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defaultThemeVersion="124226"/>
  <mc:AlternateContent xmlns:mc="http://schemas.openxmlformats.org/markup-compatibility/2006">
    <mc:Choice Requires="x15">
      <x15ac:absPath xmlns:x15ac="http://schemas.microsoft.com/office/spreadsheetml/2010/11/ac" url="C:\Users\francycp\Desktop\publicaciones WEB\2023\"/>
    </mc:Choice>
  </mc:AlternateContent>
  <bookViews>
    <workbookView xWindow="0" yWindow="0" windowWidth="21600" windowHeight="9090" tabRatio="776" activeTab="3"/>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Actividades" sheetId="17" r:id="rId11"/>
    <sheet name="Riesgos" sheetId="9" r:id="rId12"/>
    <sheet name="No tocar" sheetId="15" state="hidden" r:id="rId13"/>
  </sheets>
  <externalReferences>
    <externalReference r:id="rId14"/>
  </externalReferences>
  <definedNames>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2">Indicadores!$B$2:$I$13</definedName>
    <definedName name="_xlnm.Print_Area" localSheetId="6">Interesados!$B$2:$H$21</definedName>
    <definedName name="_xlnm.Print_Area" localSheetId="7">'Plan de comunicaciones'!$B$2:$H$20</definedName>
    <definedName name="_xlnm.Print_Area" localSheetId="4">'Recursos Humanos'!$B$2:$G$14</definedName>
    <definedName name="_xlnm.Print_Area" localSheetId="8">Requerimientos!$B$2:$H$12</definedName>
    <definedName name="_xlnm.Print_Area" localSheetId="11">Riesgos!$B$2:$P$18</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1" i="17" l="1"/>
  <c r="M12" i="17"/>
  <c r="M13" i="17"/>
  <c r="M14" i="17"/>
  <c r="C7" i="12" l="1"/>
  <c r="L2" i="17"/>
  <c r="L3" i="17"/>
  <c r="L4" i="17"/>
  <c r="J10" i="17"/>
  <c r="M10" i="17"/>
  <c r="J11" i="17"/>
  <c r="J12" i="17"/>
  <c r="J14" i="17"/>
  <c r="F15" i="17"/>
  <c r="N15" i="17"/>
  <c r="O15" i="17"/>
  <c r="P15" i="17"/>
  <c r="Q15" i="17"/>
  <c r="R15" i="17"/>
  <c r="S15" i="17"/>
  <c r="T15" i="17"/>
  <c r="U15" i="17"/>
  <c r="V15" i="17"/>
  <c r="W15" i="17"/>
  <c r="X15" i="17"/>
  <c r="Y15" i="17"/>
  <c r="Z15" i="17"/>
  <c r="AA15" i="17"/>
  <c r="AB15" i="17"/>
  <c r="AC15" i="17"/>
  <c r="AD15" i="17"/>
  <c r="AE15" i="17"/>
  <c r="AF15" i="17"/>
  <c r="AG15" i="17"/>
  <c r="AH15" i="17"/>
  <c r="AI15" i="17"/>
  <c r="M15" i="17" l="1"/>
  <c r="B16" i="16" l="1"/>
  <c r="B14" i="7" l="1"/>
  <c r="B13" i="7"/>
  <c r="M15" i="9"/>
  <c r="M14" i="9"/>
  <c r="M13" i="9"/>
  <c r="M12" i="9"/>
  <c r="B17" i="16"/>
  <c r="B15" i="16"/>
  <c r="B14" i="16"/>
  <c r="D7" i="9"/>
  <c r="D7" i="2"/>
  <c r="M4" i="9"/>
  <c r="M3" i="9"/>
  <c r="M2" i="9"/>
  <c r="M4" i="8"/>
  <c r="M3" i="8"/>
  <c r="M2" i="8"/>
  <c r="G4" i="4"/>
  <c r="G3" i="4"/>
  <c r="G2" i="4"/>
  <c r="G4" i="7"/>
  <c r="G3" i="7"/>
  <c r="G2" i="7"/>
  <c r="H4" i="6"/>
  <c r="H3" i="6"/>
  <c r="H2" i="6"/>
  <c r="G4" i="12"/>
  <c r="G3" i="12"/>
  <c r="G2" i="12"/>
  <c r="G4" i="16"/>
  <c r="G3" i="16"/>
  <c r="G2" i="16"/>
  <c r="G4" i="5"/>
  <c r="G3" i="5"/>
  <c r="G2" i="5"/>
  <c r="I4" i="3"/>
  <c r="I3" i="3"/>
  <c r="I2" i="3"/>
  <c r="M4" i="2"/>
  <c r="M3" i="2"/>
  <c r="M2" i="2"/>
  <c r="C7" i="5"/>
  <c r="A6" i="12"/>
  <c r="C7" i="7"/>
  <c r="D7" i="8"/>
  <c r="C7" i="4"/>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rgb="FF000000"/>
            <rFont val="Tahoma"/>
            <family val="2"/>
          </rPr>
          <t xml:space="preserve">NÚMERO DE OBLIGACIÓN:
</t>
        </r>
        <r>
          <rPr>
            <sz val="9"/>
            <color rgb="FF000000"/>
            <rFont val="Tahoma"/>
            <family val="2"/>
          </rPr>
          <t xml:space="preserve">XXXX
</t>
        </r>
      </text>
    </comment>
    <comment ref="B16" authorId="0" shapeId="0">
      <text>
        <r>
          <rPr>
            <b/>
            <sz val="9"/>
            <color rgb="FF000000"/>
            <rFont val="Tahoma"/>
            <family val="2"/>
          </rPr>
          <t>APROPIACIÓN INICIAL:</t>
        </r>
        <r>
          <rPr>
            <sz val="9"/>
            <color rgb="FF000000"/>
            <rFont val="Tahoma"/>
            <family val="2"/>
          </rPr>
          <t xml:space="preserve">
</t>
        </r>
        <r>
          <rPr>
            <sz val="9"/>
            <color rgb="FF000000"/>
            <rFont val="Tahoma"/>
            <family val="2"/>
          </rPr>
          <t>XXX</t>
        </r>
      </text>
    </comment>
    <comment ref="B18" authorId="0" shapeId="0">
      <text>
        <r>
          <rPr>
            <b/>
            <sz val="9"/>
            <color rgb="FF000000"/>
            <rFont val="Tahoma"/>
            <family val="2"/>
          </rPr>
          <t>VALOR COMPROMETIDO:</t>
        </r>
        <r>
          <rPr>
            <sz val="9"/>
            <color rgb="FF000000"/>
            <rFont val="Tahoma"/>
            <family val="2"/>
          </rPr>
          <t xml:space="preserve">
</t>
        </r>
        <r>
          <rPr>
            <sz val="9"/>
            <color rgb="FF000000"/>
            <rFont val="Tahoma"/>
            <family val="2"/>
          </rPr>
          <t>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rgb="FF000000"/>
            <rFont val="Tahoma"/>
            <family val="2"/>
          </rPr>
          <t>CARGO:</t>
        </r>
        <r>
          <rPr>
            <sz val="9"/>
            <color rgb="FF000000"/>
            <rFont val="Tahoma"/>
            <family val="2"/>
          </rPr>
          <t xml:space="preserve">
</t>
        </r>
        <r>
          <rPr>
            <sz val="9"/>
            <color rgb="FF000000"/>
            <rFont val="Tahoma"/>
            <family val="2"/>
          </rPr>
          <t>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Indicar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<sst xmlns="http://schemas.openxmlformats.org/spreadsheetml/2006/main" count="399" uniqueCount="239">
  <si>
    <t>SUPERINTENDENCIA DE SOCIEDADES</t>
  </si>
  <si>
    <t>Código: GC-F-015</t>
  </si>
  <si>
    <t>Fecha: 17 de septiembre de 2014</t>
  </si>
  <si>
    <t>Versión 001</t>
  </si>
  <si>
    <t>Página 1 de 12</t>
  </si>
  <si>
    <t xml:space="preserve">NOMBRE DEL PROYECTO </t>
  </si>
  <si>
    <t>JUSTIFICACIÓN - OBJETIVO</t>
  </si>
  <si>
    <t>INDICADORES</t>
  </si>
  <si>
    <t>RECURSOS HUMANOS</t>
  </si>
  <si>
    <t>COMUNICACIONES INTERNAS</t>
  </si>
  <si>
    <t>RECURSOS FINANCIEROS</t>
  </si>
  <si>
    <t>INTERESADOS</t>
  </si>
  <si>
    <t>REQUERIMIENTOS</t>
  </si>
  <si>
    <t>ALCANCE</t>
  </si>
  <si>
    <t>EDT-ACTIVIDADES</t>
  </si>
  <si>
    <t>PLAN DE COMUNICACIONES</t>
  </si>
  <si>
    <t>RIESGOS - CRONOGRAMA</t>
  </si>
  <si>
    <t>Pagina 1 de 1</t>
  </si>
  <si>
    <t>Página 2 de 12</t>
  </si>
  <si>
    <t>OBJETIVO ESTRATÉGICO</t>
  </si>
  <si>
    <t>ESTRATEGIA</t>
  </si>
  <si>
    <t>OBJETIVO DEL PROYECTO (Generales y específicos)</t>
  </si>
  <si>
    <t>TIPO</t>
  </si>
  <si>
    <t>GENERAL</t>
  </si>
  <si>
    <t>ESPECIFICO</t>
  </si>
  <si>
    <t>Página 3 de 12</t>
  </si>
  <si>
    <t>INDICADOR</t>
  </si>
  <si>
    <t>DESCRIPCIÓN</t>
  </si>
  <si>
    <t>Cumplimiento del cronograma de actividades (Ver hoja "EDT - Actividades")</t>
  </si>
  <si>
    <t>UNIDAD DE MEDIDA</t>
  </si>
  <si>
    <t>META</t>
  </si>
  <si>
    <t>FRECUENCIA DE MEDIDA</t>
  </si>
  <si>
    <t>TENDENCIA</t>
  </si>
  <si>
    <t>FÓRMULA DEL INDICADOR</t>
  </si>
  <si>
    <t>Eficacia</t>
  </si>
  <si>
    <t>%</t>
  </si>
  <si>
    <t>Mensual</t>
  </si>
  <si>
    <t>Ascendente</t>
  </si>
  <si>
    <t>Actividades ejecutadas
___________________________
Actividades planeadas</t>
  </si>
  <si>
    <t>Gerente de Proyecto</t>
  </si>
  <si>
    <t>Página 4 de 12</t>
  </si>
  <si>
    <t>NO APLICA - PRESUPUESTO DE INVERSIÓN</t>
  </si>
  <si>
    <t>PRESUPUESTO DE INVERSIÓN</t>
  </si>
  <si>
    <t>NÚMERO DE OBLIGACIÓN</t>
  </si>
  <si>
    <t>VALOR COMPROMETIDO</t>
  </si>
  <si>
    <t>VALOR OBLIGADO</t>
  </si>
  <si>
    <t>Página 5 de 12</t>
  </si>
  <si>
    <t xml:space="preserve">RECURSOS HUMANOS  </t>
  </si>
  <si>
    <t>ROL</t>
  </si>
  <si>
    <t>NOMBRE</t>
  </si>
  <si>
    <t>RESPONSABILIDADES</t>
  </si>
  <si>
    <t>INT.-EXT.</t>
  </si>
  <si>
    <t>CAPACIDADES</t>
  </si>
  <si>
    <t>Patrocinador</t>
  </si>
  <si>
    <t>Interno</t>
  </si>
  <si>
    <t>Gerente</t>
  </si>
  <si>
    <t>Líder funcional</t>
  </si>
  <si>
    <t>Página 6 de 12</t>
  </si>
  <si>
    <t>Gestión de las comunicaciones entre los equipos de trabajo</t>
  </si>
  <si>
    <t>EQUIPO DE PROYECTO DE LA SUPERINTENDENCIA</t>
  </si>
  <si>
    <t>EQUIPO DE PROYECTO DEL PROVEEDOR</t>
  </si>
  <si>
    <t>mail</t>
  </si>
  <si>
    <t>teléfono</t>
  </si>
  <si>
    <t>Página 7 de 12</t>
  </si>
  <si>
    <t>CARGO</t>
  </si>
  <si>
    <t>INTERNO - EXTERNO</t>
  </si>
  <si>
    <t>A favor</t>
  </si>
  <si>
    <t>Externo</t>
  </si>
  <si>
    <t>Neutral</t>
  </si>
  <si>
    <t>Página 8 de 12</t>
  </si>
  <si>
    <t>PLAN DE COMUNICACIÓN</t>
  </si>
  <si>
    <t>NOMBRE DE INTERESADO</t>
  </si>
  <si>
    <t>TIPO DE COMUNICACIÓN</t>
  </si>
  <si>
    <t>OBJETIVO</t>
  </si>
  <si>
    <t>FRECUENCIA</t>
  </si>
  <si>
    <t>RESPONSABLE</t>
  </si>
  <si>
    <t>ENTREGABLE</t>
  </si>
  <si>
    <t>Reunión</t>
  </si>
  <si>
    <t>Según requerimiento</t>
  </si>
  <si>
    <t>Página 9 de 12</t>
  </si>
  <si>
    <t>REQUERIMIENTOS DEL PROYECTO</t>
  </si>
  <si>
    <t>DESCRIPCIÓN DEL REQUERIMIENTO</t>
  </si>
  <si>
    <t>CÓDIGO REQUERIMIENTO</t>
  </si>
  <si>
    <t>NOMBRE DEL SOLICITANTE</t>
  </si>
  <si>
    <t>ALCANCE DEL PROYECTO / ENTREGABLE AFECTADO</t>
  </si>
  <si>
    <t>FECHA DE CUMPLIMIENTO</t>
  </si>
  <si>
    <t>CRITERIO DE ACEPTACIÓN</t>
  </si>
  <si>
    <t>Página 10 de 12</t>
  </si>
  <si>
    <t>DESCRIPCIÓN DEL ALCANCE</t>
  </si>
  <si>
    <t>EXCLUSIONES DEL PROYECTO</t>
  </si>
  <si>
    <t>RESTRICCIONES DEL PROYECTO</t>
  </si>
  <si>
    <t>SUPUESTOS DEL PROYECTO</t>
  </si>
  <si>
    <t>ENTREGABLES DEL PROYECTO</t>
  </si>
  <si>
    <t>CRITERIOS DE ACEPTACIÓN DEL PRODUCTO</t>
  </si>
  <si>
    <t>Página 11 de 12</t>
  </si>
  <si>
    <t>NOMBRE DEL PROYECTO :</t>
  </si>
  <si>
    <t>N°</t>
  </si>
  <si>
    <t>ACTIVIDADES</t>
  </si>
  <si>
    <t xml:space="preserve">ENTREGABLES </t>
  </si>
  <si>
    <t>METAS</t>
  </si>
  <si>
    <t>PESO DE 
LA ACTIVIDAD</t>
  </si>
  <si>
    <t>RESPONSABLES</t>
  </si>
  <si>
    <t xml:space="preserve">FECHA PROGRAMADA DE INICIO </t>
  </si>
  <si>
    <t>FECHA PROGRAMADA DE FINALIZACIÓN</t>
  </si>
  <si>
    <t>DURACIÓN DE LA ACTIVIDAD (Semanas)</t>
  </si>
  <si>
    <t>Bajo</t>
  </si>
  <si>
    <t>Medio</t>
  </si>
  <si>
    <t>Alto</t>
  </si>
  <si>
    <t>Página 12 de 12</t>
  </si>
  <si>
    <t>Extremo</t>
  </si>
  <si>
    <t>GESTION DE RIESGOS DEL PROYECTO</t>
  </si>
  <si>
    <t>RESPONSABLE DE GESTIONAR EL RIESGO</t>
  </si>
  <si>
    <t>CRONOGRAMA DE ACTIVIDADES</t>
  </si>
  <si>
    <t>Tipo de objetivo</t>
  </si>
  <si>
    <t>Tipos de indicadores</t>
  </si>
  <si>
    <t>Tendencia de indicador</t>
  </si>
  <si>
    <t>Roles</t>
  </si>
  <si>
    <t>interno - externo</t>
  </si>
  <si>
    <t>Posicion en el proyecto</t>
  </si>
  <si>
    <t>Tipo de comunicación</t>
  </si>
  <si>
    <t>NO APLICA</t>
  </si>
  <si>
    <t>Mail</t>
  </si>
  <si>
    <t>Diario</t>
  </si>
  <si>
    <t>Eficiencia</t>
  </si>
  <si>
    <t>Descendente</t>
  </si>
  <si>
    <t>Oficio</t>
  </si>
  <si>
    <t>Semanal</t>
  </si>
  <si>
    <t>Efectividad</t>
  </si>
  <si>
    <t>Lider funcional</t>
  </si>
  <si>
    <t>En contra</t>
  </si>
  <si>
    <t>Memorando</t>
  </si>
  <si>
    <t>Quincenal</t>
  </si>
  <si>
    <t>Telefónica</t>
  </si>
  <si>
    <t>Bimensual</t>
  </si>
  <si>
    <t>Electrónica</t>
  </si>
  <si>
    <t>Trimestral</t>
  </si>
  <si>
    <t>Acto administrativo</t>
  </si>
  <si>
    <t>Semestral</t>
  </si>
  <si>
    <t>Anual</t>
  </si>
  <si>
    <t>FRECUENCIA DE COMUNICACIÓN</t>
  </si>
  <si>
    <t>Líder Técnico</t>
  </si>
  <si>
    <t>Aumentar la excelencia en el servicio a través del fortalecimiento de la oferta de valor a los usuarios de manera efectiva y pronta.</t>
  </si>
  <si>
    <t>Lograr un marco normativo adecuado que facilite el cumplimiento de la Misión.</t>
  </si>
  <si>
    <t>N/A</t>
  </si>
  <si>
    <t>Superintendente de Sociedades</t>
  </si>
  <si>
    <t xml:space="preserve"> &lt;BEscobar@SUPERSOCIEDADES.GOV.CO&gt;</t>
  </si>
  <si>
    <t>Director de Supervisión Empresarial</t>
  </si>
  <si>
    <t xml:space="preserve"> &lt;CFranco@SUPERSOCIEDADES.GOV.CO&gt;</t>
  </si>
  <si>
    <t xml:space="preserve"> &lt;AndresG@SUPERSOCIEDADES.GOV.CO&gt;</t>
  </si>
  <si>
    <t>Directora de supervisión de procedimientos especiales</t>
  </si>
  <si>
    <t xml:space="preserve"> &lt;smontes@SUPERSOCIEDADES.GOV.CO&gt;</t>
  </si>
  <si>
    <t>Director de Supervisión de Cámaras de Comercio y sus Registros Públicos</t>
  </si>
  <si>
    <t xml:space="preserve">Director de Supervisión de Asuntos Especiales </t>
  </si>
  <si>
    <t>Mantener informado al directivo de los avances  o inconvenientes del desarrollo del proyecto.</t>
  </si>
  <si>
    <t>correo electrónico</t>
  </si>
  <si>
    <t>Informar los avances o inconvenientes para la toma de decisiones frente al proyecto.</t>
  </si>
  <si>
    <t>Correcta información y distribución de las funciones en el grupo de trabajo del proyecto.</t>
  </si>
  <si>
    <t>Documento</t>
  </si>
  <si>
    <t>Actualización de la coordinación de funciones, planes, programas y prioridades fijados por el gobierno nacional, teniendo en cuenta el orden público económico.</t>
  </si>
  <si>
    <t>SISTEMA DE GESTIÓN INTEGRADO</t>
  </si>
  <si>
    <t>PROCESO: GESTIÓN INTEGRAL</t>
  </si>
  <si>
    <t>FORMATO: PLANEACIÓN DE PROYECTOS</t>
  </si>
  <si>
    <t>EVALUACIÓN</t>
  </si>
  <si>
    <t>ACTIVIDADES DE MITIGACIÓN</t>
  </si>
  <si>
    <t>TELÉFONO</t>
  </si>
  <si>
    <t>CORREO ELECTRÓNICO</t>
  </si>
  <si>
    <t>NÚMERO DE CDP</t>
  </si>
  <si>
    <t>APROPIACIÓN INICIAL</t>
  </si>
  <si>
    <t>Responsable por el desarrollo exitoso del proyecto.
Toma decisiones claves en el proyecto.
Realizar gestión y ayuda en la solución imprevistos con las partes interesadas y el equipo del proyecto.</t>
  </si>
  <si>
    <t>Definir los Objetivos del Proyecto.
Define Plan de Trabajo.
Realiza seguimiento al plan de trabajo.
Coordinar equipo de proyecto.
Realizar gestión sobre los recursos del proyecto.
Punto de contacto con el implementador externo y fabrica de Software.
Gestiona los riesgos del proyecto.
Elabora los estudios previos cuando aplique.
Liderar la gestión del cambio del proyecto.</t>
  </si>
  <si>
    <t>Especifica las necesidades funcionales de la solución.
Participa en el diseño de la solución.
Participa en las pruebas de la solución.
Verifica que la dependencia usuaria aprueba la solución.</t>
  </si>
  <si>
    <t>Especifica las necesidades técnicas de la solución.
Participa en el diseño de la solución.
Participa en las pruebas de la solución.
Verifica que la dependencia usuaria aprueba la solución.</t>
  </si>
  <si>
    <t>Recurso Humano disponible para la ejecución operativa del proyecto.</t>
  </si>
  <si>
    <t>Toma de decisiones, liderazgo, resolución de conflictos.</t>
  </si>
  <si>
    <t>Gerente del Proyecto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</si>
  <si>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</si>
  <si>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Directores Delegatura de Supervisión Societaria</t>
  </si>
  <si>
    <t>Decretos ley, proyectos de ley en materia de supervisión.</t>
  </si>
  <si>
    <t>Marco regulatorio y operativo ajustado.</t>
  </si>
  <si>
    <t>PORCENTAJE DE CUMPLIMIENTO/ AVANCE</t>
  </si>
  <si>
    <t>Superintendente Delegado de supervisión societaria</t>
  </si>
  <si>
    <t>Toma de decisiones, liderazgo, resolución de conflictos, solución creativa de problemas, gestión eficiente del tiempo, trabajo en equipo.</t>
  </si>
  <si>
    <t>Resolución de conflictos, solución creativa de problemas, gestión eficiente del tiempo, trabajo en equipo.</t>
  </si>
  <si>
    <t>Directores de la Delegatura de Supervisión Societaria</t>
  </si>
  <si>
    <t>RESPONSABLE DE LA MEDICIÓN</t>
  </si>
  <si>
    <t>POSICIÓN FRENTE AL PROYECTO</t>
  </si>
  <si>
    <t>A FEBRERO</t>
  </si>
  <si>
    <t>MARZO</t>
  </si>
  <si>
    <t>ABRIL</t>
  </si>
  <si>
    <t>MAYO</t>
  </si>
  <si>
    <t>JUNIO</t>
  </si>
  <si>
    <t>JULIO</t>
  </si>
  <si>
    <t>AGOSTO</t>
  </si>
  <si>
    <t>SEPTIEMBRE</t>
  </si>
  <si>
    <t>OCTUBRE</t>
  </si>
  <si>
    <t>NOVIEMBRE</t>
  </si>
  <si>
    <t>DICIEMBRE</t>
  </si>
  <si>
    <t>% programado</t>
  </si>
  <si>
    <t>% ejecutado</t>
  </si>
  <si>
    <t>Directores de la Delegatura de Supervisión Societaria y Asesor del Despacho</t>
  </si>
  <si>
    <t>Asesor del Despacho</t>
  </si>
  <si>
    <t>Política Actualizada de Supervisión Societaria, Cameral y ESALES</t>
  </si>
  <si>
    <t>Elaborar borrador de la Circular de la Política Actualizada de Supervisión Societaria, Cameral y ESALES 2023-2026.</t>
  </si>
  <si>
    <t>FECHA CIERRE ACTIVIDAD/FECHA SEGUIMIENTO</t>
  </si>
  <si>
    <t>EVIDENCIA Ó AVANCES  DE LOS ENTREGABLES</t>
  </si>
  <si>
    <t>POLÍTICA ACTUALIZADA DE SUPERVISIÓN SOCIETARIA, CAMERAL Y ESALES</t>
  </si>
  <si>
    <t>Elaboración del borrador inicial de la política de supervisión.</t>
  </si>
  <si>
    <t xml:space="preserve">Se adjunta a la carpeta de evidencias el borrador creado a corte de 31 de marzo de 2023 y la ficha en excel que sirve como insumo para la actualización de la política de supervisión empresarial. 
Se adjunta a archivo de evidencias denominado "Consolidado política de supervisión 28042023" para el corte del 30 de abril de 2023.
El avance a 30 de mayo de 2023 consta de la Construcción jurídica del documento  para ello: 
•  Se solicitó a los diferentes grupos de trabajo que componen la Delegatura de Supervisión Societaria elaborar una propuesta con los pilares que observaría cada una de las áreas en las acciones de supervisión. Dicho documento debía estar acorde con la misión y la visión de la entidad, así como el Plan Nacional de Desarrollo que se ejecutará. 
•  Una vez recibidas las propuestas por parte de los diferentes grupos, se consolidaron en una matriz de Excel para identificar las actividades que cada uno realizaría, donde se advirtió que todas las áreas trabajarán en los componentes de pedagogía, actuaciones tempranas y oportunas, cumplimiento normativo y acompañamiento a la supervisión.
•  Seguidamente se revisó Plan Nacional de Desarrollo: “Colombia, potencia mundial de la vida”, para identificar los principales pilares que se ajustaran al modelo de supervisión que desarrollan cada una de las áreas y se encontró que las acciones de supervisión están orientadas al acompañamiento permanente de las empresas supervisadas, es decir, las sociedades, las entidades sin ánimo de lucro de derecho extranjero y las cámaras de comercio del país, con el propósito de fortalecer sus procesos de innovación, transparencia, responsabilidad social y justicia y así, contribuir a su recuperación, conservación y formalización.
•  Finalmente, se elaboró un primer borrador con la justificación de la política de supervisión de la Delegatura de Supervisión Societaria, el cual integra las nuevas actualizaciones normativas como lo son la supervisión de las Entidades Sin Ánimo de Lucro de Derecho Extranjero y se recogen las acciones de todas las dependencias de la Delegatura en un solo documento para unificar criterios. </t>
  </si>
  <si>
    <t>Superintendente Delegada de Supervisión Societaria</t>
  </si>
  <si>
    <t>Revisión del borrador de la política por parte de la Delegada.</t>
  </si>
  <si>
    <t>Realización de ajustes y aprobación de la versión final de la política por parte de los Directores y Delegada.</t>
  </si>
  <si>
    <t>Documento firmado</t>
  </si>
  <si>
    <t xml:space="preserve"> &lt;MarthaA@SUPERSOCIEDADES.GOV.CO&gt;</t>
  </si>
  <si>
    <t>&lt;SEljach@SUPERSOCIEDADES.GOV.CO&gt;</t>
  </si>
  <si>
    <t>&lt;MDoria@SUPERSOCIEDADES.GOV.CO&gt;</t>
  </si>
  <si>
    <t>Superintendente Delegada de supervisión societaria</t>
  </si>
  <si>
    <t>Presentación Trimestral de Resultados</t>
  </si>
  <si>
    <t>Desde la revisión y la actualización de la coordinación de funciones, planes, programas y prioridades fijados por el gobierno nacional, teniendo en cuenta el orden público económico, hasta la publicación de la política.</t>
  </si>
  <si>
    <t>Cambios fijados por el Gobierno Nacional que impactaría en la ejecución del proyecto.</t>
  </si>
  <si>
    <t xml:space="preserve">Entrega del borrador de la Circular de la Política Actualizada de Supervisión Societaria, Cameral y ESALES 2023 - 2026 para firma de Superintendente.
</t>
  </si>
  <si>
    <t>No contar con personal suficiente para la ejecución del proyecto.</t>
  </si>
  <si>
    <t>Cambios normativos con disposiciones contrarias que impidan realizar el proyecto o alguna de sus actividades.</t>
  </si>
  <si>
    <t>Revisión continua de los ajustes normativos.</t>
  </si>
  <si>
    <t>No legalización del acto administrativo por cambios en las instrucciones directivas.</t>
  </si>
  <si>
    <t xml:space="preserve">Seguimiento continuo de los avances de la circular y legalización. </t>
  </si>
  <si>
    <t>No legalización del acto administrativo por falta de articulación de las delegaturas involucradas.</t>
  </si>
  <si>
    <t>Coordinación continua para la expedición en los tiempos programados.</t>
  </si>
  <si>
    <t>Revisión y complementación del borrador de la política por parte de los Directores y Asesora del Despacho.</t>
  </si>
  <si>
    <t>Directores Delegatura de Supervisión Societaria y Asesora del Despacho</t>
  </si>
  <si>
    <t>Directores, Superintendente Delegada de Supervisión Societaria y Asesora del Despacho</t>
  </si>
  <si>
    <t>Superintendente Delegada de Supervisión Societaria y Asesora del Despacho</t>
  </si>
  <si>
    <t>Remisión al Despacho del Superintendente del borrador de la Política de Supervisión para su firma y publicación.</t>
  </si>
  <si>
    <r>
      <t xml:space="preserve">Posterior a la reunión realizada por Soad Eljach, asesora del despacho con los directores de Cámaras de Comercio y la de Supervisión de Procedimientos Especiales, la política fue actualizada por ellos, generándose un segundo borrador.
</t>
    </r>
    <r>
      <rPr>
        <b/>
        <sz val="12"/>
        <color rgb="FF0000FF"/>
        <rFont val="Calibri Light"/>
        <family val="2"/>
      </rPr>
      <t xml:space="preserve">Julio: </t>
    </r>
    <r>
      <rPr>
        <sz val="12"/>
        <color rgb="FF0000FF"/>
        <rFont val="Calibri Light"/>
        <family val="2"/>
      </rPr>
      <t xml:space="preserve">Soad Eljach realizó reuniones con las direcciones de Supervisión Empresarial y Supervisión de Asuntos Especiales para validación del contenido existente en el borrador de la política, así como socialización de la propuesta de consolidación y estructuración de la misma. Asimismo, realizó nuevamente reunión con la directora de Supervisión de Procedimientos Especiales, y con la Coordinadora del Grupo de Régimen Cambiario, para la integración de la circular especial de régimen cambiario a esta política unificada. Como consecuencia, la asesora consolida un tercer borrador de la política, con nueva propuesta de estructura.
</t>
    </r>
    <r>
      <rPr>
        <b/>
        <sz val="12"/>
        <color rgb="FF0000FF"/>
        <rFont val="Calibri Light"/>
        <family val="2"/>
      </rPr>
      <t xml:space="preserve">Agosto: </t>
    </r>
    <r>
      <rPr>
        <sz val="12"/>
        <color rgb="FF0000FF"/>
        <rFont val="Calibri Light"/>
        <family val="2"/>
      </rPr>
      <t xml:space="preserve">Se consolida una propuesta de borrador final de la política, luego de revisión con la nueva Directora de Cámaras de Comercio y nuevamente con el director de Supervisión Empresarial. </t>
    </r>
  </si>
  <si>
    <t>15 de septiembre de 2023</t>
  </si>
  <si>
    <t xml:space="preserve">Se hace revisión del proyecto de política con la Delegada y se realizan algunos ajustes. </t>
  </si>
  <si>
    <t>30 de septiembre de 2023</t>
  </si>
  <si>
    <t xml:space="preserve">Se remitió a los directores y equipo de la Delegatura de Supervisión Societaria, la versión final de la política ajustada con la Delegada, para última revisión y observaciones. 
Posteriormente, la Delegada junto con la Asesora del Despacho, revisaron, ajustaron y aprobaron la versión final de la política. </t>
  </si>
  <si>
    <t>30 de octubre de 2023</t>
  </si>
  <si>
    <t xml:space="preserve">Se remitió el borrador de la política a la Oficina Asesora Jurídica para su revisión, considerando que la misma debía tener la aprobación del jefe de jurídica, previa a la firma del señor Superintendente.
Posteriormente, se remite a su Despacho, es firmada por el doctor Billy, y se procede con la publicación en el diario oficial.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</si>
</sst>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 #,##0;[Red]\-&quot;$&quot;\ #,##0"/>
    <numFmt numFmtId="41" formatCode="_-* #,##0_-;\-* #,##0_-;_-* &quot;-&quot;_-;_-@_-"/>
    <numFmt numFmtId="164" formatCode="dd/mm/yyyy;@"/>
    <numFmt numFmtId="165" formatCode="dd\-mm\-yy"/>
    <numFmt numFmtId="166" formatCode="0.0"/>
    <numFmt numFmtId="167" formatCode="[$-80A]dddd\ d&quot; de &quot;mmmm&quot; de &quot;yyyy;@"/>
    <numFmt numFmtId="168" formatCode="[$-240A]d&quot; de &quot;mmmm&quot; de &quot;yyyy;@"/>
    <numFmt numFmtId="169" formatCode="0.0%"/>
    <numFmt numFmtId="170" formatCode="_-* #,##0.000_-;\-* #,##0.000_-;_-* &quot;-&quot;_-;_-@_-"/>
  </numFmts>
  <fonts count="37"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sz val="10"/>
      <color rgb="FF002060"/>
      <name val="Arial"/>
      <family val="2"/>
    </font>
    <font>
      <b/>
      <sz val="10"/>
      <color rgb="FF002060"/>
      <name val="Arial"/>
      <family val="2"/>
    </font>
    <font>
      <sz val="10"/>
      <color rgb="FF0000FF"/>
      <name val="Arial"/>
      <family val="2"/>
    </font>
    <font>
      <b/>
      <sz val="9"/>
      <color rgb="FF000000"/>
      <name val="Tahoma"/>
      <family val="2"/>
    </font>
    <font>
      <sz val="9"/>
      <color rgb="FF000000"/>
      <name val="Tahoma"/>
      <family val="2"/>
    </font>
    <font>
      <sz val="12"/>
      <color rgb="FF0000FF"/>
      <name val="Calibri Light"/>
      <family val="2"/>
    </font>
    <font>
      <sz val="12"/>
      <name val="Calibri Light"/>
      <family val="2"/>
    </font>
    <font>
      <b/>
      <sz val="14"/>
      <name val="Calibri Light"/>
      <family val="2"/>
    </font>
    <font>
      <sz val="12"/>
      <name val="Calibri"/>
      <family val="2"/>
      <scheme val="minor"/>
    </font>
    <font>
      <u/>
      <sz val="12"/>
      <color theme="10"/>
      <name val="Calibri Light"/>
      <family val="2"/>
    </font>
    <font>
      <b/>
      <sz val="12"/>
      <color theme="0"/>
      <name val="Calibri Light"/>
      <family val="2"/>
    </font>
    <font>
      <u/>
      <sz val="12"/>
      <name val="Calibri Light"/>
      <family val="2"/>
    </font>
    <font>
      <b/>
      <sz val="14"/>
      <name val="Arial"/>
      <family val="2"/>
    </font>
    <font>
      <sz val="11"/>
      <color rgb="FF0000FF"/>
      <name val="Arial"/>
      <family val="2"/>
    </font>
    <font>
      <b/>
      <sz val="14"/>
      <color rgb="FF002060"/>
      <name val="Calibri Light"/>
      <family val="2"/>
    </font>
    <font>
      <b/>
      <sz val="14"/>
      <color rgb="FF0000FF"/>
      <name val="Calibri Light"/>
      <family val="2"/>
    </font>
    <font>
      <b/>
      <sz val="9"/>
      <name val="Calibri Light"/>
      <family val="2"/>
    </font>
    <font>
      <sz val="9"/>
      <color rgb="FF002060"/>
      <name val="Calibri Light"/>
      <family val="2"/>
    </font>
    <font>
      <sz val="11"/>
      <color rgb="FF002060"/>
      <name val="Calibri Light"/>
      <family val="2"/>
    </font>
    <font>
      <b/>
      <sz val="12"/>
      <color rgb="FF0000FF"/>
      <name val="Calibri Light"/>
      <family val="2"/>
    </font>
    <font>
      <sz val="10"/>
      <name val="Calibri Light"/>
      <family val="2"/>
    </font>
    <font>
      <b/>
      <sz val="10"/>
      <color theme="0"/>
      <name val="Calibri Light"/>
      <family val="2"/>
    </font>
  </fonts>
  <fills count="14">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FFFF00"/>
        <bgColor indexed="64"/>
      </patternFill>
    </fill>
    <fill>
      <patternFill patternType="solid">
        <fgColor rgb="FF99FF33"/>
        <bgColor indexed="64"/>
      </patternFill>
    </fill>
    <fill>
      <patternFill patternType="solid">
        <fgColor theme="0" tint="-0.14999847407452621"/>
        <bgColor indexed="64"/>
      </patternFill>
    </fill>
    <fill>
      <patternFill patternType="solid">
        <fgColor theme="9" tint="0.59999389629810485"/>
        <bgColor indexed="64"/>
      </patternFill>
    </fill>
  </fills>
  <borders count="60">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2" fillId="0" borderId="0" applyFont="0" applyFill="0" applyBorder="0" applyAlignment="0" applyProtection="0"/>
    <xf numFmtId="41" fontId="2" fillId="0" borderId="0" applyFont="0" applyFill="0" applyBorder="0" applyAlignment="0" applyProtection="0"/>
  </cellStyleXfs>
  <cellXfs count="351">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6" fillId="4" borderId="0" xfId="0" applyFont="1" applyFill="1" applyBorder="1" applyAlignment="1">
      <alignment horizontal="center" vertical="center" wrapText="1"/>
    </xf>
    <xf numFmtId="0" fontId="8"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4"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8" fillId="0" borderId="0" xfId="0" applyFont="1" applyBorder="1" applyAlignment="1">
      <alignment horizontal="center" vertical="center"/>
    </xf>
    <xf numFmtId="0" fontId="4" fillId="0" borderId="0" xfId="0" applyFont="1" applyBorder="1"/>
    <xf numFmtId="0" fontId="4" fillId="0" borderId="0" xfId="0" applyFont="1" applyBorder="1" applyAlignment="1">
      <alignment horizontal="center" vertical="center" wrapText="1"/>
    </xf>
    <xf numFmtId="0" fontId="12" fillId="5" borderId="6" xfId="4"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2" fillId="0" borderId="0" xfId="0" applyFont="1" applyFill="1" applyBorder="1"/>
    <xf numFmtId="0" fontId="14" fillId="3" borderId="2" xfId="0" applyFont="1" applyFill="1" applyBorder="1" applyAlignment="1">
      <alignment horizontal="center" vertical="center"/>
    </xf>
    <xf numFmtId="0" fontId="5" fillId="3" borderId="2" xfId="0" applyFont="1" applyFill="1" applyBorder="1" applyAlignment="1">
      <alignment vertical="center"/>
    </xf>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9"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7" fillId="0" borderId="0" xfId="2" applyFont="1" applyFill="1" applyBorder="1" applyAlignment="1" applyProtection="1">
      <alignment vertical="center"/>
    </xf>
    <xf numFmtId="0" fontId="7" fillId="0" borderId="10" xfId="2" applyFont="1" applyFill="1" applyBorder="1" applyAlignment="1" applyProtection="1">
      <alignment vertical="center"/>
    </xf>
    <xf numFmtId="0" fontId="7" fillId="0" borderId="15" xfId="2" applyFont="1" applyFill="1" applyBorder="1" applyAlignment="1" applyProtection="1">
      <alignment vertical="center"/>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5" fillId="3" borderId="2" xfId="0" applyFont="1" applyFill="1" applyBorder="1" applyAlignment="1">
      <alignment vertical="center" wrapText="1"/>
    </xf>
    <xf numFmtId="0" fontId="0" fillId="4" borderId="0" xfId="0" applyFill="1" applyAlignment="1">
      <alignment vertical="center" wrapText="1"/>
    </xf>
    <xf numFmtId="0" fontId="11" fillId="4" borderId="2" xfId="4"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Fill="1" applyBorder="1" applyAlignment="1">
      <alignment horizontal="center" vertical="center" wrapText="1"/>
    </xf>
    <xf numFmtId="0" fontId="5" fillId="3" borderId="2" xfId="0" applyFont="1" applyFill="1" applyBorder="1" applyAlignment="1">
      <alignment horizontal="left" vertical="center"/>
    </xf>
    <xf numFmtId="0" fontId="4" fillId="0" borderId="0"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2" fillId="4" borderId="2" xfId="0" applyFont="1" applyFill="1" applyBorder="1"/>
    <xf numFmtId="0" fontId="0" fillId="0" borderId="2" xfId="0" applyBorder="1" applyAlignment="1">
      <alignment vertical="center"/>
    </xf>
    <xf numFmtId="0" fontId="2" fillId="0" borderId="2" xfId="0" applyFont="1" applyBorder="1" applyAlignment="1">
      <alignment vertical="center"/>
    </xf>
    <xf numFmtId="0" fontId="4"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2" fillId="0" borderId="0" xfId="0" applyFont="1" applyBorder="1" applyAlignment="1">
      <alignment vertical="center"/>
    </xf>
    <xf numFmtId="0" fontId="5" fillId="3" borderId="2" xfId="0" applyFont="1" applyFill="1" applyBorder="1" applyAlignment="1">
      <alignment horizontal="left" vertical="center"/>
    </xf>
    <xf numFmtId="0" fontId="5" fillId="3"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vertical="center" wrapText="1"/>
    </xf>
    <xf numFmtId="0" fontId="21" fillId="0" borderId="0" xfId="0" applyFont="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justify" vertical="center"/>
    </xf>
    <xf numFmtId="0" fontId="21" fillId="0" borderId="0" xfId="0" applyFont="1" applyFill="1" applyAlignment="1">
      <alignment horizontal="center" vertical="center" wrapText="1"/>
    </xf>
    <xf numFmtId="9" fontId="21" fillId="4" borderId="2" xfId="0" applyNumberFormat="1" applyFont="1" applyFill="1" applyBorder="1" applyAlignment="1">
      <alignment horizontal="center" vertical="center" wrapText="1"/>
    </xf>
    <xf numFmtId="0" fontId="21" fillId="4" borderId="2" xfId="0" applyFont="1" applyFill="1" applyBorder="1" applyAlignment="1">
      <alignment horizontal="center" vertical="center" wrapText="1"/>
    </xf>
    <xf numFmtId="0" fontId="23" fillId="0" borderId="0" xfId="0" applyFont="1" applyAlignment="1">
      <alignment horizontal="center" vertical="center" wrapText="1"/>
    </xf>
    <xf numFmtId="6" fontId="23" fillId="0" borderId="0" xfId="0" applyNumberFormat="1" applyFont="1" applyAlignment="1">
      <alignment horizontal="center" vertical="center" wrapText="1"/>
    </xf>
    <xf numFmtId="0" fontId="21" fillId="0" borderId="2" xfId="0" applyNumberFormat="1" applyFont="1" applyBorder="1" applyAlignment="1">
      <alignment horizontal="center" vertical="center" wrapText="1"/>
    </xf>
    <xf numFmtId="0" fontId="21" fillId="0" borderId="2" xfId="0" applyFont="1" applyBorder="1" applyAlignment="1">
      <alignment horizontal="left" vertical="center" wrapText="1"/>
    </xf>
    <xf numFmtId="0" fontId="21" fillId="0" borderId="2" xfId="0" applyFont="1" applyFill="1" applyBorder="1" applyAlignment="1">
      <alignment horizontal="center" vertical="center" wrapText="1"/>
    </xf>
    <xf numFmtId="0" fontId="21" fillId="4" borderId="2" xfId="0" applyFont="1" applyFill="1" applyBorder="1" applyAlignment="1">
      <alignment vertical="center" wrapText="1"/>
    </xf>
    <xf numFmtId="0" fontId="21" fillId="0" borderId="2" xfId="0" applyFont="1" applyFill="1" applyBorder="1" applyAlignment="1">
      <alignment horizontal="left" vertical="center" wrapText="1"/>
    </xf>
    <xf numFmtId="0" fontId="21" fillId="4" borderId="2" xfId="0" applyFont="1" applyFill="1" applyBorder="1"/>
    <xf numFmtId="0" fontId="21" fillId="4" borderId="2" xfId="0" applyFont="1" applyFill="1" applyBorder="1" applyAlignment="1">
      <alignment horizontal="left" vertical="center" wrapText="1"/>
    </xf>
    <xf numFmtId="0" fontId="24" fillId="4" borderId="2" xfId="4" applyFont="1" applyFill="1" applyBorder="1" applyAlignment="1">
      <alignment horizontal="center" vertical="center" wrapText="1"/>
    </xf>
    <xf numFmtId="0" fontId="21" fillId="4" borderId="8" xfId="0" applyFont="1" applyFill="1" applyBorder="1" applyAlignment="1">
      <alignment vertical="center" wrapText="1"/>
    </xf>
    <xf numFmtId="0" fontId="21" fillId="4" borderId="8" xfId="0" applyFont="1" applyFill="1" applyBorder="1" applyAlignment="1">
      <alignment horizontal="center" vertical="center" wrapText="1"/>
    </xf>
    <xf numFmtId="0" fontId="21" fillId="4" borderId="2" xfId="0" applyFont="1" applyFill="1" applyBorder="1" applyAlignment="1">
      <alignment vertical="center"/>
    </xf>
    <xf numFmtId="0" fontId="21" fillId="0" borderId="2" xfId="0" applyFont="1" applyBorder="1" applyAlignment="1">
      <alignment vertical="center"/>
    </xf>
    <xf numFmtId="0" fontId="25" fillId="3" borderId="2" xfId="0" applyFont="1" applyFill="1" applyBorder="1" applyAlignment="1">
      <alignment horizontal="center" vertical="center" wrapText="1"/>
    </xf>
    <xf numFmtId="0" fontId="25" fillId="3" borderId="2" xfId="0" applyFont="1" applyFill="1" applyBorder="1" applyAlignment="1">
      <alignment horizontal="center" vertical="center"/>
    </xf>
    <xf numFmtId="0" fontId="21" fillId="4" borderId="2" xfId="0" quotePrefix="1" applyFont="1" applyFill="1" applyBorder="1" applyAlignment="1">
      <alignment horizontal="center" vertical="center" wrapText="1"/>
    </xf>
    <xf numFmtId="0" fontId="26" fillId="4" borderId="2" xfId="4" applyFont="1" applyFill="1" applyBorder="1" applyAlignment="1">
      <alignment horizontal="center" vertical="center" wrapText="1"/>
    </xf>
    <xf numFmtId="0" fontId="24" fillId="0" borderId="2" xfId="4" applyFont="1" applyBorder="1" applyAlignment="1">
      <alignment horizontal="center" vertical="center" wrapText="1"/>
    </xf>
    <xf numFmtId="164" fontId="21" fillId="0" borderId="2" xfId="0" applyNumberFormat="1" applyFont="1" applyFill="1" applyBorder="1" applyAlignment="1">
      <alignment horizontal="center" vertical="center" wrapText="1"/>
    </xf>
    <xf numFmtId="0" fontId="21" fillId="0" borderId="0" xfId="0" applyFont="1" applyAlignment="1">
      <alignment horizontal="left" vertical="center" wrapText="1"/>
    </xf>
    <xf numFmtId="0" fontId="21" fillId="0"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9" fontId="20" fillId="0" borderId="2" xfId="5" applyFont="1" applyFill="1" applyBorder="1" applyAlignment="1" applyProtection="1">
      <alignment horizontal="center" vertical="center" wrapText="1"/>
    </xf>
    <xf numFmtId="0" fontId="20" fillId="0" borderId="2" xfId="5" applyNumberFormat="1" applyFont="1" applyFill="1" applyBorder="1" applyAlignment="1" applyProtection="1">
      <alignment horizontal="center" vertical="center" wrapText="1"/>
    </xf>
    <xf numFmtId="0" fontId="4" fillId="0" borderId="0" xfId="0" applyFont="1" applyBorder="1" applyAlignment="1">
      <alignment horizontal="center" vertical="center" wrapText="1"/>
    </xf>
    <xf numFmtId="0" fontId="5" fillId="3" borderId="2" xfId="0" applyFont="1" applyFill="1" applyBorder="1" applyAlignment="1">
      <alignment horizontal="left" vertical="center"/>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17" xfId="2" applyFont="1" applyFill="1" applyBorder="1" applyAlignment="1" applyProtection="1">
      <alignment horizontal="center" vertical="center"/>
    </xf>
    <xf numFmtId="0" fontId="6" fillId="0" borderId="18" xfId="2" applyFont="1" applyFill="1" applyBorder="1" applyAlignment="1" applyProtection="1">
      <alignment horizontal="center" vertical="center"/>
    </xf>
    <xf numFmtId="0" fontId="6" fillId="0" borderId="25" xfId="2" applyFont="1" applyFill="1" applyBorder="1" applyAlignment="1" applyProtection="1">
      <alignment horizontal="center" vertical="center"/>
    </xf>
    <xf numFmtId="0" fontId="6" fillId="0" borderId="20"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22" xfId="2" applyFont="1" applyFill="1" applyBorder="1" applyAlignment="1" applyProtection="1">
      <alignment horizontal="center" vertical="center"/>
    </xf>
    <xf numFmtId="0" fontId="6" fillId="0" borderId="23" xfId="2" applyFont="1" applyFill="1" applyBorder="1" applyAlignment="1" applyProtection="1">
      <alignment horizontal="center" vertical="center"/>
    </xf>
    <xf numFmtId="0" fontId="6" fillId="0" borderId="26" xfId="2" applyFont="1" applyFill="1" applyBorder="1" applyAlignment="1" applyProtection="1">
      <alignment horizontal="center" vertical="center"/>
    </xf>
    <xf numFmtId="0" fontId="22" fillId="0" borderId="0" xfId="0" applyFont="1" applyBorder="1" applyAlignment="1">
      <alignment horizontal="left" vertical="center" wrapText="1"/>
    </xf>
    <xf numFmtId="0" fontId="4" fillId="0" borderId="18"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2" fillId="0" borderId="2" xfId="0" applyFont="1" applyBorder="1" applyAlignment="1">
      <alignment horizontal="left" vertical="center" wrapText="1"/>
    </xf>
    <xf numFmtId="0" fontId="21" fillId="0" borderId="5" xfId="0" applyFont="1" applyFill="1" applyBorder="1" applyAlignment="1">
      <alignment horizontal="justify" vertical="center" wrapText="1"/>
    </xf>
    <xf numFmtId="0" fontId="21" fillId="0" borderId="4" xfId="0" applyFont="1" applyFill="1" applyBorder="1" applyAlignment="1">
      <alignment horizontal="justify" vertical="center"/>
    </xf>
    <xf numFmtId="0" fontId="21" fillId="0" borderId="3" xfId="0" applyFont="1" applyFill="1" applyBorder="1" applyAlignment="1">
      <alignment horizontal="justify" vertical="center"/>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4" fillId="0" borderId="26" xfId="0" applyFont="1" applyBorder="1" applyAlignment="1">
      <alignment horizontal="left" vertical="center" wrapText="1"/>
    </xf>
    <xf numFmtId="0" fontId="6" fillId="0" borderId="27" xfId="2" applyFont="1" applyFill="1" applyBorder="1" applyAlignment="1" applyProtection="1">
      <alignment horizontal="center" vertical="center"/>
    </xf>
    <xf numFmtId="0" fontId="6" fillId="0" borderId="29" xfId="2" applyFont="1" applyFill="1" applyBorder="1" applyAlignment="1" applyProtection="1">
      <alignment horizontal="center" vertical="center"/>
    </xf>
    <xf numFmtId="0" fontId="6" fillId="0" borderId="28" xfId="2" applyFont="1" applyFill="1" applyBorder="1" applyAlignment="1" applyProtection="1">
      <alignment horizontal="center" vertical="center"/>
    </xf>
    <xf numFmtId="0" fontId="6" fillId="0" borderId="30" xfId="2" applyFont="1" applyFill="1" applyBorder="1" applyAlignment="1" applyProtection="1">
      <alignment horizontal="center" vertical="center"/>
    </xf>
    <xf numFmtId="0" fontId="6" fillId="0" borderId="39" xfId="2" applyFont="1" applyFill="1" applyBorder="1" applyAlignment="1" applyProtection="1">
      <alignment horizontal="center" vertical="center"/>
    </xf>
    <xf numFmtId="0" fontId="6" fillId="0" borderId="31" xfId="2" applyFont="1" applyFill="1" applyBorder="1" applyAlignment="1" applyProtection="1">
      <alignment horizontal="center" vertical="center"/>
    </xf>
    <xf numFmtId="0" fontId="22" fillId="0" borderId="2" xfId="0" applyFont="1" applyBorder="1" applyAlignment="1">
      <alignment horizontal="left" vertical="center"/>
    </xf>
    <xf numFmtId="0" fontId="5" fillId="3"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21" fillId="4" borderId="2"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22" fillId="0" borderId="2" xfId="0" applyFont="1" applyBorder="1" applyAlignment="1">
      <alignment horizontal="center" vertical="center"/>
    </xf>
    <xf numFmtId="0" fontId="6" fillId="4" borderId="30" xfId="2" applyFont="1" applyFill="1" applyBorder="1" applyAlignment="1" applyProtection="1">
      <alignment horizontal="center" vertical="center"/>
    </xf>
    <xf numFmtId="0" fontId="6" fillId="4" borderId="39" xfId="2" applyFont="1" applyFill="1" applyBorder="1" applyAlignment="1" applyProtection="1">
      <alignment horizontal="center" vertical="center"/>
    </xf>
    <xf numFmtId="0" fontId="21" fillId="0" borderId="5"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horizontal="left" vertical="center" wrapText="1"/>
    </xf>
    <xf numFmtId="0" fontId="21" fillId="0" borderId="2" xfId="0" applyFont="1" applyBorder="1" applyAlignment="1">
      <alignment vertical="center" wrapText="1"/>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21"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27" fillId="0" borderId="2" xfId="0" applyFont="1" applyBorder="1" applyAlignment="1">
      <alignment horizontal="left" vertical="center"/>
    </xf>
    <xf numFmtId="0" fontId="5" fillId="3" borderId="7" xfId="0" applyFont="1" applyFill="1" applyBorder="1" applyAlignment="1">
      <alignment horizontal="center" vertical="center"/>
    </xf>
    <xf numFmtId="0" fontId="5" fillId="3" borderId="0"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5" xfId="0" quotePrefix="1" applyFont="1" applyFill="1" applyBorder="1" applyAlignment="1">
      <alignment horizontal="center" vertical="center" wrapText="1"/>
    </xf>
    <xf numFmtId="0" fontId="21" fillId="4" borderId="3" xfId="0" quotePrefix="1" applyFont="1" applyFill="1" applyBorder="1" applyAlignment="1">
      <alignment horizontal="center" vertical="center" wrapText="1"/>
    </xf>
    <xf numFmtId="0" fontId="25" fillId="3" borderId="2"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6" fillId="4" borderId="40" xfId="2" applyFont="1" applyFill="1" applyBorder="1" applyAlignment="1" applyProtection="1">
      <alignment horizontal="center" vertical="center"/>
    </xf>
    <xf numFmtId="0" fontId="6" fillId="4" borderId="46" xfId="2" applyFont="1" applyFill="1" applyBorder="1" applyAlignment="1" applyProtection="1">
      <alignment horizontal="center" vertical="center"/>
    </xf>
    <xf numFmtId="0" fontId="6" fillId="4" borderId="41" xfId="2" applyFont="1" applyFill="1" applyBorder="1" applyAlignment="1" applyProtection="1">
      <alignment horizontal="center" vertical="center"/>
    </xf>
    <xf numFmtId="0" fontId="6" fillId="4" borderId="42" xfId="2" applyFont="1" applyFill="1" applyBorder="1" applyAlignment="1" applyProtection="1">
      <alignment horizontal="center" vertical="center"/>
    </xf>
    <xf numFmtId="0" fontId="6" fillId="4" borderId="47" xfId="2" applyFont="1" applyFill="1" applyBorder="1" applyAlignment="1" applyProtection="1">
      <alignment horizontal="center" vertical="center"/>
    </xf>
    <xf numFmtId="0" fontId="6" fillId="4" borderId="43" xfId="2"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0" fontId="6" fillId="4" borderId="48" xfId="2" applyFont="1" applyFill="1" applyBorder="1" applyAlignment="1" applyProtection="1">
      <alignment horizontal="center" vertical="center"/>
    </xf>
    <xf numFmtId="0" fontId="6" fillId="4" borderId="45" xfId="2" applyFont="1" applyFill="1" applyBorder="1" applyAlignment="1" applyProtection="1">
      <alignment horizontal="center"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3" xfId="0" applyFont="1" applyFill="1" applyBorder="1" applyAlignment="1">
      <alignment horizontal="center" vertical="center"/>
    </xf>
    <xf numFmtId="0" fontId="4" fillId="4" borderId="2"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22" fillId="0" borderId="4" xfId="0" applyFont="1" applyBorder="1" applyAlignment="1">
      <alignment horizontal="left" vertical="center"/>
    </xf>
    <xf numFmtId="0" fontId="21" fillId="0" borderId="5"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6" fillId="4" borderId="17" xfId="2" applyFont="1" applyFill="1" applyBorder="1" applyAlignment="1" applyProtection="1">
      <alignment horizontal="center" vertical="center"/>
    </xf>
    <xf numFmtId="0" fontId="6" fillId="4" borderId="18" xfId="2" applyFont="1" applyFill="1" applyBorder="1" applyAlignment="1" applyProtection="1">
      <alignment horizontal="center" vertical="center"/>
    </xf>
    <xf numFmtId="0" fontId="6" fillId="4" borderId="19" xfId="2" applyFont="1" applyFill="1" applyBorder="1" applyAlignment="1" applyProtection="1">
      <alignment horizontal="center" vertical="center"/>
    </xf>
    <xf numFmtId="0" fontId="6" fillId="4" borderId="20" xfId="2" applyFont="1" applyFill="1" applyBorder="1" applyAlignment="1" applyProtection="1">
      <alignment horizontal="center" vertical="center"/>
    </xf>
    <xf numFmtId="0" fontId="6" fillId="4" borderId="2" xfId="2" applyFont="1" applyFill="1" applyBorder="1" applyAlignment="1" applyProtection="1">
      <alignment horizontal="center" vertical="center"/>
    </xf>
    <xf numFmtId="0" fontId="6" fillId="4" borderId="21" xfId="2" applyFont="1" applyFill="1" applyBorder="1" applyAlignment="1" applyProtection="1">
      <alignment horizontal="center" vertical="center"/>
    </xf>
    <xf numFmtId="0" fontId="6" fillId="4" borderId="22" xfId="2" applyFont="1" applyFill="1" applyBorder="1" applyAlignment="1" applyProtection="1">
      <alignment horizontal="center" vertical="center"/>
    </xf>
    <xf numFmtId="0" fontId="6" fillId="4" borderId="23" xfId="2" applyFont="1" applyFill="1" applyBorder="1" applyAlignment="1" applyProtection="1">
      <alignment horizontal="center" vertical="center"/>
    </xf>
    <xf numFmtId="0" fontId="6" fillId="4" borderId="24" xfId="2" applyFont="1" applyFill="1" applyBorder="1" applyAlignment="1" applyProtection="1">
      <alignment horizontal="center" vertical="center"/>
    </xf>
    <xf numFmtId="0" fontId="21" fillId="0" borderId="2" xfId="0" applyFont="1" applyFill="1" applyBorder="1" applyAlignment="1">
      <alignment horizontal="left" vertical="center"/>
    </xf>
    <xf numFmtId="0" fontId="21" fillId="0" borderId="2" xfId="0" applyFont="1" applyBorder="1" applyAlignment="1">
      <alignment horizontal="justify" vertical="center" wrapText="1"/>
    </xf>
    <xf numFmtId="0" fontId="21" fillId="0" borderId="2" xfId="0" applyFont="1" applyBorder="1" applyAlignment="1">
      <alignment horizontal="center" vertical="center" wrapText="1"/>
    </xf>
    <xf numFmtId="0" fontId="21" fillId="0" borderId="2" xfId="0" applyFont="1" applyFill="1" applyBorder="1" applyAlignment="1">
      <alignment horizontal="justify" vertical="center" wrapText="1"/>
    </xf>
    <xf numFmtId="0" fontId="21" fillId="0" borderId="2" xfId="0" applyFont="1" applyFill="1" applyBorder="1" applyAlignment="1">
      <alignment horizontal="center" vertical="center" wrapText="1"/>
    </xf>
    <xf numFmtId="0" fontId="6" fillId="4" borderId="49" xfId="2" applyFont="1" applyFill="1" applyBorder="1" applyAlignment="1" applyProtection="1">
      <alignment horizontal="center" vertical="center"/>
    </xf>
    <xf numFmtId="0" fontId="6" fillId="4" borderId="3" xfId="2" applyFont="1" applyFill="1" applyBorder="1" applyAlignment="1" applyProtection="1">
      <alignment horizontal="center" vertical="center"/>
    </xf>
    <xf numFmtId="0" fontId="6" fillId="4" borderId="50" xfId="2" applyFont="1" applyFill="1" applyBorder="1" applyAlignment="1" applyProtection="1">
      <alignment horizontal="center" vertical="center"/>
    </xf>
    <xf numFmtId="0" fontId="4" fillId="4" borderId="17"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7"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2" fillId="4" borderId="0" xfId="0" applyFont="1" applyFill="1" applyAlignment="1" applyProtection="1">
      <alignment horizontal="center" vertical="center" wrapText="1"/>
    </xf>
    <xf numFmtId="0" fontId="2" fillId="4" borderId="0" xfId="0" applyFont="1" applyFill="1" applyAlignment="1" applyProtection="1">
      <alignment vertical="center" wrapText="1"/>
    </xf>
    <xf numFmtId="0" fontId="2" fillId="4" borderId="0" xfId="0" applyFont="1" applyFill="1" applyAlignment="1" applyProtection="1">
      <alignment horizontal="justify" vertical="center" wrapText="1"/>
    </xf>
    <xf numFmtId="0" fontId="2" fillId="4" borderId="0" xfId="0" applyFont="1" applyFill="1" applyProtection="1"/>
    <xf numFmtId="0" fontId="2" fillId="4" borderId="51" xfId="0" applyFont="1" applyFill="1" applyBorder="1" applyAlignment="1" applyProtection="1">
      <alignment horizontal="center" vertical="center" wrapText="1"/>
    </xf>
    <xf numFmtId="0" fontId="13" fillId="4" borderId="27" xfId="2" applyFont="1" applyFill="1" applyBorder="1" applyAlignment="1" applyProtection="1">
      <alignment horizontal="center" vertical="center"/>
    </xf>
    <xf numFmtId="0" fontId="13" fillId="4" borderId="29" xfId="2" applyFont="1" applyFill="1" applyBorder="1" applyAlignment="1" applyProtection="1">
      <alignment horizontal="center" vertical="center"/>
    </xf>
    <xf numFmtId="0" fontId="13" fillId="4" borderId="28" xfId="2" applyFont="1" applyFill="1" applyBorder="1" applyAlignment="1" applyProtection="1">
      <alignment horizontal="center" vertical="center"/>
    </xf>
    <xf numFmtId="0" fontId="2" fillId="4" borderId="27" xfId="0" applyFont="1" applyFill="1" applyBorder="1" applyAlignment="1" applyProtection="1">
      <alignment horizontal="left" vertical="center" wrapText="1"/>
    </xf>
    <xf numFmtId="0" fontId="2" fillId="4" borderId="28" xfId="0" applyFont="1" applyFill="1" applyBorder="1" applyAlignment="1" applyProtection="1">
      <alignment horizontal="left" vertical="center" wrapText="1"/>
    </xf>
    <xf numFmtId="0" fontId="2" fillId="4" borderId="0" xfId="0" applyFont="1" applyFill="1" applyAlignment="1" applyProtection="1">
      <alignment horizontal="left" vertical="center" wrapText="1"/>
    </xf>
    <xf numFmtId="0" fontId="2" fillId="4" borderId="58" xfId="0" applyFont="1" applyFill="1" applyBorder="1" applyAlignment="1" applyProtection="1">
      <alignment horizontal="center" vertical="center" wrapText="1"/>
    </xf>
    <xf numFmtId="0" fontId="13" fillId="4" borderId="56" xfId="2" applyFont="1" applyFill="1" applyBorder="1" applyAlignment="1" applyProtection="1">
      <alignment horizontal="center" vertical="center"/>
    </xf>
    <xf numFmtId="0" fontId="13" fillId="4" borderId="4" xfId="2" applyFont="1" applyFill="1" applyBorder="1" applyAlignment="1" applyProtection="1">
      <alignment horizontal="center" vertical="center"/>
    </xf>
    <xf numFmtId="0" fontId="13" fillId="4" borderId="57" xfId="2" applyFont="1" applyFill="1" applyBorder="1" applyAlignment="1" applyProtection="1">
      <alignment horizontal="center" vertical="center"/>
    </xf>
    <xf numFmtId="0" fontId="2" fillId="4" borderId="56" xfId="0" applyFont="1" applyFill="1" applyBorder="1" applyAlignment="1" applyProtection="1">
      <alignment horizontal="left" vertical="center" wrapText="1"/>
    </xf>
    <xf numFmtId="0" fontId="2" fillId="4" borderId="57" xfId="0" applyFont="1" applyFill="1" applyBorder="1" applyAlignment="1" applyProtection="1">
      <alignment horizontal="left" vertical="center" wrapText="1"/>
    </xf>
    <xf numFmtId="0" fontId="2" fillId="4" borderId="52" xfId="0" applyFont="1" applyFill="1" applyBorder="1" applyAlignment="1" applyProtection="1">
      <alignment horizontal="center" vertical="center" wrapText="1"/>
    </xf>
    <xf numFmtId="0" fontId="13" fillId="4" borderId="54" xfId="2" applyFont="1" applyFill="1" applyBorder="1" applyAlignment="1" applyProtection="1">
      <alignment horizontal="center" vertical="center"/>
    </xf>
    <xf numFmtId="0" fontId="13" fillId="4" borderId="35" xfId="2" applyFont="1" applyFill="1" applyBorder="1" applyAlignment="1" applyProtection="1">
      <alignment horizontal="center" vertical="center"/>
    </xf>
    <xf numFmtId="0" fontId="13" fillId="4" borderId="55" xfId="2" applyFont="1" applyFill="1" applyBorder="1" applyAlignment="1" applyProtection="1">
      <alignment horizontal="center" vertical="center"/>
    </xf>
    <xf numFmtId="0" fontId="2" fillId="4" borderId="54" xfId="0" applyFont="1" applyFill="1" applyBorder="1" applyAlignment="1" applyProtection="1">
      <alignment horizontal="left" vertical="center" wrapText="1"/>
    </xf>
    <xf numFmtId="0" fontId="2" fillId="4" borderId="55" xfId="0" applyFont="1" applyFill="1" applyBorder="1" applyAlignment="1" applyProtection="1">
      <alignment horizontal="left" vertical="center" wrapText="1"/>
    </xf>
    <xf numFmtId="0" fontId="13" fillId="4" borderId="0" xfId="2" applyFont="1" applyFill="1" applyAlignment="1" applyProtection="1">
      <alignment horizontal="center" vertical="center"/>
    </xf>
    <xf numFmtId="0" fontId="13" fillId="4" borderId="0" xfId="2" applyFont="1" applyFill="1" applyAlignment="1" applyProtection="1">
      <alignment vertical="center"/>
    </xf>
    <xf numFmtId="0" fontId="13" fillId="4" borderId="5" xfId="0" applyFont="1" applyFill="1" applyBorder="1" applyAlignment="1" applyProtection="1">
      <alignment horizontal="center" vertical="center"/>
    </xf>
    <xf numFmtId="0" fontId="22" fillId="4" borderId="4" xfId="0" applyFont="1" applyFill="1" applyBorder="1" applyAlignment="1" applyProtection="1">
      <alignment horizontal="left" vertical="center"/>
    </xf>
    <xf numFmtId="0" fontId="22" fillId="4" borderId="3" xfId="0" applyFont="1" applyFill="1" applyBorder="1" applyAlignment="1" applyProtection="1">
      <alignment horizontal="left" vertical="center"/>
    </xf>
    <xf numFmtId="0" fontId="22" fillId="4" borderId="0" xfId="0" applyFont="1" applyFill="1" applyAlignment="1" applyProtection="1">
      <alignment horizontal="left" vertical="center"/>
    </xf>
    <xf numFmtId="0" fontId="13" fillId="4" borderId="2" xfId="0" applyFont="1" applyFill="1" applyBorder="1" applyAlignment="1" applyProtection="1">
      <alignment horizontal="center"/>
    </xf>
    <xf numFmtId="0" fontId="36" fillId="8" borderId="2" xfId="0" applyFont="1" applyFill="1" applyBorder="1" applyAlignment="1" applyProtection="1">
      <alignment horizontal="center" vertical="center" wrapText="1"/>
    </xf>
    <xf numFmtId="9" fontId="36" fillId="8" borderId="2" xfId="0" applyNumberFormat="1" applyFont="1" applyFill="1" applyBorder="1" applyAlignment="1" applyProtection="1">
      <alignment horizontal="center" vertical="center" wrapText="1"/>
    </xf>
    <xf numFmtId="165" fontId="36" fillId="8" borderId="2" xfId="0" applyNumberFormat="1" applyFont="1" applyFill="1" applyBorder="1" applyAlignment="1" applyProtection="1">
      <alignment horizontal="center" vertical="center" wrapText="1"/>
    </xf>
    <xf numFmtId="0" fontId="36" fillId="9" borderId="5" xfId="0" applyFont="1" applyFill="1" applyBorder="1" applyAlignment="1" applyProtection="1">
      <alignment horizontal="center" vertical="center" wrapText="1"/>
    </xf>
    <xf numFmtId="0" fontId="36" fillId="9" borderId="36" xfId="0" applyFont="1" applyFill="1" applyBorder="1" applyAlignment="1" applyProtection="1">
      <alignment horizontal="center" vertical="center" wrapText="1"/>
    </xf>
    <xf numFmtId="0" fontId="14" fillId="9" borderId="3" xfId="0" applyFont="1" applyFill="1" applyBorder="1" applyAlignment="1" applyProtection="1">
      <alignment horizontal="center" vertical="center" wrapText="1"/>
    </xf>
    <xf numFmtId="0" fontId="14" fillId="9" borderId="2" xfId="0" applyFont="1" applyFill="1" applyBorder="1" applyAlignment="1" applyProtection="1">
      <alignment horizontal="center" vertical="center" wrapText="1"/>
    </xf>
    <xf numFmtId="0" fontId="36" fillId="9" borderId="0" xfId="0" applyFont="1" applyFill="1" applyAlignment="1" applyProtection="1">
      <alignment horizontal="center" vertical="center" wrapText="1"/>
    </xf>
    <xf numFmtId="0" fontId="35" fillId="4" borderId="0" xfId="0" applyFont="1" applyFill="1" applyAlignment="1" applyProtection="1">
      <alignment horizontal="center"/>
    </xf>
    <xf numFmtId="0" fontId="35" fillId="4" borderId="0" xfId="0" applyFont="1" applyFill="1" applyAlignment="1" applyProtection="1">
      <alignment horizontal="center" vertical="center" wrapText="1"/>
    </xf>
    <xf numFmtId="0" fontId="34" fillId="0" borderId="2" xfId="0" applyFont="1" applyBorder="1" applyAlignment="1" applyProtection="1">
      <alignment horizontal="center" vertical="center" wrapText="1"/>
    </xf>
    <xf numFmtId="0" fontId="20" fillId="0" borderId="2" xfId="0" applyFont="1" applyBorder="1" applyAlignment="1" applyProtection="1">
      <alignment horizontal="left" vertical="center" wrapText="1"/>
    </xf>
    <xf numFmtId="0" fontId="20" fillId="0" borderId="2" xfId="0" applyFont="1" applyBorder="1" applyAlignment="1" applyProtection="1">
      <alignment horizontal="center" vertical="center" wrapText="1"/>
    </xf>
    <xf numFmtId="14" fontId="20" fillId="0" borderId="2" xfId="0" applyNumberFormat="1" applyFont="1" applyBorder="1" applyAlignment="1" applyProtection="1">
      <alignment horizontal="center" vertical="center"/>
    </xf>
    <xf numFmtId="1" fontId="20" fillId="0" borderId="2" xfId="0" applyNumberFormat="1" applyFont="1" applyBorder="1" applyAlignment="1" applyProtection="1">
      <alignment horizontal="center" vertical="center"/>
    </xf>
    <xf numFmtId="0" fontId="20" fillId="0" borderId="2" xfId="0" applyFont="1" applyBorder="1" applyAlignment="1" applyProtection="1">
      <alignment vertical="center" wrapText="1"/>
    </xf>
    <xf numFmtId="168" fontId="20" fillId="0" borderId="5" xfId="0" applyNumberFormat="1" applyFont="1" applyBorder="1" applyAlignment="1" applyProtection="1">
      <alignment horizontal="center" vertical="center" wrapText="1"/>
    </xf>
    <xf numFmtId="9" fontId="33" fillId="13" borderId="37" xfId="0" applyNumberFormat="1" applyFont="1" applyFill="1" applyBorder="1" applyAlignment="1" applyProtection="1">
      <alignment horizontal="center" vertical="center" wrapText="1"/>
    </xf>
    <xf numFmtId="10" fontId="32" fillId="12" borderId="3" xfId="5" applyNumberFormat="1" applyFont="1" applyFill="1" applyBorder="1" applyAlignment="1" applyProtection="1">
      <alignment horizontal="center" vertical="center" wrapText="1"/>
    </xf>
    <xf numFmtId="10" fontId="32" fillId="0" borderId="2" xfId="5" applyNumberFormat="1" applyFont="1" applyFill="1" applyBorder="1" applyAlignment="1" applyProtection="1">
      <alignment horizontal="center" vertical="center" wrapText="1"/>
    </xf>
    <xf numFmtId="10" fontId="32" fillId="12" borderId="2" xfId="5" applyNumberFormat="1" applyFont="1" applyFill="1" applyBorder="1" applyAlignment="1" applyProtection="1">
      <alignment horizontal="center" vertical="center" wrapText="1"/>
    </xf>
    <xf numFmtId="9" fontId="20" fillId="0" borderId="0" xfId="0" applyNumberFormat="1" applyFont="1" applyAlignment="1" applyProtection="1">
      <alignment horizontal="center" vertical="center" wrapText="1"/>
    </xf>
    <xf numFmtId="167" fontId="15" fillId="0" borderId="0" xfId="0" applyNumberFormat="1" applyFont="1" applyAlignment="1" applyProtection="1">
      <alignment horizontal="left" vertical="center" wrapText="1"/>
    </xf>
    <xf numFmtId="1" fontId="15" fillId="0" borderId="0" xfId="0" applyNumberFormat="1" applyFont="1" applyAlignment="1" applyProtection="1">
      <alignment horizontal="center" vertical="center" wrapText="1"/>
    </xf>
    <xf numFmtId="0" fontId="15" fillId="0" borderId="0" xfId="0" applyFont="1" applyAlignment="1" applyProtection="1">
      <alignment horizontal="center" vertical="center" wrapText="1"/>
    </xf>
    <xf numFmtId="0" fontId="20" fillId="0" borderId="2" xfId="0" applyFont="1" applyBorder="1" applyAlignment="1" applyProtection="1">
      <alignment horizontal="justify" vertical="center" wrapText="1"/>
    </xf>
    <xf numFmtId="9" fontId="20" fillId="0" borderId="0" xfId="5" applyFont="1" applyFill="1" applyBorder="1" applyAlignment="1" applyProtection="1">
      <alignment horizontal="center" vertical="center"/>
    </xf>
    <xf numFmtId="0" fontId="34" fillId="0" borderId="2" xfId="0" applyFont="1" applyFill="1" applyBorder="1" applyAlignment="1" applyProtection="1">
      <alignment horizontal="center" vertical="center" wrapText="1"/>
    </xf>
    <xf numFmtId="0" fontId="20" fillId="0" borderId="2" xfId="0" applyFont="1" applyFill="1" applyBorder="1" applyAlignment="1" applyProtection="1">
      <alignment horizontal="justify" vertical="center" wrapText="1"/>
    </xf>
    <xf numFmtId="0" fontId="20" fillId="0" borderId="2" xfId="0" applyFont="1" applyFill="1" applyBorder="1" applyAlignment="1" applyProtection="1">
      <alignment horizontal="center" vertical="center" wrapText="1"/>
    </xf>
    <xf numFmtId="14" fontId="20" fillId="0" borderId="2" xfId="0" applyNumberFormat="1" applyFont="1" applyFill="1" applyBorder="1" applyAlignment="1" applyProtection="1">
      <alignment horizontal="center" vertical="center"/>
    </xf>
    <xf numFmtId="1" fontId="20" fillId="0" borderId="2" xfId="0" applyNumberFormat="1" applyFont="1" applyFill="1" applyBorder="1" applyAlignment="1" applyProtection="1">
      <alignment horizontal="center" vertical="center"/>
    </xf>
    <xf numFmtId="168" fontId="20" fillId="0" borderId="5" xfId="0" applyNumberFormat="1" applyFont="1" applyFill="1" applyBorder="1" applyAlignment="1" applyProtection="1">
      <alignment horizontal="center" vertical="center" wrapText="1"/>
    </xf>
    <xf numFmtId="167" fontId="15" fillId="0" borderId="0" xfId="0" applyNumberFormat="1" applyFont="1" applyFill="1" applyAlignment="1" applyProtection="1">
      <alignment horizontal="left" vertical="center" wrapText="1"/>
    </xf>
    <xf numFmtId="1" fontId="15" fillId="0" borderId="0" xfId="0" applyNumberFormat="1" applyFont="1" applyFill="1" applyAlignment="1" applyProtection="1">
      <alignment horizontal="center" vertical="center" wrapText="1"/>
    </xf>
    <xf numFmtId="0" fontId="15" fillId="0" borderId="0" xfId="0" applyFont="1" applyFill="1" applyAlignment="1" applyProtection="1">
      <alignment horizontal="center" vertical="center" wrapText="1"/>
    </xf>
    <xf numFmtId="0" fontId="29" fillId="0" borderId="0" xfId="0" applyFont="1" applyAlignment="1" applyProtection="1">
      <alignment horizontal="center" vertical="center" wrapText="1"/>
    </xf>
    <xf numFmtId="0" fontId="29" fillId="4" borderId="0" xfId="0" applyFont="1" applyFill="1" applyAlignment="1" applyProtection="1">
      <alignment horizontal="center" vertical="center" wrapText="1"/>
    </xf>
    <xf numFmtId="0" fontId="29" fillId="4" borderId="0" xfId="0" applyFont="1" applyFill="1" applyAlignment="1" applyProtection="1">
      <alignment vertical="center" wrapText="1"/>
    </xf>
    <xf numFmtId="9" fontId="30" fillId="10" borderId="53" xfId="0" applyNumberFormat="1" applyFont="1" applyFill="1" applyBorder="1" applyAlignment="1" applyProtection="1">
      <alignment horizontal="center" vertical="center" wrapText="1"/>
    </xf>
    <xf numFmtId="166" fontId="29" fillId="4" borderId="0" xfId="0" applyNumberFormat="1" applyFont="1" applyFill="1" applyAlignment="1" applyProtection="1">
      <alignment horizontal="center" vertical="center" wrapText="1"/>
    </xf>
    <xf numFmtId="0" fontId="29" fillId="4" borderId="0" xfId="0" applyFont="1" applyFill="1" applyAlignment="1" applyProtection="1">
      <alignment horizontal="justify" vertical="center" wrapText="1"/>
    </xf>
    <xf numFmtId="9" fontId="30" fillId="11" borderId="52" xfId="0" applyNumberFormat="1" applyFont="1" applyFill="1" applyBorder="1" applyAlignment="1" applyProtection="1">
      <alignment horizontal="center" vertical="center" wrapText="1"/>
    </xf>
    <xf numFmtId="10" fontId="31" fillId="13" borderId="59" xfId="0" applyNumberFormat="1" applyFont="1" applyFill="1" applyBorder="1" applyAlignment="1" applyProtection="1">
      <alignment horizontal="center" vertical="center" wrapText="1"/>
    </xf>
    <xf numFmtId="10" fontId="31" fillId="13" borderId="53" xfId="0" applyNumberFormat="1" applyFont="1" applyFill="1" applyBorder="1" applyAlignment="1" applyProtection="1">
      <alignment horizontal="center" vertical="center" wrapText="1"/>
    </xf>
    <xf numFmtId="9" fontId="28" fillId="0" borderId="0" xfId="5" applyFont="1" applyFill="1" applyBorder="1" applyAlignment="1" applyProtection="1">
      <alignment horizontal="center" vertical="center"/>
    </xf>
    <xf numFmtId="167" fontId="30" fillId="0" borderId="0" xfId="0" applyNumberFormat="1" applyFont="1" applyAlignment="1" applyProtection="1">
      <alignment horizontal="left" vertical="center" wrapText="1"/>
    </xf>
    <xf numFmtId="1" fontId="29" fillId="0" borderId="0" xfId="0" applyNumberFormat="1" applyFont="1" applyAlignment="1" applyProtection="1">
      <alignment horizontal="center" vertical="center" wrapText="1"/>
    </xf>
    <xf numFmtId="0" fontId="15" fillId="4" borderId="0" xfId="0" applyFont="1" applyFill="1" applyAlignment="1" applyProtection="1">
      <alignment horizontal="center" vertical="center" wrapText="1"/>
    </xf>
    <xf numFmtId="0" fontId="15" fillId="4" borderId="0" xfId="0" applyFont="1" applyFill="1" applyAlignment="1" applyProtection="1">
      <alignment vertical="center" wrapText="1"/>
    </xf>
    <xf numFmtId="166" fontId="15" fillId="4" borderId="0" xfId="0" applyNumberFormat="1" applyFont="1" applyFill="1" applyAlignment="1" applyProtection="1">
      <alignment horizontal="center" vertical="center" wrapText="1"/>
    </xf>
    <xf numFmtId="0" fontId="15" fillId="4" borderId="0" xfId="0" applyFont="1" applyFill="1" applyAlignment="1" applyProtection="1">
      <alignment horizontal="justify" vertical="center" wrapText="1"/>
    </xf>
    <xf numFmtId="169" fontId="17" fillId="4" borderId="0" xfId="6" applyNumberFormat="1" applyFont="1" applyFill="1" applyAlignment="1" applyProtection="1">
      <alignment horizontal="center" vertical="center" wrapText="1"/>
    </xf>
    <xf numFmtId="41" fontId="17" fillId="0" borderId="0" xfId="6" applyFont="1" applyFill="1" applyBorder="1" applyAlignment="1" applyProtection="1">
      <alignment horizontal="center" vertical="center" wrapText="1"/>
    </xf>
    <xf numFmtId="169" fontId="17" fillId="4" borderId="0" xfId="5" applyNumberFormat="1" applyFont="1" applyFill="1" applyAlignment="1" applyProtection="1">
      <alignment horizontal="center" vertical="center" wrapText="1"/>
    </xf>
    <xf numFmtId="0" fontId="17" fillId="4" borderId="0" xfId="0" applyFont="1" applyFill="1" applyAlignment="1" applyProtection="1">
      <alignment vertical="center" wrapText="1"/>
    </xf>
    <xf numFmtId="1" fontId="16" fillId="4" borderId="0" xfId="0" applyNumberFormat="1" applyFont="1" applyFill="1" applyAlignment="1" applyProtection="1">
      <alignment horizontal="center" vertical="center" wrapText="1"/>
    </xf>
    <xf numFmtId="10" fontId="2" fillId="4" borderId="0" xfId="0" applyNumberFormat="1" applyFont="1" applyFill="1" applyAlignment="1" applyProtection="1">
      <alignment horizontal="center" vertical="center" wrapText="1"/>
    </xf>
    <xf numFmtId="170" fontId="2" fillId="4" borderId="0" xfId="0" applyNumberFormat="1" applyFont="1" applyFill="1" applyAlignment="1" applyProtection="1">
      <alignment horizontal="center" vertical="center" wrapText="1"/>
    </xf>
    <xf numFmtId="2" fontId="2" fillId="4" borderId="0" xfId="0" applyNumberFormat="1" applyFont="1" applyFill="1" applyAlignment="1" applyProtection="1">
      <alignment horizontal="center" vertical="center" wrapText="1"/>
    </xf>
  </cellXfs>
  <cellStyles count="7">
    <cellStyle name="Hipervínculo" xfId="4" builtinId="8"/>
    <cellStyle name="Millares [0] 2" xfId="6"/>
    <cellStyle name="Neutral" xfId="1" builtinId="28" customBuiltin="1"/>
    <cellStyle name="Normal" xfId="0" builtinId="0"/>
    <cellStyle name="Normal 2" xfId="2"/>
    <cellStyle name="Porcentaje 2" xfId="5"/>
    <cellStyle name="Total" xfId="3" builtinId="25" customBuiltin="1"/>
  </cellStyles>
  <dxfs count="58">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0000FF"/>
      <color rgb="FFCC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280149</xdr:colOff>
      <xdr:row>1</xdr:row>
      <xdr:rowOff>22411</xdr:rowOff>
    </xdr:from>
    <xdr:to>
      <xdr:col>2</xdr:col>
      <xdr:colOff>1367119</xdr:colOff>
      <xdr:row>4</xdr:row>
      <xdr:rowOff>206484</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7" y="504264"/>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29</xdr:row>
      <xdr:rowOff>10574</xdr:rowOff>
    </xdr:from>
    <xdr:to>
      <xdr:col>5</xdr:col>
      <xdr:colOff>718777</xdr:colOff>
      <xdr:row>40</xdr:row>
      <xdr:rowOff>29073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274404" y="8053907"/>
          <a:ext cx="1365873" cy="1648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687917</xdr:colOff>
      <xdr:row>31</xdr:row>
      <xdr:rowOff>95250</xdr:rowOff>
    </xdr:from>
    <xdr:to>
      <xdr:col>3</xdr:col>
      <xdr:colOff>1651623</xdr:colOff>
      <xdr:row>40</xdr:row>
      <xdr:rowOff>23036</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5185834" y="7164917"/>
          <a:ext cx="963706" cy="12612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36</xdr:col>
      <xdr:colOff>462642</xdr:colOff>
      <xdr:row>6</xdr:row>
      <xdr:rowOff>108858</xdr:rowOff>
    </xdr:from>
    <xdr:to>
      <xdr:col>36</xdr:col>
      <xdr:colOff>1638300</xdr:colOff>
      <xdr:row>9</xdr:row>
      <xdr:rowOff>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7095EBC7-1421-4FB1-BF81-07CD85069F6C}"/>
            </a:ext>
          </a:extLst>
        </xdr:cNvPr>
        <xdr:cNvSpPr/>
      </xdr:nvSpPr>
      <xdr:spPr>
        <a:xfrm>
          <a:off x="27894642" y="1080408"/>
          <a:ext cx="299358" cy="3769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oneCellAnchor>
    <xdr:from>
      <xdr:col>2</xdr:col>
      <xdr:colOff>900906</xdr:colOff>
      <xdr:row>1</xdr:row>
      <xdr:rowOff>118269</xdr:rowOff>
    </xdr:from>
    <xdr:ext cx="917575" cy="738981"/>
    <xdr:pic>
      <xdr:nvPicPr>
        <xdr:cNvPr id="3" name="Picture 2">
          <a:extLst>
            <a:ext uri="{FF2B5EF4-FFF2-40B4-BE49-F238E27FC236}">
              <a16:creationId xmlns:a16="http://schemas.microsoft.com/office/drawing/2014/main" id="{7A198930-C0D8-4276-A8DE-EA63998F41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284957"/>
          <a:ext cx="917575" cy="73898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19</xdr:row>
      <xdr:rowOff>2</xdr:rowOff>
    </xdr:from>
    <xdr:to>
      <xdr:col>6</xdr:col>
      <xdr:colOff>402789</xdr:colOff>
      <xdr:row>26</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Users/seljach/Documents/Proyectos/PAT/FORTALECIMIENTO%20CAMERAL(modificado%20junio)%20subrayas%20amaril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Financieros"/>
      <sheetName val="Recursos Humanos"/>
      <sheetName val="Interesados"/>
      <sheetName val="Comunicaciones internas"/>
      <sheetName val="Plan de comunicaciones"/>
      <sheetName val="Requerimientos"/>
      <sheetName val="Alcance"/>
      <sheetName val="Riesgos"/>
      <sheetName val="No tocar"/>
    </sheetNames>
    <sheetDataSet>
      <sheetData sheetId="0">
        <row r="2">
          <cell r="K2" t="str">
            <v>Código: GC-F-015</v>
          </cell>
        </row>
        <row r="3">
          <cell r="K3" t="str">
            <v>Fecha: 17 de septiembre de 2014</v>
          </cell>
        </row>
        <row r="4">
          <cell r="K4" t="str">
            <v>Versión 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5"/>
  <sheetViews>
    <sheetView showGridLines="0" zoomScaleNormal="100" workbookViewId="0">
      <selection activeCell="E7" sqref="E7:L7"/>
    </sheetView>
  </sheetViews>
  <sheetFormatPr baseColWidth="10" defaultColWidth="11.42578125" defaultRowHeight="12" x14ac:dyDescent="0.2"/>
  <cols>
    <col min="1" max="1" width="0.7109375" style="1" customWidth="1"/>
    <col min="2" max="2" width="3.28515625" style="1" customWidth="1"/>
    <col min="3" max="3" width="26.42578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1:19" ht="5.25" customHeight="1" thickBot="1" x14ac:dyDescent="0.25"/>
    <row r="2" spans="1:19" s="11" customFormat="1" ht="26.25" customHeight="1" x14ac:dyDescent="0.2">
      <c r="A2" s="68"/>
      <c r="B2" s="133"/>
      <c r="C2" s="134"/>
      <c r="D2" s="135" t="s">
        <v>0</v>
      </c>
      <c r="E2" s="136"/>
      <c r="F2" s="136"/>
      <c r="G2" s="136"/>
      <c r="H2" s="136"/>
      <c r="I2" s="136"/>
      <c r="J2" s="137"/>
      <c r="K2" s="123" t="s">
        <v>1</v>
      </c>
      <c r="L2" s="124"/>
      <c r="M2" s="68"/>
      <c r="N2" s="68"/>
      <c r="O2" s="68"/>
      <c r="P2" s="68"/>
      <c r="Q2" s="68"/>
      <c r="R2" s="68"/>
      <c r="S2" s="13"/>
    </row>
    <row r="3" spans="1:19" s="11" customFormat="1" ht="23.25" customHeight="1" x14ac:dyDescent="0.2">
      <c r="A3" s="68"/>
      <c r="B3" s="129"/>
      <c r="C3" s="130"/>
      <c r="D3" s="138" t="s">
        <v>159</v>
      </c>
      <c r="E3" s="139"/>
      <c r="F3" s="139"/>
      <c r="G3" s="139"/>
      <c r="H3" s="139"/>
      <c r="I3" s="139"/>
      <c r="J3" s="140"/>
      <c r="K3" s="125" t="s">
        <v>2</v>
      </c>
      <c r="L3" s="126"/>
      <c r="M3" s="68"/>
      <c r="N3" s="68"/>
      <c r="O3" s="68"/>
      <c r="P3" s="68"/>
      <c r="Q3" s="68"/>
      <c r="R3" s="68"/>
      <c r="S3" s="13"/>
    </row>
    <row r="4" spans="1:19" s="11" customFormat="1" ht="24" customHeight="1" x14ac:dyDescent="0.2">
      <c r="A4" s="68"/>
      <c r="B4" s="129"/>
      <c r="C4" s="130"/>
      <c r="D4" s="138" t="s">
        <v>160</v>
      </c>
      <c r="E4" s="139"/>
      <c r="F4" s="139"/>
      <c r="G4" s="139"/>
      <c r="H4" s="139"/>
      <c r="I4" s="139"/>
      <c r="J4" s="140"/>
      <c r="K4" s="125" t="s">
        <v>3</v>
      </c>
      <c r="L4" s="126"/>
      <c r="M4" s="68"/>
      <c r="N4" s="68"/>
      <c r="O4" s="68"/>
      <c r="P4" s="68"/>
      <c r="Q4" s="68"/>
      <c r="R4" s="68"/>
      <c r="S4" s="13"/>
    </row>
    <row r="5" spans="1:19" s="11" customFormat="1" ht="22.5" customHeight="1" thickBot="1" x14ac:dyDescent="0.25">
      <c r="A5" s="68"/>
      <c r="B5" s="131"/>
      <c r="C5" s="132"/>
      <c r="D5" s="141" t="s">
        <v>161</v>
      </c>
      <c r="E5" s="142"/>
      <c r="F5" s="142"/>
      <c r="G5" s="142"/>
      <c r="H5" s="142"/>
      <c r="I5" s="142"/>
      <c r="J5" s="143"/>
      <c r="K5" s="127" t="s">
        <v>4</v>
      </c>
      <c r="L5" s="128"/>
      <c r="M5" s="68"/>
      <c r="N5" s="68"/>
      <c r="O5" s="68"/>
      <c r="P5" s="68"/>
      <c r="Q5" s="68"/>
      <c r="R5" s="68"/>
      <c r="S5" s="13"/>
    </row>
    <row r="6" spans="1:19" ht="5.25" customHeight="1" x14ac:dyDescent="0.2">
      <c r="C6" s="24"/>
      <c r="D6" s="24"/>
      <c r="E6" s="24"/>
      <c r="F6" s="24"/>
      <c r="G6" s="24"/>
      <c r="H6" s="24"/>
      <c r="I6" s="24"/>
    </row>
    <row r="7" spans="1:19" ht="48" customHeight="1" x14ac:dyDescent="0.2">
      <c r="C7" s="122" t="s">
        <v>5</v>
      </c>
      <c r="D7" s="122"/>
      <c r="E7" s="144" t="s">
        <v>201</v>
      </c>
      <c r="F7" s="144"/>
      <c r="G7" s="144"/>
      <c r="H7" s="144"/>
      <c r="I7" s="144"/>
      <c r="J7" s="144"/>
      <c r="K7" s="144"/>
      <c r="L7" s="144"/>
      <c r="M7" s="82"/>
      <c r="N7" s="82"/>
      <c r="O7" s="82"/>
      <c r="P7" s="82"/>
      <c r="Q7" s="82"/>
      <c r="S7" s="1"/>
    </row>
    <row r="8" spans="1:19" ht="6.75" customHeight="1" x14ac:dyDescent="0.2">
      <c r="C8" s="6"/>
      <c r="D8" s="6"/>
      <c r="E8" s="7"/>
      <c r="F8" s="7"/>
      <c r="G8" s="7"/>
      <c r="H8" s="7"/>
      <c r="I8" s="7"/>
      <c r="S8" s="1"/>
    </row>
    <row r="9" spans="1:19" ht="6.75" customHeight="1" thickBot="1" x14ac:dyDescent="0.25">
      <c r="C9" s="6"/>
      <c r="D9" s="6"/>
      <c r="E9" s="7"/>
      <c r="F9" s="7"/>
      <c r="G9" s="7"/>
      <c r="H9" s="7"/>
      <c r="I9" s="7"/>
      <c r="S9" s="1"/>
    </row>
    <row r="10" spans="1:19" ht="12.75" thickBot="1" x14ac:dyDescent="0.25">
      <c r="B10" s="26"/>
      <c r="C10" s="27"/>
      <c r="D10" s="27"/>
      <c r="E10" s="27"/>
      <c r="F10" s="27"/>
      <c r="G10" s="27"/>
      <c r="H10" s="27"/>
      <c r="I10" s="27"/>
      <c r="J10" s="27"/>
      <c r="K10" s="27"/>
      <c r="L10" s="28"/>
    </row>
    <row r="11" spans="1:19" ht="39.950000000000003" customHeight="1" thickBot="1" x14ac:dyDescent="0.25">
      <c r="B11" s="29"/>
      <c r="C11" s="15" t="s">
        <v>6</v>
      </c>
      <c r="D11" s="30"/>
      <c r="E11" s="15" t="s">
        <v>7</v>
      </c>
      <c r="F11" s="30"/>
      <c r="G11" s="15" t="s">
        <v>8</v>
      </c>
      <c r="H11" s="30"/>
      <c r="I11" s="15" t="s">
        <v>9</v>
      </c>
      <c r="J11" s="30"/>
      <c r="K11" s="15" t="s">
        <v>10</v>
      </c>
      <c r="L11" s="31"/>
    </row>
    <row r="12" spans="1:19" ht="15" customHeight="1" thickBot="1" x14ac:dyDescent="0.25">
      <c r="B12" s="29"/>
      <c r="C12" s="30"/>
      <c r="D12" s="30"/>
      <c r="E12" s="30"/>
      <c r="F12" s="30"/>
      <c r="G12" s="30"/>
      <c r="H12" s="30"/>
      <c r="I12" s="30"/>
      <c r="J12" s="30"/>
      <c r="K12" s="30"/>
      <c r="L12" s="31"/>
    </row>
    <row r="13" spans="1:19" ht="39.950000000000003" customHeight="1" thickBot="1" x14ac:dyDescent="0.25">
      <c r="B13" s="29"/>
      <c r="C13" s="15" t="s">
        <v>11</v>
      </c>
      <c r="D13" s="30"/>
      <c r="E13" s="15" t="s">
        <v>12</v>
      </c>
      <c r="F13" s="30"/>
      <c r="G13" s="15" t="s">
        <v>13</v>
      </c>
      <c r="H13" s="30"/>
      <c r="I13" s="15" t="s">
        <v>14</v>
      </c>
      <c r="J13" s="30"/>
      <c r="K13" s="15" t="s">
        <v>15</v>
      </c>
      <c r="L13" s="31"/>
    </row>
    <row r="14" spans="1:19" ht="15" customHeight="1" thickBot="1" x14ac:dyDescent="0.25">
      <c r="B14" s="29"/>
      <c r="C14" s="30"/>
      <c r="D14" s="30"/>
      <c r="E14" s="30"/>
      <c r="F14" s="30"/>
      <c r="G14" s="30"/>
      <c r="H14" s="30"/>
      <c r="I14" s="30"/>
      <c r="J14" s="30"/>
      <c r="K14" s="30"/>
      <c r="L14" s="31"/>
    </row>
    <row r="15" spans="1:19" ht="37.5" customHeight="1" thickBot="1" x14ac:dyDescent="0.25">
      <c r="B15" s="29"/>
      <c r="C15" s="30"/>
      <c r="D15" s="30"/>
      <c r="E15" s="30"/>
      <c r="F15" s="30"/>
      <c r="G15" s="15" t="s">
        <v>16</v>
      </c>
      <c r="H15" s="30"/>
      <c r="I15" s="30"/>
      <c r="J15" s="30"/>
      <c r="K15" s="30"/>
      <c r="L15" s="31"/>
    </row>
    <row r="16" spans="1:19" ht="12.75" thickBot="1" x14ac:dyDescent="0.25">
      <c r="B16" s="32"/>
      <c r="C16" s="33"/>
      <c r="D16" s="33"/>
      <c r="E16" s="33"/>
      <c r="F16" s="33"/>
      <c r="G16" s="33"/>
      <c r="H16" s="33"/>
      <c r="I16" s="33"/>
      <c r="J16" s="33"/>
      <c r="K16" s="33"/>
      <c r="L16" s="34"/>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L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rintOptions horizontalCentered="1"/>
  <pageMargins left="0.39370078740157483" right="0.39370078740157483" top="0.74803149606299213" bottom="0.74803149606299213" header="0.31496062992125984" footer="0.31496062992125984"/>
  <pageSetup paperSize="5"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1"/>
  <sheetViews>
    <sheetView showGridLines="0" zoomScaleNormal="100" workbookViewId="0">
      <selection activeCell="E16" sqref="E16:P17"/>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133"/>
      <c r="C2" s="134"/>
      <c r="D2" s="135" t="s">
        <v>0</v>
      </c>
      <c r="E2" s="136"/>
      <c r="F2" s="136"/>
      <c r="G2" s="136"/>
      <c r="H2" s="136"/>
      <c r="I2" s="136"/>
      <c r="J2" s="137"/>
      <c r="K2" s="123" t="s">
        <v>1</v>
      </c>
      <c r="L2" s="150"/>
      <c r="M2" s="123" t="str">
        <f>Proyecto!K2</f>
        <v>Código: GC-F-015</v>
      </c>
      <c r="N2" s="145"/>
      <c r="O2" s="145"/>
      <c r="P2" s="124"/>
      <c r="Q2" s="68"/>
      <c r="R2" s="9"/>
      <c r="S2" s="9"/>
      <c r="T2" s="9"/>
      <c r="U2" s="12"/>
      <c r="V2" s="68"/>
      <c r="W2" s="68"/>
      <c r="X2" s="68"/>
      <c r="Y2" s="68"/>
      <c r="Z2" s="68"/>
      <c r="AA2" s="68"/>
      <c r="AB2" s="68"/>
      <c r="AC2" s="68"/>
      <c r="AD2" s="68"/>
      <c r="AE2" s="13"/>
    </row>
    <row r="3" spans="2:31" s="10" customFormat="1" ht="23.25" customHeight="1" x14ac:dyDescent="0.2">
      <c r="B3" s="129"/>
      <c r="C3" s="130"/>
      <c r="D3" s="138" t="s">
        <v>159</v>
      </c>
      <c r="E3" s="139"/>
      <c r="F3" s="139"/>
      <c r="G3" s="139"/>
      <c r="H3" s="139"/>
      <c r="I3" s="139"/>
      <c r="J3" s="140"/>
      <c r="K3" s="125" t="s">
        <v>2</v>
      </c>
      <c r="L3" s="151"/>
      <c r="M3" s="146" t="str">
        <f>Proyecto!K3</f>
        <v>Fecha: 17 de septiembre de 2014</v>
      </c>
      <c r="N3" s="147"/>
      <c r="O3" s="147"/>
      <c r="P3" s="148"/>
      <c r="Q3" s="68"/>
      <c r="R3" s="9"/>
      <c r="S3" s="9"/>
      <c r="T3" s="9"/>
      <c r="U3" s="12"/>
      <c r="V3" s="68"/>
      <c r="W3" s="68"/>
      <c r="X3" s="68"/>
      <c r="Y3" s="68"/>
      <c r="Z3" s="68"/>
      <c r="AA3" s="68"/>
      <c r="AB3" s="68"/>
      <c r="AC3" s="68"/>
      <c r="AD3" s="68"/>
      <c r="AE3" s="13"/>
    </row>
    <row r="4" spans="2:31" s="10" customFormat="1" ht="24" customHeight="1" x14ac:dyDescent="0.2">
      <c r="B4" s="129"/>
      <c r="C4" s="130"/>
      <c r="D4" s="138" t="s">
        <v>160</v>
      </c>
      <c r="E4" s="139"/>
      <c r="F4" s="139"/>
      <c r="G4" s="139"/>
      <c r="H4" s="139"/>
      <c r="I4" s="139"/>
      <c r="J4" s="140"/>
      <c r="K4" s="125" t="s">
        <v>3</v>
      </c>
      <c r="L4" s="151"/>
      <c r="M4" s="125" t="str">
        <f>Proyecto!K4</f>
        <v>Versión 001</v>
      </c>
      <c r="N4" s="149"/>
      <c r="O4" s="149"/>
      <c r="P4" s="126"/>
      <c r="Q4" s="68"/>
      <c r="R4" s="9"/>
      <c r="S4" s="68"/>
      <c r="T4" s="68"/>
      <c r="U4" s="12"/>
      <c r="V4" s="68"/>
      <c r="W4" s="68"/>
      <c r="X4" s="68"/>
      <c r="Y4" s="68"/>
      <c r="Z4" s="68"/>
      <c r="AA4" s="68"/>
      <c r="AB4" s="68"/>
      <c r="AC4" s="68"/>
      <c r="AD4" s="68"/>
      <c r="AE4" s="13"/>
    </row>
    <row r="5" spans="2:31" s="10" customFormat="1" ht="22.5" customHeight="1" thickBot="1" x14ac:dyDescent="0.25">
      <c r="B5" s="131"/>
      <c r="C5" s="132"/>
      <c r="D5" s="141" t="s">
        <v>161</v>
      </c>
      <c r="E5" s="142"/>
      <c r="F5" s="142"/>
      <c r="G5" s="142"/>
      <c r="H5" s="142"/>
      <c r="I5" s="142"/>
      <c r="J5" s="143"/>
      <c r="K5" s="127" t="s">
        <v>17</v>
      </c>
      <c r="L5" s="164"/>
      <c r="M5" s="155" t="s">
        <v>18</v>
      </c>
      <c r="N5" s="156"/>
      <c r="O5" s="156"/>
      <c r="P5" s="157"/>
      <c r="Q5" s="68"/>
      <c r="R5" s="9"/>
      <c r="S5" s="68"/>
      <c r="T5" s="68"/>
      <c r="U5" s="9"/>
      <c r="V5" s="68"/>
      <c r="W5" s="68"/>
      <c r="X5" s="68"/>
      <c r="Y5" s="68"/>
      <c r="Z5" s="68"/>
      <c r="AA5" s="68"/>
      <c r="AB5" s="68"/>
      <c r="AC5" s="68"/>
      <c r="AD5" s="68"/>
      <c r="AE5" s="13"/>
    </row>
    <row r="6" spans="2:31" ht="5.25" customHeight="1" x14ac:dyDescent="0.2">
      <c r="B6" s="24"/>
      <c r="C6" s="24"/>
      <c r="D6" s="24"/>
      <c r="E6" s="24"/>
      <c r="F6" s="24"/>
      <c r="G6" s="24"/>
      <c r="H6" s="24"/>
      <c r="I6" s="24"/>
      <c r="J6" s="24"/>
      <c r="K6" s="24"/>
      <c r="L6" s="24"/>
      <c r="M6" s="24"/>
      <c r="N6" s="24"/>
      <c r="O6" s="24"/>
      <c r="P6" s="24"/>
    </row>
    <row r="7" spans="2:31" ht="33.75" customHeight="1" x14ac:dyDescent="0.2">
      <c r="B7" s="122" t="s">
        <v>5</v>
      </c>
      <c r="C7" s="122"/>
      <c r="D7" s="158" t="str">
        <f>+Proyecto!E7</f>
        <v>Política Actualizada de Supervisión Societaria, Cameral y ESALES</v>
      </c>
      <c r="E7" s="158"/>
      <c r="F7" s="158"/>
      <c r="G7" s="158"/>
      <c r="H7" s="158"/>
      <c r="I7" s="158"/>
      <c r="J7" s="158"/>
      <c r="K7" s="158"/>
      <c r="L7" s="158"/>
      <c r="M7" s="158"/>
      <c r="N7" s="158"/>
      <c r="O7" s="158"/>
      <c r="P7" s="158"/>
      <c r="AE7" s="1"/>
    </row>
    <row r="8" spans="2:31" ht="6.75" customHeight="1" x14ac:dyDescent="0.2">
      <c r="B8" s="6"/>
      <c r="C8" s="6"/>
      <c r="D8" s="87"/>
      <c r="E8" s="87"/>
      <c r="F8" s="87"/>
      <c r="G8" s="87"/>
      <c r="H8" s="87"/>
      <c r="I8" s="87"/>
      <c r="J8" s="87"/>
      <c r="K8" s="87"/>
      <c r="L8" s="87"/>
      <c r="M8" s="87"/>
      <c r="N8" s="87"/>
      <c r="O8" s="87"/>
      <c r="P8" s="87"/>
      <c r="AE8" s="1"/>
    </row>
    <row r="9" spans="2:31" ht="39.75" customHeight="1" x14ac:dyDescent="0.2">
      <c r="B9" s="162" t="s">
        <v>19</v>
      </c>
      <c r="C9" s="163"/>
      <c r="D9" s="159" t="s">
        <v>141</v>
      </c>
      <c r="E9" s="160"/>
      <c r="F9" s="160"/>
      <c r="G9" s="160"/>
      <c r="H9" s="160"/>
      <c r="I9" s="160"/>
      <c r="J9" s="160"/>
      <c r="K9" s="160"/>
      <c r="L9" s="160"/>
      <c r="M9" s="160"/>
      <c r="N9" s="160"/>
      <c r="O9" s="160"/>
      <c r="P9" s="161"/>
      <c r="AE9" s="1"/>
    </row>
    <row r="10" spans="2:31" customFormat="1" ht="7.5" customHeight="1" x14ac:dyDescent="0.2">
      <c r="D10" s="89"/>
      <c r="E10" s="89"/>
      <c r="F10" s="89"/>
      <c r="G10" s="89"/>
      <c r="H10" s="89"/>
      <c r="I10" s="89"/>
      <c r="J10" s="89"/>
      <c r="K10" s="89"/>
      <c r="L10" s="89"/>
      <c r="M10" s="89"/>
      <c r="N10" s="89"/>
      <c r="O10" s="89"/>
      <c r="P10" s="89"/>
    </row>
    <row r="11" spans="2:31" ht="44.25" customHeight="1" x14ac:dyDescent="0.2">
      <c r="B11" s="162" t="s">
        <v>20</v>
      </c>
      <c r="C11" s="163"/>
      <c r="D11" s="159" t="s">
        <v>142</v>
      </c>
      <c r="E11" s="160"/>
      <c r="F11" s="160"/>
      <c r="G11" s="160"/>
      <c r="H11" s="160"/>
      <c r="I11" s="160"/>
      <c r="J11" s="160"/>
      <c r="K11" s="160"/>
      <c r="L11" s="160"/>
      <c r="M11" s="160"/>
      <c r="N11" s="160"/>
      <c r="O11" s="160"/>
      <c r="P11" s="161"/>
      <c r="AE11" s="1"/>
    </row>
    <row r="12" spans="2:31" s="3" customFormat="1" ht="5.25" customHeight="1" x14ac:dyDescent="0.2">
      <c r="B12" s="8"/>
      <c r="C12" s="8"/>
      <c r="D12" s="71"/>
      <c r="E12" s="71"/>
      <c r="F12" s="71"/>
      <c r="G12" s="71"/>
      <c r="H12" s="71"/>
      <c r="I12" s="71"/>
      <c r="J12" s="71"/>
      <c r="K12" s="71"/>
      <c r="L12" s="71"/>
      <c r="M12" s="71"/>
      <c r="N12" s="71"/>
      <c r="O12" s="71"/>
      <c r="P12" s="71"/>
      <c r="Q12" s="68"/>
      <c r="R12" s="9"/>
      <c r="S12" s="68"/>
      <c r="T12" s="68"/>
      <c r="U12" s="9"/>
      <c r="V12" s="68"/>
      <c r="W12" s="68"/>
      <c r="X12" s="68"/>
      <c r="Y12" s="68"/>
      <c r="Z12" s="68"/>
      <c r="AA12" s="68"/>
      <c r="AB12" s="68"/>
      <c r="AC12" s="68"/>
      <c r="AD12" s="68"/>
      <c r="AE12" s="68"/>
    </row>
    <row r="13" spans="2:31" ht="22.5" customHeight="1" x14ac:dyDescent="0.2">
      <c r="B13" s="152" t="s">
        <v>21</v>
      </c>
      <c r="C13" s="152"/>
      <c r="D13" s="69" t="s">
        <v>22</v>
      </c>
      <c r="E13" s="154" t="s">
        <v>158</v>
      </c>
      <c r="F13" s="154"/>
      <c r="G13" s="154"/>
      <c r="H13" s="154"/>
      <c r="I13" s="154"/>
      <c r="J13" s="154"/>
      <c r="K13" s="154"/>
      <c r="L13" s="154"/>
      <c r="M13" s="154"/>
      <c r="N13" s="154"/>
      <c r="O13" s="154"/>
      <c r="P13" s="154"/>
      <c r="AE13" s="1"/>
    </row>
    <row r="14" spans="2:31" s="25" customFormat="1" ht="44.25" customHeight="1" x14ac:dyDescent="0.2">
      <c r="B14" s="153"/>
      <c r="C14" s="153"/>
      <c r="D14" s="70" t="s">
        <v>23</v>
      </c>
      <c r="E14" s="154"/>
      <c r="F14" s="154"/>
      <c r="G14" s="154"/>
      <c r="H14" s="154"/>
      <c r="I14" s="154"/>
      <c r="J14" s="154"/>
      <c r="K14" s="154"/>
      <c r="L14" s="154"/>
      <c r="M14" s="154"/>
      <c r="N14" s="154"/>
      <c r="O14" s="154"/>
      <c r="P14" s="154"/>
      <c r="Q14" s="68"/>
      <c r="R14" s="9"/>
      <c r="S14" s="68"/>
      <c r="T14" s="68"/>
      <c r="U14" s="9"/>
      <c r="V14" s="68"/>
      <c r="W14" s="68"/>
      <c r="X14" s="68"/>
      <c r="Y14" s="68"/>
      <c r="Z14" s="68"/>
      <c r="AA14" s="68"/>
      <c r="AB14" s="68"/>
      <c r="AC14" s="68"/>
      <c r="AD14" s="68"/>
      <c r="AE14" s="68"/>
    </row>
    <row r="15" spans="2:31" ht="15.75" x14ac:dyDescent="0.2">
      <c r="E15" s="90"/>
      <c r="F15" s="90"/>
      <c r="G15" s="90"/>
      <c r="H15" s="90"/>
      <c r="I15" s="90"/>
      <c r="J15" s="90"/>
      <c r="K15" s="90"/>
      <c r="L15" s="90"/>
      <c r="M15" s="90"/>
      <c r="N15" s="90"/>
      <c r="O15" s="90"/>
      <c r="P15" s="90"/>
    </row>
    <row r="16" spans="2:31" ht="22.5" customHeight="1" x14ac:dyDescent="0.2">
      <c r="B16" s="152" t="s">
        <v>21</v>
      </c>
      <c r="C16" s="152"/>
      <c r="D16" s="69" t="s">
        <v>22</v>
      </c>
      <c r="E16" s="154" t="s">
        <v>202</v>
      </c>
      <c r="F16" s="154"/>
      <c r="G16" s="154"/>
      <c r="H16" s="154"/>
      <c r="I16" s="154"/>
      <c r="J16" s="154"/>
      <c r="K16" s="154"/>
      <c r="L16" s="154"/>
      <c r="M16" s="154"/>
      <c r="N16" s="154"/>
      <c r="O16" s="154"/>
      <c r="P16" s="154"/>
      <c r="AE16" s="1"/>
    </row>
    <row r="17" spans="2:21" s="65" customFormat="1" ht="55.5" customHeight="1" x14ac:dyDescent="0.2">
      <c r="B17" s="153"/>
      <c r="C17" s="153"/>
      <c r="D17" s="70" t="s">
        <v>24</v>
      </c>
      <c r="E17" s="154"/>
      <c r="F17" s="154"/>
      <c r="G17" s="154"/>
      <c r="H17" s="154"/>
      <c r="I17" s="154"/>
      <c r="J17" s="154"/>
      <c r="K17" s="154"/>
      <c r="L17" s="154"/>
      <c r="M17" s="154"/>
      <c r="N17" s="154"/>
      <c r="O17" s="154"/>
      <c r="P17" s="154"/>
      <c r="Q17" s="68"/>
      <c r="R17" s="9"/>
      <c r="S17" s="68"/>
      <c r="T17" s="68"/>
      <c r="U17" s="9"/>
    </row>
    <row r="18" spans="2:21" ht="15.75" x14ac:dyDescent="0.2">
      <c r="E18" s="90"/>
      <c r="F18" s="90"/>
      <c r="G18" s="90"/>
      <c r="H18" s="90"/>
      <c r="I18" s="90"/>
      <c r="J18" s="90"/>
      <c r="K18" s="90"/>
      <c r="L18" s="90"/>
      <c r="M18" s="90"/>
      <c r="N18" s="90"/>
      <c r="O18" s="90"/>
      <c r="P18" s="90"/>
    </row>
    <row r="19" spans="2:21" x14ac:dyDescent="0.2">
      <c r="B19" s="152" t="s">
        <v>21</v>
      </c>
      <c r="C19" s="152"/>
      <c r="D19" s="73" t="s">
        <v>22</v>
      </c>
      <c r="E19" s="154"/>
      <c r="F19" s="154"/>
      <c r="G19" s="154"/>
      <c r="H19" s="154"/>
      <c r="I19" s="154"/>
      <c r="J19" s="154"/>
      <c r="K19" s="154"/>
      <c r="L19" s="154"/>
      <c r="M19" s="154"/>
      <c r="N19" s="154"/>
      <c r="O19" s="154"/>
      <c r="P19" s="154"/>
    </row>
    <row r="20" spans="2:21" ht="48" customHeight="1" x14ac:dyDescent="0.2">
      <c r="B20" s="153"/>
      <c r="C20" s="153"/>
      <c r="D20" s="74" t="s">
        <v>24</v>
      </c>
      <c r="E20" s="154"/>
      <c r="F20" s="154"/>
      <c r="G20" s="154"/>
      <c r="H20" s="154"/>
      <c r="I20" s="154"/>
      <c r="J20" s="154"/>
      <c r="K20" s="154"/>
      <c r="L20" s="154"/>
      <c r="M20" s="154"/>
      <c r="N20" s="154"/>
      <c r="O20" s="154"/>
      <c r="P20" s="154"/>
    </row>
    <row r="21" spans="2:21" ht="15.75" x14ac:dyDescent="0.2">
      <c r="E21" s="88"/>
      <c r="F21" s="88"/>
      <c r="G21" s="88"/>
      <c r="H21" s="88"/>
      <c r="I21" s="88"/>
      <c r="J21" s="88"/>
      <c r="K21" s="88"/>
      <c r="L21" s="88"/>
      <c r="M21" s="88"/>
      <c r="N21" s="88"/>
      <c r="O21" s="88"/>
      <c r="P21" s="88"/>
    </row>
  </sheetData>
  <mergeCells count="28">
    <mergeCell ref="B19:C20"/>
    <mergeCell ref="E19:P20"/>
    <mergeCell ref="B16:C17"/>
    <mergeCell ref="E16:P17"/>
    <mergeCell ref="M5:P5"/>
    <mergeCell ref="D7:P7"/>
    <mergeCell ref="B5:C5"/>
    <mergeCell ref="D11:P11"/>
    <mergeCell ref="D9:P9"/>
    <mergeCell ref="B7:C7"/>
    <mergeCell ref="B11:C11"/>
    <mergeCell ref="B9:C9"/>
    <mergeCell ref="E13:P14"/>
    <mergeCell ref="B13:C14"/>
    <mergeCell ref="D5:J5"/>
    <mergeCell ref="K5:L5"/>
    <mergeCell ref="B2:C2"/>
    <mergeCell ref="B3:C3"/>
    <mergeCell ref="B4:C4"/>
    <mergeCell ref="M2:P2"/>
    <mergeCell ref="M3:P3"/>
    <mergeCell ref="M4:P4"/>
    <mergeCell ref="D2:J2"/>
    <mergeCell ref="K2:L2"/>
    <mergeCell ref="D3:J3"/>
    <mergeCell ref="K3:L3"/>
    <mergeCell ref="D4:J4"/>
    <mergeCell ref="K4:L4"/>
  </mergeCells>
  <dataValidations disablePrompts="1" count="1">
    <dataValidation type="whole" allowBlank="1" showInputMessage="1" showErrorMessage="1" sqref="O21:P65470 W18:AC65470 W15:AC15 G15:M15 O15:U15 Q19:U65470 G21:M65470 G18:M18 O18:U18">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78"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'No tocar'!$A$5:$A$6</xm:f>
          </x14:formula1>
          <xm:sqref>D14 D20 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zoomScale="90" zoomScaleNormal="90" workbookViewId="0">
      <selection activeCell="D18" sqref="D18"/>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42578125" style="1" customWidth="1"/>
    <col min="14" max="14" width="1.7109375" style="18"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16" customFormat="1" ht="26.25" customHeight="1" thickBot="1" x14ac:dyDescent="0.25">
      <c r="B2" s="133"/>
      <c r="C2" s="134"/>
      <c r="D2" s="165" t="s">
        <v>0</v>
      </c>
      <c r="E2" s="166"/>
      <c r="F2" s="166"/>
      <c r="G2" s="166"/>
      <c r="H2" s="167"/>
      <c r="I2" s="35" t="str">
        <f>Proyecto!K2</f>
        <v>Código: GC-F-015</v>
      </c>
      <c r="J2" s="17"/>
      <c r="K2" s="17"/>
      <c r="L2" s="17"/>
      <c r="M2" s="68"/>
      <c r="N2" s="68"/>
      <c r="O2" s="68"/>
      <c r="P2" s="68"/>
      <c r="Q2" s="68"/>
      <c r="R2" s="68"/>
      <c r="S2" s="68"/>
      <c r="T2" s="13"/>
      <c r="U2" s="68"/>
      <c r="V2" s="68"/>
      <c r="W2" s="68"/>
      <c r="X2" s="68"/>
    </row>
    <row r="3" spans="2:24" s="16" customFormat="1" ht="23.25" customHeight="1" thickBot="1" x14ac:dyDescent="0.25">
      <c r="B3" s="129"/>
      <c r="C3" s="130"/>
      <c r="D3" s="165" t="s">
        <v>159</v>
      </c>
      <c r="E3" s="166"/>
      <c r="F3" s="166"/>
      <c r="G3" s="166"/>
      <c r="H3" s="167"/>
      <c r="I3" s="36" t="str">
        <f>Proyecto!K3</f>
        <v>Fecha: 17 de septiembre de 2014</v>
      </c>
      <c r="J3" s="17"/>
      <c r="K3" s="17"/>
      <c r="L3" s="17"/>
      <c r="M3" s="68"/>
      <c r="N3" s="68"/>
      <c r="O3" s="68"/>
      <c r="P3" s="68"/>
      <c r="Q3" s="68"/>
      <c r="R3" s="68"/>
      <c r="S3" s="68"/>
      <c r="T3" s="13"/>
      <c r="U3" s="68"/>
      <c r="V3" s="68"/>
      <c r="W3" s="68"/>
      <c r="X3" s="68"/>
    </row>
    <row r="4" spans="2:24" s="16" customFormat="1" ht="24" customHeight="1" thickBot="1" x14ac:dyDescent="0.25">
      <c r="B4" s="129"/>
      <c r="C4" s="130"/>
      <c r="D4" s="165" t="s">
        <v>160</v>
      </c>
      <c r="E4" s="166"/>
      <c r="F4" s="166"/>
      <c r="G4" s="166"/>
      <c r="H4" s="167"/>
      <c r="I4" s="36" t="str">
        <f>Proyecto!K4</f>
        <v>Versión 001</v>
      </c>
      <c r="J4" s="17"/>
      <c r="K4" s="17"/>
      <c r="L4" s="17"/>
      <c r="M4" s="68"/>
      <c r="N4" s="68"/>
      <c r="O4" s="68"/>
      <c r="P4" s="68"/>
      <c r="Q4" s="68"/>
      <c r="R4" s="68"/>
      <c r="S4" s="68"/>
      <c r="T4" s="13"/>
      <c r="U4" s="68"/>
      <c r="V4" s="68"/>
      <c r="W4" s="68"/>
      <c r="X4" s="68"/>
    </row>
    <row r="5" spans="2:24" s="16" customFormat="1" ht="22.5" customHeight="1" thickBot="1" x14ac:dyDescent="0.25">
      <c r="B5" s="131"/>
      <c r="C5" s="132"/>
      <c r="D5" s="168" t="s">
        <v>161</v>
      </c>
      <c r="E5" s="169"/>
      <c r="F5" s="169"/>
      <c r="G5" s="169"/>
      <c r="H5" s="170"/>
      <c r="I5" s="37" t="s">
        <v>25</v>
      </c>
      <c r="J5" s="17"/>
      <c r="K5" s="17"/>
      <c r="L5" s="17"/>
      <c r="M5" s="68"/>
      <c r="N5" s="68"/>
      <c r="O5" s="68"/>
      <c r="P5" s="68"/>
      <c r="Q5" s="68"/>
      <c r="R5" s="68"/>
      <c r="S5" s="68"/>
      <c r="T5" s="13"/>
      <c r="U5" s="68"/>
      <c r="V5" s="68"/>
      <c r="W5" s="68"/>
      <c r="X5" s="68"/>
    </row>
    <row r="6" spans="2:24" ht="5.25" customHeight="1" x14ac:dyDescent="0.2">
      <c r="B6" s="24"/>
      <c r="C6" s="24"/>
      <c r="D6" s="24"/>
      <c r="E6" s="24"/>
      <c r="F6" s="24"/>
      <c r="G6" s="24"/>
      <c r="H6" s="24"/>
      <c r="I6" s="24"/>
    </row>
    <row r="7" spans="2:24" ht="19.5" customHeight="1" x14ac:dyDescent="0.2">
      <c r="B7" s="122" t="s">
        <v>5</v>
      </c>
      <c r="C7" s="122"/>
      <c r="D7" s="171" t="str">
        <f>Proyecto!$E$7</f>
        <v>Política Actualizada de Supervisión Societaria, Cameral y ESALES</v>
      </c>
      <c r="E7" s="171"/>
      <c r="F7" s="171"/>
      <c r="G7" s="171"/>
      <c r="H7" s="171"/>
      <c r="I7" s="171"/>
      <c r="X7" s="1"/>
    </row>
    <row r="8" spans="2:24" s="16" customFormat="1" ht="10.5" customHeight="1" x14ac:dyDescent="0.2">
      <c r="B8" s="8"/>
      <c r="C8" s="8"/>
      <c r="D8" s="4"/>
      <c r="E8" s="4"/>
      <c r="F8" s="4"/>
      <c r="G8" s="4"/>
      <c r="H8" s="4"/>
      <c r="I8" s="4"/>
      <c r="J8" s="68"/>
      <c r="K8" s="68"/>
      <c r="L8" s="68"/>
      <c r="M8" s="68"/>
      <c r="N8" s="17"/>
      <c r="O8" s="68"/>
      <c r="P8" s="68"/>
      <c r="Q8" s="68"/>
      <c r="R8" s="68"/>
      <c r="S8" s="68"/>
      <c r="T8" s="68"/>
      <c r="U8" s="68"/>
      <c r="V8" s="68"/>
      <c r="W8" s="68"/>
      <c r="X8" s="68"/>
    </row>
    <row r="9" spans="2:24" ht="18.75" customHeight="1" x14ac:dyDescent="0.2">
      <c r="B9" s="174" t="s">
        <v>26</v>
      </c>
      <c r="C9" s="174"/>
      <c r="D9" s="174"/>
      <c r="E9" s="174"/>
      <c r="F9" s="174"/>
      <c r="G9" s="174"/>
      <c r="H9" s="174"/>
      <c r="I9" s="174"/>
      <c r="X9" s="1"/>
    </row>
    <row r="10" spans="2:24" ht="40.5" customHeight="1" x14ac:dyDescent="0.2">
      <c r="B10" s="172" t="s">
        <v>27</v>
      </c>
      <c r="C10" s="172"/>
      <c r="D10" s="175" t="s">
        <v>28</v>
      </c>
      <c r="E10" s="175"/>
      <c r="F10" s="175"/>
      <c r="G10" s="175"/>
      <c r="H10" s="175"/>
      <c r="I10" s="175"/>
      <c r="X10" s="1"/>
    </row>
    <row r="11" spans="2:24" ht="22.5" customHeight="1" x14ac:dyDescent="0.2">
      <c r="B11" s="172" t="s">
        <v>22</v>
      </c>
      <c r="C11" s="172"/>
      <c r="D11" s="172" t="s">
        <v>29</v>
      </c>
      <c r="E11" s="172"/>
      <c r="F11" s="69" t="s">
        <v>30</v>
      </c>
      <c r="G11" s="69" t="s">
        <v>31</v>
      </c>
      <c r="H11" s="69" t="s">
        <v>32</v>
      </c>
      <c r="I11" s="69" t="s">
        <v>33</v>
      </c>
      <c r="X11" s="1"/>
    </row>
    <row r="12" spans="2:24" ht="91.5" customHeight="1" x14ac:dyDescent="0.2">
      <c r="B12" s="173" t="s">
        <v>34</v>
      </c>
      <c r="C12" s="173"/>
      <c r="D12" s="173" t="s">
        <v>35</v>
      </c>
      <c r="E12" s="173"/>
      <c r="F12" s="91">
        <v>1</v>
      </c>
      <c r="G12" s="92" t="s">
        <v>36</v>
      </c>
      <c r="H12" s="92" t="s">
        <v>37</v>
      </c>
      <c r="I12" s="92" t="s">
        <v>38</v>
      </c>
      <c r="X12" s="1"/>
    </row>
    <row r="13" spans="2:24" ht="22.5" customHeight="1" x14ac:dyDescent="0.2">
      <c r="B13" s="172" t="s">
        <v>184</v>
      </c>
      <c r="C13" s="172"/>
      <c r="D13" s="173" t="s">
        <v>39</v>
      </c>
      <c r="E13" s="173"/>
      <c r="F13" s="173"/>
      <c r="G13" s="173"/>
      <c r="H13" s="173"/>
      <c r="I13" s="173"/>
      <c r="X13" s="1"/>
    </row>
  </sheetData>
  <mergeCells count="19">
    <mergeCell ref="B7:C7"/>
    <mergeCell ref="D7:I7"/>
    <mergeCell ref="B13:C13"/>
    <mergeCell ref="D13:I13"/>
    <mergeCell ref="B12:C12"/>
    <mergeCell ref="D12:E12"/>
    <mergeCell ref="B9:I9"/>
    <mergeCell ref="B11:C11"/>
    <mergeCell ref="D11:E11"/>
    <mergeCell ref="B10:C10"/>
    <mergeCell ref="D10:I10"/>
    <mergeCell ref="D2:H2"/>
    <mergeCell ref="D3:H3"/>
    <mergeCell ref="D4:H4"/>
    <mergeCell ref="D5:H5"/>
    <mergeCell ref="B2:C2"/>
    <mergeCell ref="B4:C4"/>
    <mergeCell ref="B5:C5"/>
    <mergeCell ref="B3:C3"/>
  </mergeCells>
  <dataValidations count="1">
    <dataValidation type="whole" allowBlank="1" showInputMessage="1" showErrorMessage="1" sqref="H14:H65488 J14:N65488 P14:V65488">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96"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6"/>
  <sheetViews>
    <sheetView showGridLines="0" tabSelected="1" topLeftCell="A2" zoomScale="110" zoomScaleNormal="110" workbookViewId="0">
      <selection activeCell="A2" sqref="A1:XFD1048576"/>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5" customWidth="1"/>
    <col min="9" max="9" width="1" style="1" customWidth="1"/>
    <col min="10" max="10" width="1.42578125" style="1" customWidth="1"/>
    <col min="11" max="11" width="1.140625" style="5"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14" customFormat="1" ht="26.25" customHeight="1" thickBot="1" x14ac:dyDescent="0.25">
      <c r="A2" s="68"/>
      <c r="B2" s="44"/>
      <c r="C2" s="186" t="s">
        <v>0</v>
      </c>
      <c r="D2" s="187"/>
      <c r="E2" s="187"/>
      <c r="F2" s="187"/>
      <c r="G2" s="176" t="str">
        <f>Proyecto!K2</f>
        <v>Código: GC-F-015</v>
      </c>
      <c r="H2" s="177"/>
      <c r="I2" s="177"/>
      <c r="J2" s="177"/>
      <c r="K2" s="177"/>
      <c r="L2" s="178"/>
      <c r="M2" s="68"/>
      <c r="N2" s="68"/>
      <c r="O2" s="68"/>
      <c r="P2" s="68"/>
      <c r="Q2" s="68"/>
      <c r="R2" s="68"/>
      <c r="S2" s="68"/>
      <c r="T2" s="68"/>
      <c r="U2" s="13"/>
    </row>
    <row r="3" spans="1:21" s="14" customFormat="1" ht="23.25" customHeight="1" thickBot="1" x14ac:dyDescent="0.25">
      <c r="A3" s="68"/>
      <c r="B3" s="46"/>
      <c r="C3" s="168" t="s">
        <v>159</v>
      </c>
      <c r="D3" s="169"/>
      <c r="E3" s="169"/>
      <c r="F3" s="170"/>
      <c r="G3" s="179" t="str">
        <f>Proyecto!K3</f>
        <v>Fecha: 17 de septiembre de 2014</v>
      </c>
      <c r="H3" s="180"/>
      <c r="I3" s="180"/>
      <c r="J3" s="180"/>
      <c r="K3" s="180"/>
      <c r="L3" s="181"/>
      <c r="M3" s="68"/>
      <c r="N3" s="68"/>
      <c r="O3" s="68"/>
      <c r="P3" s="68"/>
      <c r="Q3" s="68"/>
      <c r="R3" s="68"/>
      <c r="S3" s="68"/>
      <c r="T3" s="68"/>
      <c r="U3" s="13"/>
    </row>
    <row r="4" spans="1:21" s="14" customFormat="1" ht="24" customHeight="1" thickBot="1" x14ac:dyDescent="0.25">
      <c r="A4" s="68"/>
      <c r="B4" s="46"/>
      <c r="C4" s="168" t="s">
        <v>160</v>
      </c>
      <c r="D4" s="169"/>
      <c r="E4" s="169"/>
      <c r="F4" s="170"/>
      <c r="G4" s="182" t="str">
        <f>Proyecto!K4</f>
        <v>Versión 001</v>
      </c>
      <c r="H4" s="183"/>
      <c r="I4" s="183"/>
      <c r="J4" s="183"/>
      <c r="K4" s="183"/>
      <c r="L4" s="184"/>
      <c r="M4" s="68"/>
      <c r="N4" s="68"/>
      <c r="O4" s="68"/>
      <c r="P4" s="68"/>
      <c r="Q4" s="68"/>
      <c r="R4" s="68"/>
      <c r="S4" s="68"/>
      <c r="T4" s="68"/>
      <c r="U4" s="13"/>
    </row>
    <row r="5" spans="1:21" s="14" customFormat="1" ht="22.5" customHeight="1" thickBot="1" x14ac:dyDescent="0.25">
      <c r="A5" s="68"/>
      <c r="B5" s="48"/>
      <c r="C5" s="168" t="s">
        <v>161</v>
      </c>
      <c r="D5" s="169"/>
      <c r="E5" s="169"/>
      <c r="F5" s="170"/>
      <c r="G5" s="179" t="s">
        <v>40</v>
      </c>
      <c r="H5" s="180"/>
      <c r="I5" s="180"/>
      <c r="J5" s="180"/>
      <c r="K5" s="180"/>
      <c r="L5" s="181"/>
      <c r="M5" s="68"/>
      <c r="N5" s="68"/>
      <c r="O5" s="68"/>
      <c r="P5" s="68"/>
      <c r="Q5" s="68"/>
      <c r="R5" s="68"/>
      <c r="S5" s="68"/>
      <c r="T5" s="68"/>
      <c r="U5" s="13"/>
    </row>
    <row r="6" spans="1:21" ht="5.25" customHeight="1" x14ac:dyDescent="0.2">
      <c r="A6" s="5" t="str">
        <f>Proyecto!$E$7</f>
        <v>Política Actualizada de Supervisión Societaria, Cameral y ESALES</v>
      </c>
      <c r="B6" s="24"/>
      <c r="C6" s="24"/>
      <c r="D6" s="24"/>
      <c r="E6" s="24"/>
      <c r="F6" s="24"/>
    </row>
    <row r="7" spans="1:21" ht="29.25" customHeight="1" x14ac:dyDescent="0.2">
      <c r="B7" s="67" t="s">
        <v>5</v>
      </c>
      <c r="C7" s="185" t="str">
        <f>Proyecto!$E$7</f>
        <v>Política Actualizada de Supervisión Societaria, Cameral y ESALES</v>
      </c>
      <c r="D7" s="185"/>
      <c r="E7" s="185"/>
      <c r="F7" s="185"/>
      <c r="U7" s="1"/>
    </row>
    <row r="8" spans="1:21" ht="15.75" x14ac:dyDescent="0.2">
      <c r="B8" s="68"/>
      <c r="C8" s="88"/>
      <c r="D8" s="88"/>
      <c r="E8" s="88"/>
      <c r="F8" s="88"/>
    </row>
    <row r="9" spans="1:21" ht="15.75" x14ac:dyDescent="0.2">
      <c r="C9" s="88"/>
      <c r="D9" s="88"/>
      <c r="E9" s="88"/>
      <c r="F9" s="88"/>
    </row>
    <row r="10" spans="1:21" ht="18" customHeight="1" x14ac:dyDescent="0.2">
      <c r="B10" s="67" t="s">
        <v>41</v>
      </c>
      <c r="C10" s="95" t="s">
        <v>120</v>
      </c>
      <c r="D10" s="88"/>
      <c r="E10" s="88"/>
      <c r="F10" s="88"/>
    </row>
    <row r="11" spans="1:21" ht="6" customHeight="1" x14ac:dyDescent="0.2">
      <c r="C11" s="88"/>
      <c r="D11" s="88"/>
      <c r="E11" s="88"/>
      <c r="F11" s="88"/>
    </row>
    <row r="12" spans="1:21" ht="18" customHeight="1" x14ac:dyDescent="0.2">
      <c r="B12" s="83" t="s">
        <v>166</v>
      </c>
      <c r="C12" s="95" t="s">
        <v>143</v>
      </c>
      <c r="D12" s="88"/>
      <c r="E12" s="88"/>
      <c r="F12" s="88"/>
    </row>
    <row r="13" spans="1:21" ht="6" customHeight="1" x14ac:dyDescent="0.2">
      <c r="C13" s="88"/>
      <c r="D13" s="88"/>
      <c r="E13" s="88"/>
      <c r="F13" s="88"/>
    </row>
    <row r="14" spans="1:21" ht="18" customHeight="1" x14ac:dyDescent="0.2">
      <c r="B14" s="67" t="s">
        <v>43</v>
      </c>
      <c r="C14" s="95" t="s">
        <v>143</v>
      </c>
      <c r="D14" s="88"/>
      <c r="E14" s="88"/>
      <c r="F14" s="88"/>
    </row>
    <row r="15" spans="1:21" ht="6" customHeight="1" x14ac:dyDescent="0.2">
      <c r="C15" s="88"/>
      <c r="D15" s="88"/>
      <c r="E15" s="88"/>
      <c r="F15" s="88"/>
    </row>
    <row r="16" spans="1:21" ht="18" customHeight="1" x14ac:dyDescent="0.2">
      <c r="B16" s="83" t="s">
        <v>167</v>
      </c>
      <c r="C16" s="95" t="s">
        <v>143</v>
      </c>
      <c r="D16" s="88"/>
      <c r="E16" s="88"/>
      <c r="F16" s="88"/>
    </row>
    <row r="17" spans="2:6" ht="6" customHeight="1" x14ac:dyDescent="0.2">
      <c r="C17" s="88"/>
      <c r="D17" s="88"/>
      <c r="E17" s="88"/>
      <c r="F17" s="88"/>
    </row>
    <row r="18" spans="2:6" ht="18" customHeight="1" x14ac:dyDescent="0.2">
      <c r="B18" s="67" t="s">
        <v>44</v>
      </c>
      <c r="C18" s="95" t="s">
        <v>143</v>
      </c>
      <c r="D18" s="88"/>
      <c r="E18" s="88"/>
      <c r="F18" s="88"/>
    </row>
    <row r="19" spans="2:6" ht="6" customHeight="1" x14ac:dyDescent="0.2">
      <c r="C19" s="88"/>
      <c r="D19" s="88"/>
      <c r="E19" s="88"/>
      <c r="F19" s="88"/>
    </row>
    <row r="20" spans="2:6" ht="18" customHeight="1" x14ac:dyDescent="0.2">
      <c r="B20" s="67" t="s">
        <v>45</v>
      </c>
      <c r="C20" s="95" t="s">
        <v>143</v>
      </c>
      <c r="D20" s="88"/>
      <c r="E20" s="88"/>
      <c r="F20" s="88"/>
    </row>
    <row r="21" spans="2:6" ht="15.75" x14ac:dyDescent="0.2">
      <c r="C21" s="88"/>
      <c r="D21" s="88"/>
      <c r="E21" s="88"/>
      <c r="F21" s="88"/>
    </row>
    <row r="22" spans="2:6" ht="15.75" x14ac:dyDescent="0.2">
      <c r="C22" s="88"/>
      <c r="D22" s="88"/>
      <c r="E22" s="88"/>
      <c r="F22" s="88"/>
    </row>
    <row r="23" spans="2:6" ht="15.75" x14ac:dyDescent="0.2">
      <c r="C23" s="88"/>
      <c r="D23" s="88"/>
      <c r="E23" s="88"/>
      <c r="F23" s="88"/>
    </row>
    <row r="24" spans="2:6" ht="15.75" x14ac:dyDescent="0.2">
      <c r="C24" s="94"/>
      <c r="D24" s="93"/>
      <c r="E24" s="93"/>
      <c r="F24" s="93"/>
    </row>
    <row r="25" spans="2:6" ht="15.75" x14ac:dyDescent="0.2">
      <c r="C25" s="93"/>
      <c r="D25" s="93"/>
      <c r="E25" s="93"/>
      <c r="F25" s="93"/>
    </row>
    <row r="26" spans="2:6" ht="15.75" x14ac:dyDescent="0.2">
      <c r="C26" s="93"/>
      <c r="D26" s="93"/>
      <c r="E26" s="93"/>
      <c r="F26" s="93"/>
    </row>
  </sheetData>
  <sheetProtection algorithmName="SHA-512" hashValue="UgS2o38S5UCbN22or12fkUYjB7YjpLiAfR3+wg1xpfHyrIQnzzPvH1ML5qF2dzTN/sAmLgRVv1UGQoWxDIKKKQ==" saltValue="wN/Z24f1ayZxfh2IulEIKw==" spinCount="100000" sheet="1" objects="1" scenarios="1"/>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5"/>
  <sheetViews>
    <sheetView showGridLines="0" topLeftCell="B2" zoomScale="90" zoomScaleNormal="90" workbookViewId="0">
      <selection activeCell="D14" sqref="D14"/>
    </sheetView>
  </sheetViews>
  <sheetFormatPr baseColWidth="10" defaultColWidth="11.42578125" defaultRowHeight="12" x14ac:dyDescent="0.2"/>
  <cols>
    <col min="1" max="1" width="2.42578125" style="1" customWidth="1"/>
    <col min="2" max="2" width="34.28515625" style="1" customWidth="1"/>
    <col min="3" max="3" width="31.7109375" style="1" customWidth="1"/>
    <col min="4" max="4" width="83.140625" style="1" customWidth="1"/>
    <col min="5" max="5" width="16.85546875" style="1" customWidth="1"/>
    <col min="6" max="6" width="5.7109375" style="1" customWidth="1"/>
    <col min="7" max="7" width="49.85546875" style="1" customWidth="1"/>
    <col min="8" max="8" width="7.7109375" style="1" customWidth="1"/>
    <col min="9" max="9" width="0.7109375" style="5" customWidth="1"/>
    <col min="10" max="10" width="1" style="1" customWidth="1"/>
    <col min="11" max="11" width="1.42578125" style="1" customWidth="1"/>
    <col min="12" max="12" width="1.140625" style="5"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10" customFormat="1" ht="26.25" customHeight="1" thickBot="1" x14ac:dyDescent="0.25">
      <c r="B2" s="38"/>
      <c r="C2" s="168" t="s">
        <v>0</v>
      </c>
      <c r="D2" s="169"/>
      <c r="E2" s="169"/>
      <c r="F2" s="170"/>
      <c r="G2" s="35" t="str">
        <f>Proyecto!K2</f>
        <v>Código: GC-F-015</v>
      </c>
      <c r="H2" s="9"/>
      <c r="I2" s="9"/>
      <c r="J2" s="12"/>
      <c r="K2" s="68"/>
      <c r="L2" s="68"/>
      <c r="M2" s="68"/>
      <c r="N2" s="68"/>
      <c r="O2" s="68"/>
      <c r="P2" s="68"/>
      <c r="Q2" s="68"/>
      <c r="R2" s="68"/>
      <c r="S2" s="68"/>
      <c r="T2" s="13"/>
      <c r="U2" s="68"/>
      <c r="V2" s="68"/>
    </row>
    <row r="3" spans="2:22" s="10" customFormat="1" ht="23.25" customHeight="1" thickBot="1" x14ac:dyDescent="0.25">
      <c r="B3" s="39"/>
      <c r="C3" s="168" t="s">
        <v>159</v>
      </c>
      <c r="D3" s="169"/>
      <c r="E3" s="169"/>
      <c r="F3" s="170"/>
      <c r="G3" s="36" t="str">
        <f>Proyecto!K3</f>
        <v>Fecha: 17 de septiembre de 2014</v>
      </c>
      <c r="H3" s="9"/>
      <c r="I3" s="9"/>
      <c r="J3" s="12"/>
      <c r="K3" s="68"/>
      <c r="L3" s="68"/>
      <c r="M3" s="68"/>
      <c r="N3" s="68"/>
      <c r="O3" s="68"/>
      <c r="P3" s="68"/>
      <c r="Q3" s="68"/>
      <c r="R3" s="68"/>
      <c r="S3" s="68"/>
      <c r="T3" s="13"/>
      <c r="U3" s="68"/>
      <c r="V3" s="68"/>
    </row>
    <row r="4" spans="2:22" s="10" customFormat="1" ht="24" customHeight="1" thickBot="1" x14ac:dyDescent="0.25">
      <c r="B4" s="39"/>
      <c r="C4" s="168" t="s">
        <v>160</v>
      </c>
      <c r="D4" s="169"/>
      <c r="E4" s="169"/>
      <c r="F4" s="170"/>
      <c r="G4" s="36" t="str">
        <f>Proyecto!K4</f>
        <v>Versión 001</v>
      </c>
      <c r="H4" s="68"/>
      <c r="I4" s="68"/>
      <c r="J4" s="12"/>
      <c r="K4" s="68"/>
      <c r="L4" s="68"/>
      <c r="M4" s="68"/>
      <c r="N4" s="68"/>
      <c r="O4" s="68"/>
      <c r="P4" s="68"/>
      <c r="Q4" s="68"/>
      <c r="R4" s="68"/>
      <c r="S4" s="68"/>
      <c r="T4" s="13"/>
      <c r="U4" s="68"/>
      <c r="V4" s="68"/>
    </row>
    <row r="5" spans="2:22" s="10" customFormat="1" ht="22.5" customHeight="1" thickBot="1" x14ac:dyDescent="0.25">
      <c r="B5" s="40"/>
      <c r="C5" s="168" t="s">
        <v>161</v>
      </c>
      <c r="D5" s="169"/>
      <c r="E5" s="169"/>
      <c r="F5" s="170"/>
      <c r="G5" s="37" t="s">
        <v>46</v>
      </c>
      <c r="H5" s="68"/>
      <c r="I5" s="68"/>
      <c r="J5" s="9"/>
      <c r="K5" s="68"/>
      <c r="L5" s="68"/>
      <c r="M5" s="68"/>
      <c r="N5" s="68"/>
      <c r="O5" s="68"/>
      <c r="P5" s="68"/>
      <c r="Q5" s="68"/>
      <c r="R5" s="68"/>
      <c r="S5" s="68"/>
      <c r="T5" s="13"/>
      <c r="U5" s="68"/>
      <c r="V5" s="68"/>
    </row>
    <row r="6" spans="2:22" ht="5.25" customHeight="1" x14ac:dyDescent="0.2">
      <c r="B6" s="24"/>
      <c r="C6" s="24"/>
      <c r="D6" s="24"/>
      <c r="E6" s="24"/>
      <c r="F6" s="24"/>
      <c r="G6" s="24"/>
    </row>
    <row r="7" spans="2:22" ht="29.25" customHeight="1" x14ac:dyDescent="0.2">
      <c r="B7" s="67" t="s">
        <v>5</v>
      </c>
      <c r="C7" s="171" t="str">
        <f>Proyecto!$E$7</f>
        <v>Política Actualizada de Supervisión Societaria, Cameral y ESALES</v>
      </c>
      <c r="D7" s="171"/>
      <c r="E7" s="171"/>
      <c r="F7" s="171"/>
      <c r="G7" s="171"/>
      <c r="V7" s="1"/>
    </row>
    <row r="9" spans="2:22" ht="18" customHeight="1" x14ac:dyDescent="0.2">
      <c r="B9" s="174" t="s">
        <v>47</v>
      </c>
      <c r="C9" s="174"/>
      <c r="D9" s="174"/>
      <c r="E9" s="174"/>
      <c r="F9" s="174"/>
      <c r="G9" s="174"/>
    </row>
    <row r="10" spans="2:22" customFormat="1" ht="15" customHeight="1" x14ac:dyDescent="0.2"/>
    <row r="11" spans="2:22" ht="27.75" customHeight="1" x14ac:dyDescent="0.2">
      <c r="B11" s="69" t="s">
        <v>48</v>
      </c>
      <c r="C11" s="69" t="s">
        <v>49</v>
      </c>
      <c r="D11" s="69" t="s">
        <v>50</v>
      </c>
      <c r="E11" s="69" t="s">
        <v>51</v>
      </c>
      <c r="F11" s="174" t="s">
        <v>52</v>
      </c>
      <c r="G11" s="174"/>
    </row>
    <row r="12" spans="2:22" ht="77.25" customHeight="1" x14ac:dyDescent="0.2">
      <c r="B12" s="85" t="s">
        <v>53</v>
      </c>
      <c r="C12" s="85" t="s">
        <v>144</v>
      </c>
      <c r="D12" s="96" t="s">
        <v>168</v>
      </c>
      <c r="E12" s="85" t="s">
        <v>54</v>
      </c>
      <c r="F12" s="190" t="s">
        <v>173</v>
      </c>
      <c r="G12" s="190"/>
    </row>
    <row r="13" spans="2:22" ht="165" customHeight="1" x14ac:dyDescent="0.2">
      <c r="B13" s="85" t="s">
        <v>55</v>
      </c>
      <c r="C13" s="85" t="s">
        <v>208</v>
      </c>
      <c r="D13" s="96" t="s">
        <v>169</v>
      </c>
      <c r="E13" s="85" t="s">
        <v>54</v>
      </c>
      <c r="F13" s="191" t="s">
        <v>181</v>
      </c>
      <c r="G13" s="191"/>
    </row>
    <row r="14" spans="2:22" ht="69.75" customHeight="1" x14ac:dyDescent="0.2">
      <c r="B14" s="85" t="s">
        <v>56</v>
      </c>
      <c r="C14" s="85" t="s">
        <v>199</v>
      </c>
      <c r="D14" s="96" t="s">
        <v>170</v>
      </c>
      <c r="E14" s="85" t="s">
        <v>54</v>
      </c>
      <c r="F14" s="191" t="s">
        <v>182</v>
      </c>
      <c r="G14" s="191"/>
    </row>
    <row r="15" spans="2:22" ht="81" customHeight="1" x14ac:dyDescent="0.2">
      <c r="B15" s="85" t="s">
        <v>140</v>
      </c>
      <c r="C15" s="97" t="s">
        <v>143</v>
      </c>
      <c r="D15" s="96" t="s">
        <v>171</v>
      </c>
      <c r="E15" s="85" t="s">
        <v>54</v>
      </c>
      <c r="F15" s="188"/>
      <c r="G15" s="189"/>
    </row>
  </sheetData>
  <mergeCells count="11">
    <mergeCell ref="F15:G15"/>
    <mergeCell ref="F12:G12"/>
    <mergeCell ref="F13:G13"/>
    <mergeCell ref="F14:G14"/>
    <mergeCell ref="C2:F2"/>
    <mergeCell ref="C3:F3"/>
    <mergeCell ref="C4:F4"/>
    <mergeCell ref="C5:F5"/>
    <mergeCell ref="F11:G11"/>
    <mergeCell ref="C7:G7"/>
    <mergeCell ref="B9:G9"/>
  </mergeCells>
  <dataValidations count="1">
    <dataValidation type="whole" allowBlank="1" showInputMessage="1" showErrorMessage="1" sqref="E8:G8 N8:T65484 E16:E65484 F15:F65484 H8:L65484 G16:G65484">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73"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tocar'!$G$5:$G$7</xm:f>
          </x14:formula1>
          <xm:sqref>B12:B14</xm:sqref>
        </x14:dataValidation>
        <x14:dataValidation type="list" allowBlank="1" showInputMessage="1" showErrorMessage="1">
          <x14:formula1>
            <xm:f>'No tocar'!$I$5:$I$6</xm:f>
          </x14:formula1>
          <xm:sqref>E12:E15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H24"/>
  <sheetViews>
    <sheetView topLeftCell="A7" zoomScaleNormal="100" workbookViewId="0">
      <selection activeCell="C16" sqref="C16"/>
    </sheetView>
  </sheetViews>
  <sheetFormatPr baseColWidth="10" defaultColWidth="11.42578125" defaultRowHeight="12.75" x14ac:dyDescent="0.2"/>
  <cols>
    <col min="1" max="1" width="5" style="41" customWidth="1"/>
    <col min="2" max="2" width="38.28515625" style="41" customWidth="1"/>
    <col min="3" max="3" width="25" style="41" customWidth="1"/>
    <col min="4" max="4" width="11.42578125" style="41"/>
    <col min="5" max="5" width="40.42578125" style="41" customWidth="1"/>
    <col min="6" max="6" width="20.7109375" style="41" customWidth="1"/>
    <col min="7" max="7" width="25.42578125" style="41" customWidth="1"/>
    <col min="8" max="8" width="15" style="41" customWidth="1"/>
    <col min="9" max="16384" width="11.42578125" style="41"/>
  </cols>
  <sheetData>
    <row r="1" spans="2:8" ht="13.5" thickBot="1" x14ac:dyDescent="0.25"/>
    <row r="2" spans="2:8" ht="18" customHeight="1" thickBot="1" x14ac:dyDescent="0.25">
      <c r="B2" s="44"/>
      <c r="C2" s="186" t="s">
        <v>0</v>
      </c>
      <c r="D2" s="187"/>
      <c r="E2" s="187"/>
      <c r="F2" s="187"/>
      <c r="G2" s="176" t="str">
        <f>Proyecto!K2</f>
        <v>Código: GC-F-015</v>
      </c>
      <c r="H2" s="178"/>
    </row>
    <row r="3" spans="2:8" ht="19.5" customHeight="1" thickBot="1" x14ac:dyDescent="0.25">
      <c r="B3" s="46"/>
      <c r="C3" s="186" t="s">
        <v>159</v>
      </c>
      <c r="D3" s="187"/>
      <c r="E3" s="187"/>
      <c r="F3" s="187"/>
      <c r="G3" s="179" t="str">
        <f>Proyecto!K3</f>
        <v>Fecha: 17 de septiembre de 2014</v>
      </c>
      <c r="H3" s="181"/>
    </row>
    <row r="4" spans="2:8" ht="19.5" customHeight="1" thickBot="1" x14ac:dyDescent="0.25">
      <c r="B4" s="46"/>
      <c r="C4" s="186" t="s">
        <v>160</v>
      </c>
      <c r="D4" s="187"/>
      <c r="E4" s="187"/>
      <c r="F4" s="187"/>
      <c r="G4" s="182" t="str">
        <f>Proyecto!K4</f>
        <v>Versión 001</v>
      </c>
      <c r="H4" s="184"/>
    </row>
    <row r="5" spans="2:8" ht="21.75" customHeight="1" thickBot="1" x14ac:dyDescent="0.25">
      <c r="B5" s="48"/>
      <c r="C5" s="186" t="s">
        <v>161</v>
      </c>
      <c r="D5" s="187"/>
      <c r="E5" s="187"/>
      <c r="F5" s="187"/>
      <c r="G5" s="179" t="s">
        <v>57</v>
      </c>
      <c r="H5" s="181"/>
    </row>
    <row r="6" spans="2:8" ht="21" customHeight="1" x14ac:dyDescent="0.2"/>
    <row r="7" spans="2:8" ht="22.5" customHeight="1" x14ac:dyDescent="0.2">
      <c r="B7" s="192" t="s">
        <v>58</v>
      </c>
      <c r="C7" s="193"/>
      <c r="D7" s="193"/>
      <c r="E7" s="193"/>
      <c r="F7" s="193"/>
      <c r="G7" s="193"/>
      <c r="H7" s="193"/>
    </row>
    <row r="8" spans="2:8" ht="105" customHeight="1" x14ac:dyDescent="0.2">
      <c r="B8" s="175" t="s">
        <v>175</v>
      </c>
      <c r="C8" s="194"/>
      <c r="D8" s="194"/>
      <c r="E8" s="194"/>
      <c r="F8" s="194"/>
      <c r="G8" s="194"/>
      <c r="H8" s="194"/>
    </row>
    <row r="9" spans="2:8" x14ac:dyDescent="0.2">
      <c r="B9" s="42"/>
    </row>
    <row r="11" spans="2:8" ht="22.5" customHeight="1" x14ac:dyDescent="0.2">
      <c r="B11" s="195" t="s">
        <v>59</v>
      </c>
      <c r="C11" s="196"/>
      <c r="E11" s="192" t="s">
        <v>60</v>
      </c>
      <c r="F11" s="193"/>
      <c r="G11" s="193"/>
      <c r="H11" s="193"/>
    </row>
    <row r="13" spans="2:8" ht="20.25" customHeight="1" x14ac:dyDescent="0.2">
      <c r="B13" s="22" t="s">
        <v>49</v>
      </c>
      <c r="C13" s="22" t="s">
        <v>48</v>
      </c>
      <c r="D13" s="43"/>
      <c r="E13" s="22" t="s">
        <v>49</v>
      </c>
      <c r="F13" s="22" t="s">
        <v>48</v>
      </c>
      <c r="G13" s="22" t="s">
        <v>61</v>
      </c>
      <c r="H13" s="22" t="s">
        <v>62</v>
      </c>
    </row>
    <row r="14" spans="2:8" s="61" customFormat="1" ht="34.5" customHeight="1" x14ac:dyDescent="0.2">
      <c r="B14" s="98" t="str">
        <f>+'Recursos Humanos'!C12</f>
        <v>Superintendente de Sociedades</v>
      </c>
      <c r="C14" s="96" t="s">
        <v>53</v>
      </c>
      <c r="E14" s="98" t="s">
        <v>120</v>
      </c>
      <c r="F14" s="92"/>
      <c r="G14" s="102"/>
      <c r="H14" s="92"/>
    </row>
    <row r="15" spans="2:8" s="61" customFormat="1" ht="38.25" customHeight="1" x14ac:dyDescent="0.2">
      <c r="B15" s="98" t="str">
        <f>+'Recursos Humanos'!C13</f>
        <v>Superintendente Delegada de Supervisión Societaria</v>
      </c>
      <c r="C15" s="96" t="s">
        <v>55</v>
      </c>
      <c r="E15" s="103"/>
      <c r="F15" s="104"/>
      <c r="G15" s="104"/>
      <c r="H15" s="104"/>
    </row>
    <row r="16" spans="2:8" s="61" customFormat="1" ht="60" customHeight="1" x14ac:dyDescent="0.2">
      <c r="B16" s="98" t="str">
        <f>+'Recursos Humanos'!C14</f>
        <v>Directores de la Delegatura de Supervisión Societaria y Asesor del Despacho</v>
      </c>
      <c r="C16" s="96" t="s">
        <v>128</v>
      </c>
      <c r="E16" s="63"/>
      <c r="F16" s="64"/>
      <c r="G16" s="64"/>
      <c r="H16" s="64"/>
    </row>
    <row r="17" spans="2:8" s="61" customFormat="1" ht="30.75" customHeight="1" x14ac:dyDescent="0.2">
      <c r="B17" s="99" t="str">
        <f>+'Recursos Humanos'!C15</f>
        <v>N/A</v>
      </c>
      <c r="C17" s="105" t="s">
        <v>140</v>
      </c>
      <c r="E17" s="63"/>
      <c r="F17" s="64"/>
      <c r="G17" s="64"/>
      <c r="H17" s="64"/>
    </row>
    <row r="18" spans="2:8" s="61" customFormat="1" ht="23.1" customHeight="1" x14ac:dyDescent="0.2">
      <c r="B18" s="96"/>
      <c r="C18" s="101"/>
      <c r="E18" s="63"/>
      <c r="F18" s="64"/>
      <c r="G18" s="64"/>
      <c r="H18" s="64"/>
    </row>
    <row r="19" spans="2:8" ht="23.1" customHeight="1" x14ac:dyDescent="0.2">
      <c r="B19" s="96"/>
      <c r="C19" s="101"/>
    </row>
    <row r="20" spans="2:8" ht="23.1" customHeight="1" x14ac:dyDescent="0.2">
      <c r="B20" s="96"/>
      <c r="C20" s="101"/>
    </row>
    <row r="21" spans="2:8" ht="23.1" customHeight="1" x14ac:dyDescent="0.25">
      <c r="B21" s="100"/>
      <c r="C21" s="100"/>
    </row>
    <row r="22" spans="2:8" ht="23.1" customHeight="1" x14ac:dyDescent="0.25">
      <c r="B22" s="100"/>
      <c r="C22" s="100"/>
    </row>
    <row r="23" spans="2:8" ht="23.1" customHeight="1" x14ac:dyDescent="0.2">
      <c r="B23" s="77"/>
      <c r="C23" s="77"/>
    </row>
    <row r="24" spans="2:8" ht="23.1" customHeight="1" x14ac:dyDescent="0.2">
      <c r="B24" s="77"/>
      <c r="C24" s="77"/>
    </row>
  </sheetData>
  <mergeCells count="12">
    <mergeCell ref="E11:H11"/>
    <mergeCell ref="B7:H7"/>
    <mergeCell ref="B8:H8"/>
    <mergeCell ref="B11:C11"/>
    <mergeCell ref="G2:H2"/>
    <mergeCell ref="G3:H3"/>
    <mergeCell ref="G4:H4"/>
    <mergeCell ref="G5:H5"/>
    <mergeCell ref="C2:F2"/>
    <mergeCell ref="C3:F3"/>
    <mergeCell ref="C4:F4"/>
    <mergeCell ref="C5:F5"/>
  </mergeCells>
  <printOptions horizontalCentered="1"/>
  <pageMargins left="0.70866141732283472" right="0.70866141732283472" top="0.74803149606299213" bottom="0.74803149606299213" header="0.31496062992125984" footer="0.31496062992125984"/>
  <pageSetup paperSize="5" scale="7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tocar'!$G$5:$G$7</xm:f>
          </x14:formula1>
          <xm:sqref>C14:C16 C18:C20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8"/>
  <sheetViews>
    <sheetView showGridLines="0" topLeftCell="A7" zoomScale="90" zoomScaleNormal="90" workbookViewId="0">
      <selection activeCell="B13" sqref="B13:C13"/>
    </sheetView>
  </sheetViews>
  <sheetFormatPr baseColWidth="10" defaultColWidth="11.42578125" defaultRowHeight="12" x14ac:dyDescent="0.2"/>
  <cols>
    <col min="1" max="1" width="2.42578125" style="1" customWidth="1"/>
    <col min="2" max="2" width="14.42578125" style="1" customWidth="1"/>
    <col min="3" max="3" width="30.7109375" style="1" customWidth="1"/>
    <col min="4" max="4" width="33" style="1" customWidth="1"/>
    <col min="5" max="5" width="23.140625" style="1" customWidth="1"/>
    <col min="6" max="6" width="41.425781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215"/>
      <c r="C2" s="216"/>
      <c r="D2" s="206" t="s">
        <v>0</v>
      </c>
      <c r="E2" s="207"/>
      <c r="F2" s="207"/>
      <c r="G2" s="208"/>
      <c r="H2" s="45" t="str">
        <f>Proyecto!K2</f>
        <v>Código: GC-F-015</v>
      </c>
      <c r="I2" s="68"/>
      <c r="J2" s="68"/>
      <c r="K2" s="68"/>
      <c r="L2" s="68"/>
      <c r="M2" s="68"/>
      <c r="N2" s="68"/>
      <c r="O2" s="68"/>
      <c r="P2" s="13"/>
    </row>
    <row r="3" spans="2:16" s="10" customFormat="1" ht="23.25" customHeight="1" thickBot="1" x14ac:dyDescent="0.25">
      <c r="B3" s="217"/>
      <c r="C3" s="205"/>
      <c r="D3" s="209" t="s">
        <v>159</v>
      </c>
      <c r="E3" s="210"/>
      <c r="F3" s="210"/>
      <c r="G3" s="211"/>
      <c r="H3" s="49" t="str">
        <f>Proyecto!K3</f>
        <v>Fecha: 17 de septiembre de 2014</v>
      </c>
      <c r="I3" s="68"/>
      <c r="J3" s="68"/>
      <c r="K3" s="68"/>
      <c r="L3" s="68"/>
      <c r="M3" s="68"/>
      <c r="N3" s="68"/>
      <c r="O3" s="68"/>
      <c r="P3" s="13"/>
    </row>
    <row r="4" spans="2:16" s="10" customFormat="1" ht="24" customHeight="1" thickBot="1" x14ac:dyDescent="0.25">
      <c r="B4" s="217"/>
      <c r="C4" s="205"/>
      <c r="D4" s="212" t="s">
        <v>160</v>
      </c>
      <c r="E4" s="213"/>
      <c r="F4" s="213"/>
      <c r="G4" s="214"/>
      <c r="H4" s="47" t="str">
        <f>Proyecto!K4</f>
        <v>Versión 001</v>
      </c>
      <c r="I4" s="68"/>
      <c r="J4" s="68"/>
      <c r="K4" s="68"/>
      <c r="L4" s="68"/>
      <c r="M4" s="68"/>
      <c r="N4" s="68"/>
      <c r="O4" s="68"/>
      <c r="P4" s="13"/>
    </row>
    <row r="5" spans="2:16" s="10" customFormat="1" ht="22.5" customHeight="1" thickBot="1" x14ac:dyDescent="0.25">
      <c r="B5" s="218"/>
      <c r="C5" s="219"/>
      <c r="D5" s="209" t="s">
        <v>161</v>
      </c>
      <c r="E5" s="210"/>
      <c r="F5" s="210"/>
      <c r="G5" s="211"/>
      <c r="H5" s="49" t="s">
        <v>63</v>
      </c>
      <c r="I5" s="68"/>
      <c r="J5" s="68"/>
      <c r="K5" s="68"/>
      <c r="L5" s="68"/>
      <c r="M5" s="68"/>
      <c r="N5" s="68"/>
      <c r="O5" s="68"/>
      <c r="P5" s="13"/>
    </row>
    <row r="6" spans="2:16" ht="5.25" customHeight="1" x14ac:dyDescent="0.2">
      <c r="B6" s="24"/>
      <c r="C6" s="24"/>
      <c r="D6" s="24"/>
      <c r="E6" s="24"/>
      <c r="F6" s="24"/>
      <c r="G6" s="24"/>
      <c r="H6" s="24"/>
    </row>
    <row r="7" spans="2:16" ht="29.25" customHeight="1" x14ac:dyDescent="0.2">
      <c r="B7" s="122" t="s">
        <v>5</v>
      </c>
      <c r="C7" s="122"/>
      <c r="D7" s="197" t="str">
        <f>Proyecto!$E$7</f>
        <v>Política Actualizada de Supervisión Societaria, Cameral y ESALES</v>
      </c>
      <c r="E7" s="197"/>
      <c r="F7" s="197"/>
      <c r="G7" s="197"/>
      <c r="H7" s="197"/>
      <c r="P7" s="1"/>
    </row>
    <row r="8" spans="2:16" customFormat="1" ht="19.5" customHeight="1" x14ac:dyDescent="0.2"/>
    <row r="9" spans="2:16" ht="30" customHeight="1" x14ac:dyDescent="0.2">
      <c r="B9" s="198" t="s">
        <v>11</v>
      </c>
      <c r="C9" s="199"/>
      <c r="D9" s="199"/>
      <c r="E9" s="199"/>
      <c r="F9" s="199"/>
      <c r="G9" s="199"/>
      <c r="H9" s="199"/>
    </row>
    <row r="10" spans="2:16" ht="9.75" customHeight="1" x14ac:dyDescent="0.2">
      <c r="B10" s="205"/>
      <c r="C10" s="205"/>
      <c r="D10" s="205"/>
      <c r="E10" s="205"/>
      <c r="F10" s="205"/>
      <c r="G10" s="205"/>
      <c r="H10" s="205"/>
      <c r="P10" s="1"/>
    </row>
    <row r="11" spans="2:16" ht="25.5" customHeight="1" x14ac:dyDescent="0.2">
      <c r="B11" s="204" t="s">
        <v>49</v>
      </c>
      <c r="C11" s="204"/>
      <c r="D11" s="107" t="s">
        <v>64</v>
      </c>
      <c r="E11" s="108" t="s">
        <v>164</v>
      </c>
      <c r="F11" s="107" t="s">
        <v>165</v>
      </c>
      <c r="G11" s="107" t="s">
        <v>65</v>
      </c>
      <c r="H11" s="107" t="s">
        <v>185</v>
      </c>
      <c r="P11" s="1"/>
    </row>
    <row r="12" spans="2:16" ht="38.1" customHeight="1" x14ac:dyDescent="0.2">
      <c r="B12" s="202" t="s">
        <v>144</v>
      </c>
      <c r="C12" s="203"/>
      <c r="D12" s="109" t="s">
        <v>144</v>
      </c>
      <c r="E12" s="110">
        <v>6012201000</v>
      </c>
      <c r="F12" s="92" t="s">
        <v>145</v>
      </c>
      <c r="G12" s="92" t="s">
        <v>54</v>
      </c>
      <c r="H12" s="92" t="s">
        <v>66</v>
      </c>
      <c r="O12" s="2"/>
      <c r="P12" s="1"/>
    </row>
    <row r="13" spans="2:16" ht="38.1" customHeight="1" x14ac:dyDescent="0.2">
      <c r="B13" s="202" t="s">
        <v>215</v>
      </c>
      <c r="C13" s="203"/>
      <c r="D13" s="92" t="s">
        <v>180</v>
      </c>
      <c r="E13" s="110">
        <v>6012201000</v>
      </c>
      <c r="F13" s="92" t="s">
        <v>212</v>
      </c>
      <c r="G13" s="92" t="s">
        <v>54</v>
      </c>
      <c r="H13" s="92" t="s">
        <v>66</v>
      </c>
      <c r="O13" s="2"/>
      <c r="P13" s="1"/>
    </row>
    <row r="14" spans="2:16" ht="38.1" customHeight="1" x14ac:dyDescent="0.2">
      <c r="B14" s="202" t="s">
        <v>200</v>
      </c>
      <c r="C14" s="203"/>
      <c r="D14" s="115" t="s">
        <v>200</v>
      </c>
      <c r="E14" s="110">
        <v>6012201000</v>
      </c>
      <c r="F14" s="118" t="s">
        <v>213</v>
      </c>
      <c r="G14" s="117" t="s">
        <v>54</v>
      </c>
      <c r="H14" s="117" t="s">
        <v>66</v>
      </c>
      <c r="O14" s="2"/>
      <c r="P14" s="1"/>
    </row>
    <row r="15" spans="2:16" ht="38.1" customHeight="1" x14ac:dyDescent="0.2">
      <c r="B15" s="202" t="s">
        <v>149</v>
      </c>
      <c r="C15" s="203"/>
      <c r="D15" s="85" t="s">
        <v>149</v>
      </c>
      <c r="E15" s="110">
        <v>6012201000</v>
      </c>
      <c r="F15" s="92" t="s">
        <v>150</v>
      </c>
      <c r="G15" s="92" t="s">
        <v>54</v>
      </c>
      <c r="H15" s="92" t="s">
        <v>66</v>
      </c>
      <c r="O15" s="2"/>
      <c r="P15" s="1"/>
    </row>
    <row r="16" spans="2:16" ht="38.1" customHeight="1" x14ac:dyDescent="0.2">
      <c r="B16" s="202" t="s">
        <v>146</v>
      </c>
      <c r="C16" s="203"/>
      <c r="D16" s="85" t="s">
        <v>146</v>
      </c>
      <c r="E16" s="110">
        <v>6012201000</v>
      </c>
      <c r="F16" s="85" t="s">
        <v>147</v>
      </c>
      <c r="G16" s="92" t="s">
        <v>54</v>
      </c>
      <c r="H16" s="92" t="s">
        <v>66</v>
      </c>
      <c r="O16" s="2"/>
      <c r="P16" s="1"/>
    </row>
    <row r="17" spans="2:16" ht="38.1" customHeight="1" x14ac:dyDescent="0.2">
      <c r="B17" s="202" t="s">
        <v>151</v>
      </c>
      <c r="C17" s="203"/>
      <c r="D17" s="92" t="s">
        <v>151</v>
      </c>
      <c r="E17" s="110">
        <v>6012201000</v>
      </c>
      <c r="F17" s="92" t="s">
        <v>214</v>
      </c>
      <c r="G17" s="92" t="s">
        <v>54</v>
      </c>
      <c r="H17" s="92" t="s">
        <v>66</v>
      </c>
      <c r="O17" s="2"/>
      <c r="P17" s="1"/>
    </row>
    <row r="18" spans="2:16" ht="38.1" customHeight="1" x14ac:dyDescent="0.2">
      <c r="B18" s="202" t="s">
        <v>152</v>
      </c>
      <c r="C18" s="203"/>
      <c r="D18" s="85" t="s">
        <v>152</v>
      </c>
      <c r="E18" s="110">
        <v>6012201000</v>
      </c>
      <c r="F18" s="92" t="s">
        <v>148</v>
      </c>
      <c r="G18" s="92" t="s">
        <v>54</v>
      </c>
      <c r="H18" s="92" t="s">
        <v>66</v>
      </c>
      <c r="O18" s="2"/>
      <c r="P18" s="1"/>
    </row>
    <row r="19" spans="2:16" ht="38.1" customHeight="1" x14ac:dyDescent="0.2">
      <c r="B19" s="200"/>
      <c r="C19" s="201"/>
      <c r="D19" s="92"/>
      <c r="E19" s="92"/>
      <c r="F19" s="102"/>
      <c r="G19" s="92"/>
      <c r="H19" s="92"/>
      <c r="O19" s="2"/>
      <c r="P19" s="1"/>
    </row>
    <row r="20" spans="2:16" ht="38.1" customHeight="1" x14ac:dyDescent="0.2">
      <c r="B20" s="200"/>
      <c r="C20" s="201"/>
      <c r="D20" s="92"/>
      <c r="E20" s="92"/>
      <c r="F20" s="102"/>
      <c r="G20" s="92"/>
      <c r="H20" s="92"/>
      <c r="O20" s="2"/>
      <c r="P20" s="1"/>
    </row>
    <row r="21" spans="2:16" ht="38.1" customHeight="1" x14ac:dyDescent="0.2">
      <c r="B21" s="200"/>
      <c r="C21" s="201"/>
      <c r="D21" s="92"/>
      <c r="E21" s="92"/>
      <c r="F21" s="102"/>
      <c r="G21" s="92"/>
      <c r="H21" s="92"/>
      <c r="O21" s="2"/>
      <c r="P21" s="1"/>
    </row>
    <row r="22" spans="2:16" ht="38.1" customHeight="1" x14ac:dyDescent="0.2">
      <c r="B22" s="200"/>
      <c r="C22" s="201"/>
      <c r="D22" s="85"/>
      <c r="E22" s="85"/>
      <c r="F22" s="111"/>
      <c r="G22" s="92"/>
      <c r="H22" s="85"/>
    </row>
    <row r="23" spans="2:16" ht="38.1" customHeight="1" x14ac:dyDescent="0.2">
      <c r="B23" s="200"/>
      <c r="C23" s="201"/>
      <c r="D23" s="92"/>
      <c r="E23" s="92"/>
      <c r="F23" s="102"/>
      <c r="G23" s="92"/>
      <c r="H23" s="85"/>
    </row>
    <row r="24" spans="2:16" ht="38.1" customHeight="1" x14ac:dyDescent="0.2">
      <c r="B24" s="220"/>
      <c r="C24" s="221"/>
      <c r="D24" s="97"/>
      <c r="E24" s="97"/>
      <c r="F24" s="102"/>
      <c r="G24" s="92"/>
      <c r="H24" s="85"/>
    </row>
    <row r="25" spans="2:16" ht="38.1" customHeight="1" x14ac:dyDescent="0.2">
      <c r="B25" s="200"/>
      <c r="C25" s="201"/>
      <c r="D25" s="85"/>
      <c r="E25" s="85"/>
      <c r="F25" s="111"/>
      <c r="G25" s="92"/>
      <c r="H25" s="85"/>
    </row>
    <row r="26" spans="2:16" ht="38.1" customHeight="1" x14ac:dyDescent="0.2">
      <c r="B26" s="200"/>
      <c r="C26" s="201"/>
      <c r="D26" s="85"/>
      <c r="E26" s="85"/>
      <c r="F26" s="111"/>
      <c r="G26" s="92"/>
      <c r="H26" s="85"/>
    </row>
    <row r="27" spans="2:16" ht="38.1" customHeight="1" x14ac:dyDescent="0.2">
      <c r="B27" s="200"/>
      <c r="C27" s="201"/>
      <c r="D27" s="85"/>
      <c r="E27" s="85"/>
      <c r="F27" s="111"/>
      <c r="G27" s="92"/>
      <c r="H27" s="85"/>
    </row>
    <row r="28" spans="2:16" ht="38.1" customHeight="1" x14ac:dyDescent="0.2">
      <c r="B28" s="222"/>
      <c r="C28" s="222"/>
      <c r="D28" s="74"/>
      <c r="E28" s="74"/>
      <c r="F28" s="62"/>
      <c r="G28" s="74"/>
      <c r="H28" s="76"/>
    </row>
  </sheetData>
  <dataConsolidate/>
  <mergeCells count="27">
    <mergeCell ref="B22:C22"/>
    <mergeCell ref="B24:C24"/>
    <mergeCell ref="B26:C26"/>
    <mergeCell ref="B28:C28"/>
    <mergeCell ref="B25:C25"/>
    <mergeCell ref="B23:C23"/>
    <mergeCell ref="B27:C27"/>
    <mergeCell ref="D2:G2"/>
    <mergeCell ref="D3:G3"/>
    <mergeCell ref="D4:G4"/>
    <mergeCell ref="D5:G5"/>
    <mergeCell ref="B2:C5"/>
    <mergeCell ref="B7:C7"/>
    <mergeCell ref="D7:H7"/>
    <mergeCell ref="B9:H9"/>
    <mergeCell ref="B21:C21"/>
    <mergeCell ref="B12:C12"/>
    <mergeCell ref="B11:C11"/>
    <mergeCell ref="B10:H10"/>
    <mergeCell ref="B18:C18"/>
    <mergeCell ref="B13:C13"/>
    <mergeCell ref="B20:C20"/>
    <mergeCell ref="B19:C19"/>
    <mergeCell ref="B14:C14"/>
    <mergeCell ref="B16:C16"/>
    <mergeCell ref="B15:C15"/>
    <mergeCell ref="B17:C17"/>
  </mergeCells>
  <conditionalFormatting sqref="D11">
    <cfRule type="cellIs" dxfId="57" priority="97" stopIfTrue="1" operator="equal">
      <formula>"Alto"</formula>
    </cfRule>
    <cfRule type="cellIs" dxfId="56" priority="98" stopIfTrue="1" operator="equal">
      <formula>"Medio"</formula>
    </cfRule>
    <cfRule type="cellIs" dxfId="55" priority="99" stopIfTrue="1" operator="equal">
      <formula>"Bajo"</formula>
    </cfRule>
  </conditionalFormatting>
  <conditionalFormatting sqref="D24">
    <cfRule type="cellIs" dxfId="54" priority="52" stopIfTrue="1" operator="equal">
      <formula>"Alto"</formula>
    </cfRule>
    <cfRule type="cellIs" dxfId="53" priority="53" stopIfTrue="1" operator="equal">
      <formula>"Medio"</formula>
    </cfRule>
    <cfRule type="cellIs" dxfId="52" priority="54" stopIfTrue="1" operator="equal">
      <formula>"Bajo"</formula>
    </cfRule>
  </conditionalFormatting>
  <conditionalFormatting sqref="D28">
    <cfRule type="cellIs" dxfId="51" priority="49" stopIfTrue="1" operator="equal">
      <formula>"Alto"</formula>
    </cfRule>
    <cfRule type="cellIs" dxfId="50" priority="50" stopIfTrue="1" operator="equal">
      <formula>"Medio"</formula>
    </cfRule>
    <cfRule type="cellIs" dxfId="49" priority="51" stopIfTrue="1" operator="equal">
      <formula>"Bajo"</formula>
    </cfRule>
  </conditionalFormatting>
  <conditionalFormatting sqref="D20:D21">
    <cfRule type="cellIs" dxfId="48" priority="58" stopIfTrue="1" operator="equal">
      <formula>"Alto"</formula>
    </cfRule>
    <cfRule type="cellIs" dxfId="47" priority="59" stopIfTrue="1" operator="equal">
      <formula>"Medio"</formula>
    </cfRule>
    <cfRule type="cellIs" dxfId="46" priority="60" stopIfTrue="1" operator="equal">
      <formula>"Bajo"</formula>
    </cfRule>
  </conditionalFormatting>
  <conditionalFormatting sqref="D18:D19">
    <cfRule type="cellIs" dxfId="45" priority="46" stopIfTrue="1" operator="equal">
      <formula>"Alto"</formula>
    </cfRule>
    <cfRule type="cellIs" dxfId="44" priority="47" stopIfTrue="1" operator="equal">
      <formula>"Medio"</formula>
    </cfRule>
    <cfRule type="cellIs" dxfId="43" priority="48" stopIfTrue="1" operator="equal">
      <formula>"Bajo"</formula>
    </cfRule>
  </conditionalFormatting>
  <conditionalFormatting sqref="D23">
    <cfRule type="cellIs" dxfId="42" priority="37" stopIfTrue="1" operator="equal">
      <formula>"Alto"</formula>
    </cfRule>
    <cfRule type="cellIs" dxfId="41" priority="38" stopIfTrue="1" operator="equal">
      <formula>"Medio"</formula>
    </cfRule>
    <cfRule type="cellIs" dxfId="40" priority="39" stopIfTrue="1" operator="equal">
      <formula>"Bajo"</formula>
    </cfRule>
  </conditionalFormatting>
  <conditionalFormatting sqref="D12">
    <cfRule type="cellIs" dxfId="39" priority="34" stopIfTrue="1" operator="equal">
      <formula>"Alto"</formula>
    </cfRule>
    <cfRule type="cellIs" dxfId="38" priority="35" stopIfTrue="1" operator="equal">
      <formula>"Medio"</formula>
    </cfRule>
    <cfRule type="cellIs" dxfId="37" priority="36" stopIfTrue="1" operator="equal">
      <formula>"Bajo"</formula>
    </cfRule>
  </conditionalFormatting>
  <conditionalFormatting sqref="D16:D18">
    <cfRule type="cellIs" dxfId="36" priority="31" stopIfTrue="1" operator="equal">
      <formula>"Alto"</formula>
    </cfRule>
    <cfRule type="cellIs" dxfId="35" priority="32" stopIfTrue="1" operator="equal">
      <formula>"Medio"</formula>
    </cfRule>
    <cfRule type="cellIs" dxfId="34" priority="33" stopIfTrue="1" operator="equal">
      <formula>"Bajo"</formula>
    </cfRule>
  </conditionalFormatting>
  <conditionalFormatting sqref="D13">
    <cfRule type="cellIs" dxfId="33" priority="28" stopIfTrue="1" operator="equal">
      <formula>"Alto"</formula>
    </cfRule>
    <cfRule type="cellIs" dxfId="32" priority="29" stopIfTrue="1" operator="equal">
      <formula>"Medio"</formula>
    </cfRule>
    <cfRule type="cellIs" dxfId="31" priority="30" stopIfTrue="1" operator="equal">
      <formula>"Bajo"</formula>
    </cfRule>
  </conditionalFormatting>
  <conditionalFormatting sqref="D14">
    <cfRule type="cellIs" dxfId="30" priority="25" stopIfTrue="1" operator="equal">
      <formula>"Alto"</formula>
    </cfRule>
    <cfRule type="cellIs" dxfId="29" priority="26" stopIfTrue="1" operator="equal">
      <formula>"Medio"</formula>
    </cfRule>
    <cfRule type="cellIs" dxfId="28" priority="27" stopIfTrue="1" operator="equal">
      <formula>"Bajo"</formula>
    </cfRule>
  </conditionalFormatting>
  <conditionalFormatting sqref="D15">
    <cfRule type="cellIs" dxfId="27" priority="22" stopIfTrue="1" operator="equal">
      <formula>"Alto"</formula>
    </cfRule>
    <cfRule type="cellIs" dxfId="26" priority="23" stopIfTrue="1" operator="equal">
      <formula>"Medio"</formula>
    </cfRule>
    <cfRule type="cellIs" dxfId="25" priority="24" stopIfTrue="1" operator="equal">
      <formula>"Bajo"</formula>
    </cfRule>
  </conditionalFormatting>
  <conditionalFormatting sqref="B12">
    <cfRule type="cellIs" dxfId="24" priority="16" stopIfTrue="1" operator="equal">
      <formula>"Alto"</formula>
    </cfRule>
    <cfRule type="cellIs" dxfId="23" priority="17" stopIfTrue="1" operator="equal">
      <formula>"Medio"</formula>
    </cfRule>
    <cfRule type="cellIs" dxfId="22" priority="18" stopIfTrue="1" operator="equal">
      <formula>"Bajo"</formula>
    </cfRule>
  </conditionalFormatting>
  <conditionalFormatting sqref="B13:B18">
    <cfRule type="cellIs" dxfId="21" priority="1" stopIfTrue="1" operator="equal">
      <formula>"Alto"</formula>
    </cfRule>
    <cfRule type="cellIs" dxfId="20" priority="2" stopIfTrue="1" operator="equal">
      <formula>"Medio"</formula>
    </cfRule>
    <cfRule type="cellIs" dxfId="19" priority="3" stopIfTrue="1" operator="equal">
      <formula>"Bajo"</formula>
    </cfRule>
  </conditionalFormatting>
  <dataValidations count="1">
    <dataValidation type="whole" allowBlank="1" showInputMessage="1" showErrorMessage="1" sqref="I9:N9 I22:N65501 F29:H65501">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tocar'!$I$5:$I$6</xm:f>
          </x14:formula1>
          <xm:sqref>G12:G28</xm:sqref>
        </x14:dataValidation>
        <x14:dataValidation type="list" allowBlank="1" showInputMessage="1" showErrorMessage="1">
          <x14:formula1>
            <xm:f>'No tocar'!$K$5:$K$7</xm:f>
          </x14:formula1>
          <xm:sqref>H12:H28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8"/>
  <sheetViews>
    <sheetView showGridLines="0" zoomScaleNormal="100" workbookViewId="0">
      <selection activeCell="F16" sqref="F16"/>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0.28515625" style="1" customWidth="1"/>
    <col min="5" max="5" width="18" style="1" customWidth="1"/>
    <col min="6" max="6" width="28.85546875" style="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44"/>
      <c r="C2" s="186" t="s">
        <v>0</v>
      </c>
      <c r="D2" s="187"/>
      <c r="E2" s="187"/>
      <c r="F2" s="187"/>
      <c r="G2" s="51" t="str">
        <f>Proyecto!K2</f>
        <v>Código: GC-F-015</v>
      </c>
      <c r="H2" s="50"/>
      <c r="I2" s="68"/>
      <c r="J2" s="68"/>
      <c r="K2" s="68"/>
      <c r="L2" s="68"/>
      <c r="M2" s="68"/>
      <c r="N2" s="68"/>
      <c r="O2" s="68"/>
      <c r="P2" s="13"/>
    </row>
    <row r="3" spans="2:16" s="10" customFormat="1" ht="23.25" customHeight="1" thickBot="1" x14ac:dyDescent="0.25">
      <c r="B3" s="46"/>
      <c r="C3" s="186" t="s">
        <v>159</v>
      </c>
      <c r="D3" s="187"/>
      <c r="E3" s="187"/>
      <c r="F3" s="187"/>
      <c r="G3" s="49" t="str">
        <f>Proyecto!K3</f>
        <v>Fecha: 17 de septiembre de 2014</v>
      </c>
      <c r="H3" s="50"/>
      <c r="I3" s="68"/>
      <c r="J3" s="68"/>
      <c r="K3" s="68"/>
      <c r="L3" s="68"/>
      <c r="M3" s="68"/>
      <c r="N3" s="68"/>
      <c r="O3" s="68"/>
      <c r="P3" s="13"/>
    </row>
    <row r="4" spans="2:16" s="10" customFormat="1" ht="24" customHeight="1" thickBot="1" x14ac:dyDescent="0.25">
      <c r="B4" s="46"/>
      <c r="C4" s="186" t="s">
        <v>160</v>
      </c>
      <c r="D4" s="187"/>
      <c r="E4" s="187"/>
      <c r="F4" s="187"/>
      <c r="G4" s="49" t="str">
        <f>Proyecto!K4</f>
        <v>Versión 001</v>
      </c>
      <c r="H4" s="50"/>
      <c r="I4" s="68"/>
      <c r="J4" s="68"/>
      <c r="K4" s="68"/>
      <c r="L4" s="68"/>
      <c r="M4" s="68"/>
      <c r="N4" s="68"/>
      <c r="O4" s="68"/>
      <c r="P4" s="13"/>
    </row>
    <row r="5" spans="2:16" s="10" customFormat="1" ht="22.5" customHeight="1" thickBot="1" x14ac:dyDescent="0.25">
      <c r="B5" s="48"/>
      <c r="C5" s="186" t="s">
        <v>161</v>
      </c>
      <c r="D5" s="187"/>
      <c r="E5" s="187"/>
      <c r="F5" s="187"/>
      <c r="G5" s="52" t="s">
        <v>69</v>
      </c>
      <c r="H5" s="50"/>
      <c r="I5" s="68"/>
      <c r="J5" s="68"/>
      <c r="K5" s="68"/>
      <c r="L5" s="68"/>
      <c r="M5" s="68"/>
      <c r="N5" s="68"/>
      <c r="O5" s="68"/>
      <c r="P5" s="13"/>
    </row>
    <row r="6" spans="2:16" ht="5.25" customHeight="1" x14ac:dyDescent="0.2">
      <c r="B6" s="24"/>
      <c r="C6" s="24"/>
      <c r="D6" s="24"/>
      <c r="E6" s="24"/>
      <c r="F6" s="24"/>
    </row>
    <row r="7" spans="2:16" ht="29.25" customHeight="1" x14ac:dyDescent="0.2">
      <c r="B7" s="67" t="s">
        <v>5</v>
      </c>
      <c r="C7" s="226" t="str">
        <f>Proyecto!$E$7</f>
        <v>Política Actualizada de Supervisión Societaria, Cameral y ESALES</v>
      </c>
      <c r="D7" s="226"/>
      <c r="E7" s="226"/>
      <c r="F7" s="226"/>
      <c r="G7" s="72"/>
      <c r="P7" s="1"/>
    </row>
    <row r="8" spans="2:16" ht="6.75" customHeight="1" x14ac:dyDescent="0.2">
      <c r="B8" s="6"/>
      <c r="C8" s="7"/>
      <c r="D8" s="7"/>
      <c r="E8" s="7"/>
      <c r="F8" s="7"/>
      <c r="P8" s="1"/>
    </row>
    <row r="9" spans="2:16" x14ac:dyDescent="0.2">
      <c r="B9" s="130"/>
      <c r="C9" s="130"/>
    </row>
    <row r="10" spans="2:16" ht="20.25" customHeight="1" x14ac:dyDescent="0.2">
      <c r="B10" s="223" t="s">
        <v>70</v>
      </c>
      <c r="C10" s="224"/>
      <c r="D10" s="224"/>
      <c r="E10" s="224"/>
      <c r="F10" s="224"/>
      <c r="G10" s="225"/>
    </row>
    <row r="11" spans="2:16" customFormat="1" ht="15" customHeight="1" x14ac:dyDescent="0.2"/>
    <row r="12" spans="2:16" ht="24.75" customHeight="1" x14ac:dyDescent="0.2">
      <c r="B12" s="73" t="s">
        <v>71</v>
      </c>
      <c r="C12" s="73" t="s">
        <v>72</v>
      </c>
      <c r="D12" s="73" t="s">
        <v>73</v>
      </c>
      <c r="E12" s="73" t="s">
        <v>74</v>
      </c>
      <c r="F12" s="73" t="s">
        <v>75</v>
      </c>
      <c r="G12" s="73" t="s">
        <v>76</v>
      </c>
    </row>
    <row r="13" spans="2:16" ht="54" customHeight="1" x14ac:dyDescent="0.2">
      <c r="B13" s="97" t="str">
        <f>+Interesados!B12</f>
        <v>Superintendente de Sociedades</v>
      </c>
      <c r="C13" s="97" t="s">
        <v>77</v>
      </c>
      <c r="D13" s="99" t="s">
        <v>153</v>
      </c>
      <c r="E13" s="97" t="s">
        <v>135</v>
      </c>
      <c r="F13" s="97" t="s">
        <v>174</v>
      </c>
      <c r="G13" s="97" t="s">
        <v>216</v>
      </c>
    </row>
    <row r="14" spans="2:16" ht="54" customHeight="1" x14ac:dyDescent="0.2">
      <c r="B14" s="97" t="str">
        <f>+Interesados!B13</f>
        <v>Superintendente Delegada de supervisión societaria</v>
      </c>
      <c r="C14" s="97" t="s">
        <v>121</v>
      </c>
      <c r="D14" s="99" t="s">
        <v>155</v>
      </c>
      <c r="E14" s="97" t="s">
        <v>36</v>
      </c>
      <c r="F14" s="97" t="s">
        <v>200</v>
      </c>
      <c r="G14" s="97" t="s">
        <v>154</v>
      </c>
    </row>
    <row r="15" spans="2:16" ht="54" customHeight="1" x14ac:dyDescent="0.2">
      <c r="B15" s="116" t="s">
        <v>183</v>
      </c>
      <c r="C15" s="97" t="s">
        <v>121</v>
      </c>
      <c r="D15" s="99" t="s">
        <v>155</v>
      </c>
      <c r="E15" s="97" t="s">
        <v>36</v>
      </c>
      <c r="F15" s="114" t="s">
        <v>200</v>
      </c>
      <c r="G15" s="97" t="s">
        <v>154</v>
      </c>
    </row>
    <row r="16" spans="2:16" ht="75" customHeight="1" x14ac:dyDescent="0.2">
      <c r="B16" s="106"/>
      <c r="C16" s="97"/>
      <c r="D16" s="97"/>
      <c r="E16" s="97"/>
      <c r="F16" s="99"/>
      <c r="G16" s="97"/>
    </row>
    <row r="17" spans="2:7" ht="75" customHeight="1" x14ac:dyDescent="0.2">
      <c r="B17" s="79"/>
      <c r="C17" s="66"/>
      <c r="D17" s="66"/>
      <c r="E17" s="66"/>
      <c r="F17" s="80"/>
      <c r="G17" s="80"/>
    </row>
    <row r="18" spans="2:7" ht="75" customHeight="1" x14ac:dyDescent="0.2">
      <c r="B18" s="79"/>
      <c r="C18" s="66"/>
      <c r="D18" s="66"/>
      <c r="E18" s="66"/>
      <c r="F18" s="80"/>
      <c r="G18" s="80"/>
    </row>
    <row r="19" spans="2:7" ht="75" customHeight="1" x14ac:dyDescent="0.2">
      <c r="B19" s="79"/>
      <c r="C19" s="66"/>
      <c r="D19" s="81"/>
      <c r="E19" s="80"/>
      <c r="F19" s="80"/>
      <c r="G19" s="80"/>
    </row>
    <row r="20" spans="2:7" ht="54" customHeight="1" x14ac:dyDescent="0.2">
      <c r="B20" s="78"/>
      <c r="C20" s="66"/>
      <c r="D20" s="76"/>
      <c r="E20" s="75"/>
      <c r="F20" s="76"/>
      <c r="G20" s="75"/>
    </row>
    <row r="21" spans="2:7" ht="54" customHeight="1" x14ac:dyDescent="0.2">
      <c r="B21" s="78"/>
      <c r="C21" s="66"/>
      <c r="D21" s="76"/>
      <c r="E21" s="75"/>
      <c r="F21" s="76"/>
      <c r="G21" s="75"/>
    </row>
    <row r="22" spans="2:7" ht="54" customHeight="1" x14ac:dyDescent="0.2">
      <c r="B22" s="78"/>
      <c r="C22" s="66"/>
      <c r="D22" s="76"/>
      <c r="E22" s="75"/>
      <c r="F22" s="76"/>
      <c r="G22" s="75"/>
    </row>
    <row r="23" spans="2:7" ht="54" customHeight="1" x14ac:dyDescent="0.2">
      <c r="B23" s="78"/>
      <c r="C23" s="66"/>
      <c r="D23" s="76"/>
      <c r="E23" s="75"/>
      <c r="F23" s="76"/>
      <c r="G23" s="75"/>
    </row>
    <row r="24" spans="2:7" ht="54" customHeight="1" x14ac:dyDescent="0.2">
      <c r="B24" s="79"/>
      <c r="C24" s="66"/>
      <c r="D24" s="76"/>
      <c r="E24" s="75"/>
      <c r="F24" s="76"/>
      <c r="G24" s="75"/>
    </row>
    <row r="25" spans="2:7" ht="54" customHeight="1" x14ac:dyDescent="0.2">
      <c r="B25" s="78"/>
      <c r="C25" s="66"/>
      <c r="D25" s="76"/>
      <c r="E25" s="75"/>
      <c r="F25" s="76"/>
      <c r="G25" s="75"/>
    </row>
    <row r="26" spans="2:7" ht="54" customHeight="1" x14ac:dyDescent="0.2">
      <c r="B26" s="78"/>
      <c r="C26" s="66"/>
      <c r="D26" s="76"/>
      <c r="E26" s="75"/>
      <c r="F26" s="76"/>
      <c r="G26" s="75"/>
    </row>
    <row r="27" spans="2:7" ht="54" customHeight="1" x14ac:dyDescent="0.2">
      <c r="B27" s="78"/>
      <c r="C27" s="66"/>
      <c r="D27" s="76"/>
      <c r="E27" s="75"/>
      <c r="F27" s="76"/>
      <c r="G27" s="75"/>
    </row>
    <row r="28" spans="2:7" ht="54" customHeight="1" x14ac:dyDescent="0.2">
      <c r="B28" s="79"/>
      <c r="C28" s="66"/>
      <c r="D28" s="76"/>
      <c r="E28" s="75"/>
      <c r="F28" s="76"/>
      <c r="G28" s="75"/>
    </row>
  </sheetData>
  <mergeCells count="7">
    <mergeCell ref="B10:G10"/>
    <mergeCell ref="B9:C9"/>
    <mergeCell ref="C7:F7"/>
    <mergeCell ref="C2:F2"/>
    <mergeCell ref="C3:F3"/>
    <mergeCell ref="C4:F4"/>
    <mergeCell ref="C5:F5"/>
  </mergeCells>
  <dataValidations count="1">
    <dataValidation type="whole" allowBlank="1" showInputMessage="1" showErrorMessage="1" sqref="E9 E29:E65504 G11 G9 G29:G65504 H9:N65504">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0"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tocar'!$O$5:$O$11</xm:f>
          </x14:formula1>
          <xm:sqref>C13:C28</xm:sqref>
        </x14:dataValidation>
        <x14:dataValidation type="list" allowBlank="1" showInputMessage="1" showErrorMessage="1">
          <x14:formula1>
            <xm:f>'No tocar'!$Q$15:$Q$23</xm:f>
          </x14:formula1>
          <xm:sqref>E13:E28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6"/>
  <sheetViews>
    <sheetView showGridLines="0" zoomScale="90" zoomScaleNormal="90" workbookViewId="0">
      <selection activeCell="G11" sqref="G11"/>
    </sheetView>
  </sheetViews>
  <sheetFormatPr baseColWidth="10" defaultColWidth="11.42578125" defaultRowHeight="12" x14ac:dyDescent="0.2"/>
  <cols>
    <col min="1" max="1" width="2.42578125" style="1" customWidth="1"/>
    <col min="2" max="2" width="30.7109375" style="1" customWidth="1"/>
    <col min="3" max="3" width="18.28515625" style="1" customWidth="1"/>
    <col min="4" max="4" width="28.7109375" style="1" customWidth="1"/>
    <col min="5" max="5" width="29.42578125" style="1" customWidth="1"/>
    <col min="6" max="6" width="42.42578125" style="1" customWidth="1"/>
    <col min="7" max="7" width="19.42578125" style="1" customWidth="1"/>
    <col min="8" max="8" width="17.7109375" style="1" bestFit="1" customWidth="1"/>
    <col min="9" max="9" width="7.7109375" style="1" customWidth="1"/>
    <col min="10" max="10" width="0.7109375" style="5" customWidth="1"/>
    <col min="11" max="11" width="1" style="1" customWidth="1"/>
    <col min="12" max="12" width="1.42578125" style="1" customWidth="1"/>
    <col min="13" max="13" width="1.140625" style="5"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10" customFormat="1" ht="26.25" customHeight="1" thickBot="1" x14ac:dyDescent="0.25">
      <c r="B2" s="44"/>
      <c r="C2" s="186" t="s">
        <v>0</v>
      </c>
      <c r="D2" s="187"/>
      <c r="E2" s="187"/>
      <c r="F2" s="187"/>
      <c r="G2" s="176" t="str">
        <f>Proyecto!K2</f>
        <v>Código: GC-F-015</v>
      </c>
      <c r="H2" s="178"/>
      <c r="I2" s="68"/>
      <c r="J2" s="9"/>
      <c r="K2" s="9"/>
      <c r="L2" s="9"/>
      <c r="M2" s="12"/>
      <c r="N2" s="68"/>
      <c r="O2" s="68"/>
      <c r="P2" s="68"/>
      <c r="Q2" s="68"/>
      <c r="R2" s="68"/>
      <c r="S2" s="68"/>
      <c r="T2" s="68"/>
      <c r="U2" s="68"/>
      <c r="V2" s="68"/>
      <c r="W2" s="13"/>
    </row>
    <row r="3" spans="2:23" s="10" customFormat="1" ht="23.25" customHeight="1" thickBot="1" x14ac:dyDescent="0.25">
      <c r="B3" s="46"/>
      <c r="C3" s="186" t="s">
        <v>159</v>
      </c>
      <c r="D3" s="187"/>
      <c r="E3" s="187"/>
      <c r="F3" s="187"/>
      <c r="G3" s="179" t="str">
        <f>Proyecto!K3</f>
        <v>Fecha: 17 de septiembre de 2014</v>
      </c>
      <c r="H3" s="181"/>
      <c r="I3" s="68"/>
      <c r="J3" s="9"/>
      <c r="K3" s="9"/>
      <c r="L3" s="9"/>
      <c r="M3" s="12"/>
      <c r="N3" s="68"/>
      <c r="O3" s="68"/>
      <c r="P3" s="68"/>
      <c r="Q3" s="68"/>
      <c r="R3" s="68"/>
      <c r="S3" s="68"/>
      <c r="T3" s="68"/>
      <c r="U3" s="68"/>
      <c r="V3" s="68"/>
      <c r="W3" s="13"/>
    </row>
    <row r="4" spans="2:23" s="10" customFormat="1" ht="24" customHeight="1" thickBot="1" x14ac:dyDescent="0.25">
      <c r="B4" s="46"/>
      <c r="C4" s="186" t="s">
        <v>160</v>
      </c>
      <c r="D4" s="187"/>
      <c r="E4" s="187"/>
      <c r="F4" s="187"/>
      <c r="G4" s="182" t="str">
        <f>Proyecto!K4</f>
        <v>Versión 001</v>
      </c>
      <c r="H4" s="184"/>
      <c r="I4" s="68"/>
      <c r="J4" s="9"/>
      <c r="K4" s="68"/>
      <c r="L4" s="68"/>
      <c r="M4" s="12"/>
      <c r="N4" s="68"/>
      <c r="O4" s="68"/>
      <c r="P4" s="68"/>
      <c r="Q4" s="68"/>
      <c r="R4" s="68"/>
      <c r="S4" s="68"/>
      <c r="T4" s="68"/>
      <c r="U4" s="68"/>
      <c r="V4" s="68"/>
      <c r="W4" s="13"/>
    </row>
    <row r="5" spans="2:23" s="10" customFormat="1" ht="22.5" customHeight="1" thickBot="1" x14ac:dyDescent="0.25">
      <c r="B5" s="48"/>
      <c r="C5" s="186" t="s">
        <v>161</v>
      </c>
      <c r="D5" s="187"/>
      <c r="E5" s="187"/>
      <c r="F5" s="187"/>
      <c r="G5" s="179" t="s">
        <v>79</v>
      </c>
      <c r="H5" s="181"/>
      <c r="I5" s="68"/>
      <c r="J5" s="9"/>
      <c r="K5" s="68"/>
      <c r="L5" s="68"/>
      <c r="M5" s="9"/>
      <c r="N5" s="68"/>
      <c r="O5" s="68"/>
      <c r="P5" s="68"/>
      <c r="Q5" s="68"/>
      <c r="R5" s="68"/>
      <c r="S5" s="68"/>
      <c r="T5" s="68"/>
      <c r="U5" s="68"/>
      <c r="V5" s="68"/>
      <c r="W5" s="13"/>
    </row>
    <row r="6" spans="2:23" ht="5.25" customHeight="1" x14ac:dyDescent="0.2">
      <c r="B6" s="24"/>
      <c r="C6" s="24"/>
      <c r="D6" s="24"/>
      <c r="E6" s="24"/>
      <c r="F6" s="24"/>
      <c r="G6" s="24"/>
      <c r="H6" s="24"/>
    </row>
    <row r="7" spans="2:23" ht="29.25" customHeight="1" x14ac:dyDescent="0.2">
      <c r="B7" s="23" t="s">
        <v>5</v>
      </c>
      <c r="C7" s="171" t="str">
        <f>Proyecto!$E$7</f>
        <v>Política Actualizada de Supervisión Societaria, Cameral y ESALES</v>
      </c>
      <c r="D7" s="171"/>
      <c r="E7" s="171"/>
      <c r="F7" s="171"/>
      <c r="G7" s="171"/>
      <c r="H7" s="171"/>
      <c r="W7" s="1"/>
    </row>
    <row r="9" spans="2:23" ht="15" customHeight="1" x14ac:dyDescent="0.2">
      <c r="B9" s="174" t="s">
        <v>80</v>
      </c>
      <c r="C9" s="174"/>
      <c r="D9" s="174"/>
      <c r="E9" s="174"/>
      <c r="F9" s="174"/>
      <c r="G9" s="174"/>
      <c r="H9" s="174"/>
    </row>
    <row r="10" spans="2:23" customFormat="1" ht="15" customHeight="1" x14ac:dyDescent="0.2"/>
    <row r="11" spans="2:23" ht="33.75" customHeight="1" x14ac:dyDescent="0.2">
      <c r="B11" s="172" t="s">
        <v>81</v>
      </c>
      <c r="C11" s="172"/>
      <c r="D11" s="69" t="s">
        <v>82</v>
      </c>
      <c r="E11" s="69" t="s">
        <v>83</v>
      </c>
      <c r="F11" s="69" t="s">
        <v>84</v>
      </c>
      <c r="G11" s="69" t="s">
        <v>85</v>
      </c>
      <c r="H11" s="69" t="s">
        <v>86</v>
      </c>
    </row>
    <row r="12" spans="2:23" ht="61.5" customHeight="1" x14ac:dyDescent="0.2">
      <c r="B12" s="227" t="s">
        <v>120</v>
      </c>
      <c r="C12" s="228"/>
      <c r="D12" s="99"/>
      <c r="E12" s="99"/>
      <c r="F12" s="99"/>
      <c r="G12" s="112"/>
      <c r="H12" s="97"/>
    </row>
    <row r="13" spans="2:23" ht="48" customHeight="1" x14ac:dyDescent="0.2">
      <c r="B13" s="154"/>
      <c r="C13" s="154"/>
      <c r="D13" s="97"/>
      <c r="E13" s="99"/>
      <c r="F13" s="99"/>
      <c r="G13" s="112"/>
      <c r="H13" s="97"/>
    </row>
    <row r="14" spans="2:23" ht="60" customHeight="1" x14ac:dyDescent="0.2">
      <c r="B14" s="154"/>
      <c r="C14" s="154"/>
      <c r="D14" s="97"/>
      <c r="E14" s="99"/>
      <c r="F14" s="99"/>
      <c r="G14" s="112"/>
      <c r="H14" s="97"/>
    </row>
    <row r="15" spans="2:23" ht="60" customHeight="1" x14ac:dyDescent="0.2">
      <c r="B15" s="154"/>
      <c r="C15" s="154"/>
      <c r="D15" s="97"/>
      <c r="E15" s="99"/>
      <c r="F15" s="99"/>
      <c r="G15" s="112"/>
      <c r="H15" s="97"/>
    </row>
    <row r="16" spans="2:23" ht="15.75" x14ac:dyDescent="0.2">
      <c r="B16" s="113"/>
      <c r="C16" s="113"/>
      <c r="D16" s="88"/>
      <c r="E16" s="88"/>
      <c r="F16" s="88"/>
      <c r="G16" s="88"/>
      <c r="H16" s="88"/>
    </row>
  </sheetData>
  <mergeCells count="15">
    <mergeCell ref="B13:C13"/>
    <mergeCell ref="B14:C14"/>
    <mergeCell ref="B15:C15"/>
    <mergeCell ref="B12:C12"/>
    <mergeCell ref="B9:H9"/>
    <mergeCell ref="B11:C11"/>
    <mergeCell ref="C7:H7"/>
    <mergeCell ref="C2:F2"/>
    <mergeCell ref="G2:H2"/>
    <mergeCell ref="C3:F3"/>
    <mergeCell ref="G3:H3"/>
    <mergeCell ref="C4:F4"/>
    <mergeCell ref="G4:H4"/>
    <mergeCell ref="C5:F5"/>
    <mergeCell ref="G5:H5"/>
  </mergeCells>
  <conditionalFormatting sqref="E12:E15">
    <cfRule type="cellIs" dxfId="18" priority="19" stopIfTrue="1" operator="equal">
      <formula>"Alto"</formula>
    </cfRule>
    <cfRule type="cellIs" dxfId="17" priority="20" stopIfTrue="1" operator="equal">
      <formula>"Medio"</formula>
    </cfRule>
    <cfRule type="cellIs" dxfId="16" priority="21" stopIfTrue="1" operator="equal">
      <formula>"Bajo"</formula>
    </cfRule>
  </conditionalFormatting>
  <dataValidations count="1">
    <dataValidation type="whole" allowBlank="1" showInputMessage="1" showErrorMessage="1" sqref="F8:G8 O8:U65495 I8:M65495 G13:G65495 F16:F65495">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7" fitToHeight="0" orientation="landscape" r:id="rId1"/>
  <headerFooter>
    <oddHeader>&amp;A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zoomScaleNormal="100" workbookViewId="0">
      <selection sqref="A1:XFD1048576"/>
    </sheetView>
  </sheetViews>
  <sheetFormatPr baseColWidth="10" defaultColWidth="11.42578125" defaultRowHeight="12" x14ac:dyDescent="0.2"/>
  <cols>
    <col min="1" max="1" width="2.42578125" style="1" customWidth="1"/>
    <col min="2" max="2" width="14.42578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1" customFormat="1" ht="26.25" customHeight="1" x14ac:dyDescent="0.2">
      <c r="B2" s="215"/>
      <c r="C2" s="216"/>
      <c r="D2" s="235" t="s">
        <v>0</v>
      </c>
      <c r="E2" s="236"/>
      <c r="F2" s="236"/>
      <c r="G2" s="236"/>
      <c r="H2" s="236"/>
      <c r="I2" s="236"/>
      <c r="J2" s="237"/>
      <c r="K2" s="58"/>
      <c r="L2" s="56"/>
      <c r="M2" s="229" t="str">
        <f>Proyecto!K2</f>
        <v>Código: GC-F-015</v>
      </c>
      <c r="N2" s="229"/>
      <c r="O2" s="229"/>
      <c r="P2" s="230"/>
      <c r="R2" s="9"/>
      <c r="S2" s="9"/>
      <c r="T2" s="9"/>
      <c r="U2" s="12"/>
      <c r="AE2" s="13"/>
    </row>
    <row r="3" spans="2:31" s="121" customFormat="1" ht="23.25" customHeight="1" x14ac:dyDescent="0.2">
      <c r="B3" s="217"/>
      <c r="C3" s="205"/>
      <c r="D3" s="238" t="s">
        <v>159</v>
      </c>
      <c r="E3" s="239"/>
      <c r="F3" s="239"/>
      <c r="G3" s="239"/>
      <c r="H3" s="239"/>
      <c r="I3" s="239"/>
      <c r="J3" s="240"/>
      <c r="K3" s="72"/>
      <c r="L3" s="81"/>
      <c r="M3" s="231" t="str">
        <f>Proyecto!K3</f>
        <v>Fecha: 17 de septiembre de 2014</v>
      </c>
      <c r="N3" s="231"/>
      <c r="O3" s="231"/>
      <c r="P3" s="232"/>
      <c r="R3" s="9"/>
      <c r="S3" s="9"/>
      <c r="T3" s="9"/>
      <c r="U3" s="12"/>
      <c r="AE3" s="13"/>
    </row>
    <row r="4" spans="2:31" s="121" customFormat="1" ht="24" customHeight="1" x14ac:dyDescent="0.2">
      <c r="B4" s="217"/>
      <c r="C4" s="205"/>
      <c r="D4" s="238" t="s">
        <v>160</v>
      </c>
      <c r="E4" s="239"/>
      <c r="F4" s="239"/>
      <c r="G4" s="239"/>
      <c r="H4" s="239"/>
      <c r="I4" s="239"/>
      <c r="J4" s="240"/>
      <c r="K4" s="72"/>
      <c r="L4" s="81"/>
      <c r="M4" s="231" t="str">
        <f>Proyecto!K4</f>
        <v>Versión 001</v>
      </c>
      <c r="N4" s="231"/>
      <c r="O4" s="231"/>
      <c r="P4" s="232"/>
      <c r="R4" s="9"/>
      <c r="U4" s="12"/>
      <c r="AE4" s="13"/>
    </row>
    <row r="5" spans="2:31" s="121" customFormat="1" ht="22.5" customHeight="1" thickBot="1" x14ac:dyDescent="0.25">
      <c r="B5" s="218"/>
      <c r="C5" s="219"/>
      <c r="D5" s="241" t="s">
        <v>161</v>
      </c>
      <c r="E5" s="242"/>
      <c r="F5" s="242"/>
      <c r="G5" s="242"/>
      <c r="H5" s="242"/>
      <c r="I5" s="242"/>
      <c r="J5" s="243"/>
      <c r="K5" s="59"/>
      <c r="L5" s="57"/>
      <c r="M5" s="233" t="s">
        <v>87</v>
      </c>
      <c r="N5" s="233"/>
      <c r="O5" s="233"/>
      <c r="P5" s="234"/>
      <c r="R5" s="9"/>
      <c r="U5" s="9"/>
      <c r="AE5" s="13"/>
    </row>
    <row r="6" spans="2:31" ht="5.25" customHeight="1" x14ac:dyDescent="0.2">
      <c r="B6" s="24"/>
      <c r="C6" s="24"/>
      <c r="D6" s="24"/>
      <c r="E6" s="24"/>
      <c r="F6" s="24"/>
      <c r="G6" s="24"/>
      <c r="H6" s="24"/>
      <c r="I6" s="24"/>
      <c r="J6" s="24"/>
      <c r="K6" s="24"/>
      <c r="L6" s="24"/>
      <c r="M6" s="24"/>
      <c r="N6" s="24"/>
      <c r="O6" s="24"/>
      <c r="P6" s="24"/>
    </row>
    <row r="7" spans="2:31" ht="29.25" customHeight="1" x14ac:dyDescent="0.2">
      <c r="B7" s="122" t="s">
        <v>5</v>
      </c>
      <c r="C7" s="122"/>
      <c r="D7" s="171" t="str">
        <f>Proyecto!$E$7</f>
        <v>Política Actualizada de Supervisión Societaria, Cameral y ESALES</v>
      </c>
      <c r="E7" s="171"/>
      <c r="F7" s="171"/>
      <c r="G7" s="171"/>
      <c r="H7" s="171"/>
      <c r="I7" s="171"/>
      <c r="J7" s="171"/>
      <c r="K7" s="171"/>
      <c r="L7" s="171"/>
      <c r="M7" s="171"/>
      <c r="N7" s="171"/>
      <c r="O7" s="171"/>
      <c r="P7" s="171"/>
      <c r="AE7" s="1"/>
    </row>
    <row r="8" spans="2:31" ht="6.75" customHeight="1" x14ac:dyDescent="0.2">
      <c r="B8" s="6"/>
      <c r="C8" s="6"/>
      <c r="D8" s="87"/>
      <c r="E8" s="87"/>
      <c r="F8" s="87"/>
      <c r="G8" s="87"/>
      <c r="H8" s="87"/>
      <c r="I8" s="87"/>
      <c r="J8" s="87"/>
      <c r="K8" s="87"/>
      <c r="L8" s="87"/>
      <c r="M8" s="87"/>
      <c r="N8" s="87"/>
      <c r="O8" s="87"/>
      <c r="P8" s="87"/>
      <c r="AE8" s="1"/>
    </row>
    <row r="9" spans="2:31" ht="15.75" x14ac:dyDescent="0.2">
      <c r="D9" s="88"/>
      <c r="E9" s="88"/>
      <c r="F9" s="88"/>
      <c r="G9" s="88"/>
      <c r="H9" s="88"/>
      <c r="I9" s="88"/>
      <c r="J9" s="88"/>
      <c r="K9" s="88"/>
      <c r="L9" s="88"/>
      <c r="M9" s="88"/>
      <c r="N9" s="88"/>
      <c r="O9" s="88"/>
      <c r="P9" s="88"/>
    </row>
    <row r="10" spans="2:31" ht="53.25" customHeight="1" x14ac:dyDescent="0.2">
      <c r="B10" s="122" t="s">
        <v>88</v>
      </c>
      <c r="C10" s="122"/>
      <c r="D10" s="154" t="s">
        <v>217</v>
      </c>
      <c r="E10" s="244"/>
      <c r="F10" s="244"/>
      <c r="G10" s="244"/>
      <c r="H10" s="244"/>
      <c r="I10" s="244"/>
      <c r="J10" s="244"/>
      <c r="K10" s="244"/>
      <c r="L10" s="244"/>
      <c r="M10" s="244"/>
      <c r="N10" s="244"/>
      <c r="O10" s="244"/>
      <c r="P10" s="244"/>
      <c r="AE10" s="1"/>
    </row>
    <row r="11" spans="2:31" ht="15.75" x14ac:dyDescent="0.2">
      <c r="D11" s="88"/>
      <c r="E11" s="88"/>
      <c r="F11" s="88"/>
      <c r="G11" s="88"/>
      <c r="H11" s="88"/>
      <c r="I11" s="88"/>
      <c r="J11" s="88"/>
      <c r="K11" s="88"/>
      <c r="L11" s="88"/>
      <c r="M11" s="88"/>
      <c r="N11" s="88"/>
      <c r="O11" s="88"/>
      <c r="P11" s="88"/>
    </row>
    <row r="12" spans="2:31" ht="32.25" customHeight="1" x14ac:dyDescent="0.2">
      <c r="B12" s="122" t="s">
        <v>89</v>
      </c>
      <c r="C12" s="122"/>
      <c r="D12" s="154" t="s">
        <v>177</v>
      </c>
      <c r="E12" s="154"/>
      <c r="F12" s="154"/>
      <c r="G12" s="154"/>
      <c r="H12" s="154"/>
      <c r="I12" s="154"/>
      <c r="J12" s="154"/>
      <c r="K12" s="154"/>
      <c r="L12" s="154"/>
      <c r="M12" s="154"/>
      <c r="N12" s="154"/>
      <c r="O12" s="154"/>
      <c r="P12" s="154"/>
    </row>
    <row r="13" spans="2:31" ht="6.75" customHeight="1" x14ac:dyDescent="0.2">
      <c r="B13" s="6"/>
      <c r="C13" s="6"/>
      <c r="D13" s="87"/>
      <c r="E13" s="87"/>
      <c r="F13" s="87"/>
      <c r="G13" s="87"/>
      <c r="H13" s="87"/>
      <c r="I13" s="87"/>
      <c r="J13" s="87"/>
      <c r="K13" s="87"/>
      <c r="L13" s="87"/>
      <c r="M13" s="87"/>
      <c r="N13" s="87"/>
      <c r="O13" s="87"/>
      <c r="P13" s="87"/>
      <c r="AE13" s="1"/>
    </row>
    <row r="14" spans="2:31" ht="36" customHeight="1" x14ac:dyDescent="0.2">
      <c r="B14" s="122" t="s">
        <v>90</v>
      </c>
      <c r="C14" s="122"/>
      <c r="D14" s="154" t="s">
        <v>218</v>
      </c>
      <c r="E14" s="154"/>
      <c r="F14" s="154"/>
      <c r="G14" s="154"/>
      <c r="H14" s="154"/>
      <c r="I14" s="154"/>
      <c r="J14" s="154"/>
      <c r="K14" s="154"/>
      <c r="L14" s="154"/>
      <c r="M14" s="154"/>
      <c r="N14" s="154"/>
      <c r="O14" s="154"/>
      <c r="P14" s="154"/>
    </row>
    <row r="15" spans="2:31" ht="6.75" customHeight="1" x14ac:dyDescent="0.2">
      <c r="B15" s="6"/>
      <c r="C15" s="6"/>
      <c r="D15" s="87"/>
      <c r="E15" s="87"/>
      <c r="F15" s="87"/>
      <c r="G15" s="87"/>
      <c r="H15" s="87"/>
      <c r="I15" s="87"/>
      <c r="J15" s="87"/>
      <c r="K15" s="87"/>
      <c r="L15" s="87"/>
      <c r="M15" s="87"/>
      <c r="N15" s="87"/>
      <c r="O15" s="87"/>
      <c r="P15" s="87"/>
      <c r="AE15" s="1"/>
    </row>
    <row r="16" spans="2:31" ht="30.75" customHeight="1" x14ac:dyDescent="0.2">
      <c r="B16" s="122" t="s">
        <v>91</v>
      </c>
      <c r="C16" s="122"/>
      <c r="D16" s="154" t="s">
        <v>172</v>
      </c>
      <c r="E16" s="154"/>
      <c r="F16" s="154"/>
      <c r="G16" s="154"/>
      <c r="H16" s="154"/>
      <c r="I16" s="154"/>
      <c r="J16" s="154"/>
      <c r="K16" s="154"/>
      <c r="L16" s="154"/>
      <c r="M16" s="154"/>
      <c r="N16" s="154"/>
      <c r="O16" s="154"/>
      <c r="P16" s="154"/>
    </row>
    <row r="17" spans="2:31" ht="6.75" customHeight="1" x14ac:dyDescent="0.2">
      <c r="B17" s="6"/>
      <c r="C17" s="6"/>
      <c r="D17" s="87"/>
      <c r="E17" s="87"/>
      <c r="F17" s="87"/>
      <c r="G17" s="87"/>
      <c r="H17" s="87"/>
      <c r="I17" s="87"/>
      <c r="J17" s="87"/>
      <c r="K17" s="87"/>
      <c r="L17" s="87"/>
      <c r="M17" s="87"/>
      <c r="N17" s="87"/>
      <c r="O17" s="87"/>
      <c r="P17" s="87"/>
      <c r="AE17" s="1"/>
    </row>
    <row r="18" spans="2:31" ht="42.75" customHeight="1" x14ac:dyDescent="0.2">
      <c r="B18" s="122" t="s">
        <v>92</v>
      </c>
      <c r="C18" s="122"/>
      <c r="D18" s="154" t="s">
        <v>219</v>
      </c>
      <c r="E18" s="154"/>
      <c r="F18" s="154"/>
      <c r="G18" s="154"/>
      <c r="H18" s="154"/>
      <c r="I18" s="154"/>
      <c r="J18" s="154"/>
      <c r="K18" s="154"/>
      <c r="L18" s="154"/>
      <c r="M18" s="154"/>
      <c r="N18" s="154"/>
      <c r="O18" s="154"/>
      <c r="P18" s="154"/>
    </row>
    <row r="19" spans="2:31" ht="13.5" customHeight="1" x14ac:dyDescent="0.2">
      <c r="B19" s="6"/>
      <c r="C19" s="6"/>
      <c r="D19" s="87"/>
      <c r="E19" s="87"/>
      <c r="F19" s="87"/>
      <c r="G19" s="87"/>
      <c r="H19" s="87"/>
      <c r="I19" s="87"/>
      <c r="J19" s="87"/>
      <c r="K19" s="87"/>
      <c r="L19" s="87"/>
      <c r="M19" s="87"/>
      <c r="N19" s="87"/>
      <c r="O19" s="87"/>
      <c r="P19" s="87"/>
      <c r="AE19" s="1"/>
    </row>
    <row r="20" spans="2:31" ht="38.25" customHeight="1" x14ac:dyDescent="0.2">
      <c r="B20" s="122" t="s">
        <v>93</v>
      </c>
      <c r="C20" s="122"/>
      <c r="D20" s="154" t="s">
        <v>178</v>
      </c>
      <c r="E20" s="154"/>
      <c r="F20" s="154"/>
      <c r="G20" s="154"/>
      <c r="H20" s="154"/>
      <c r="I20" s="154"/>
      <c r="J20" s="154"/>
      <c r="K20" s="154"/>
      <c r="L20" s="154"/>
      <c r="M20" s="154"/>
      <c r="N20" s="154"/>
      <c r="O20" s="154"/>
      <c r="P20" s="154"/>
    </row>
  </sheetData>
  <sheetProtection algorithmName="SHA-512" hashValue="SNBE+EyfL1ccFmiDkVGNBWLBTiXLTwZU+wXRtwRh2/Ez+xV81yQDr7LNzZwSLfkEOlYdSbzpVgMziBw+OtKQOA==" saltValue="e5b1Va/GRVszapZJu/Kj3A==" spinCount="100000" sheet="1" objects="1" scenarios="1"/>
  <mergeCells count="26">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rintOptions horizontalCentered="1"/>
  <pageMargins left="0.39370078740157483" right="0.39370078740157483" top="0.74803149606299213" bottom="0.74803149606299213" header="0.31496062992125984" footer="0.31496062992125984"/>
  <pageSetup scale="68" fitToHeight="0" orientation="landscape" r:id="rId1"/>
  <headerFooter>
    <oddHeader>&amp;A</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29"/>
  <sheetViews>
    <sheetView topLeftCell="A8" zoomScale="60" zoomScaleNormal="60" workbookViewId="0">
      <pane xSplit="6" ySplit="2" topLeftCell="J12" activePane="bottomRight" state="frozen"/>
      <selection activeCell="A8" sqref="A8"/>
      <selection pane="topRight" activeCell="G8" sqref="G8"/>
      <selection pane="bottomLeft" activeCell="A10" sqref="A10"/>
      <selection pane="bottomRight" activeCell="K13" sqref="K13"/>
    </sheetView>
  </sheetViews>
  <sheetFormatPr baseColWidth="10" defaultColWidth="11.42578125" defaultRowHeight="12.75" x14ac:dyDescent="0.2"/>
  <cols>
    <col min="1" max="1" width="1.140625" style="261" customWidth="1"/>
    <col min="2" max="2" width="5.42578125" style="261" customWidth="1"/>
    <col min="3" max="3" width="52.140625" style="261" customWidth="1"/>
    <col min="4" max="4" width="26" style="262" customWidth="1"/>
    <col min="5" max="5" width="8.7109375" style="261" customWidth="1"/>
    <col min="6" max="6" width="12.5703125" style="261" customWidth="1"/>
    <col min="7" max="7" width="21" style="261" customWidth="1"/>
    <col min="8" max="8" width="15.140625" style="261" customWidth="1"/>
    <col min="9" max="9" width="15.5703125" style="261" customWidth="1"/>
    <col min="10" max="10" width="13.7109375" style="261" customWidth="1"/>
    <col min="11" max="11" width="94.28515625" style="263" customWidth="1"/>
    <col min="12" max="12" width="27.140625" style="261" customWidth="1"/>
    <col min="13" max="13" width="16.7109375" style="261" customWidth="1"/>
    <col min="14" max="35" width="8.7109375" style="264" hidden="1" customWidth="1"/>
    <col min="36" max="36" width="16.7109375" style="261" hidden="1" customWidth="1"/>
    <col min="37" max="37" width="40.28515625" style="264" customWidth="1"/>
    <col min="38" max="38" width="27.7109375" style="261" customWidth="1"/>
    <col min="39" max="39" width="37.140625" style="261" bestFit="1" customWidth="1"/>
    <col min="40" max="40" width="20.85546875" style="261" customWidth="1"/>
    <col min="41" max="255" width="9.140625" style="261" customWidth="1"/>
    <col min="256" max="16384" width="11.42578125" style="261"/>
  </cols>
  <sheetData>
    <row r="1" spans="2:38" ht="13.5" thickBot="1" x14ac:dyDescent="0.25"/>
    <row r="2" spans="2:38" ht="20.100000000000001" customHeight="1" x14ac:dyDescent="0.2">
      <c r="C2" s="265"/>
      <c r="D2" s="266" t="s">
        <v>0</v>
      </c>
      <c r="E2" s="267"/>
      <c r="F2" s="267"/>
      <c r="G2" s="267"/>
      <c r="H2" s="267"/>
      <c r="I2" s="267"/>
      <c r="J2" s="267"/>
      <c r="K2" s="268"/>
      <c r="L2" s="269" t="str">
        <f>[1]Proyecto!K2</f>
        <v>Código: GC-F-015</v>
      </c>
      <c r="M2" s="270"/>
      <c r="N2" s="262"/>
      <c r="O2" s="262"/>
      <c r="P2" s="262"/>
      <c r="Q2" s="262"/>
      <c r="R2" s="262"/>
      <c r="S2" s="262"/>
      <c r="T2" s="262"/>
      <c r="U2" s="262"/>
      <c r="V2" s="262"/>
      <c r="W2" s="262"/>
      <c r="X2" s="262"/>
      <c r="Y2" s="262"/>
      <c r="Z2" s="262"/>
      <c r="AA2" s="262"/>
      <c r="AB2" s="262"/>
      <c r="AC2" s="262"/>
      <c r="AD2" s="262"/>
      <c r="AE2" s="262"/>
      <c r="AF2" s="262"/>
      <c r="AG2" s="262"/>
      <c r="AH2" s="262"/>
      <c r="AI2" s="262"/>
      <c r="AJ2" s="271"/>
      <c r="AK2" s="262"/>
    </row>
    <row r="3" spans="2:38" ht="20.100000000000001" customHeight="1" x14ac:dyDescent="0.2">
      <c r="C3" s="272"/>
      <c r="D3" s="273" t="s">
        <v>159</v>
      </c>
      <c r="E3" s="274"/>
      <c r="F3" s="274"/>
      <c r="G3" s="274"/>
      <c r="H3" s="274"/>
      <c r="I3" s="274"/>
      <c r="J3" s="274"/>
      <c r="K3" s="275"/>
      <c r="L3" s="276" t="str">
        <f>[1]Proyecto!K3</f>
        <v>Fecha: 17 de septiembre de 2014</v>
      </c>
      <c r="M3" s="277"/>
      <c r="N3" s="262"/>
      <c r="O3" s="262"/>
      <c r="P3" s="262"/>
      <c r="Q3" s="262"/>
      <c r="R3" s="262"/>
      <c r="S3" s="262"/>
      <c r="T3" s="262"/>
      <c r="U3" s="262"/>
      <c r="V3" s="262"/>
      <c r="W3" s="262"/>
      <c r="X3" s="262"/>
      <c r="Y3" s="262"/>
      <c r="Z3" s="262"/>
      <c r="AA3" s="262"/>
      <c r="AB3" s="262"/>
      <c r="AC3" s="262"/>
      <c r="AD3" s="262"/>
      <c r="AE3" s="262"/>
      <c r="AF3" s="262"/>
      <c r="AG3" s="262"/>
      <c r="AH3" s="262"/>
      <c r="AI3" s="262"/>
      <c r="AJ3" s="271"/>
      <c r="AK3" s="262"/>
    </row>
    <row r="4" spans="2:38" ht="20.100000000000001" customHeight="1" x14ac:dyDescent="0.2">
      <c r="C4" s="272"/>
      <c r="D4" s="273" t="s">
        <v>160</v>
      </c>
      <c r="E4" s="274"/>
      <c r="F4" s="274"/>
      <c r="G4" s="274"/>
      <c r="H4" s="274"/>
      <c r="I4" s="274"/>
      <c r="J4" s="274"/>
      <c r="K4" s="275"/>
      <c r="L4" s="276" t="str">
        <f>[1]Proyecto!K4</f>
        <v>Versión 001</v>
      </c>
      <c r="M4" s="277"/>
      <c r="N4" s="262"/>
      <c r="O4" s="262"/>
      <c r="P4" s="262"/>
      <c r="Q4" s="262"/>
      <c r="R4" s="262"/>
      <c r="S4" s="262"/>
      <c r="T4" s="262"/>
      <c r="U4" s="262"/>
      <c r="V4" s="262"/>
      <c r="W4" s="262"/>
      <c r="X4" s="262"/>
      <c r="Y4" s="262"/>
      <c r="Z4" s="262"/>
      <c r="AA4" s="262"/>
      <c r="AB4" s="262"/>
      <c r="AC4" s="262"/>
      <c r="AD4" s="262"/>
      <c r="AE4" s="262"/>
      <c r="AF4" s="262"/>
      <c r="AG4" s="262"/>
      <c r="AH4" s="262"/>
      <c r="AI4" s="262"/>
      <c r="AJ4" s="271"/>
      <c r="AK4" s="262"/>
    </row>
    <row r="5" spans="2:38" ht="20.100000000000001" customHeight="1" thickBot="1" x14ac:dyDescent="0.25">
      <c r="C5" s="278"/>
      <c r="D5" s="279" t="s">
        <v>161</v>
      </c>
      <c r="E5" s="280"/>
      <c r="F5" s="280"/>
      <c r="G5" s="280"/>
      <c r="H5" s="280"/>
      <c r="I5" s="280"/>
      <c r="J5" s="280"/>
      <c r="K5" s="281"/>
      <c r="L5" s="282" t="s">
        <v>94</v>
      </c>
      <c r="M5" s="283"/>
      <c r="N5" s="262"/>
      <c r="O5" s="262"/>
      <c r="P5" s="262"/>
      <c r="Q5" s="262"/>
      <c r="R5" s="262"/>
      <c r="S5" s="262"/>
      <c r="T5" s="262"/>
      <c r="U5" s="262"/>
      <c r="V5" s="262"/>
      <c r="W5" s="262"/>
      <c r="X5" s="262"/>
      <c r="Y5" s="262"/>
      <c r="Z5" s="262"/>
      <c r="AA5" s="262"/>
      <c r="AB5" s="262"/>
      <c r="AC5" s="262"/>
      <c r="AD5" s="262"/>
      <c r="AE5" s="262"/>
      <c r="AF5" s="262"/>
      <c r="AG5" s="262"/>
      <c r="AH5" s="262"/>
      <c r="AI5" s="262"/>
      <c r="AJ5" s="271"/>
      <c r="AK5" s="262"/>
    </row>
    <row r="6" spans="2:38" x14ac:dyDescent="0.2">
      <c r="C6" s="284"/>
      <c r="D6" s="285"/>
      <c r="E6" s="284"/>
      <c r="F6" s="284"/>
    </row>
    <row r="7" spans="2:38" ht="22.5" customHeight="1" x14ac:dyDescent="0.2">
      <c r="C7" s="286" t="s">
        <v>95</v>
      </c>
      <c r="D7" s="287" t="s">
        <v>205</v>
      </c>
      <c r="E7" s="287"/>
      <c r="F7" s="287"/>
      <c r="G7" s="287"/>
      <c r="H7" s="287"/>
      <c r="I7" s="287"/>
      <c r="J7" s="287"/>
      <c r="K7" s="287"/>
      <c r="L7" s="287"/>
      <c r="M7" s="288"/>
      <c r="N7" s="261"/>
      <c r="O7" s="261"/>
      <c r="P7" s="261"/>
      <c r="Q7" s="261"/>
      <c r="R7" s="261"/>
      <c r="S7" s="261"/>
      <c r="T7" s="261"/>
      <c r="U7" s="261"/>
      <c r="V7" s="261"/>
      <c r="W7" s="261"/>
      <c r="X7" s="261"/>
      <c r="Y7" s="261"/>
      <c r="Z7" s="261"/>
      <c r="AA7" s="261"/>
      <c r="AB7" s="261"/>
      <c r="AC7" s="261"/>
      <c r="AD7" s="261"/>
      <c r="AE7" s="261"/>
      <c r="AF7" s="261"/>
      <c r="AG7" s="261"/>
      <c r="AH7" s="261"/>
      <c r="AI7" s="261"/>
      <c r="AJ7" s="289"/>
      <c r="AK7" s="261"/>
    </row>
    <row r="8" spans="2:38" ht="13.5" thickBot="1" x14ac:dyDescent="0.25">
      <c r="N8" s="290" t="s">
        <v>186</v>
      </c>
      <c r="O8" s="290"/>
      <c r="P8" s="290" t="s">
        <v>187</v>
      </c>
      <c r="Q8" s="290"/>
      <c r="R8" s="290" t="s">
        <v>188</v>
      </c>
      <c r="S8" s="290"/>
      <c r="T8" s="290" t="s">
        <v>189</v>
      </c>
      <c r="U8" s="290"/>
      <c r="V8" s="290" t="s">
        <v>190</v>
      </c>
      <c r="W8" s="290"/>
      <c r="X8" s="290" t="s">
        <v>191</v>
      </c>
      <c r="Y8" s="290"/>
      <c r="Z8" s="290" t="s">
        <v>192</v>
      </c>
      <c r="AA8" s="290"/>
      <c r="AB8" s="290" t="s">
        <v>193</v>
      </c>
      <c r="AC8" s="290"/>
      <c r="AD8" s="290" t="s">
        <v>194</v>
      </c>
      <c r="AE8" s="290"/>
      <c r="AF8" s="290" t="s">
        <v>195</v>
      </c>
      <c r="AG8" s="290"/>
      <c r="AH8" s="290" t="s">
        <v>196</v>
      </c>
      <c r="AI8" s="290"/>
    </row>
    <row r="9" spans="2:38" s="300" customFormat="1" ht="52.5" customHeight="1" x14ac:dyDescent="0.2">
      <c r="B9" s="291" t="s">
        <v>96</v>
      </c>
      <c r="C9" s="291" t="s">
        <v>97</v>
      </c>
      <c r="D9" s="291" t="s">
        <v>98</v>
      </c>
      <c r="E9" s="291" t="s">
        <v>99</v>
      </c>
      <c r="F9" s="292" t="s">
        <v>100</v>
      </c>
      <c r="G9" s="291" t="s">
        <v>101</v>
      </c>
      <c r="H9" s="293" t="s">
        <v>102</v>
      </c>
      <c r="I9" s="293" t="s">
        <v>103</v>
      </c>
      <c r="J9" s="293" t="s">
        <v>104</v>
      </c>
      <c r="K9" s="292" t="s">
        <v>204</v>
      </c>
      <c r="L9" s="294" t="s">
        <v>203</v>
      </c>
      <c r="M9" s="295" t="s">
        <v>179</v>
      </c>
      <c r="N9" s="296" t="s">
        <v>197</v>
      </c>
      <c r="O9" s="297" t="s">
        <v>198</v>
      </c>
      <c r="P9" s="297" t="s">
        <v>197</v>
      </c>
      <c r="Q9" s="297" t="s">
        <v>198</v>
      </c>
      <c r="R9" s="297" t="s">
        <v>197</v>
      </c>
      <c r="S9" s="297" t="s">
        <v>198</v>
      </c>
      <c r="T9" s="297" t="s">
        <v>197</v>
      </c>
      <c r="U9" s="297" t="s">
        <v>198</v>
      </c>
      <c r="V9" s="297" t="s">
        <v>197</v>
      </c>
      <c r="W9" s="297" t="s">
        <v>198</v>
      </c>
      <c r="X9" s="297" t="s">
        <v>197</v>
      </c>
      <c r="Y9" s="297" t="s">
        <v>198</v>
      </c>
      <c r="Z9" s="297" t="s">
        <v>197</v>
      </c>
      <c r="AA9" s="297" t="s">
        <v>198</v>
      </c>
      <c r="AB9" s="297" t="s">
        <v>197</v>
      </c>
      <c r="AC9" s="297" t="s">
        <v>198</v>
      </c>
      <c r="AD9" s="297" t="s">
        <v>197</v>
      </c>
      <c r="AE9" s="297" t="s">
        <v>198</v>
      </c>
      <c r="AF9" s="297" t="s">
        <v>197</v>
      </c>
      <c r="AG9" s="297" t="s">
        <v>198</v>
      </c>
      <c r="AH9" s="297" t="s">
        <v>197</v>
      </c>
      <c r="AI9" s="297" t="s">
        <v>198</v>
      </c>
      <c r="AJ9" s="298"/>
      <c r="AK9" s="299"/>
    </row>
    <row r="10" spans="2:38" s="315" customFormat="1" ht="342" customHeight="1" x14ac:dyDescent="0.2">
      <c r="B10" s="301">
        <v>1</v>
      </c>
      <c r="C10" s="302" t="s">
        <v>206</v>
      </c>
      <c r="D10" s="303" t="s">
        <v>157</v>
      </c>
      <c r="E10" s="120">
        <v>1</v>
      </c>
      <c r="F10" s="119">
        <v>0.3</v>
      </c>
      <c r="G10" s="303" t="s">
        <v>176</v>
      </c>
      <c r="H10" s="304">
        <v>44988</v>
      </c>
      <c r="I10" s="304">
        <v>45076</v>
      </c>
      <c r="J10" s="305">
        <f>(I10-H10)/7</f>
        <v>12.571428571428571</v>
      </c>
      <c r="K10" s="306" t="s">
        <v>207</v>
      </c>
      <c r="L10" s="307">
        <v>45076</v>
      </c>
      <c r="M10" s="308">
        <f>+O10+Q10+S10+U10+W10+Y10+AA10+AC10+AE10+AG10+AI10</f>
        <v>0.30000000000000004</v>
      </c>
      <c r="N10" s="309"/>
      <c r="O10" s="310"/>
      <c r="P10" s="311">
        <v>0.1</v>
      </c>
      <c r="Q10" s="310">
        <v>0.1</v>
      </c>
      <c r="R10" s="311">
        <v>0.1</v>
      </c>
      <c r="S10" s="310">
        <v>0.1</v>
      </c>
      <c r="T10" s="311">
        <v>0.1</v>
      </c>
      <c r="U10" s="310">
        <v>0.1</v>
      </c>
      <c r="V10" s="311"/>
      <c r="W10" s="310"/>
      <c r="X10" s="311"/>
      <c r="Y10" s="310"/>
      <c r="Z10" s="311"/>
      <c r="AA10" s="310"/>
      <c r="AB10" s="311"/>
      <c r="AC10" s="310"/>
      <c r="AD10" s="311"/>
      <c r="AE10" s="310"/>
      <c r="AF10" s="311"/>
      <c r="AG10" s="310"/>
      <c r="AH10" s="311"/>
      <c r="AI10" s="310"/>
      <c r="AJ10" s="312"/>
      <c r="AK10" s="313"/>
      <c r="AL10" s="314"/>
    </row>
    <row r="11" spans="2:38" s="315" customFormat="1" ht="298.5" customHeight="1" x14ac:dyDescent="0.2">
      <c r="B11" s="301">
        <v>2</v>
      </c>
      <c r="C11" s="316" t="s">
        <v>227</v>
      </c>
      <c r="D11" s="303" t="s">
        <v>157</v>
      </c>
      <c r="E11" s="120">
        <v>2</v>
      </c>
      <c r="F11" s="119">
        <v>0.4</v>
      </c>
      <c r="G11" s="303" t="s">
        <v>228</v>
      </c>
      <c r="H11" s="304">
        <v>45079</v>
      </c>
      <c r="I11" s="304">
        <v>45168</v>
      </c>
      <c r="J11" s="305">
        <f>(I11-H11)/7</f>
        <v>12.714285714285714</v>
      </c>
      <c r="K11" s="316" t="s">
        <v>232</v>
      </c>
      <c r="L11" s="307">
        <v>45168</v>
      </c>
      <c r="M11" s="308">
        <f t="shared" ref="M11:M14" si="0">+O11+Q11+S11+U11+W11+Y11+AA11+AC11+AE11+AG11+AI11</f>
        <v>0.4</v>
      </c>
      <c r="N11" s="309"/>
      <c r="O11" s="310"/>
      <c r="P11" s="311"/>
      <c r="Q11" s="310"/>
      <c r="R11" s="311"/>
      <c r="S11" s="310"/>
      <c r="T11" s="311"/>
      <c r="U11" s="310"/>
      <c r="V11" s="311">
        <v>0.2</v>
      </c>
      <c r="W11" s="310">
        <v>0.2</v>
      </c>
      <c r="X11" s="311">
        <v>0.1</v>
      </c>
      <c r="Y11" s="310">
        <v>0.1</v>
      </c>
      <c r="Z11" s="311">
        <v>0.1</v>
      </c>
      <c r="AA11" s="310">
        <v>0.1</v>
      </c>
      <c r="AB11" s="311"/>
      <c r="AC11" s="310"/>
      <c r="AD11" s="311"/>
      <c r="AE11" s="310"/>
      <c r="AF11" s="311"/>
      <c r="AG11" s="310"/>
      <c r="AH11" s="311"/>
      <c r="AI11" s="310"/>
      <c r="AJ11" s="317"/>
      <c r="AK11" s="313"/>
      <c r="AL11" s="314"/>
    </row>
    <row r="12" spans="2:38" s="315" customFormat="1" ht="63" x14ac:dyDescent="0.2">
      <c r="B12" s="301">
        <v>3</v>
      </c>
      <c r="C12" s="316" t="s">
        <v>209</v>
      </c>
      <c r="D12" s="303" t="s">
        <v>157</v>
      </c>
      <c r="E12" s="120">
        <v>1</v>
      </c>
      <c r="F12" s="119">
        <v>0.1</v>
      </c>
      <c r="G12" s="303" t="s">
        <v>208</v>
      </c>
      <c r="H12" s="304">
        <v>45170</v>
      </c>
      <c r="I12" s="304">
        <v>45184</v>
      </c>
      <c r="J12" s="305">
        <f>(I12-H12)/7</f>
        <v>2</v>
      </c>
      <c r="K12" s="316" t="s">
        <v>234</v>
      </c>
      <c r="L12" s="307" t="s">
        <v>233</v>
      </c>
      <c r="M12" s="308">
        <f t="shared" si="0"/>
        <v>0.1</v>
      </c>
      <c r="N12" s="309"/>
      <c r="O12" s="310"/>
      <c r="P12" s="311"/>
      <c r="Q12" s="310"/>
      <c r="R12" s="311"/>
      <c r="S12" s="310"/>
      <c r="T12" s="311"/>
      <c r="U12" s="310"/>
      <c r="V12" s="311"/>
      <c r="W12" s="310"/>
      <c r="X12" s="311"/>
      <c r="Y12" s="310"/>
      <c r="Z12" s="311"/>
      <c r="AA12" s="310"/>
      <c r="AB12" s="311">
        <v>0.1</v>
      </c>
      <c r="AC12" s="310">
        <v>0.1</v>
      </c>
      <c r="AD12" s="311"/>
      <c r="AE12" s="310"/>
      <c r="AF12" s="311"/>
      <c r="AG12" s="310"/>
      <c r="AH12" s="311"/>
      <c r="AI12" s="310"/>
      <c r="AJ12" s="312"/>
      <c r="AK12" s="313"/>
      <c r="AL12" s="314"/>
    </row>
    <row r="13" spans="2:38" s="315" customFormat="1" ht="108" customHeight="1" x14ac:dyDescent="0.2">
      <c r="B13" s="301">
        <v>4</v>
      </c>
      <c r="C13" s="316" t="s">
        <v>210</v>
      </c>
      <c r="D13" s="303" t="s">
        <v>157</v>
      </c>
      <c r="E13" s="120">
        <v>1</v>
      </c>
      <c r="F13" s="119">
        <v>0.1</v>
      </c>
      <c r="G13" s="303" t="s">
        <v>229</v>
      </c>
      <c r="H13" s="304">
        <v>45185</v>
      </c>
      <c r="I13" s="304">
        <v>45199</v>
      </c>
      <c r="J13" s="305">
        <v>2</v>
      </c>
      <c r="K13" s="316" t="s">
        <v>236</v>
      </c>
      <c r="L13" s="307" t="s">
        <v>235</v>
      </c>
      <c r="M13" s="308">
        <f t="shared" si="0"/>
        <v>0.1</v>
      </c>
      <c r="N13" s="309"/>
      <c r="O13" s="310"/>
      <c r="P13" s="311"/>
      <c r="Q13" s="310"/>
      <c r="R13" s="311"/>
      <c r="S13" s="310"/>
      <c r="T13" s="311"/>
      <c r="U13" s="310"/>
      <c r="V13" s="311"/>
      <c r="W13" s="310"/>
      <c r="X13" s="311"/>
      <c r="Y13" s="310"/>
      <c r="Z13" s="311"/>
      <c r="AA13" s="310"/>
      <c r="AB13" s="311">
        <v>0.1</v>
      </c>
      <c r="AC13" s="310">
        <v>0.1</v>
      </c>
      <c r="AD13" s="311"/>
      <c r="AE13" s="310"/>
      <c r="AF13" s="311"/>
      <c r="AG13" s="310"/>
      <c r="AH13" s="311"/>
      <c r="AI13" s="310"/>
      <c r="AJ13" s="312"/>
      <c r="AK13" s="313"/>
      <c r="AL13" s="314"/>
    </row>
    <row r="14" spans="2:38" s="326" customFormat="1" ht="108.75" customHeight="1" x14ac:dyDescent="0.2">
      <c r="B14" s="318">
        <v>5</v>
      </c>
      <c r="C14" s="319" t="s">
        <v>231</v>
      </c>
      <c r="D14" s="320" t="s">
        <v>211</v>
      </c>
      <c r="E14" s="120">
        <v>1</v>
      </c>
      <c r="F14" s="119">
        <v>0.1</v>
      </c>
      <c r="G14" s="320" t="s">
        <v>230</v>
      </c>
      <c r="H14" s="321">
        <v>45200</v>
      </c>
      <c r="I14" s="321">
        <v>45229</v>
      </c>
      <c r="J14" s="322">
        <f>(I14-H14)/7</f>
        <v>4.1428571428571432</v>
      </c>
      <c r="K14" s="316" t="s">
        <v>238</v>
      </c>
      <c r="L14" s="323" t="s">
        <v>237</v>
      </c>
      <c r="M14" s="308">
        <f t="shared" si="0"/>
        <v>0.1</v>
      </c>
      <c r="N14" s="309"/>
      <c r="O14" s="310"/>
      <c r="P14" s="311"/>
      <c r="Q14" s="310"/>
      <c r="R14" s="311"/>
      <c r="S14" s="310"/>
      <c r="T14" s="311"/>
      <c r="U14" s="310"/>
      <c r="V14" s="311"/>
      <c r="W14" s="310"/>
      <c r="X14" s="311"/>
      <c r="Y14" s="310"/>
      <c r="Z14" s="311"/>
      <c r="AA14" s="310"/>
      <c r="AB14" s="311"/>
      <c r="AC14" s="310"/>
      <c r="AD14" s="311">
        <v>0.1</v>
      </c>
      <c r="AE14" s="310">
        <v>0.1</v>
      </c>
      <c r="AF14" s="311"/>
      <c r="AG14" s="310"/>
      <c r="AH14" s="311"/>
      <c r="AI14" s="310"/>
      <c r="AJ14" s="317"/>
      <c r="AK14" s="324"/>
      <c r="AL14" s="325"/>
    </row>
    <row r="15" spans="2:38" s="327" customFormat="1" ht="28.5" customHeight="1" thickBot="1" x14ac:dyDescent="0.25">
      <c r="C15" s="328"/>
      <c r="D15" s="329"/>
      <c r="E15" s="328"/>
      <c r="F15" s="330">
        <f>SUM(F10:F14)</f>
        <v>0.99999999999999989</v>
      </c>
      <c r="G15" s="328"/>
      <c r="H15" s="328"/>
      <c r="I15" s="328"/>
      <c r="J15" s="331"/>
      <c r="K15" s="332"/>
      <c r="L15" s="328"/>
      <c r="M15" s="333">
        <f t="shared" ref="M15:AI15" si="1">SUM(M10:M14)</f>
        <v>1</v>
      </c>
      <c r="N15" s="334">
        <f t="shared" si="1"/>
        <v>0</v>
      </c>
      <c r="O15" s="335">
        <f t="shared" si="1"/>
        <v>0</v>
      </c>
      <c r="P15" s="335">
        <f t="shared" si="1"/>
        <v>0.1</v>
      </c>
      <c r="Q15" s="335">
        <f t="shared" si="1"/>
        <v>0.1</v>
      </c>
      <c r="R15" s="335">
        <f t="shared" si="1"/>
        <v>0.1</v>
      </c>
      <c r="S15" s="335">
        <f t="shared" si="1"/>
        <v>0.1</v>
      </c>
      <c r="T15" s="335">
        <f t="shared" si="1"/>
        <v>0.1</v>
      </c>
      <c r="U15" s="335">
        <f t="shared" si="1"/>
        <v>0.1</v>
      </c>
      <c r="V15" s="335">
        <f t="shared" si="1"/>
        <v>0.2</v>
      </c>
      <c r="W15" s="335">
        <f t="shared" si="1"/>
        <v>0.2</v>
      </c>
      <c r="X15" s="335">
        <f t="shared" si="1"/>
        <v>0.1</v>
      </c>
      <c r="Y15" s="335">
        <f t="shared" si="1"/>
        <v>0.1</v>
      </c>
      <c r="Z15" s="335">
        <f t="shared" si="1"/>
        <v>0.1</v>
      </c>
      <c r="AA15" s="335">
        <f t="shared" si="1"/>
        <v>0.1</v>
      </c>
      <c r="AB15" s="335">
        <f t="shared" si="1"/>
        <v>0.2</v>
      </c>
      <c r="AC15" s="335">
        <f t="shared" si="1"/>
        <v>0.2</v>
      </c>
      <c r="AD15" s="335">
        <f t="shared" si="1"/>
        <v>0.1</v>
      </c>
      <c r="AE15" s="335">
        <f t="shared" si="1"/>
        <v>0.1</v>
      </c>
      <c r="AF15" s="335">
        <f t="shared" si="1"/>
        <v>0</v>
      </c>
      <c r="AG15" s="335">
        <f t="shared" si="1"/>
        <v>0</v>
      </c>
      <c r="AH15" s="335">
        <f t="shared" si="1"/>
        <v>0</v>
      </c>
      <c r="AI15" s="335">
        <f t="shared" si="1"/>
        <v>0</v>
      </c>
      <c r="AJ15" s="336"/>
      <c r="AK15" s="337"/>
      <c r="AL15" s="338"/>
    </row>
    <row r="16" spans="2:38" s="315" customFormat="1" ht="21.75" customHeight="1" x14ac:dyDescent="0.2">
      <c r="C16" s="339"/>
      <c r="D16" s="340"/>
      <c r="E16" s="339"/>
      <c r="F16" s="339"/>
      <c r="G16" s="339"/>
      <c r="H16" s="339"/>
      <c r="I16" s="339"/>
      <c r="J16" s="341"/>
      <c r="K16" s="342"/>
      <c r="L16" s="339"/>
      <c r="M16" s="343"/>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343"/>
      <c r="AK16" s="344"/>
      <c r="AL16" s="314"/>
    </row>
    <row r="17" spans="4:38" s="339" customFormat="1" ht="27" customHeight="1" x14ac:dyDescent="0.2">
      <c r="D17" s="340"/>
      <c r="M17" s="345"/>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345"/>
      <c r="AK17" s="346"/>
      <c r="AL17" s="347"/>
    </row>
    <row r="20" spans="4:38" x14ac:dyDescent="0.2">
      <c r="M20" s="348"/>
      <c r="AJ20" s="348"/>
    </row>
    <row r="21" spans="4:38" x14ac:dyDescent="0.2">
      <c r="M21" s="349"/>
      <c r="AJ21" s="349"/>
    </row>
    <row r="26" spans="4:38" x14ac:dyDescent="0.2">
      <c r="N26" s="261"/>
      <c r="O26" s="261"/>
      <c r="P26" s="261"/>
      <c r="Q26" s="261"/>
      <c r="R26" s="261"/>
      <c r="S26" s="261"/>
      <c r="T26" s="261"/>
      <c r="U26" s="261"/>
      <c r="V26" s="261"/>
      <c r="W26" s="261"/>
      <c r="X26" s="261"/>
      <c r="Y26" s="261"/>
      <c r="Z26" s="261"/>
      <c r="AA26" s="261"/>
      <c r="AB26" s="261"/>
      <c r="AC26" s="261"/>
      <c r="AD26" s="261"/>
      <c r="AE26" s="261"/>
      <c r="AF26" s="261"/>
      <c r="AG26" s="261"/>
      <c r="AH26" s="261"/>
      <c r="AI26" s="261"/>
    </row>
    <row r="28" spans="4:38" x14ac:dyDescent="0.2">
      <c r="M28" s="350"/>
      <c r="AJ28" s="350"/>
    </row>
    <row r="29" spans="4:38" x14ac:dyDescent="0.2">
      <c r="AK29" s="261"/>
    </row>
  </sheetData>
  <sheetProtection algorithmName="SHA-512" hashValue="l2E1TePnWw+YDYzSSE4Wg6JVAqa7oKMGZRMUCVCUUk7vMpepDZHHq4raTCluqDBXgShW833V5BciJOeLcbYRUw==" saltValue="js1PadtkqfGOwK0j8FUIdg==" spinCount="100000" sheet="1" objects="1" scenarios="1"/>
  <mergeCells count="21">
    <mergeCell ref="AH8:AI8"/>
    <mergeCell ref="D7:M7"/>
    <mergeCell ref="N8:O8"/>
    <mergeCell ref="P8:Q8"/>
    <mergeCell ref="R8:S8"/>
    <mergeCell ref="T8:U8"/>
    <mergeCell ref="V8:W8"/>
    <mergeCell ref="X8:Y8"/>
    <mergeCell ref="Z8:AA8"/>
    <mergeCell ref="AB8:AC8"/>
    <mergeCell ref="L5:M5"/>
    <mergeCell ref="AD8:AE8"/>
    <mergeCell ref="AF8:AG8"/>
    <mergeCell ref="C2:C5"/>
    <mergeCell ref="D2:K2"/>
    <mergeCell ref="L2:M2"/>
    <mergeCell ref="D3:K3"/>
    <mergeCell ref="L3:M3"/>
    <mergeCell ref="D4:K4"/>
    <mergeCell ref="L4:M4"/>
    <mergeCell ref="D5:K5"/>
  </mergeCells>
  <dataValidations count="1">
    <dataValidation type="whole" allowBlank="1" showInputMessage="1" showErrorMessage="1" sqref="G8:L8 G15:J65377 L15:L65377 K15:K16 K18:K65377">
      <formula1>1</formula1>
      <formula2>5</formula2>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7"/>
  <sheetViews>
    <sheetView showGridLines="0" zoomScale="90" zoomScaleNormal="90" workbookViewId="0">
      <selection activeCell="G15" sqref="G15:J15"/>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252"/>
      <c r="C2" s="253"/>
      <c r="D2" s="249" t="s">
        <v>0</v>
      </c>
      <c r="E2" s="236"/>
      <c r="F2" s="236"/>
      <c r="G2" s="236"/>
      <c r="H2" s="236"/>
      <c r="I2" s="236"/>
      <c r="J2" s="236"/>
      <c r="K2" s="54"/>
      <c r="L2" s="54"/>
      <c r="M2" s="258" t="str">
        <f>Proyecto!K2</f>
        <v>Código: GC-F-015</v>
      </c>
      <c r="N2" s="229"/>
      <c r="O2" s="229"/>
      <c r="P2" s="230"/>
      <c r="Q2" s="68"/>
      <c r="R2" s="9"/>
      <c r="S2" s="9"/>
      <c r="T2" s="9" t="s">
        <v>105</v>
      </c>
      <c r="U2" s="12"/>
      <c r="V2" s="68"/>
      <c r="W2" s="68"/>
      <c r="X2" s="68"/>
      <c r="Y2" s="68"/>
      <c r="Z2" s="68"/>
      <c r="AA2" s="68"/>
      <c r="AB2" s="68"/>
      <c r="AC2" s="68"/>
      <c r="AD2" s="68"/>
      <c r="AE2" s="13"/>
    </row>
    <row r="3" spans="2:31" s="10" customFormat="1" ht="23.25" customHeight="1" x14ac:dyDescent="0.2">
      <c r="B3" s="254"/>
      <c r="C3" s="255"/>
      <c r="D3" s="250" t="s">
        <v>159</v>
      </c>
      <c r="E3" s="239"/>
      <c r="F3" s="239"/>
      <c r="G3" s="239"/>
      <c r="H3" s="239"/>
      <c r="I3" s="239"/>
      <c r="J3" s="239"/>
      <c r="K3" s="53"/>
      <c r="L3" s="53"/>
      <c r="M3" s="259" t="str">
        <f>Proyecto!K3</f>
        <v>Fecha: 17 de septiembre de 2014</v>
      </c>
      <c r="N3" s="231"/>
      <c r="O3" s="231"/>
      <c r="P3" s="232"/>
      <c r="Q3" s="68"/>
      <c r="R3" s="9"/>
      <c r="S3" s="9"/>
      <c r="T3" s="9" t="s">
        <v>106</v>
      </c>
      <c r="U3" s="12"/>
      <c r="V3" s="68"/>
      <c r="W3" s="68"/>
      <c r="X3" s="68"/>
      <c r="Y3" s="68"/>
      <c r="Z3" s="68"/>
      <c r="AA3" s="68"/>
      <c r="AB3" s="68"/>
      <c r="AC3" s="68"/>
      <c r="AD3" s="68"/>
      <c r="AE3" s="13"/>
    </row>
    <row r="4" spans="2:31" s="10" customFormat="1" ht="24" customHeight="1" x14ac:dyDescent="0.2">
      <c r="B4" s="254"/>
      <c r="C4" s="255"/>
      <c r="D4" s="250" t="s">
        <v>160</v>
      </c>
      <c r="E4" s="239"/>
      <c r="F4" s="239"/>
      <c r="G4" s="239"/>
      <c r="H4" s="239"/>
      <c r="I4" s="239"/>
      <c r="J4" s="239"/>
      <c r="K4" s="53"/>
      <c r="L4" s="53"/>
      <c r="M4" s="259" t="str">
        <f>Proyecto!K4</f>
        <v>Versión 001</v>
      </c>
      <c r="N4" s="231"/>
      <c r="O4" s="231"/>
      <c r="P4" s="232"/>
      <c r="Q4" s="68"/>
      <c r="R4" s="9"/>
      <c r="S4" s="68"/>
      <c r="T4" s="9" t="s">
        <v>107</v>
      </c>
      <c r="U4" s="12"/>
      <c r="V4" s="68"/>
      <c r="W4" s="68"/>
      <c r="X4" s="68"/>
      <c r="Y4" s="68"/>
      <c r="Z4" s="68"/>
      <c r="AA4" s="68"/>
      <c r="AB4" s="68"/>
      <c r="AC4" s="68"/>
      <c r="AD4" s="68"/>
      <c r="AE4" s="13"/>
    </row>
    <row r="5" spans="2:31" s="10" customFormat="1" ht="22.5" customHeight="1" thickBot="1" x14ac:dyDescent="0.25">
      <c r="B5" s="256"/>
      <c r="C5" s="257"/>
      <c r="D5" s="251" t="s">
        <v>161</v>
      </c>
      <c r="E5" s="242"/>
      <c r="F5" s="242"/>
      <c r="G5" s="242"/>
      <c r="H5" s="242"/>
      <c r="I5" s="242"/>
      <c r="J5" s="242"/>
      <c r="K5" s="55"/>
      <c r="L5" s="55"/>
      <c r="M5" s="260" t="s">
        <v>108</v>
      </c>
      <c r="N5" s="233"/>
      <c r="O5" s="233"/>
      <c r="P5" s="234"/>
      <c r="Q5" s="68"/>
      <c r="R5" s="9"/>
      <c r="S5" s="68"/>
      <c r="T5" s="9" t="s">
        <v>109</v>
      </c>
      <c r="U5" s="9"/>
      <c r="V5" s="68"/>
      <c r="W5" s="68"/>
      <c r="X5" s="68"/>
      <c r="Y5" s="68"/>
      <c r="Z5" s="68"/>
      <c r="AA5" s="68"/>
      <c r="AB5" s="68"/>
      <c r="AC5" s="68"/>
      <c r="AD5" s="68"/>
      <c r="AE5" s="13"/>
    </row>
    <row r="6" spans="2:31" ht="5.25" customHeight="1" x14ac:dyDescent="0.2">
      <c r="B6" s="24"/>
      <c r="C6" s="24"/>
      <c r="D6" s="24"/>
      <c r="E6" s="24"/>
      <c r="F6" s="24"/>
      <c r="G6" s="24"/>
      <c r="H6" s="24"/>
      <c r="I6" s="24"/>
      <c r="J6" s="24"/>
      <c r="K6" s="24"/>
      <c r="L6" s="24"/>
      <c r="M6" s="24"/>
      <c r="N6" s="24"/>
      <c r="O6" s="24"/>
      <c r="P6" s="24"/>
      <c r="T6" s="5"/>
    </row>
    <row r="7" spans="2:31" ht="29.25" customHeight="1" x14ac:dyDescent="0.2">
      <c r="B7" s="122" t="s">
        <v>5</v>
      </c>
      <c r="C7" s="122"/>
      <c r="D7" s="171" t="str">
        <f>Proyecto!$E$7</f>
        <v>Política Actualizada de Supervisión Societaria, Cameral y ESALES</v>
      </c>
      <c r="E7" s="171"/>
      <c r="F7" s="171"/>
      <c r="G7" s="171"/>
      <c r="H7" s="171"/>
      <c r="I7" s="171"/>
      <c r="J7" s="171"/>
      <c r="K7" s="171"/>
      <c r="L7" s="171"/>
      <c r="M7" s="171"/>
      <c r="N7" s="171"/>
      <c r="O7" s="171"/>
      <c r="P7" s="171"/>
      <c r="AE7" s="1"/>
    </row>
    <row r="8" spans="2:31" ht="6.75" customHeight="1" x14ac:dyDescent="0.2">
      <c r="B8" s="6"/>
      <c r="C8" s="6"/>
      <c r="D8" s="7"/>
      <c r="E8" s="7"/>
      <c r="F8" s="7"/>
      <c r="G8" s="7"/>
      <c r="H8" s="7"/>
      <c r="I8" s="7"/>
      <c r="J8" s="7"/>
      <c r="K8" s="7"/>
      <c r="L8" s="7"/>
      <c r="M8" s="7"/>
      <c r="N8" s="7"/>
      <c r="O8" s="7"/>
      <c r="P8" s="7"/>
      <c r="AE8" s="1"/>
    </row>
    <row r="10" spans="2:31" ht="21.95" customHeight="1" x14ac:dyDescent="0.2">
      <c r="B10" s="174" t="s">
        <v>110</v>
      </c>
      <c r="C10" s="174"/>
      <c r="D10" s="174"/>
      <c r="E10" s="174"/>
      <c r="F10" s="174"/>
      <c r="G10" s="174"/>
      <c r="H10" s="174"/>
      <c r="I10" s="174"/>
      <c r="J10" s="174"/>
      <c r="K10" s="174"/>
      <c r="L10" s="174"/>
      <c r="M10" s="174"/>
      <c r="N10" s="174"/>
      <c r="O10" s="174"/>
      <c r="P10" s="174"/>
    </row>
    <row r="11" spans="2:31" ht="21.95" customHeight="1" x14ac:dyDescent="0.2">
      <c r="B11" s="172" t="s">
        <v>27</v>
      </c>
      <c r="C11" s="172"/>
      <c r="D11" s="172"/>
      <c r="E11" s="172"/>
      <c r="F11" s="84" t="s">
        <v>162</v>
      </c>
      <c r="G11" s="172" t="s">
        <v>163</v>
      </c>
      <c r="H11" s="172"/>
      <c r="I11" s="172"/>
      <c r="J11" s="172"/>
      <c r="K11" s="60"/>
      <c r="L11" s="60"/>
      <c r="M11" s="172" t="s">
        <v>111</v>
      </c>
      <c r="N11" s="172"/>
      <c r="O11" s="172"/>
      <c r="P11" s="172"/>
    </row>
    <row r="12" spans="2:31" ht="60" customHeight="1" x14ac:dyDescent="0.2">
      <c r="B12" s="245" t="s">
        <v>220</v>
      </c>
      <c r="C12" s="245"/>
      <c r="D12" s="245"/>
      <c r="E12" s="245"/>
      <c r="F12" s="85" t="s">
        <v>107</v>
      </c>
      <c r="G12" s="246" t="s">
        <v>156</v>
      </c>
      <c r="H12" s="246"/>
      <c r="I12" s="246"/>
      <c r="J12" s="246"/>
      <c r="K12" s="86"/>
      <c r="L12" s="86"/>
      <c r="M12" s="246" t="str">
        <f>+Interesados!$B$13</f>
        <v>Superintendente Delegada de supervisión societaria</v>
      </c>
      <c r="N12" s="246"/>
      <c r="O12" s="246"/>
      <c r="P12" s="246"/>
    </row>
    <row r="13" spans="2:31" ht="60" customHeight="1" x14ac:dyDescent="0.2">
      <c r="B13" s="245" t="s">
        <v>221</v>
      </c>
      <c r="C13" s="245"/>
      <c r="D13" s="245"/>
      <c r="E13" s="245"/>
      <c r="F13" s="85" t="s">
        <v>107</v>
      </c>
      <c r="G13" s="246" t="s">
        <v>222</v>
      </c>
      <c r="H13" s="246"/>
      <c r="I13" s="246"/>
      <c r="J13" s="246"/>
      <c r="K13" s="86"/>
      <c r="L13" s="86"/>
      <c r="M13" s="246" t="str">
        <f>+Interesados!$B$13</f>
        <v>Superintendente Delegada de supervisión societaria</v>
      </c>
      <c r="N13" s="246"/>
      <c r="O13" s="246"/>
      <c r="P13" s="246"/>
    </row>
    <row r="14" spans="2:31" ht="60" customHeight="1" x14ac:dyDescent="0.2">
      <c r="B14" s="247" t="s">
        <v>223</v>
      </c>
      <c r="C14" s="247"/>
      <c r="D14" s="247"/>
      <c r="E14" s="247"/>
      <c r="F14" s="85" t="s">
        <v>107</v>
      </c>
      <c r="G14" s="248" t="s">
        <v>224</v>
      </c>
      <c r="H14" s="248"/>
      <c r="I14" s="248"/>
      <c r="J14" s="248"/>
      <c r="K14" s="86"/>
      <c r="L14" s="86"/>
      <c r="M14" s="246" t="str">
        <f>+Interesados!$B$13</f>
        <v>Superintendente Delegada de supervisión societaria</v>
      </c>
      <c r="N14" s="246"/>
      <c r="O14" s="246"/>
      <c r="P14" s="246"/>
    </row>
    <row r="15" spans="2:31" ht="60" customHeight="1" x14ac:dyDescent="0.2">
      <c r="B15" s="247" t="s">
        <v>225</v>
      </c>
      <c r="C15" s="247"/>
      <c r="D15" s="247"/>
      <c r="E15" s="247"/>
      <c r="F15" s="85" t="s">
        <v>106</v>
      </c>
      <c r="G15" s="248" t="s">
        <v>226</v>
      </c>
      <c r="H15" s="248"/>
      <c r="I15" s="248"/>
      <c r="J15" s="248"/>
      <c r="K15" s="86"/>
      <c r="L15" s="86"/>
      <c r="M15" s="246" t="str">
        <f>+Interesados!$B$13</f>
        <v>Superintendente Delegada de supervisión societaria</v>
      </c>
      <c r="N15" s="246"/>
      <c r="O15" s="246"/>
      <c r="P15" s="246"/>
    </row>
    <row r="17" spans="2:16" ht="21.95" customHeight="1" x14ac:dyDescent="0.2">
      <c r="B17" s="174" t="s">
        <v>112</v>
      </c>
      <c r="C17" s="174"/>
      <c r="D17" s="174"/>
      <c r="E17" s="174"/>
      <c r="F17" s="174"/>
      <c r="G17" s="174"/>
      <c r="H17" s="174"/>
      <c r="I17" s="174"/>
      <c r="J17" s="174"/>
      <c r="K17" s="174"/>
      <c r="L17" s="174"/>
      <c r="M17" s="174"/>
      <c r="N17" s="174"/>
      <c r="O17" s="174"/>
      <c r="P17" s="174"/>
    </row>
  </sheetData>
  <mergeCells count="28">
    <mergeCell ref="D2:J2"/>
    <mergeCell ref="D3:J3"/>
    <mergeCell ref="D4:J4"/>
    <mergeCell ref="D5:J5"/>
    <mergeCell ref="B10:P10"/>
    <mergeCell ref="B2:C5"/>
    <mergeCell ref="M2:P2"/>
    <mergeCell ref="M3:P3"/>
    <mergeCell ref="M4:P4"/>
    <mergeCell ref="M5:P5"/>
    <mergeCell ref="B7:C7"/>
    <mergeCell ref="D7:P7"/>
    <mergeCell ref="B13:E13"/>
    <mergeCell ref="G13:J13"/>
    <mergeCell ref="M13:P13"/>
    <mergeCell ref="B17:P17"/>
    <mergeCell ref="B11:E11"/>
    <mergeCell ref="G11:J11"/>
    <mergeCell ref="M11:P11"/>
    <mergeCell ref="B12:E12"/>
    <mergeCell ref="G12:J12"/>
    <mergeCell ref="M12:P12"/>
    <mergeCell ref="B15:E15"/>
    <mergeCell ref="G15:J15"/>
    <mergeCell ref="M15:P15"/>
    <mergeCell ref="B14:E14"/>
    <mergeCell ref="G14:J14"/>
    <mergeCell ref="M14:P14"/>
  </mergeCells>
  <conditionalFormatting sqref="F13">
    <cfRule type="containsText" dxfId="15" priority="13" operator="containsText" text="Extremo">
      <formula>NOT(ISERROR(SEARCH("Extremo",F13)))</formula>
    </cfRule>
    <cfRule type="containsText" dxfId="14" priority="14" operator="containsText" text="Alto">
      <formula>NOT(ISERROR(SEARCH("Alto",F13)))</formula>
    </cfRule>
    <cfRule type="containsText" dxfId="13" priority="15" operator="containsText" text="Medio">
      <formula>NOT(ISERROR(SEARCH("Medio",F13)))</formula>
    </cfRule>
    <cfRule type="containsText" dxfId="12" priority="16" operator="containsText" text="Bajo">
      <formula>NOT(ISERROR(SEARCH("Bajo",F13)))</formula>
    </cfRule>
  </conditionalFormatting>
  <conditionalFormatting sqref="F12">
    <cfRule type="containsText" dxfId="11" priority="9" operator="containsText" text="Extremo">
      <formula>NOT(ISERROR(SEARCH("Extremo",F12)))</formula>
    </cfRule>
    <cfRule type="containsText" dxfId="10" priority="10" operator="containsText" text="Alto">
      <formula>NOT(ISERROR(SEARCH("Alto",F12)))</formula>
    </cfRule>
    <cfRule type="containsText" dxfId="9" priority="11" operator="containsText" text="Medio">
      <formula>NOT(ISERROR(SEARCH("Medio",F12)))</formula>
    </cfRule>
    <cfRule type="containsText" dxfId="8" priority="12" operator="containsText" text="Bajo">
      <formula>NOT(ISERROR(SEARCH("Bajo",F12)))</formula>
    </cfRule>
  </conditionalFormatting>
  <conditionalFormatting sqref="F15">
    <cfRule type="containsText" dxfId="7" priority="5" operator="containsText" text="Extremo">
      <formula>NOT(ISERROR(SEARCH("Extremo",F15)))</formula>
    </cfRule>
    <cfRule type="containsText" dxfId="6" priority="6" operator="containsText" text="Alto">
      <formula>NOT(ISERROR(SEARCH("Alto",F15)))</formula>
    </cfRule>
    <cfRule type="containsText" dxfId="5" priority="7" operator="containsText" text="Medio">
      <formula>NOT(ISERROR(SEARCH("Medio",F15)))</formula>
    </cfRule>
    <cfRule type="containsText" dxfId="4" priority="8" operator="containsText" text="Bajo">
      <formula>NOT(ISERROR(SEARCH("Bajo",F15)))</formula>
    </cfRule>
  </conditionalFormatting>
  <conditionalFormatting sqref="F14">
    <cfRule type="containsText" dxfId="3" priority="1" operator="containsText" text="Extremo">
      <formula>NOT(ISERROR(SEARCH("Extremo",F14)))</formula>
    </cfRule>
    <cfRule type="containsText" dxfId="2" priority="2" operator="containsText" text="Alto">
      <formula>NOT(ISERROR(SEARCH("Alto",F14)))</formula>
    </cfRule>
    <cfRule type="containsText" dxfId="1" priority="3" operator="containsText" text="Medio">
      <formula>NOT(ISERROR(SEARCH("Medio",F14)))</formula>
    </cfRule>
    <cfRule type="containsText" dxfId="0" priority="4" operator="containsText" text="Bajo">
      <formula>NOT(ISERROR(SEARCH("Bajo",F14)))</formula>
    </cfRule>
  </conditionalFormatting>
  <dataValidations count="2">
    <dataValidation type="whole" allowBlank="1" showInputMessage="1" showErrorMessage="1" sqref="O18:P65504 O9:P9 O16:P16 G16:M16 G18:M65504 G9:M9 W9:AC65504 Q9:U65504">
      <formula1>1</formula1>
      <formula2>5</formula2>
    </dataValidation>
    <dataValidation type="list" allowBlank="1" showInputMessage="1" showErrorMessage="1" sqref="F12:F15">
      <formula1>$T$2:$T$5</formula1>
    </dataValidation>
  </dataValidations>
  <printOptions horizontalCentered="1"/>
  <pageMargins left="0.39370078740157483" right="0.39370078740157483" top="0.74803149606299213" bottom="0.74803149606299213" header="0.31496062992125984" footer="0.31496062992125984"/>
  <pageSetup paperSize="5" scale="92"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ColWidth="11.42578125"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42578125" customWidth="1"/>
    <col min="7" max="7" width="12.85546875" bestFit="1" customWidth="1"/>
    <col min="8" max="8" width="2" customWidth="1"/>
    <col min="9" max="9" width="14.42578125" bestFit="1" customWidth="1"/>
    <col min="10" max="10" width="1.42578125" customWidth="1"/>
    <col min="11" max="11" width="20.42578125" bestFit="1" customWidth="1"/>
    <col min="12" max="12" width="3" customWidth="1"/>
    <col min="13" max="13" width="29.140625" bestFit="1" customWidth="1"/>
    <col min="14" max="14" width="2.42578125" customWidth="1"/>
    <col min="15" max="15" width="19.140625" bestFit="1" customWidth="1"/>
    <col min="16" max="16" width="5" customWidth="1"/>
  </cols>
  <sheetData>
    <row r="4" spans="1:17" x14ac:dyDescent="0.2">
      <c r="A4" s="20" t="s">
        <v>113</v>
      </c>
      <c r="C4" s="20" t="s">
        <v>114</v>
      </c>
      <c r="E4" s="20" t="s">
        <v>115</v>
      </c>
      <c r="G4" s="20" t="s">
        <v>116</v>
      </c>
      <c r="I4" s="20" t="s">
        <v>117</v>
      </c>
      <c r="K4" s="20" t="s">
        <v>118</v>
      </c>
      <c r="M4" s="20"/>
      <c r="O4" s="20" t="s">
        <v>119</v>
      </c>
      <c r="Q4" s="20" t="s">
        <v>31</v>
      </c>
    </row>
    <row r="5" spans="1:17" x14ac:dyDescent="0.2">
      <c r="A5" t="s">
        <v>23</v>
      </c>
      <c r="C5" s="19" t="s">
        <v>34</v>
      </c>
      <c r="E5" s="19" t="s">
        <v>37</v>
      </c>
      <c r="G5" s="19" t="s">
        <v>53</v>
      </c>
      <c r="I5" s="19" t="s">
        <v>54</v>
      </c>
      <c r="K5" s="19" t="s">
        <v>66</v>
      </c>
      <c r="M5" t="s">
        <v>120</v>
      </c>
      <c r="O5" s="19" t="s">
        <v>121</v>
      </c>
      <c r="Q5" t="s">
        <v>122</v>
      </c>
    </row>
    <row r="6" spans="1:17" x14ac:dyDescent="0.2">
      <c r="A6" t="s">
        <v>24</v>
      </c>
      <c r="C6" s="19" t="s">
        <v>123</v>
      </c>
      <c r="E6" s="19" t="s">
        <v>124</v>
      </c>
      <c r="G6" s="19" t="s">
        <v>55</v>
      </c>
      <c r="I6" s="19" t="s">
        <v>67</v>
      </c>
      <c r="K6" s="19" t="s">
        <v>68</v>
      </c>
      <c r="M6" t="s">
        <v>42</v>
      </c>
      <c r="O6" s="19" t="s">
        <v>125</v>
      </c>
      <c r="Q6" t="s">
        <v>126</v>
      </c>
    </row>
    <row r="7" spans="1:17" x14ac:dyDescent="0.2">
      <c r="C7" s="19" t="s">
        <v>127</v>
      </c>
      <c r="G7" s="19" t="s">
        <v>128</v>
      </c>
      <c r="K7" s="21" t="s">
        <v>129</v>
      </c>
      <c r="O7" s="21" t="s">
        <v>130</v>
      </c>
      <c r="Q7" t="s">
        <v>131</v>
      </c>
    </row>
    <row r="8" spans="1:17" x14ac:dyDescent="0.2">
      <c r="O8" s="21" t="s">
        <v>77</v>
      </c>
      <c r="Q8" t="s">
        <v>36</v>
      </c>
    </row>
    <row r="9" spans="1:17" x14ac:dyDescent="0.2">
      <c r="O9" s="21" t="s">
        <v>132</v>
      </c>
      <c r="Q9" t="s">
        <v>133</v>
      </c>
    </row>
    <row r="10" spans="1:17" x14ac:dyDescent="0.2">
      <c r="O10" s="21" t="s">
        <v>134</v>
      </c>
      <c r="Q10" t="s">
        <v>135</v>
      </c>
    </row>
    <row r="11" spans="1:17" x14ac:dyDescent="0.2">
      <c r="O11" s="21" t="s">
        <v>136</v>
      </c>
      <c r="Q11" t="s">
        <v>137</v>
      </c>
    </row>
    <row r="12" spans="1:17" x14ac:dyDescent="0.2">
      <c r="Q12" t="s">
        <v>138</v>
      </c>
    </row>
    <row r="14" spans="1:17" x14ac:dyDescent="0.2">
      <c r="Q14" s="20" t="s">
        <v>139</v>
      </c>
    </row>
    <row r="15" spans="1:17" x14ac:dyDescent="0.2">
      <c r="Q15" t="s">
        <v>122</v>
      </c>
    </row>
    <row r="16" spans="1:17" x14ac:dyDescent="0.2">
      <c r="Q16" t="s">
        <v>126</v>
      </c>
    </row>
    <row r="17" spans="17:17" x14ac:dyDescent="0.2">
      <c r="Q17" t="s">
        <v>131</v>
      </c>
    </row>
    <row r="18" spans="17:17" x14ac:dyDescent="0.2">
      <c r="Q18" t="s">
        <v>36</v>
      </c>
    </row>
    <row r="19" spans="17:17" x14ac:dyDescent="0.2">
      <c r="Q19" t="s">
        <v>133</v>
      </c>
    </row>
    <row r="20" spans="17:17" x14ac:dyDescent="0.2">
      <c r="Q20" t="s">
        <v>135</v>
      </c>
    </row>
    <row r="21" spans="17:17" x14ac:dyDescent="0.2">
      <c r="Q21" t="s">
        <v>137</v>
      </c>
    </row>
    <row r="22" spans="17:17" x14ac:dyDescent="0.2">
      <c r="Q22" t="s">
        <v>138</v>
      </c>
    </row>
    <row r="23" spans="17:17" x14ac:dyDescent="0.2">
      <c r="Q23" s="19" t="s">
        <v>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AverageRating xmlns="http://schemas.microsoft.com/sharepoint/v3" xsi:nil="true"/>
    <Comentarios xmlns="ff8e3638-9d45-4162-afb4-6d390653d547" xsi:nil="true"/>
    <Fase xmlns="ff8e3638-9d45-4162-afb4-6d390653d547">a. Ficha Téncnica</Fase>
  </documentManagement>
</p:properties>
</file>

<file path=customXml/item4.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5.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172BD6-575A-494E-B60C-1A45755394D8}">
  <ds:schemaRefs>
    <ds:schemaRef ds:uri="http://schemas.microsoft.com/office/2006/metadata/customXsn"/>
  </ds:schemaRefs>
</ds:datastoreItem>
</file>

<file path=customXml/itemProps2.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3.xml><?xml version="1.0" encoding="utf-8"?>
<ds:datastoreItem xmlns:ds="http://schemas.openxmlformats.org/officeDocument/2006/customXml" ds:itemID="{76CD46FF-15CE-4B87-962F-49D7241576E1}">
  <ds:schemaRef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f8e3638-9d45-4162-afb4-6d390653d547"/>
    <ds:schemaRef ds:uri="http://www.w3.org/XML/1998/namespace"/>
    <ds:schemaRef ds:uri="http://purl.org/dc/dcmitype/"/>
  </ds:schemaRefs>
</ds:datastoreItem>
</file>

<file path=customXml/itemProps4.xml><?xml version="1.0" encoding="utf-8"?>
<ds:datastoreItem xmlns:ds="http://schemas.openxmlformats.org/officeDocument/2006/customXml" ds:itemID="{E0794F32-36FC-47BF-9649-474BECB60300}">
  <ds:schemaRefs>
    <ds:schemaRef ds:uri="office.server.policy"/>
  </ds:schemaRefs>
</ds:datastoreItem>
</file>

<file path=customXml/itemProps5.xml><?xml version="1.0" encoding="utf-8"?>
<ds:datastoreItem xmlns:ds="http://schemas.openxmlformats.org/officeDocument/2006/customXml" ds:itemID="{043EE08D-911A-4767-8004-8958DD9EA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EDT-Actividades</vt:lpstr>
      <vt:lpstr>Riesgos</vt:lpstr>
      <vt:lpstr>No tocar</vt:lpstr>
      <vt:lpstr>Indicadores!Área_de_impresión</vt:lpstr>
      <vt:lpstr>Interesados!Área_de_impresión</vt:lpstr>
      <vt:lpstr>'Plan de comunicaciones'!Área_de_impresión</vt:lpstr>
      <vt:lpstr>'Recursos Humanos'!Área_de_impresión</vt:lpstr>
      <vt:lpstr>Requerimientos!Área_de_impresión</vt:lpstr>
      <vt:lpstr>Riesgos!Área_de_impresión</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EDT_04</dc:title>
  <dc:subject/>
  <dc:creator>Bibiana Coy Paez</dc:creator>
  <cp:keywords>Despacho</cp:keywords>
  <dc:description/>
  <cp:lastModifiedBy>Bibiana Coy Paez</cp:lastModifiedBy>
  <cp:revision/>
  <dcterms:created xsi:type="dcterms:W3CDTF">2009-01-14T13:57:13Z</dcterms:created>
  <dcterms:modified xsi:type="dcterms:W3CDTF">2024-08-01T04:31:36Z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