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21600" windowHeight="9090" tabRatio="776" activeTab="3"/>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Actividades" sheetId="17" r:id="rId11"/>
    <sheet name="Riesgos"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comunicaciones'!$B$2:$H$20</definedName>
    <definedName name="_xlnm.Print_Area" localSheetId="4">'Recursos Humanos'!$B$2:$G$14</definedName>
    <definedName name="_xlnm.Print_Area" localSheetId="8">Requerimientos!$B$2:$H$12</definedName>
    <definedName name="_xlnm.Print_Area" localSheetId="11">Riesgos!$B$2:$P$18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1" i="17" l="1"/>
  <c r="M12" i="17"/>
  <c r="M13" i="17"/>
  <c r="M14" i="17"/>
  <c r="C7" i="12" l="1"/>
  <c r="L2" i="17"/>
  <c r="L3" i="17"/>
  <c r="L4" i="17"/>
  <c r="J10" i="17"/>
  <c r="M10" i="17"/>
  <c r="J11" i="17"/>
  <c r="J12" i="17"/>
  <c r="J14" i="17"/>
  <c r="F15" i="17"/>
  <c r="N15" i="17"/>
  <c r="O15" i="17"/>
  <c r="P15" i="17"/>
  <c r="Q15" i="17"/>
  <c r="R15" i="17"/>
  <c r="S15" i="17"/>
  <c r="T15" i="17"/>
  <c r="U15" i="17"/>
  <c r="V15" i="17"/>
  <c r="W15" i="17"/>
  <c r="X15" i="17"/>
  <c r="Y15" i="17"/>
  <c r="Z15" i="17"/>
  <c r="AA15" i="17"/>
  <c r="AB15" i="17"/>
  <c r="AC15" i="17"/>
  <c r="AD15" i="17"/>
  <c r="AE15" i="17"/>
  <c r="AF15" i="17"/>
  <c r="AG15" i="17"/>
  <c r="AH15" i="17"/>
  <c r="AI15" i="17"/>
  <c r="M15" i="17" l="1"/>
  <c r="B16" i="16" l="1"/>
  <c r="B14" i="7" l="1"/>
  <c r="B13" i="7"/>
  <c r="M15" i="9"/>
  <c r="M14" i="9"/>
  <c r="M13" i="9"/>
  <c r="M12" i="9"/>
  <c r="B17" i="16"/>
  <c r="B15" i="16"/>
  <c r="B14" i="16"/>
  <c r="D7" i="9"/>
  <c r="D7" i="2"/>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5"/>
  <c r="A6" i="12"/>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<sst xmlns="http://schemas.openxmlformats.org/spreadsheetml/2006/main" count="399" uniqueCount="239">
  <si>
    <t>SUPERINTENDENCIA DE SOCIEDADES</t>
  </si>
  <si>
    <t>Código: GC-F-015</t>
  </si>
  <si>
    <t>Fecha: 17 de septiembre de 2014</t>
  </si>
  <si>
    <t>Versión 001</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</si>
  <si>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</si>
  <si>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</si>
  <si>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</si>
  <si>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</si>
  <si>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</si>
  <si>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</si>
  <si>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</si>
  <si>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</si>
  <si>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</si>
  <si>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</si>
  <si>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</si>
  <si>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</si>
  <si>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</si>
  <si>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</si>
  <si>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</si>
  <si>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</si>
  <si>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</si>
  <si>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</si>
  <si>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</si>
  <si>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</si>
  <si>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</si>
  <si>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</si>
  <si>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</si>
  <si>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</si>
  <si>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</si>
  <si>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</si>
  <si>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</si>
  <si>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</si>
  <si>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</si>
  <si>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</si>
  <si>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</si>
  <si>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</si>
  <si>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</si>
  <si>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</si>
  <si>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</si>
  <si>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Gerente de Proyecto</t>
  </si>
  <si>
    <t>Página 4 de 12</t>
  </si>
  <si>
    <t>NO APLICA - PRESUPUESTO DE INVERSIÓN</t>
  </si>
  <si>
    <t>PRESUPUESTO DE INVERSIÓN</t>
  </si>
  <si>
    <t>NÚMERO DE OBLIGACIÓN</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</si>
  <si>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</si>
  <si>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</si>
  <si>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</si>
  <si>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</si>
  <si>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</si>
  <si>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</si>
  <si>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</si>
  <si>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</si>
  <si>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</si>
  <si>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</si>
  <si>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</si>
  <si>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</si>
  <si>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</si>
  <si>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</si>
  <si>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</si>
  <si>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EQUIPO DE PROYECTO DE LA SUPERINTENDENCIA</t>
  </si>
  <si>
    <t>EQUIPO DE PROYECTO DEL PROVEEDOR</t>
  </si>
  <si>
    <t>mail</t>
  </si>
  <si>
    <t>teléfono</t>
  </si>
  <si>
    <t>Página 7 de 12</t>
  </si>
  <si>
    <t>CARGO</t>
  </si>
  <si>
    <t>INTERNO - EXTERNO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</si>
  <si>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</si>
  <si>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</si>
  <si>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</si>
  <si>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</si>
  <si>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</si>
  <si>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</si>
  <si>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</si>
  <si>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</si>
  <si>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</si>
  <si>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</si>
  <si>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</si>
  <si>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</si>
  <si>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</si>
  <si>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</si>
  <si>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</si>
  <si>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</si>
  <si>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</si>
  <si>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</si>
  <si>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</si>
  <si>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</si>
  <si>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</si>
  <si>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</si>
  <si>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</si>
  <si>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</si>
  <si>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</si>
  <si>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</si>
  <si>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</si>
  <si>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</si>
  <si>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</si>
  <si>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</si>
  <si>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</si>
  <si>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</si>
  <si>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</si>
  <si>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</si>
  <si>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</si>
  <si>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</si>
  <si>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</si>
  <si>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</si>
  <si>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</si>
  <si>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Bajo</t>
  </si>
  <si>
    <t>Medio</t>
  </si>
  <si>
    <t>Alto</t>
  </si>
  <si>
    <t>Página 12 de 12</t>
  </si>
  <si>
    <t>Extremo</t>
  </si>
  <si>
    <t>GESTION DE RIESGOS DEL PROYECTO</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</si>
  <si>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</si>
  <si>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</si>
  <si>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</si>
  <si>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</si>
  <si>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</si>
  <si>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</si>
  <si>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</si>
  <si>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</si>
  <si>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</si>
  <si>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</si>
  <si>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</si>
  <si>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</si>
  <si>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</si>
  <si>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</si>
  <si>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</si>
  <si>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</si>
  <si>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</si>
  <si>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</si>
  <si>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</si>
  <si>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</si>
  <si>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</si>
  <si>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</si>
  <si>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</si>
  <si>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</si>
  <si>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</si>
  <si>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</si>
  <si>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</si>
  <si>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</si>
  <si>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</si>
  <si>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</si>
  <si>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Aumentar la excelencia en el servicio a través del fortalecimiento de la oferta de valor a los usuarios de manera efectiva y pronta.</t>
  </si>
  <si>
    <t>Lograr un marco normativo adecuado que facilite el cumplimiento de la Misión.</t>
  </si>
  <si>
    <t>N/A</t>
  </si>
  <si>
    <t>Superintendente de Sociedades</t>
  </si>
  <si>
    <t xml:space="preserve"> &lt;BEscobar@SUPERSOCIEDADES.GOV.CO&gt;</t>
  </si>
  <si>
    <t>Director de Supervisión Empresarial</t>
  </si>
  <si>
    <t xml:space="preserve"> &lt;CFranco@SUPERSOCIEDADES.GOV.CO&gt;</t>
  </si>
  <si>
    <t xml:space="preserve"> &lt;AndresG@SUPERSOCIEDADES.GOV.CO&gt;</t>
  </si>
  <si>
    <t>Directora de supervisión de procedimientos especiales</t>
  </si>
  <si>
    <t xml:space="preserve"> &lt;smontes@SUPERSOCIEDADES.GOV.CO&gt;</t>
  </si>
  <si>
    <t>Director de Supervisión de Cámaras de Comercio y sus Registros Públicos</t>
  </si>
  <si>
    <t xml:space="preserve">Director de Supervisión de Asuntos Especiales </t>
  </si>
  <si>
    <t>Mantener informado al directivo de los avances  o inconvenientes del desarrollo del proyecto.</t>
  </si>
  <si>
    <t>correo electrónico</t>
  </si>
  <si>
    <t>Informar los avances o inconvenientes para la toma de decisiones frente al proyecto.</t>
  </si>
  <si>
    <t>Correcta información y distribución de las funciones en el grupo de trabajo del proyecto.</t>
  </si>
  <si>
    <t>Documento</t>
  </si>
  <si>
    <t>Actualización de la coordinación de funciones, planes, programas y prioridades fijados por el gobierno nacional, teniendo en cuenta el orden público económico.</t>
  </si>
  <si>
    <t>SISTEMA DE GESTIÓN INTEGRADO</t>
  </si>
  <si>
    <t>PROCESO: GESTIÓN INTEGRAL</t>
  </si>
  <si>
    <t>FORMATO: PLANEACIÓN DE PROYECTOS</t>
  </si>
  <si>
    <t>EVALUACIÓN</t>
  </si>
  <si>
    <t>ACTIVIDADES DE MITIGACIÓN</t>
  </si>
  <si>
    <t>TELÉFONO</t>
  </si>
  <si>
    <t>CORREO ELECTRÓNICO</t>
  </si>
  <si>
    <t>NÚMERO DE CDP</t>
  </si>
  <si>
    <t>APROPIACIÓN INICIAL</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</si>
  <si>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</si>
  <si>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</si>
  <si>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funcionales de la solución.
Participa en el diseño de la solución.
Participa en las pruebas de la solución.
Verifica que la dependencia usuaria aprueba la solución.</t>
  </si>
  <si>
    <t>Especifica las necesidades técnicas de la solución.
Participa en el diseño de la solución.
Participa en las pruebas de la solución.
Verifica que la dependencia usuaria aprueba la solución.</t>
  </si>
  <si>
    <t>Recurso Humano disponible para la ejecución operativa del proyecto.</t>
  </si>
  <si>
    <t>Toma de decisiones, liderazgo, resolución de conflictos.</t>
  </si>
  <si>
    <t>Gerente del Proyecto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</si>
  <si>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</si>
  <si>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Directores Delegatura de Supervisión Societaria</t>
  </si>
  <si>
    <t>Decretos ley, proyectos de ley en materia de supervisión.</t>
  </si>
  <si>
    <t>Marco regulatorio y operativo ajustado.</t>
  </si>
  <si>
    <t>PORCENTAJE DE CUMPLIMIENTO/ AVANCE</t>
  </si>
  <si>
    <t>Superintendente Delegado de supervisión societaria</t>
  </si>
  <si>
    <t>Toma de decisiones, liderazgo, resolución de conflictos, solución creativa de problemas, gestión eficiente del tiempo, trabajo en equipo.</t>
  </si>
  <si>
    <t>Resolución de conflictos, solución creativa de problemas, gestión eficiente del tiempo, trabajo en equipo.</t>
  </si>
  <si>
    <t>Directores de la Delegatura de Supervisión Societaria</t>
  </si>
  <si>
    <t>RESPONSABLE DE LA MEDICIÓN</t>
  </si>
  <si>
    <t>POSICIÓN FRENTE AL PROYECTO</t>
  </si>
  <si>
    <t>A FEBRERO</t>
  </si>
  <si>
    <t>MARZO</t>
  </si>
  <si>
    <t>ABRIL</t>
  </si>
  <si>
    <t>MAYO</t>
  </si>
  <si>
    <t>JUNIO</t>
  </si>
  <si>
    <t>JULIO</t>
  </si>
  <si>
    <t>AGOSTO</t>
  </si>
  <si>
    <t>SEPTIEMBRE</t>
  </si>
  <si>
    <t>OCTUBRE</t>
  </si>
  <si>
    <t>NOVIEMBRE</t>
  </si>
  <si>
    <t>DICIEMBRE</t>
  </si>
  <si>
    <t>% programado</t>
  </si>
  <si>
    <t>% ejecutado</t>
  </si>
  <si>
    <t>Directores de la Delegatura de Supervisión Societaria y Asesor del Despacho</t>
  </si>
  <si>
    <t>Asesor del Despacho</t>
  </si>
  <si>
    <t>Política Actualizada de Supervisión Societaria, Cameral y ESALES</t>
  </si>
  <si>
    <t>Elaborar borrador de la Circular de la Política Actualizada de Supervisión Societaria, Cameral y ESALES 2023-2026.</t>
  </si>
  <si>
    <t>FECHA CIERRE ACTIVIDAD/FECHA SEGUIMIENTO</t>
  </si>
  <si>
    <t>EVIDENCIA Ó AVANCES  DE LOS ENTREGABLES</t>
  </si>
  <si>
    <t>POLÍTICA ACTUALIZADA DE SUPERVISIÓN SOCIETARIA, CAMERAL Y ESALES</t>
  </si>
  <si>
    <t>Elaboración del borrador inicial de la política de supervisión.</t>
  </si>
  <si>
    <t xml:space="preserve">Se adjunta a la carpeta de evidencias el borrador creado a corte de 31 de marzo de 2023 y la ficha en excel que sirve como insumo para la actualización de la política de supervisión empresarial. 
Se adjunta a archivo de evidencias denominado "Consolidado política de supervisión 28042023" para el corte del 30 de abril de 2023.
El avance a 30 de mayo de 2023 consta de la Construcción jurídica del documento  para ello: 
•  Se solicitó a los diferentes grupos de trabajo que componen la Delegatura de Supervisión Societaria elaborar una propuesta con los pilares que observaría cada una de las áreas en las acciones de supervisión. Dicho documento debía estar acorde con la misión y la visión de la entidad, así como el Plan Nacional de Desarrollo que se ejecutará. 
•  Una vez recibidas las propuestas por parte de los diferentes grupos, se consolidaron en una matriz de Excel para identificar las actividades que cada uno realizaría, donde se advirtió que todas las áreas trabajarán en los componentes de pedagogía, actuaciones tempranas y oportunas, cumplimiento normativo y acompañamiento a la supervisión.
•  Seguidamente se revisó Plan Nacional de Desarrollo: “Colombia, potencia mundial de la vida”, para identificar los principales pilares que se ajustaran al modelo de supervisión que desarrollan cada una de las áreas y se encontró que las acciones de supervisión están orientadas al acompañamiento permanente de las empresas supervisadas, es decir, las sociedades, las entidades sin ánimo de lucro de derecho extranjero y las cámaras de comercio del país, con el propósito de fortalecer sus procesos de innovación, transparencia, responsabilidad social y justicia y así, contribuir a su recuperación, conservación y formalización.
•  Finalmente, se elaboró un primer borrador con la justificación de la política de supervisión de la Delegatura de Supervisión Societaria, el cual integra las nuevas actualizaciones normativas como lo son la supervisión de las Entidades Sin Ánimo de Lucro de Derecho Extranjero y se recogen las acciones de todas las dependencias de la Delegatura en un solo documento para unificar criterios. </t>
  </si>
  <si>
    <t>Superintendente Delegada de Supervisión Societaria</t>
  </si>
  <si>
    <t>Revisión del borrador de la política por parte de la Delegada.</t>
  </si>
  <si>
    <t>Realización de ajustes y aprobación de la versión final de la política por parte de los Directores y Delegada.</t>
  </si>
  <si>
    <t>Documento firmado</t>
  </si>
  <si>
    <t xml:space="preserve"> &lt;MarthaA@SUPERSOCIEDADES.GOV.CO&gt;</t>
  </si>
  <si>
    <t>&lt;SEljach@SUPERSOCIEDADES.GOV.CO&gt;</t>
  </si>
  <si>
    <t>&lt;MDoria@SUPERSOCIEDADES.GOV.CO&gt;</t>
  </si>
  <si>
    <t>Superintendente Delegada de supervisión societaria</t>
  </si>
  <si>
    <t>Presentación Trimestral de Resultados</t>
  </si>
  <si>
    <t>Desde la revisión y la actualización de la coordinación de funciones, planes, programas y prioridades fijados por el gobierno nacional, teniendo en cuenta el orden público económico, hasta la publicación de la política.</t>
  </si>
  <si>
    <t>Cambios fijados por el Gobierno Nacional que impactaría en la ejecución del proyecto.</t>
  </si>
  <si>
    <t xml:space="preserve">Entrega del borrador de la Circular de la Política Actualizada de Supervisión Societaria, Cameral y ESALES 2023 - 2026 para firma de Superintendente.
</t>
  </si>
  <si>
    <t>No contar con personal suficiente para la ejecución del proyecto.</t>
  </si>
  <si>
    <t>Cambios normativos con disposiciones contrarias que impidan realizar el proyecto o alguna de sus actividades.</t>
  </si>
  <si>
    <t>Revisión continua de los ajustes normativos.</t>
  </si>
  <si>
    <t>No legalización del acto administrativo por cambios en las instrucciones directivas.</t>
  </si>
  <si>
    <t xml:space="preserve">Seguimiento continuo de los avances de la circular y legalización. </t>
  </si>
  <si>
    <t>No legalización del acto administrativo por falta de articulación de las delegaturas involucradas.</t>
  </si>
  <si>
    <t>Coordinación continua para la expedición en los tiempos programados.</t>
  </si>
  <si>
    <t>Revisión y complementación del borrador de la política por parte de los Directores y Asesora del Despacho.</t>
  </si>
  <si>
    <t>Directores Delegatura de Supervisión Societaria y Asesora del Despacho</t>
  </si>
  <si>
    <t>Directores, Superintendente Delegada de Supervisión Societaria y Asesora del Despacho</t>
  </si>
  <si>
    <t>Superintendente Delegada de Supervisión Societaria y Asesora del Despacho</t>
  </si>
  <si>
    <t>Remisión al Despacho del Superintendente del borrador de la Política de Supervisión para su firma y publicación.</t>
  </si>
  <si>
    <r>
      <t xml:space="preserve">Posterior a la reunión realizada por Soad Eljach, asesora del despacho con los directores de Cámaras de Comercio y la de Supervisión de Procedimientos Especiales, la política fue actualizada por ellos, generándose un segundo borrador.
</t>
    </r>
    <r>
      <rPr>
        <b/>
        <sz val="12"/>
        <color rgb="FF0000FF"/>
        <rFont val="Calibri Light"/>
        <family val="2"/>
      </rPr>
      <t xml:space="preserve">Julio: </t>
    </r>
    <r>
      <rPr>
        <sz val="12"/>
        <color rgb="FF0000FF"/>
        <rFont val="Calibri Light"/>
        <family val="2"/>
      </rPr>
      <t xml:space="preserve">Soad Eljach realizó reuniones con las direcciones de Supervisión Empresarial y Supervisión de Asuntos Especiales para validación del contenido existente en el borrador de la política, así como socialización de la propuesta de consolidación y estructuración de la misma. Asimismo, realizó nuevamente reunión con la directora de Supervisión de Procedimientos Especiales, y con la Coordinadora del Grupo de Régimen Cambiario, para la integración de la circular especial de régimen cambiario a esta política unificada. Como consecuencia, la asesora consolida un tercer borrador de la política, con nueva propuesta de estructura.
</t>
    </r>
    <r>
      <rPr>
        <b/>
        <sz val="12"/>
        <color rgb="FF0000FF"/>
        <rFont val="Calibri Light"/>
        <family val="2"/>
      </rPr>
      <t xml:space="preserve">Agosto: </t>
    </r>
    <r>
      <rPr>
        <sz val="12"/>
        <color rgb="FF0000FF"/>
        <rFont val="Calibri Light"/>
        <family val="2"/>
      </rPr>
      <t xml:space="preserve">Se consolida una propuesta de borrador final de la política, luego de revisión con la nueva Directora de Cámaras de Comercio y nuevamente con el director de Supervisión Empresarial. </t>
    </r>
  </si>
  <si>
    <t>15 de septiembre de 2023</t>
  </si>
  <si>
    <t xml:space="preserve">Se hace revisión del proyecto de política con la Delegada y se realizan algunos ajustes. </t>
  </si>
  <si>
    <t>30 de septiembre de 2023</t>
  </si>
  <si>
    <t xml:space="preserve">Se remitió a los directores y equipo de la Delegatura de Supervisión Societaria, la versión final de la política ajustada con la Delegada, para última revisión y observaciones. 
Posteriormente, la Delegada junto con la Asesora del Despacho, revisaron, ajustaron y aprobaron la versión final de la política. </t>
  </si>
  <si>
    <t>30 de octubre de 2023</t>
  </si>
  <si>
    <t xml:space="preserve">Se remitió el borrador de la política a la Oficina Asesora Jurídica para su revisión, considerando que la misma debía tener la aprobación del jefe de jurídica, previa a la firma del señor Superintendente.
Posteriormente, se remite a su Despacho, es firmada por el doctor Billy, y se procede con la publicación en el diario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</si>
</sst>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 #,##0;[Red]\-&quot;$&quot;\ #,##0"/>
    <numFmt numFmtId="41" formatCode="_-* #,##0_-;\-* #,##0_-;_-* &quot;-&quot;_-;_-@_-"/>
    <numFmt numFmtId="164" formatCode="dd/mm/yyyy;@"/>
    <numFmt numFmtId="165" formatCode="dd\-mm\-yy"/>
    <numFmt numFmtId="166" formatCode="0.0"/>
    <numFmt numFmtId="167" formatCode="[$-80A]dddd\ d&quot; de &quot;mmmm&quot; de &quot;yyyy;@"/>
    <numFmt numFmtId="168" formatCode="[$-240A]d&quot; de &quot;mmmm&quot; de &quot;yyyy;@"/>
    <numFmt numFmtId="169" formatCode="0.0%"/>
    <numFmt numFmtId="170" formatCode="_-* #,##0.000_-;\-* #,##0.000_-;_-* &quot;-&quot;_-;_-@_-"/>
  </numFmts>
  <fonts count="3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color rgb="FF002060"/>
      <name val="Arial"/>
      <family val="2"/>
    </font>
    <font>
      <b/>
      <sz val="10"/>
      <color rgb="FF002060"/>
      <name val="Arial"/>
      <family val="2"/>
    </font>
    <font>
      <sz val="10"/>
      <color rgb="FF0000FF"/>
      <name val="Arial"/>
      <family val="2"/>
    </font>
    <font>
      <b/>
      <sz val="9"/>
      <color rgb="FF000000"/>
      <name val="Tahoma"/>
      <family val="2"/>
    </font>
    <font>
      <sz val="9"/>
      <color rgb="FF000000"/>
      <name val="Tahoma"/>
      <family val="2"/>
    </font>
    <font>
      <sz val="12"/>
      <color rgb="FF0000FF"/>
      <name val="Calibri Light"/>
      <family val="2"/>
    </font>
    <font>
      <sz val="12"/>
      <name val="Calibri Light"/>
      <family val="2"/>
    </font>
    <font>
      <b/>
      <sz val="14"/>
      <name val="Calibri Light"/>
      <family val="2"/>
    </font>
    <font>
      <sz val="12"/>
      <name val="Calibri"/>
      <family val="2"/>
      <scheme val="minor"/>
    </font>
    <font>
      <u/>
      <sz val="12"/>
      <color theme="10"/>
      <name val="Calibri Light"/>
      <family val="2"/>
    </font>
    <font>
      <b/>
      <sz val="12"/>
      <color theme="0"/>
      <name val="Calibri Light"/>
      <family val="2"/>
    </font>
    <font>
      <u/>
      <sz val="12"/>
      <name val="Calibri Light"/>
      <family val="2"/>
    </font>
    <font>
      <b/>
      <sz val="14"/>
      <name val="Arial"/>
      <family val="2"/>
    </font>
    <font>
      <sz val="11"/>
      <color rgb="FF0000FF"/>
      <name val="Arial"/>
      <family val="2"/>
    </font>
    <font>
      <b/>
      <sz val="14"/>
      <color rgb="FF002060"/>
      <name val="Calibri Light"/>
      <family val="2"/>
    </font>
    <font>
      <b/>
      <sz val="14"/>
      <color rgb="FF0000FF"/>
      <name val="Calibri Light"/>
      <family val="2"/>
    </font>
    <font>
      <b/>
      <sz val="9"/>
      <name val="Calibri Light"/>
      <family val="2"/>
    </font>
    <font>
      <sz val="9"/>
      <color rgb="FF002060"/>
      <name val="Calibri Light"/>
      <family val="2"/>
    </font>
    <font>
      <sz val="11"/>
      <color rgb="FF002060"/>
      <name val="Calibri Light"/>
      <family val="2"/>
    </font>
    <font>
      <b/>
      <sz val="12"/>
      <color rgb="FF0000FF"/>
      <name val="Calibri Light"/>
      <family val="2"/>
    </font>
    <font>
      <sz val="10"/>
      <name val="Calibri Light"/>
      <family val="2"/>
    </font>
    <font>
      <b/>
      <sz val="10"/>
      <color theme="0"/>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6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2" fillId="0" borderId="0" applyFont="0" applyFill="0" applyBorder="0" applyAlignment="0" applyProtection="0"/>
    <xf numFmtId="41" fontId="2" fillId="0" borderId="0" applyFont="0" applyFill="0" applyBorder="0" applyAlignment="0" applyProtection="0"/>
  </cellStyleXfs>
  <cellXfs count="35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xf numFmtId="0" fontId="0" fillId="0" borderId="2" xfId="0" applyBorder="1" applyAlignment="1">
      <alignment vertical="center"/>
    </xf>
    <xf numFmtId="0" fontId="2" fillId="0" borderId="2" xfId="0" applyFont="1" applyBorder="1" applyAlignment="1">
      <alignment vertical="center"/>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2" fillId="0" borderId="0" xfId="0" applyFont="1" applyBorder="1" applyAlignment="1">
      <alignment vertical="center"/>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0" xfId="0" applyFont="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justify" vertical="center"/>
    </xf>
    <xf numFmtId="0" fontId="21" fillId="0" borderId="0" xfId="0" applyFont="1" applyFill="1" applyAlignment="1">
      <alignment horizontal="center" vertical="center" wrapText="1"/>
    </xf>
    <xf numFmtId="9" fontId="21" fillId="4" borderId="2" xfId="0" applyNumberFormat="1" applyFont="1" applyFill="1" applyBorder="1" applyAlignment="1">
      <alignment horizontal="center" vertical="center" wrapText="1"/>
    </xf>
    <xf numFmtId="0" fontId="21" fillId="4" borderId="2" xfId="0" applyFont="1" applyFill="1" applyBorder="1" applyAlignment="1">
      <alignment horizontal="center" vertical="center" wrapText="1"/>
    </xf>
    <xf numFmtId="0" fontId="23" fillId="0" borderId="0" xfId="0" applyFont="1" applyAlignment="1">
      <alignment horizontal="center" vertical="center" wrapText="1"/>
    </xf>
    <xf numFmtId="6" fontId="23" fillId="0" borderId="0" xfId="0" applyNumberFormat="1" applyFont="1" applyAlignment="1">
      <alignment horizontal="center" vertical="center" wrapText="1"/>
    </xf>
    <xf numFmtId="0" fontId="21" fillId="0" borderId="2" xfId="0" applyNumberFormat="1" applyFont="1" applyBorder="1" applyAlignment="1">
      <alignment horizontal="center" vertical="center" wrapText="1"/>
    </xf>
    <xf numFmtId="0" fontId="21" fillId="0" borderId="2" xfId="0" applyFont="1" applyBorder="1" applyAlignment="1">
      <alignment horizontal="left" vertical="center" wrapText="1"/>
    </xf>
    <xf numFmtId="0" fontId="21" fillId="0" borderId="2" xfId="0" applyFont="1" applyFill="1" applyBorder="1" applyAlignment="1">
      <alignment horizontal="center" vertical="center" wrapText="1"/>
    </xf>
    <xf numFmtId="0" fontId="21" fillId="4" borderId="2" xfId="0" applyFont="1" applyFill="1" applyBorder="1" applyAlignment="1">
      <alignment vertical="center" wrapText="1"/>
    </xf>
    <xf numFmtId="0" fontId="21" fillId="0" borderId="2" xfId="0" applyFont="1" applyFill="1" applyBorder="1" applyAlignment="1">
      <alignment horizontal="left" vertical="center" wrapText="1"/>
    </xf>
    <xf numFmtId="0" fontId="21" fillId="4" borderId="2" xfId="0" applyFont="1" applyFill="1" applyBorder="1"/>
    <xf numFmtId="0" fontId="21" fillId="4" borderId="2" xfId="0" applyFont="1" applyFill="1" applyBorder="1" applyAlignment="1">
      <alignment horizontal="left" vertical="center" wrapText="1"/>
    </xf>
    <xf numFmtId="0" fontId="24" fillId="4" borderId="2" xfId="4" applyFont="1" applyFill="1" applyBorder="1" applyAlignment="1">
      <alignment horizontal="center" vertical="center" wrapText="1"/>
    </xf>
    <xf numFmtId="0" fontId="21" fillId="4" borderId="8" xfId="0" applyFont="1" applyFill="1" applyBorder="1" applyAlignment="1">
      <alignment vertical="center" wrapText="1"/>
    </xf>
    <xf numFmtId="0" fontId="21" fillId="4" borderId="8" xfId="0" applyFont="1" applyFill="1" applyBorder="1" applyAlignment="1">
      <alignment horizontal="center" vertical="center" wrapText="1"/>
    </xf>
    <xf numFmtId="0" fontId="21" fillId="4" borderId="2" xfId="0" applyFont="1" applyFill="1" applyBorder="1" applyAlignment="1">
      <alignment vertical="center"/>
    </xf>
    <xf numFmtId="0" fontId="21" fillId="0" borderId="2" xfId="0" applyFont="1" applyBorder="1" applyAlignment="1">
      <alignment vertical="center"/>
    </xf>
    <xf numFmtId="0" fontId="25" fillId="3" borderId="2" xfId="0" applyFont="1" applyFill="1" applyBorder="1" applyAlignment="1">
      <alignment horizontal="center" vertical="center" wrapText="1"/>
    </xf>
    <xf numFmtId="0" fontId="25" fillId="3" borderId="2" xfId="0" applyFont="1" applyFill="1" applyBorder="1" applyAlignment="1">
      <alignment horizontal="center" vertical="center"/>
    </xf>
    <xf numFmtId="0" fontId="21" fillId="4" borderId="2" xfId="0" quotePrefix="1" applyFont="1" applyFill="1" applyBorder="1" applyAlignment="1">
      <alignment horizontal="center" vertical="center" wrapText="1"/>
    </xf>
    <xf numFmtId="0" fontId="26" fillId="4" borderId="2" xfId="4" applyFont="1" applyFill="1" applyBorder="1" applyAlignment="1">
      <alignment horizontal="center" vertical="center" wrapText="1"/>
    </xf>
    <xf numFmtId="0" fontId="24" fillId="0" borderId="2" xfId="4" applyFont="1" applyBorder="1" applyAlignment="1">
      <alignment horizontal="center" vertical="center" wrapText="1"/>
    </xf>
    <xf numFmtId="164" fontId="21" fillId="0" borderId="2" xfId="0" applyNumberFormat="1" applyFont="1" applyFill="1" applyBorder="1" applyAlignment="1">
      <alignment horizontal="center" vertical="center" wrapText="1"/>
    </xf>
    <xf numFmtId="0" fontId="21" fillId="0" borderId="0" xfId="0" applyFont="1" applyAlignment="1">
      <alignment horizontal="left" vertical="center" wrapText="1"/>
    </xf>
    <xf numFmtId="0" fontId="21" fillId="0"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9" fontId="20" fillId="0" borderId="2" xfId="5" applyFont="1" applyFill="1" applyBorder="1" applyAlignment="1" applyProtection="1">
      <alignment horizontal="center" vertical="center" wrapText="1"/>
    </xf>
    <xf numFmtId="0" fontId="20" fillId="0" borderId="2" xfId="5" applyNumberFormat="1"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2" fillId="0" borderId="0"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2" fillId="0" borderId="2" xfId="0" applyFont="1" applyBorder="1" applyAlignment="1">
      <alignment horizontal="left" vertical="center" wrapText="1"/>
    </xf>
    <xf numFmtId="0" fontId="21" fillId="0" borderId="5" xfId="0" applyFont="1" applyFill="1" applyBorder="1" applyAlignment="1">
      <alignment horizontal="justify" vertical="center" wrapText="1"/>
    </xf>
    <xf numFmtId="0" fontId="21" fillId="0" borderId="4" xfId="0" applyFont="1" applyFill="1" applyBorder="1" applyAlignment="1">
      <alignment horizontal="justify" vertical="center"/>
    </xf>
    <xf numFmtId="0" fontId="21" fillId="0"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22" fillId="0" borderId="2" xfId="0" applyFont="1" applyBorder="1" applyAlignment="1">
      <alignment horizontal="left" vertical="center"/>
    </xf>
    <xf numFmtId="0" fontId="5" fillId="3"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1" fillId="4" borderId="2"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2" fillId="0" borderId="2" xfId="0" applyFont="1" applyBorder="1" applyAlignment="1">
      <alignment horizontal="center" vertical="center"/>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left" vertical="center" wrapText="1"/>
    </xf>
    <xf numFmtId="0" fontId="21" fillId="0" borderId="2" xfId="0" applyFont="1" applyBorder="1" applyAlignment="1">
      <alignment vertical="center" wrapText="1"/>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21"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7" fillId="0" borderId="2" xfId="0" applyFont="1" applyBorder="1" applyAlignment="1">
      <alignment horizontal="left"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5" xfId="0" quotePrefix="1" applyFont="1" applyFill="1" applyBorder="1" applyAlignment="1">
      <alignment horizontal="center" vertical="center" wrapText="1"/>
    </xf>
    <xf numFmtId="0" fontId="21" fillId="4" borderId="3" xfId="0" quotePrefix="1" applyFont="1" applyFill="1" applyBorder="1" applyAlignment="1">
      <alignment horizontal="center" vertical="center" wrapText="1"/>
    </xf>
    <xf numFmtId="0" fontId="25" fillId="3"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2" fillId="0" borderId="4" xfId="0" applyFont="1" applyBorder="1" applyAlignment="1">
      <alignment horizontal="left" vertical="center"/>
    </xf>
    <xf numFmtId="0" fontId="21" fillId="0" borderId="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21" fillId="0" borderId="2" xfId="0" applyFont="1" applyFill="1" applyBorder="1" applyAlignment="1">
      <alignment horizontal="left" vertical="center"/>
    </xf>
    <xf numFmtId="0" fontId="21" fillId="0" borderId="2" xfId="0" applyFont="1" applyBorder="1" applyAlignment="1">
      <alignment horizontal="justify" vertical="center" wrapText="1"/>
    </xf>
    <xf numFmtId="0" fontId="21" fillId="0" borderId="2" xfId="0" applyFont="1" applyBorder="1" applyAlignment="1">
      <alignment horizontal="center" vertical="center" wrapText="1"/>
    </xf>
    <xf numFmtId="0" fontId="21" fillId="0" borderId="2" xfId="0" applyFont="1" applyFill="1" applyBorder="1" applyAlignment="1">
      <alignment horizontal="justify" vertical="center" wrapText="1"/>
    </xf>
    <xf numFmtId="0" fontId="21" fillId="0" borderId="2" xfId="0" applyFont="1" applyFill="1" applyBorder="1" applyAlignment="1">
      <alignment horizontal="center" vertical="center" wrapText="1"/>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Alignment="1" applyProtection="1">
      <alignment horizontal="lef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0" fontId="13" fillId="4" borderId="5" xfId="0" applyFont="1" applyFill="1" applyBorder="1" applyAlignment="1" applyProtection="1">
      <alignment horizontal="center" vertical="center"/>
    </xf>
    <xf numFmtId="0" fontId="22" fillId="4" borderId="4" xfId="0" applyFont="1" applyFill="1" applyBorder="1" applyAlignment="1" applyProtection="1">
      <alignment horizontal="left" vertical="center"/>
    </xf>
    <xf numFmtId="0" fontId="22" fillId="4" borderId="3" xfId="0" applyFont="1" applyFill="1" applyBorder="1" applyAlignment="1" applyProtection="1">
      <alignment horizontal="left" vertical="center"/>
    </xf>
    <xf numFmtId="0" fontId="22" fillId="4" borderId="0" xfId="0" applyFont="1" applyFill="1" applyAlignment="1" applyProtection="1">
      <alignment horizontal="left" vertical="center"/>
    </xf>
    <xf numFmtId="0" fontId="13" fillId="4" borderId="2" xfId="0" applyFont="1" applyFill="1" applyBorder="1" applyAlignment="1" applyProtection="1">
      <alignment horizontal="center"/>
    </xf>
    <xf numFmtId="0" fontId="36" fillId="8" borderId="2" xfId="0" applyFont="1" applyFill="1" applyBorder="1" applyAlignment="1" applyProtection="1">
      <alignment horizontal="center" vertical="center" wrapText="1"/>
    </xf>
    <xf numFmtId="9" fontId="36" fillId="8" borderId="2" xfId="0" applyNumberFormat="1" applyFont="1" applyFill="1" applyBorder="1" applyAlignment="1" applyProtection="1">
      <alignment horizontal="center" vertical="center" wrapText="1"/>
    </xf>
    <xf numFmtId="165" fontId="36" fillId="8" borderId="2" xfId="0" applyNumberFormat="1" applyFont="1" applyFill="1" applyBorder="1" applyAlignment="1" applyProtection="1">
      <alignment horizontal="center" vertical="center" wrapText="1"/>
    </xf>
    <xf numFmtId="0" fontId="36" fillId="9" borderId="5" xfId="0" applyFont="1" applyFill="1" applyBorder="1" applyAlignment="1" applyProtection="1">
      <alignment horizontal="center" vertical="center" wrapText="1"/>
    </xf>
    <xf numFmtId="0" fontId="36" fillId="9" borderId="36" xfId="0" applyFont="1" applyFill="1" applyBorder="1" applyAlignment="1" applyProtection="1">
      <alignment horizontal="center" vertical="center" wrapText="1"/>
    </xf>
    <xf numFmtId="0" fontId="14" fillId="9" borderId="3" xfId="0"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36" fillId="9" borderId="0" xfId="0" applyFont="1" applyFill="1" applyAlignment="1" applyProtection="1">
      <alignment horizontal="center" vertical="center" wrapText="1"/>
    </xf>
    <xf numFmtId="0" fontId="35" fillId="4" borderId="0" xfId="0" applyFont="1" applyFill="1" applyAlignment="1" applyProtection="1">
      <alignment horizontal="center"/>
    </xf>
    <xf numFmtId="0" fontId="35" fillId="4" borderId="0" xfId="0" applyFont="1" applyFill="1" applyAlignment="1" applyProtection="1">
      <alignment horizontal="center" vertical="center" wrapText="1"/>
    </xf>
    <xf numFmtId="0" fontId="34" fillId="0" borderId="2"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2" xfId="0" applyFont="1" applyBorder="1" applyAlignment="1" applyProtection="1">
      <alignment horizontal="center" vertical="center" wrapText="1"/>
    </xf>
    <xf numFmtId="14" fontId="20" fillId="0" borderId="2" xfId="0" applyNumberFormat="1" applyFont="1" applyBorder="1" applyAlignment="1" applyProtection="1">
      <alignment horizontal="center" vertical="center"/>
    </xf>
    <xf numFmtId="1" fontId="20" fillId="0" borderId="2" xfId="0" applyNumberFormat="1" applyFont="1" applyBorder="1" applyAlignment="1" applyProtection="1">
      <alignment horizontal="center" vertical="center"/>
    </xf>
    <xf numFmtId="0" fontId="20" fillId="0" borderId="2" xfId="0" applyFont="1" applyBorder="1" applyAlignment="1" applyProtection="1">
      <alignment vertical="center" wrapText="1"/>
    </xf>
    <xf numFmtId="168" fontId="20" fillId="0" borderId="5" xfId="0" applyNumberFormat="1" applyFont="1" applyBorder="1" applyAlignment="1" applyProtection="1">
      <alignment horizontal="center" vertical="center" wrapText="1"/>
    </xf>
    <xf numFmtId="9" fontId="33" fillId="13" borderId="37" xfId="0" applyNumberFormat="1" applyFont="1" applyFill="1" applyBorder="1" applyAlignment="1" applyProtection="1">
      <alignment horizontal="center" vertical="center" wrapText="1"/>
    </xf>
    <xf numFmtId="10" fontId="32" fillId="12" borderId="3" xfId="5" applyNumberFormat="1" applyFont="1" applyFill="1" applyBorder="1" applyAlignment="1" applyProtection="1">
      <alignment horizontal="center" vertical="center" wrapText="1"/>
    </xf>
    <xf numFmtId="10" fontId="32" fillId="0" borderId="2" xfId="5" applyNumberFormat="1" applyFont="1" applyFill="1" applyBorder="1" applyAlignment="1" applyProtection="1">
      <alignment horizontal="center" vertical="center" wrapText="1"/>
    </xf>
    <xf numFmtId="10" fontId="32" fillId="12" borderId="2" xfId="5" applyNumberFormat="1" applyFont="1" applyFill="1" applyBorder="1" applyAlignment="1" applyProtection="1">
      <alignment horizontal="center" vertical="center" wrapText="1"/>
    </xf>
    <xf numFmtId="9" fontId="20" fillId="0" borderId="0" xfId="0" applyNumberFormat="1" applyFont="1" applyAlignment="1" applyProtection="1">
      <alignment horizontal="center" vertical="center" wrapText="1"/>
    </xf>
    <xf numFmtId="167" fontId="15" fillId="0" borderId="0" xfId="0" applyNumberFormat="1" applyFont="1" applyAlignment="1" applyProtection="1">
      <alignment horizontal="left" vertical="center" wrapText="1"/>
    </xf>
    <xf numFmtId="1" fontId="15" fillId="0" borderId="0" xfId="0" applyNumberFormat="1" applyFont="1" applyAlignment="1" applyProtection="1">
      <alignment horizontal="center" vertical="center" wrapText="1"/>
    </xf>
    <xf numFmtId="0" fontId="15" fillId="0" borderId="0" xfId="0" applyFont="1" applyAlignment="1" applyProtection="1">
      <alignment horizontal="center" vertical="center" wrapText="1"/>
    </xf>
    <xf numFmtId="0" fontId="20" fillId="0" borderId="2" xfId="0" applyFont="1" applyBorder="1" applyAlignment="1" applyProtection="1">
      <alignment horizontal="justify" vertical="center" wrapText="1"/>
    </xf>
    <xf numFmtId="9" fontId="20" fillId="0" borderId="0" xfId="5" applyFont="1" applyFill="1" applyBorder="1" applyAlignment="1" applyProtection="1">
      <alignment horizontal="center" vertical="center"/>
    </xf>
    <xf numFmtId="0" fontId="34" fillId="0" borderId="2" xfId="0" applyFont="1" applyFill="1" applyBorder="1" applyAlignment="1" applyProtection="1">
      <alignment horizontal="center" vertical="center" wrapText="1"/>
    </xf>
    <xf numFmtId="0" fontId="20" fillId="0" borderId="2" xfId="0" applyFont="1" applyFill="1" applyBorder="1" applyAlignment="1" applyProtection="1">
      <alignment horizontal="justify" vertical="center" wrapText="1"/>
    </xf>
    <xf numFmtId="0" fontId="20" fillId="0" borderId="2" xfId="0" applyFont="1" applyFill="1" applyBorder="1" applyAlignment="1" applyProtection="1">
      <alignment horizontal="center" vertical="center" wrapText="1"/>
    </xf>
    <xf numFmtId="14" fontId="20" fillId="0" borderId="2" xfId="0" applyNumberFormat="1" applyFont="1" applyFill="1" applyBorder="1" applyAlignment="1" applyProtection="1">
      <alignment horizontal="center" vertical="center"/>
    </xf>
    <xf numFmtId="1" fontId="20" fillId="0" borderId="2" xfId="0" applyNumberFormat="1" applyFont="1" applyFill="1" applyBorder="1" applyAlignment="1" applyProtection="1">
      <alignment horizontal="center" vertical="center"/>
    </xf>
    <xf numFmtId="168" fontId="20" fillId="0" borderId="5" xfId="0" applyNumberFormat="1" applyFont="1" applyFill="1" applyBorder="1" applyAlignment="1" applyProtection="1">
      <alignment horizontal="center" vertical="center" wrapText="1"/>
    </xf>
    <xf numFmtId="167" fontId="15" fillId="0" borderId="0" xfId="0" applyNumberFormat="1" applyFont="1" applyFill="1" applyAlignment="1" applyProtection="1">
      <alignment horizontal="left" vertical="center" wrapText="1"/>
    </xf>
    <xf numFmtId="1" fontId="15" fillId="0" borderId="0" xfId="0" applyNumberFormat="1" applyFont="1" applyFill="1" applyAlignment="1" applyProtection="1">
      <alignment horizontal="center" vertical="center" wrapText="1"/>
    </xf>
    <xf numFmtId="0" fontId="15" fillId="0" borderId="0" xfId="0" applyFont="1" applyFill="1" applyAlignment="1" applyProtection="1">
      <alignment horizontal="center" vertical="center" wrapText="1"/>
    </xf>
    <xf numFmtId="0" fontId="29" fillId="0" borderId="0" xfId="0" applyFont="1" applyAlignment="1" applyProtection="1">
      <alignment horizontal="center" vertical="center" wrapText="1"/>
    </xf>
    <xf numFmtId="0" fontId="29" fillId="4" borderId="0" xfId="0" applyFont="1" applyFill="1" applyAlignment="1" applyProtection="1">
      <alignment horizontal="center" vertical="center" wrapText="1"/>
    </xf>
    <xf numFmtId="0" fontId="29" fillId="4" borderId="0" xfId="0" applyFont="1" applyFill="1" applyAlignment="1" applyProtection="1">
      <alignment vertical="center" wrapText="1"/>
    </xf>
    <xf numFmtId="9" fontId="30" fillId="10" borderId="53" xfId="0" applyNumberFormat="1" applyFont="1" applyFill="1" applyBorder="1" applyAlignment="1" applyProtection="1">
      <alignment horizontal="center" vertical="center" wrapText="1"/>
    </xf>
    <xf numFmtId="166" fontId="29" fillId="4" borderId="0" xfId="0" applyNumberFormat="1" applyFont="1" applyFill="1" applyAlignment="1" applyProtection="1">
      <alignment horizontal="center" vertical="center" wrapText="1"/>
    </xf>
    <xf numFmtId="0" fontId="29" fillId="4" borderId="0" xfId="0" applyFont="1" applyFill="1" applyAlignment="1" applyProtection="1">
      <alignment horizontal="justify" vertical="center" wrapText="1"/>
    </xf>
    <xf numFmtId="9" fontId="30" fillId="11" borderId="52" xfId="0" applyNumberFormat="1" applyFont="1" applyFill="1" applyBorder="1" applyAlignment="1" applyProtection="1">
      <alignment horizontal="center" vertical="center" wrapText="1"/>
    </xf>
    <xf numFmtId="10" fontId="31" fillId="13" borderId="59" xfId="0" applyNumberFormat="1" applyFont="1" applyFill="1" applyBorder="1" applyAlignment="1" applyProtection="1">
      <alignment horizontal="center" vertical="center" wrapText="1"/>
    </xf>
    <xf numFmtId="10" fontId="31" fillId="13" borderId="53" xfId="0" applyNumberFormat="1" applyFont="1" applyFill="1" applyBorder="1" applyAlignment="1" applyProtection="1">
      <alignment horizontal="center" vertical="center" wrapText="1"/>
    </xf>
    <xf numFmtId="9" fontId="28" fillId="0" borderId="0" xfId="5" applyFont="1" applyFill="1" applyBorder="1" applyAlignment="1" applyProtection="1">
      <alignment horizontal="center" vertical="center"/>
    </xf>
    <xf numFmtId="167" fontId="30" fillId="0" borderId="0" xfId="0" applyNumberFormat="1" applyFont="1" applyAlignment="1" applyProtection="1">
      <alignment horizontal="left" vertical="center" wrapText="1"/>
    </xf>
    <xf numFmtId="1" fontId="29" fillId="0" borderId="0" xfId="0" applyNumberFormat="1" applyFont="1" applyAlignment="1" applyProtection="1">
      <alignment horizontal="center" vertical="center" wrapText="1"/>
    </xf>
    <xf numFmtId="0" fontId="15" fillId="4" borderId="0" xfId="0" applyFont="1" applyFill="1" applyAlignment="1" applyProtection="1">
      <alignment horizontal="center" vertical="center" wrapText="1"/>
    </xf>
    <xf numFmtId="0" fontId="15" fillId="4" borderId="0" xfId="0" applyFont="1" applyFill="1" applyAlignment="1" applyProtection="1">
      <alignment vertical="center" wrapText="1"/>
    </xf>
    <xf numFmtId="166" fontId="15" fillId="4" borderId="0" xfId="0" applyNumberFormat="1" applyFont="1" applyFill="1" applyAlignment="1" applyProtection="1">
      <alignment horizontal="center" vertical="center" wrapText="1"/>
    </xf>
    <xf numFmtId="0" fontId="15" fillId="4" borderId="0" xfId="0" applyFont="1" applyFill="1" applyAlignment="1" applyProtection="1">
      <alignment horizontal="justify" vertical="center" wrapText="1"/>
    </xf>
    <xf numFmtId="169" fontId="17" fillId="4" borderId="0" xfId="6" applyNumberFormat="1" applyFont="1" applyFill="1" applyAlignment="1" applyProtection="1">
      <alignment horizontal="center" vertical="center" wrapText="1"/>
    </xf>
    <xf numFmtId="41" fontId="17" fillId="0" borderId="0" xfId="6" applyFont="1" applyFill="1" applyBorder="1" applyAlignment="1" applyProtection="1">
      <alignment horizontal="center" vertical="center" wrapText="1"/>
    </xf>
    <xf numFmtId="169" fontId="17" fillId="4" borderId="0" xfId="5" applyNumberFormat="1" applyFont="1" applyFill="1" applyAlignment="1" applyProtection="1">
      <alignment horizontal="center" vertical="center" wrapText="1"/>
    </xf>
    <xf numFmtId="0" fontId="17" fillId="4" borderId="0" xfId="0" applyFont="1" applyFill="1" applyAlignment="1" applyProtection="1">
      <alignment vertical="center" wrapText="1"/>
    </xf>
    <xf numFmtId="1" fontId="16" fillId="4" borderId="0" xfId="0" applyNumberFormat="1" applyFont="1" applyFill="1" applyAlignment="1" applyProtection="1">
      <alignment horizontal="center" vertical="center" wrapText="1"/>
    </xf>
    <xf numFmtId="10" fontId="2" fillId="4" borderId="0" xfId="0" applyNumberFormat="1" applyFont="1" applyFill="1" applyAlignment="1" applyProtection="1">
      <alignment horizontal="center" vertical="center" wrapText="1"/>
    </xf>
    <xf numFmtId="170" fontId="2"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cellXfs>
  <cellStyles count="7">
    <cellStyle name="Hipervínculo" xfId="4" builtinId="8"/>
    <cellStyle name="Millares [0] 2" xfId="6"/>
    <cellStyle name="Neutral" xfId="1" builtinId="28" customBuiltin="1"/>
    <cellStyle name="Normal" xfId="0" builtinId="0"/>
    <cellStyle name="Normal 2" xfId="2"/>
    <cellStyle name="Porcentaje 2" xfId="5"/>
    <cellStyle name="Total" xfId="3" builtinId="25" customBuiltin="1"/>
  </cellStyles>
  <dxfs count="58">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2" name="Flecha izquierda 2">
          <a:hlinkClick xmlns:r="http://schemas.openxmlformats.org/officeDocument/2006/relationships" r:id="rId1"/>
          <a:extLst>
            <a:ext uri="{FF2B5EF4-FFF2-40B4-BE49-F238E27FC236}">
              <a16:creationId xmlns:a16="http://schemas.microsoft.com/office/drawing/2014/main" id="{7095EBC7-1421-4FB1-BF81-07CD85069F6C}"/>
            </a:ext>
          </a:extLst>
        </xdr:cNvPr>
        <xdr:cNvSpPr/>
      </xdr:nvSpPr>
      <xdr:spPr>
        <a:xfrm>
          <a:off x="27894642" y="1080408"/>
          <a:ext cx="299358" cy="3769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oneCellAnchor>
    <xdr:from>
      <xdr:col>2</xdr:col>
      <xdr:colOff>900906</xdr:colOff>
      <xdr:row>1</xdr:row>
      <xdr:rowOff>118269</xdr:rowOff>
    </xdr:from>
    <xdr:ext cx="917575" cy="738981"/>
    <xdr:pic>
      <xdr:nvPicPr>
        <xdr:cNvPr id="3" name="Picture 2">
          <a:extLst>
            <a:ext uri="{FF2B5EF4-FFF2-40B4-BE49-F238E27FC236}">
              <a16:creationId xmlns:a16="http://schemas.microsoft.com/office/drawing/2014/main" id="{7A198930-C0D8-4276-A8DE-EA63998F41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284957"/>
          <a:ext cx="917575" cy="73898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31</xdr:row>
      <xdr:rowOff>95250</xdr:rowOff>
    </xdr:from>
    <xdr:to>
      <xdr:col>3</xdr:col>
      <xdr:colOff>1651623</xdr:colOff>
      <xdr:row>40</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seljach/Documents/Proyectos/PAT/FORTALECIMIENTO%20CAMERAL(modificado%20junio)%20subrayas%20amari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Interesados"/>
      <sheetName val="Comunicaciones internas"/>
      <sheetName val="Plan de comunicaciones"/>
      <sheetName val="Requerimientos"/>
      <sheetName val="Alcance"/>
      <sheetName val="Riesgos"/>
      <sheetName val="No tocar"/>
    </sheetNames>
    <sheetDataSet>
      <sheetData sheetId="0">
        <row r="2">
          <cell r="K2" t="str">
            <v>Código: GC-F-015</v>
          </cell>
        </row>
        <row r="3">
          <cell r="K3" t="str">
            <v>Fecha: 17 de septiembre de 2014</v>
          </cell>
        </row>
        <row r="4">
          <cell r="K4" t="str">
            <v>Versión 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Normal="10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68"/>
      <c r="B2" s="133"/>
      <c r="C2" s="134"/>
      <c r="D2" s="135" t="s">
        <v>0</v>
      </c>
      <c r="E2" s="136"/>
      <c r="F2" s="136"/>
      <c r="G2" s="136"/>
      <c r="H2" s="136"/>
      <c r="I2" s="136"/>
      <c r="J2" s="137"/>
      <c r="K2" s="123" t="s">
        <v>1</v>
      </c>
      <c r="L2" s="124"/>
      <c r="M2" s="68"/>
      <c r="N2" s="68"/>
      <c r="O2" s="68"/>
      <c r="P2" s="68"/>
      <c r="Q2" s="68"/>
      <c r="R2" s="68"/>
      <c r="S2" s="13"/>
    </row>
    <row r="3" spans="1:19" s="11" customFormat="1" ht="23.25" customHeight="1" x14ac:dyDescent="0.2">
      <c r="A3" s="68"/>
      <c r="B3" s="129"/>
      <c r="C3" s="130"/>
      <c r="D3" s="138" t="s">
        <v>159</v>
      </c>
      <c r="E3" s="139"/>
      <c r="F3" s="139"/>
      <c r="G3" s="139"/>
      <c r="H3" s="139"/>
      <c r="I3" s="139"/>
      <c r="J3" s="140"/>
      <c r="K3" s="125" t="s">
        <v>2</v>
      </c>
      <c r="L3" s="126"/>
      <c r="M3" s="68"/>
      <c r="N3" s="68"/>
      <c r="O3" s="68"/>
      <c r="P3" s="68"/>
      <c r="Q3" s="68"/>
      <c r="R3" s="68"/>
      <c r="S3" s="13"/>
    </row>
    <row r="4" spans="1:19" s="11" customFormat="1" ht="24" customHeight="1" x14ac:dyDescent="0.2">
      <c r="A4" s="68"/>
      <c r="B4" s="129"/>
      <c r="C4" s="130"/>
      <c r="D4" s="138" t="s">
        <v>160</v>
      </c>
      <c r="E4" s="139"/>
      <c r="F4" s="139"/>
      <c r="G4" s="139"/>
      <c r="H4" s="139"/>
      <c r="I4" s="139"/>
      <c r="J4" s="140"/>
      <c r="K4" s="125" t="s">
        <v>3</v>
      </c>
      <c r="L4" s="126"/>
      <c r="M4" s="68"/>
      <c r="N4" s="68"/>
      <c r="O4" s="68"/>
      <c r="P4" s="68"/>
      <c r="Q4" s="68"/>
      <c r="R4" s="68"/>
      <c r="S4" s="13"/>
    </row>
    <row r="5" spans="1:19" s="11" customFormat="1" ht="22.5" customHeight="1" thickBot="1" x14ac:dyDescent="0.25">
      <c r="A5" s="68"/>
      <c r="B5" s="131"/>
      <c r="C5" s="132"/>
      <c r="D5" s="141" t="s">
        <v>161</v>
      </c>
      <c r="E5" s="142"/>
      <c r="F5" s="142"/>
      <c r="G5" s="142"/>
      <c r="H5" s="142"/>
      <c r="I5" s="142"/>
      <c r="J5" s="143"/>
      <c r="K5" s="127" t="s">
        <v>4</v>
      </c>
      <c r="L5" s="128"/>
      <c r="M5" s="68"/>
      <c r="N5" s="68"/>
      <c r="O5" s="68"/>
      <c r="P5" s="68"/>
      <c r="Q5" s="68"/>
      <c r="R5" s="68"/>
      <c r="S5" s="13"/>
    </row>
    <row r="6" spans="1:19" ht="5.25" customHeight="1" x14ac:dyDescent="0.2">
      <c r="C6" s="24"/>
      <c r="D6" s="24"/>
      <c r="E6" s="24"/>
      <c r="F6" s="24"/>
      <c r="G6" s="24"/>
      <c r="H6" s="24"/>
      <c r="I6" s="24"/>
    </row>
    <row r="7" spans="1:19" ht="48" customHeight="1" x14ac:dyDescent="0.2">
      <c r="C7" s="122" t="s">
        <v>5</v>
      </c>
      <c r="D7" s="122"/>
      <c r="E7" s="144" t="s">
        <v>201</v>
      </c>
      <c r="F7" s="144"/>
      <c r="G7" s="144"/>
      <c r="H7" s="144"/>
      <c r="I7" s="144"/>
      <c r="J7" s="144"/>
      <c r="K7" s="144"/>
      <c r="L7" s="144"/>
      <c r="M7" s="82"/>
      <c r="N7" s="82"/>
      <c r="O7" s="82"/>
      <c r="P7" s="82"/>
      <c r="Q7" s="82"/>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6</v>
      </c>
      <c r="D11" s="30"/>
      <c r="E11" s="15" t="s">
        <v>7</v>
      </c>
      <c r="F11" s="30"/>
      <c r="G11" s="15" t="s">
        <v>8</v>
      </c>
      <c r="H11" s="30"/>
      <c r="I11" s="15" t="s">
        <v>9</v>
      </c>
      <c r="J11" s="30"/>
      <c r="K11" s="15" t="s">
        <v>10</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11</v>
      </c>
      <c r="D13" s="30"/>
      <c r="E13" s="15" t="s">
        <v>12</v>
      </c>
      <c r="F13" s="30"/>
      <c r="G13" s="15" t="s">
        <v>13</v>
      </c>
      <c r="H13" s="30"/>
      <c r="I13" s="15" t="s">
        <v>14</v>
      </c>
      <c r="J13" s="30"/>
      <c r="K13" s="15" t="s">
        <v>15</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16</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Normal="100" workbookViewId="0">
      <selection sqref="A1:XFD1048576"/>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1" customFormat="1" ht="26.25" customHeight="1" x14ac:dyDescent="0.2">
      <c r="B2" s="215"/>
      <c r="C2" s="216"/>
      <c r="D2" s="235" t="s">
        <v>0</v>
      </c>
      <c r="E2" s="236"/>
      <c r="F2" s="236"/>
      <c r="G2" s="236"/>
      <c r="H2" s="236"/>
      <c r="I2" s="236"/>
      <c r="J2" s="237"/>
      <c r="K2" s="58"/>
      <c r="L2" s="56"/>
      <c r="M2" s="229" t="str">
        <f>Proyecto!K2</f>
        <v>Código: GC-F-015</v>
      </c>
      <c r="N2" s="229"/>
      <c r="O2" s="229"/>
      <c r="P2" s="230"/>
      <c r="R2" s="9"/>
      <c r="S2" s="9"/>
      <c r="T2" s="9"/>
      <c r="U2" s="12"/>
      <c r="AE2" s="13"/>
    </row>
    <row r="3" spans="2:31" s="121" customFormat="1" ht="23.25" customHeight="1" x14ac:dyDescent="0.2">
      <c r="B3" s="217"/>
      <c r="C3" s="205"/>
      <c r="D3" s="238" t="s">
        <v>159</v>
      </c>
      <c r="E3" s="239"/>
      <c r="F3" s="239"/>
      <c r="G3" s="239"/>
      <c r="H3" s="239"/>
      <c r="I3" s="239"/>
      <c r="J3" s="240"/>
      <c r="K3" s="72"/>
      <c r="L3" s="81"/>
      <c r="M3" s="231" t="str">
        <f>Proyecto!K3</f>
        <v>Fecha: 17 de septiembre de 2014</v>
      </c>
      <c r="N3" s="231"/>
      <c r="O3" s="231"/>
      <c r="P3" s="232"/>
      <c r="R3" s="9"/>
      <c r="S3" s="9"/>
      <c r="T3" s="9"/>
      <c r="U3" s="12"/>
      <c r="AE3" s="13"/>
    </row>
    <row r="4" spans="2:31" s="121" customFormat="1" ht="24" customHeight="1" x14ac:dyDescent="0.2">
      <c r="B4" s="217"/>
      <c r="C4" s="205"/>
      <c r="D4" s="238" t="s">
        <v>160</v>
      </c>
      <c r="E4" s="239"/>
      <c r="F4" s="239"/>
      <c r="G4" s="239"/>
      <c r="H4" s="239"/>
      <c r="I4" s="239"/>
      <c r="J4" s="240"/>
      <c r="K4" s="72"/>
      <c r="L4" s="81"/>
      <c r="M4" s="231" t="str">
        <f>Proyecto!K4</f>
        <v>Versión 001</v>
      </c>
      <c r="N4" s="231"/>
      <c r="O4" s="231"/>
      <c r="P4" s="232"/>
      <c r="R4" s="9"/>
      <c r="U4" s="12"/>
      <c r="AE4" s="13"/>
    </row>
    <row r="5" spans="2:31" s="121" customFormat="1" ht="22.5" customHeight="1" thickBot="1" x14ac:dyDescent="0.25">
      <c r="B5" s="218"/>
      <c r="C5" s="219"/>
      <c r="D5" s="241" t="s">
        <v>161</v>
      </c>
      <c r="E5" s="242"/>
      <c r="F5" s="242"/>
      <c r="G5" s="242"/>
      <c r="H5" s="242"/>
      <c r="I5" s="242"/>
      <c r="J5" s="243"/>
      <c r="K5" s="59"/>
      <c r="L5" s="57"/>
      <c r="M5" s="233" t="s">
        <v>87</v>
      </c>
      <c r="N5" s="233"/>
      <c r="O5" s="233"/>
      <c r="P5" s="234"/>
      <c r="R5" s="9"/>
      <c r="U5" s="9"/>
      <c r="AE5" s="13"/>
    </row>
    <row r="6" spans="2:31" ht="5.25" customHeight="1" x14ac:dyDescent="0.2">
      <c r="B6" s="24"/>
      <c r="C6" s="24"/>
      <c r="D6" s="24"/>
      <c r="E6" s="24"/>
      <c r="F6" s="24"/>
      <c r="G6" s="24"/>
      <c r="H6" s="24"/>
      <c r="I6" s="24"/>
      <c r="J6" s="24"/>
      <c r="K6" s="24"/>
      <c r="L6" s="24"/>
      <c r="M6" s="24"/>
      <c r="N6" s="24"/>
      <c r="O6" s="24"/>
      <c r="P6" s="24"/>
    </row>
    <row r="7" spans="2:31" ht="29.25" customHeight="1" x14ac:dyDescent="0.2">
      <c r="B7" s="122" t="s">
        <v>5</v>
      </c>
      <c r="C7" s="122"/>
      <c r="D7" s="171" t="str">
        <f>Proyecto!$E$7</f>
        <v>Política Actualizada de Supervisión Societaria, Cameral y ESALES</v>
      </c>
      <c r="E7" s="171"/>
      <c r="F7" s="171"/>
      <c r="G7" s="171"/>
      <c r="H7" s="171"/>
      <c r="I7" s="171"/>
      <c r="J7" s="171"/>
      <c r="K7" s="171"/>
      <c r="L7" s="171"/>
      <c r="M7" s="171"/>
      <c r="N7" s="171"/>
      <c r="O7" s="171"/>
      <c r="P7" s="171"/>
      <c r="AE7" s="1"/>
    </row>
    <row r="8" spans="2:31" ht="6.75" customHeight="1" x14ac:dyDescent="0.2">
      <c r="B8" s="6"/>
      <c r="C8" s="6"/>
      <c r="D8" s="87"/>
      <c r="E8" s="87"/>
      <c r="F8" s="87"/>
      <c r="G8" s="87"/>
      <c r="H8" s="87"/>
      <c r="I8" s="87"/>
      <c r="J8" s="87"/>
      <c r="K8" s="87"/>
      <c r="L8" s="87"/>
      <c r="M8" s="87"/>
      <c r="N8" s="87"/>
      <c r="O8" s="87"/>
      <c r="P8" s="87"/>
      <c r="AE8" s="1"/>
    </row>
    <row r="9" spans="2:31" ht="15.75" x14ac:dyDescent="0.2">
      <c r="D9" s="88"/>
      <c r="E9" s="88"/>
      <c r="F9" s="88"/>
      <c r="G9" s="88"/>
      <c r="H9" s="88"/>
      <c r="I9" s="88"/>
      <c r="J9" s="88"/>
      <c r="K9" s="88"/>
      <c r="L9" s="88"/>
      <c r="M9" s="88"/>
      <c r="N9" s="88"/>
      <c r="O9" s="88"/>
      <c r="P9" s="88"/>
    </row>
    <row r="10" spans="2:31" ht="53.25" customHeight="1" x14ac:dyDescent="0.2">
      <c r="B10" s="122" t="s">
        <v>88</v>
      </c>
      <c r="C10" s="122"/>
      <c r="D10" s="154" t="s">
        <v>217</v>
      </c>
      <c r="E10" s="244"/>
      <c r="F10" s="244"/>
      <c r="G10" s="244"/>
      <c r="H10" s="244"/>
      <c r="I10" s="244"/>
      <c r="J10" s="244"/>
      <c r="K10" s="244"/>
      <c r="L10" s="244"/>
      <c r="M10" s="244"/>
      <c r="N10" s="244"/>
      <c r="O10" s="244"/>
      <c r="P10" s="244"/>
      <c r="AE10" s="1"/>
    </row>
    <row r="11" spans="2:31" ht="15.75" x14ac:dyDescent="0.2">
      <c r="D11" s="88"/>
      <c r="E11" s="88"/>
      <c r="F11" s="88"/>
      <c r="G11" s="88"/>
      <c r="H11" s="88"/>
      <c r="I11" s="88"/>
      <c r="J11" s="88"/>
      <c r="K11" s="88"/>
      <c r="L11" s="88"/>
      <c r="M11" s="88"/>
      <c r="N11" s="88"/>
      <c r="O11" s="88"/>
      <c r="P11" s="88"/>
    </row>
    <row r="12" spans="2:31" ht="32.25" customHeight="1" x14ac:dyDescent="0.2">
      <c r="B12" s="122" t="s">
        <v>89</v>
      </c>
      <c r="C12" s="122"/>
      <c r="D12" s="154" t="s">
        <v>177</v>
      </c>
      <c r="E12" s="154"/>
      <c r="F12" s="154"/>
      <c r="G12" s="154"/>
      <c r="H12" s="154"/>
      <c r="I12" s="154"/>
      <c r="J12" s="154"/>
      <c r="K12" s="154"/>
      <c r="L12" s="154"/>
      <c r="M12" s="154"/>
      <c r="N12" s="154"/>
      <c r="O12" s="154"/>
      <c r="P12" s="154"/>
    </row>
    <row r="13" spans="2:31" ht="6.75" customHeight="1" x14ac:dyDescent="0.2">
      <c r="B13" s="6"/>
      <c r="C13" s="6"/>
      <c r="D13" s="87"/>
      <c r="E13" s="87"/>
      <c r="F13" s="87"/>
      <c r="G13" s="87"/>
      <c r="H13" s="87"/>
      <c r="I13" s="87"/>
      <c r="J13" s="87"/>
      <c r="K13" s="87"/>
      <c r="L13" s="87"/>
      <c r="M13" s="87"/>
      <c r="N13" s="87"/>
      <c r="O13" s="87"/>
      <c r="P13" s="87"/>
      <c r="AE13" s="1"/>
    </row>
    <row r="14" spans="2:31" ht="36" customHeight="1" x14ac:dyDescent="0.2">
      <c r="B14" s="122" t="s">
        <v>90</v>
      </c>
      <c r="C14" s="122"/>
      <c r="D14" s="154" t="s">
        <v>218</v>
      </c>
      <c r="E14" s="154"/>
      <c r="F14" s="154"/>
      <c r="G14" s="154"/>
      <c r="H14" s="154"/>
      <c r="I14" s="154"/>
      <c r="J14" s="154"/>
      <c r="K14" s="154"/>
      <c r="L14" s="154"/>
      <c r="M14" s="154"/>
      <c r="N14" s="154"/>
      <c r="O14" s="154"/>
      <c r="P14" s="154"/>
    </row>
    <row r="15" spans="2:31" ht="6.75" customHeight="1" x14ac:dyDescent="0.2">
      <c r="B15" s="6"/>
      <c r="C15" s="6"/>
      <c r="D15" s="87"/>
      <c r="E15" s="87"/>
      <c r="F15" s="87"/>
      <c r="G15" s="87"/>
      <c r="H15" s="87"/>
      <c r="I15" s="87"/>
      <c r="J15" s="87"/>
      <c r="K15" s="87"/>
      <c r="L15" s="87"/>
      <c r="M15" s="87"/>
      <c r="N15" s="87"/>
      <c r="O15" s="87"/>
      <c r="P15" s="87"/>
      <c r="AE15" s="1"/>
    </row>
    <row r="16" spans="2:31" ht="30.75" customHeight="1" x14ac:dyDescent="0.2">
      <c r="B16" s="122" t="s">
        <v>91</v>
      </c>
      <c r="C16" s="122"/>
      <c r="D16" s="154" t="s">
        <v>172</v>
      </c>
      <c r="E16" s="154"/>
      <c r="F16" s="154"/>
      <c r="G16" s="154"/>
      <c r="H16" s="154"/>
      <c r="I16" s="154"/>
      <c r="J16" s="154"/>
      <c r="K16" s="154"/>
      <c r="L16" s="154"/>
      <c r="M16" s="154"/>
      <c r="N16" s="154"/>
      <c r="O16" s="154"/>
      <c r="P16" s="154"/>
    </row>
    <row r="17" spans="2:31" ht="6.75" customHeight="1" x14ac:dyDescent="0.2">
      <c r="B17" s="6"/>
      <c r="C17" s="6"/>
      <c r="D17" s="87"/>
      <c r="E17" s="87"/>
      <c r="F17" s="87"/>
      <c r="G17" s="87"/>
      <c r="H17" s="87"/>
      <c r="I17" s="87"/>
      <c r="J17" s="87"/>
      <c r="K17" s="87"/>
      <c r="L17" s="87"/>
      <c r="M17" s="87"/>
      <c r="N17" s="87"/>
      <c r="O17" s="87"/>
      <c r="P17" s="87"/>
      <c r="AE17" s="1"/>
    </row>
    <row r="18" spans="2:31" ht="42.75" customHeight="1" x14ac:dyDescent="0.2">
      <c r="B18" s="122" t="s">
        <v>92</v>
      </c>
      <c r="C18" s="122"/>
      <c r="D18" s="154" t="s">
        <v>219</v>
      </c>
      <c r="E18" s="154"/>
      <c r="F18" s="154"/>
      <c r="G18" s="154"/>
      <c r="H18" s="154"/>
      <c r="I18" s="154"/>
      <c r="J18" s="154"/>
      <c r="K18" s="154"/>
      <c r="L18" s="154"/>
      <c r="M18" s="154"/>
      <c r="N18" s="154"/>
      <c r="O18" s="154"/>
      <c r="P18" s="154"/>
    </row>
    <row r="19" spans="2:31" ht="13.5" customHeight="1" x14ac:dyDescent="0.2">
      <c r="B19" s="6"/>
      <c r="C19" s="6"/>
      <c r="D19" s="87"/>
      <c r="E19" s="87"/>
      <c r="F19" s="87"/>
      <c r="G19" s="87"/>
      <c r="H19" s="87"/>
      <c r="I19" s="87"/>
      <c r="J19" s="87"/>
      <c r="K19" s="87"/>
      <c r="L19" s="87"/>
      <c r="M19" s="87"/>
      <c r="N19" s="87"/>
      <c r="O19" s="87"/>
      <c r="P19" s="87"/>
      <c r="AE19" s="1"/>
    </row>
    <row r="20" spans="2:31" ht="38.25" customHeight="1" x14ac:dyDescent="0.2">
      <c r="B20" s="122" t="s">
        <v>93</v>
      </c>
      <c r="C20" s="122"/>
      <c r="D20" s="154" t="s">
        <v>178</v>
      </c>
      <c r="E20" s="154"/>
      <c r="F20" s="154"/>
      <c r="G20" s="154"/>
      <c r="H20" s="154"/>
      <c r="I20" s="154"/>
      <c r="J20" s="154"/>
      <c r="K20" s="154"/>
      <c r="L20" s="154"/>
      <c r="M20" s="154"/>
      <c r="N20" s="154"/>
      <c r="O20" s="154"/>
      <c r="P20" s="154"/>
    </row>
  </sheetData>
  <sheetProtection algorithmName="SHA-512" hashValue="SNBE+EyfL1ccFmiDkVGNBWLBTiXLTwZU+wXRtwRh2/Ez+xV81yQDr7LNzZwSLfkEOlYdSbzpVgMziBw+OtKQOA==" saltValue="e5b1Va/GRVszapZJu/Kj3A==" spinCount="100000" sheet="1" objects="1" scenarios="1"/>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8"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29"/>
  <sheetViews>
    <sheetView topLeftCell="A8" zoomScale="60" zoomScaleNormal="60" workbookViewId="0">
      <pane xSplit="6" ySplit="2" topLeftCell="J12" activePane="bottomRight" state="frozen"/>
      <selection activeCell="A8" sqref="A8"/>
      <selection pane="topRight" activeCell="G8" sqref="G8"/>
      <selection pane="bottomLeft" activeCell="A10" sqref="A10"/>
      <selection pane="bottomRight" activeCell="K13" sqref="K13"/>
    </sheetView>
  </sheetViews>
  <sheetFormatPr baseColWidth="10" defaultColWidth="11.42578125" defaultRowHeight="12.75" x14ac:dyDescent="0.2"/>
  <cols>
    <col min="1" max="1" width="1.140625" style="261" customWidth="1"/>
    <col min="2" max="2" width="5.42578125" style="261" customWidth="1"/>
    <col min="3" max="3" width="52.140625" style="261" customWidth="1"/>
    <col min="4" max="4" width="26" style="262" customWidth="1"/>
    <col min="5" max="5" width="8.7109375" style="261" customWidth="1"/>
    <col min="6" max="6" width="12.5703125" style="261" customWidth="1"/>
    <col min="7" max="7" width="21" style="261" customWidth="1"/>
    <col min="8" max="8" width="15.140625" style="261" customWidth="1"/>
    <col min="9" max="9" width="15.5703125" style="261" customWidth="1"/>
    <col min="10" max="10" width="13.7109375" style="261" customWidth="1"/>
    <col min="11" max="11" width="94.28515625" style="263" customWidth="1"/>
    <col min="12" max="12" width="27.140625" style="261" customWidth="1"/>
    <col min="13" max="13" width="16.7109375" style="261" customWidth="1"/>
    <col min="14" max="35" width="8.7109375" style="264" hidden="1" customWidth="1"/>
    <col min="36" max="36" width="16.7109375" style="261" hidden="1" customWidth="1"/>
    <col min="37" max="37" width="40.28515625" style="264" customWidth="1"/>
    <col min="38" max="38" width="27.7109375" style="261" customWidth="1"/>
    <col min="39" max="39" width="37.140625" style="261" bestFit="1" customWidth="1"/>
    <col min="40" max="40" width="20.85546875" style="261" customWidth="1"/>
    <col min="41" max="255" width="9.140625" style="261" customWidth="1"/>
    <col min="256" max="16384" width="11.42578125" style="261"/>
  </cols>
  <sheetData>
    <row r="1" spans="2:38" ht="13.5" thickBot="1" x14ac:dyDescent="0.25"/>
    <row r="2" spans="2:38" ht="20.100000000000001" customHeight="1" x14ac:dyDescent="0.2">
      <c r="C2" s="265"/>
      <c r="D2" s="266" t="s">
        <v>0</v>
      </c>
      <c r="E2" s="267"/>
      <c r="F2" s="267"/>
      <c r="G2" s="267"/>
      <c r="H2" s="267"/>
      <c r="I2" s="267"/>
      <c r="J2" s="267"/>
      <c r="K2" s="268"/>
      <c r="L2" s="269" t="str">
        <f>[1]Proyecto!K2</f>
        <v>Código: GC-F-015</v>
      </c>
      <c r="M2" s="270"/>
      <c r="N2" s="262"/>
      <c r="O2" s="262"/>
      <c r="P2" s="262"/>
      <c r="Q2" s="262"/>
      <c r="R2" s="262"/>
      <c r="S2" s="262"/>
      <c r="T2" s="262"/>
      <c r="U2" s="262"/>
      <c r="V2" s="262"/>
      <c r="W2" s="262"/>
      <c r="X2" s="262"/>
      <c r="Y2" s="262"/>
      <c r="Z2" s="262"/>
      <c r="AA2" s="262"/>
      <c r="AB2" s="262"/>
      <c r="AC2" s="262"/>
      <c r="AD2" s="262"/>
      <c r="AE2" s="262"/>
      <c r="AF2" s="262"/>
      <c r="AG2" s="262"/>
      <c r="AH2" s="262"/>
      <c r="AI2" s="262"/>
      <c r="AJ2" s="271"/>
      <c r="AK2" s="262"/>
    </row>
    <row r="3" spans="2:38" ht="20.100000000000001" customHeight="1" x14ac:dyDescent="0.2">
      <c r="C3" s="272"/>
      <c r="D3" s="273" t="s">
        <v>159</v>
      </c>
      <c r="E3" s="274"/>
      <c r="F3" s="274"/>
      <c r="G3" s="274"/>
      <c r="H3" s="274"/>
      <c r="I3" s="274"/>
      <c r="J3" s="274"/>
      <c r="K3" s="275"/>
      <c r="L3" s="276" t="str">
        <f>[1]Proyecto!K3</f>
        <v>Fecha: 17 de septiembre de 2014</v>
      </c>
      <c r="M3" s="277"/>
      <c r="N3" s="262"/>
      <c r="O3" s="262"/>
      <c r="P3" s="262"/>
      <c r="Q3" s="262"/>
      <c r="R3" s="262"/>
      <c r="S3" s="262"/>
      <c r="T3" s="262"/>
      <c r="U3" s="262"/>
      <c r="V3" s="262"/>
      <c r="W3" s="262"/>
      <c r="X3" s="262"/>
      <c r="Y3" s="262"/>
      <c r="Z3" s="262"/>
      <c r="AA3" s="262"/>
      <c r="AB3" s="262"/>
      <c r="AC3" s="262"/>
      <c r="AD3" s="262"/>
      <c r="AE3" s="262"/>
      <c r="AF3" s="262"/>
      <c r="AG3" s="262"/>
      <c r="AH3" s="262"/>
      <c r="AI3" s="262"/>
      <c r="AJ3" s="271"/>
      <c r="AK3" s="262"/>
    </row>
    <row r="4" spans="2:38" ht="20.100000000000001" customHeight="1" x14ac:dyDescent="0.2">
      <c r="C4" s="272"/>
      <c r="D4" s="273" t="s">
        <v>160</v>
      </c>
      <c r="E4" s="274"/>
      <c r="F4" s="274"/>
      <c r="G4" s="274"/>
      <c r="H4" s="274"/>
      <c r="I4" s="274"/>
      <c r="J4" s="274"/>
      <c r="K4" s="275"/>
      <c r="L4" s="276" t="str">
        <f>[1]Proyecto!K4</f>
        <v>Versión 001</v>
      </c>
      <c r="M4" s="277"/>
      <c r="N4" s="262"/>
      <c r="O4" s="262"/>
      <c r="P4" s="262"/>
      <c r="Q4" s="262"/>
      <c r="R4" s="262"/>
      <c r="S4" s="262"/>
      <c r="T4" s="262"/>
      <c r="U4" s="262"/>
      <c r="V4" s="262"/>
      <c r="W4" s="262"/>
      <c r="X4" s="262"/>
      <c r="Y4" s="262"/>
      <c r="Z4" s="262"/>
      <c r="AA4" s="262"/>
      <c r="AB4" s="262"/>
      <c r="AC4" s="262"/>
      <c r="AD4" s="262"/>
      <c r="AE4" s="262"/>
      <c r="AF4" s="262"/>
      <c r="AG4" s="262"/>
      <c r="AH4" s="262"/>
      <c r="AI4" s="262"/>
      <c r="AJ4" s="271"/>
      <c r="AK4" s="262"/>
    </row>
    <row r="5" spans="2:38" ht="20.100000000000001" customHeight="1" thickBot="1" x14ac:dyDescent="0.25">
      <c r="C5" s="278"/>
      <c r="D5" s="279" t="s">
        <v>161</v>
      </c>
      <c r="E5" s="280"/>
      <c r="F5" s="280"/>
      <c r="G5" s="280"/>
      <c r="H5" s="280"/>
      <c r="I5" s="280"/>
      <c r="J5" s="280"/>
      <c r="K5" s="281"/>
      <c r="L5" s="282" t="s">
        <v>94</v>
      </c>
      <c r="M5" s="283"/>
      <c r="N5" s="262"/>
      <c r="O5" s="262"/>
      <c r="P5" s="262"/>
      <c r="Q5" s="262"/>
      <c r="R5" s="262"/>
      <c r="S5" s="262"/>
      <c r="T5" s="262"/>
      <c r="U5" s="262"/>
      <c r="V5" s="262"/>
      <c r="W5" s="262"/>
      <c r="X5" s="262"/>
      <c r="Y5" s="262"/>
      <c r="Z5" s="262"/>
      <c r="AA5" s="262"/>
      <c r="AB5" s="262"/>
      <c r="AC5" s="262"/>
      <c r="AD5" s="262"/>
      <c r="AE5" s="262"/>
      <c r="AF5" s="262"/>
      <c r="AG5" s="262"/>
      <c r="AH5" s="262"/>
      <c r="AI5" s="262"/>
      <c r="AJ5" s="271"/>
      <c r="AK5" s="262"/>
    </row>
    <row r="6" spans="2:38" x14ac:dyDescent="0.2">
      <c r="C6" s="284"/>
      <c r="D6" s="285"/>
      <c r="E6" s="284"/>
      <c r="F6" s="284"/>
    </row>
    <row r="7" spans="2:38" ht="22.5" customHeight="1" x14ac:dyDescent="0.2">
      <c r="C7" s="286" t="s">
        <v>95</v>
      </c>
      <c r="D7" s="287" t="s">
        <v>205</v>
      </c>
      <c r="E7" s="287"/>
      <c r="F7" s="287"/>
      <c r="G7" s="287"/>
      <c r="H7" s="287"/>
      <c r="I7" s="287"/>
      <c r="J7" s="287"/>
      <c r="K7" s="287"/>
      <c r="L7" s="287"/>
      <c r="M7" s="288"/>
      <c r="N7" s="261"/>
      <c r="O7" s="261"/>
      <c r="P7" s="261"/>
      <c r="Q7" s="261"/>
      <c r="R7" s="261"/>
      <c r="S7" s="261"/>
      <c r="T7" s="261"/>
      <c r="U7" s="261"/>
      <c r="V7" s="261"/>
      <c r="W7" s="261"/>
      <c r="X7" s="261"/>
      <c r="Y7" s="261"/>
      <c r="Z7" s="261"/>
      <c r="AA7" s="261"/>
      <c r="AB7" s="261"/>
      <c r="AC7" s="261"/>
      <c r="AD7" s="261"/>
      <c r="AE7" s="261"/>
      <c r="AF7" s="261"/>
      <c r="AG7" s="261"/>
      <c r="AH7" s="261"/>
      <c r="AI7" s="261"/>
      <c r="AJ7" s="289"/>
      <c r="AK7" s="261"/>
    </row>
    <row r="8" spans="2:38" ht="13.5" thickBot="1" x14ac:dyDescent="0.25">
      <c r="N8" s="290" t="s">
        <v>186</v>
      </c>
      <c r="O8" s="290"/>
      <c r="P8" s="290" t="s">
        <v>187</v>
      </c>
      <c r="Q8" s="290"/>
      <c r="R8" s="290" t="s">
        <v>188</v>
      </c>
      <c r="S8" s="290"/>
      <c r="T8" s="290" t="s">
        <v>189</v>
      </c>
      <c r="U8" s="290"/>
      <c r="V8" s="290" t="s">
        <v>190</v>
      </c>
      <c r="W8" s="290"/>
      <c r="X8" s="290" t="s">
        <v>191</v>
      </c>
      <c r="Y8" s="290"/>
      <c r="Z8" s="290" t="s">
        <v>192</v>
      </c>
      <c r="AA8" s="290"/>
      <c r="AB8" s="290" t="s">
        <v>193</v>
      </c>
      <c r="AC8" s="290"/>
      <c r="AD8" s="290" t="s">
        <v>194</v>
      </c>
      <c r="AE8" s="290"/>
      <c r="AF8" s="290" t="s">
        <v>195</v>
      </c>
      <c r="AG8" s="290"/>
      <c r="AH8" s="290" t="s">
        <v>196</v>
      </c>
      <c r="AI8" s="290"/>
    </row>
    <row r="9" spans="2:38" s="300" customFormat="1" ht="52.5" customHeight="1" x14ac:dyDescent="0.2">
      <c r="B9" s="291" t="s">
        <v>96</v>
      </c>
      <c r="C9" s="291" t="s">
        <v>97</v>
      </c>
      <c r="D9" s="291" t="s">
        <v>98</v>
      </c>
      <c r="E9" s="291" t="s">
        <v>99</v>
      </c>
      <c r="F9" s="292" t="s">
        <v>100</v>
      </c>
      <c r="G9" s="291" t="s">
        <v>101</v>
      </c>
      <c r="H9" s="293" t="s">
        <v>102</v>
      </c>
      <c r="I9" s="293" t="s">
        <v>103</v>
      </c>
      <c r="J9" s="293" t="s">
        <v>104</v>
      </c>
      <c r="K9" s="292" t="s">
        <v>204</v>
      </c>
      <c r="L9" s="294" t="s">
        <v>203</v>
      </c>
      <c r="M9" s="295" t="s">
        <v>179</v>
      </c>
      <c r="N9" s="296" t="s">
        <v>197</v>
      </c>
      <c r="O9" s="297" t="s">
        <v>198</v>
      </c>
      <c r="P9" s="297" t="s">
        <v>197</v>
      </c>
      <c r="Q9" s="297" t="s">
        <v>198</v>
      </c>
      <c r="R9" s="297" t="s">
        <v>197</v>
      </c>
      <c r="S9" s="297" t="s">
        <v>198</v>
      </c>
      <c r="T9" s="297" t="s">
        <v>197</v>
      </c>
      <c r="U9" s="297" t="s">
        <v>198</v>
      </c>
      <c r="V9" s="297" t="s">
        <v>197</v>
      </c>
      <c r="W9" s="297" t="s">
        <v>198</v>
      </c>
      <c r="X9" s="297" t="s">
        <v>197</v>
      </c>
      <c r="Y9" s="297" t="s">
        <v>198</v>
      </c>
      <c r="Z9" s="297" t="s">
        <v>197</v>
      </c>
      <c r="AA9" s="297" t="s">
        <v>198</v>
      </c>
      <c r="AB9" s="297" t="s">
        <v>197</v>
      </c>
      <c r="AC9" s="297" t="s">
        <v>198</v>
      </c>
      <c r="AD9" s="297" t="s">
        <v>197</v>
      </c>
      <c r="AE9" s="297" t="s">
        <v>198</v>
      </c>
      <c r="AF9" s="297" t="s">
        <v>197</v>
      </c>
      <c r="AG9" s="297" t="s">
        <v>198</v>
      </c>
      <c r="AH9" s="297" t="s">
        <v>197</v>
      </c>
      <c r="AI9" s="297" t="s">
        <v>198</v>
      </c>
      <c r="AJ9" s="298"/>
      <c r="AK9" s="299"/>
    </row>
    <row r="10" spans="2:38" s="315" customFormat="1" ht="342" customHeight="1" x14ac:dyDescent="0.2">
      <c r="B10" s="301">
        <v>1</v>
      </c>
      <c r="C10" s="302" t="s">
        <v>206</v>
      </c>
      <c r="D10" s="303" t="s">
        <v>157</v>
      </c>
      <c r="E10" s="120">
        <v>1</v>
      </c>
      <c r="F10" s="119">
        <v>0.3</v>
      </c>
      <c r="G10" s="303" t="s">
        <v>176</v>
      </c>
      <c r="H10" s="304">
        <v>44988</v>
      </c>
      <c r="I10" s="304">
        <v>45076</v>
      </c>
      <c r="J10" s="305">
        <f>(I10-H10)/7</f>
        <v>12.571428571428571</v>
      </c>
      <c r="K10" s="306" t="s">
        <v>207</v>
      </c>
      <c r="L10" s="307">
        <v>45076</v>
      </c>
      <c r="M10" s="308">
        <f>+O10+Q10+S10+U10+W10+Y10+AA10+AC10+AE10+AG10+AI10</f>
        <v>0.30000000000000004</v>
      </c>
      <c r="N10" s="309"/>
      <c r="O10" s="310"/>
      <c r="P10" s="311">
        <v>0.1</v>
      </c>
      <c r="Q10" s="310">
        <v>0.1</v>
      </c>
      <c r="R10" s="311">
        <v>0.1</v>
      </c>
      <c r="S10" s="310">
        <v>0.1</v>
      </c>
      <c r="T10" s="311">
        <v>0.1</v>
      </c>
      <c r="U10" s="310">
        <v>0.1</v>
      </c>
      <c r="V10" s="311"/>
      <c r="W10" s="310"/>
      <c r="X10" s="311"/>
      <c r="Y10" s="310"/>
      <c r="Z10" s="311"/>
      <c r="AA10" s="310"/>
      <c r="AB10" s="311"/>
      <c r="AC10" s="310"/>
      <c r="AD10" s="311"/>
      <c r="AE10" s="310"/>
      <c r="AF10" s="311"/>
      <c r="AG10" s="310"/>
      <c r="AH10" s="311"/>
      <c r="AI10" s="310"/>
      <c r="AJ10" s="312"/>
      <c r="AK10" s="313"/>
      <c r="AL10" s="314"/>
    </row>
    <row r="11" spans="2:38" s="315" customFormat="1" ht="298.5" customHeight="1" x14ac:dyDescent="0.2">
      <c r="B11" s="301">
        <v>2</v>
      </c>
      <c r="C11" s="316" t="s">
        <v>227</v>
      </c>
      <c r="D11" s="303" t="s">
        <v>157</v>
      </c>
      <c r="E11" s="120">
        <v>2</v>
      </c>
      <c r="F11" s="119">
        <v>0.4</v>
      </c>
      <c r="G11" s="303" t="s">
        <v>228</v>
      </c>
      <c r="H11" s="304">
        <v>45079</v>
      </c>
      <c r="I11" s="304">
        <v>45168</v>
      </c>
      <c r="J11" s="305">
        <f>(I11-H11)/7</f>
        <v>12.714285714285714</v>
      </c>
      <c r="K11" s="316" t="s">
        <v>232</v>
      </c>
      <c r="L11" s="307">
        <v>45168</v>
      </c>
      <c r="M11" s="308">
        <f t="shared" ref="M11:M14" si="0">+O11+Q11+S11+U11+W11+Y11+AA11+AC11+AE11+AG11+AI11</f>
        <v>0.4</v>
      </c>
      <c r="N11" s="309"/>
      <c r="O11" s="310"/>
      <c r="P11" s="311"/>
      <c r="Q11" s="310"/>
      <c r="R11" s="311"/>
      <c r="S11" s="310"/>
      <c r="T11" s="311"/>
      <c r="U11" s="310"/>
      <c r="V11" s="311">
        <v>0.2</v>
      </c>
      <c r="W11" s="310">
        <v>0.2</v>
      </c>
      <c r="X11" s="311">
        <v>0.1</v>
      </c>
      <c r="Y11" s="310">
        <v>0.1</v>
      </c>
      <c r="Z11" s="311">
        <v>0.1</v>
      </c>
      <c r="AA11" s="310">
        <v>0.1</v>
      </c>
      <c r="AB11" s="311"/>
      <c r="AC11" s="310"/>
      <c r="AD11" s="311"/>
      <c r="AE11" s="310"/>
      <c r="AF11" s="311"/>
      <c r="AG11" s="310"/>
      <c r="AH11" s="311"/>
      <c r="AI11" s="310"/>
      <c r="AJ11" s="317"/>
      <c r="AK11" s="313"/>
      <c r="AL11" s="314"/>
    </row>
    <row r="12" spans="2:38" s="315" customFormat="1" ht="63" x14ac:dyDescent="0.2">
      <c r="B12" s="301">
        <v>3</v>
      </c>
      <c r="C12" s="316" t="s">
        <v>209</v>
      </c>
      <c r="D12" s="303" t="s">
        <v>157</v>
      </c>
      <c r="E12" s="120">
        <v>1</v>
      </c>
      <c r="F12" s="119">
        <v>0.1</v>
      </c>
      <c r="G12" s="303" t="s">
        <v>208</v>
      </c>
      <c r="H12" s="304">
        <v>45170</v>
      </c>
      <c r="I12" s="304">
        <v>45184</v>
      </c>
      <c r="J12" s="305">
        <f>(I12-H12)/7</f>
        <v>2</v>
      </c>
      <c r="K12" s="316" t="s">
        <v>234</v>
      </c>
      <c r="L12" s="307" t="s">
        <v>233</v>
      </c>
      <c r="M12" s="308">
        <f t="shared" si="0"/>
        <v>0.1</v>
      </c>
      <c r="N12" s="309"/>
      <c r="O12" s="310"/>
      <c r="P12" s="311"/>
      <c r="Q12" s="310"/>
      <c r="R12" s="311"/>
      <c r="S12" s="310"/>
      <c r="T12" s="311"/>
      <c r="U12" s="310"/>
      <c r="V12" s="311"/>
      <c r="W12" s="310"/>
      <c r="X12" s="311"/>
      <c r="Y12" s="310"/>
      <c r="Z12" s="311"/>
      <c r="AA12" s="310"/>
      <c r="AB12" s="311">
        <v>0.1</v>
      </c>
      <c r="AC12" s="310">
        <v>0.1</v>
      </c>
      <c r="AD12" s="311"/>
      <c r="AE12" s="310"/>
      <c r="AF12" s="311"/>
      <c r="AG12" s="310"/>
      <c r="AH12" s="311"/>
      <c r="AI12" s="310"/>
      <c r="AJ12" s="312"/>
      <c r="AK12" s="313"/>
      <c r="AL12" s="314"/>
    </row>
    <row r="13" spans="2:38" s="315" customFormat="1" ht="108" customHeight="1" x14ac:dyDescent="0.2">
      <c r="B13" s="301">
        <v>4</v>
      </c>
      <c r="C13" s="316" t="s">
        <v>210</v>
      </c>
      <c r="D13" s="303" t="s">
        <v>157</v>
      </c>
      <c r="E13" s="120">
        <v>1</v>
      </c>
      <c r="F13" s="119">
        <v>0.1</v>
      </c>
      <c r="G13" s="303" t="s">
        <v>229</v>
      </c>
      <c r="H13" s="304">
        <v>45185</v>
      </c>
      <c r="I13" s="304">
        <v>45199</v>
      </c>
      <c r="J13" s="305">
        <v>2</v>
      </c>
      <c r="K13" s="316" t="s">
        <v>236</v>
      </c>
      <c r="L13" s="307" t="s">
        <v>235</v>
      </c>
      <c r="M13" s="308">
        <f t="shared" si="0"/>
        <v>0.1</v>
      </c>
      <c r="N13" s="309"/>
      <c r="O13" s="310"/>
      <c r="P13" s="311"/>
      <c r="Q13" s="310"/>
      <c r="R13" s="311"/>
      <c r="S13" s="310"/>
      <c r="T13" s="311"/>
      <c r="U13" s="310"/>
      <c r="V13" s="311"/>
      <c r="W13" s="310"/>
      <c r="X13" s="311"/>
      <c r="Y13" s="310"/>
      <c r="Z13" s="311"/>
      <c r="AA13" s="310"/>
      <c r="AB13" s="311">
        <v>0.1</v>
      </c>
      <c r="AC13" s="310">
        <v>0.1</v>
      </c>
      <c r="AD13" s="311"/>
      <c r="AE13" s="310"/>
      <c r="AF13" s="311"/>
      <c r="AG13" s="310"/>
      <c r="AH13" s="311"/>
      <c r="AI13" s="310"/>
      <c r="AJ13" s="312"/>
      <c r="AK13" s="313"/>
      <c r="AL13" s="314"/>
    </row>
    <row r="14" spans="2:38" s="326" customFormat="1" ht="108.75" customHeight="1" x14ac:dyDescent="0.2">
      <c r="B14" s="318">
        <v>5</v>
      </c>
      <c r="C14" s="319" t="s">
        <v>231</v>
      </c>
      <c r="D14" s="320" t="s">
        <v>211</v>
      </c>
      <c r="E14" s="120">
        <v>1</v>
      </c>
      <c r="F14" s="119">
        <v>0.1</v>
      </c>
      <c r="G14" s="320" t="s">
        <v>230</v>
      </c>
      <c r="H14" s="321">
        <v>45200</v>
      </c>
      <c r="I14" s="321">
        <v>45229</v>
      </c>
      <c r="J14" s="322">
        <f>(I14-H14)/7</f>
        <v>4.1428571428571432</v>
      </c>
      <c r="K14" s="316" t="s">
        <v>238</v>
      </c>
      <c r="L14" s="323" t="s">
        <v>237</v>
      </c>
      <c r="M14" s="308">
        <f t="shared" si="0"/>
        <v>0.1</v>
      </c>
      <c r="N14" s="309"/>
      <c r="O14" s="310"/>
      <c r="P14" s="311"/>
      <c r="Q14" s="310"/>
      <c r="R14" s="311"/>
      <c r="S14" s="310"/>
      <c r="T14" s="311"/>
      <c r="U14" s="310"/>
      <c r="V14" s="311"/>
      <c r="W14" s="310"/>
      <c r="X14" s="311"/>
      <c r="Y14" s="310"/>
      <c r="Z14" s="311"/>
      <c r="AA14" s="310"/>
      <c r="AB14" s="311"/>
      <c r="AC14" s="310"/>
      <c r="AD14" s="311">
        <v>0.1</v>
      </c>
      <c r="AE14" s="310">
        <v>0.1</v>
      </c>
      <c r="AF14" s="311"/>
      <c r="AG14" s="310"/>
      <c r="AH14" s="311"/>
      <c r="AI14" s="310"/>
      <c r="AJ14" s="317"/>
      <c r="AK14" s="324"/>
      <c r="AL14" s="325"/>
    </row>
    <row r="15" spans="2:38" s="327" customFormat="1" ht="28.5" customHeight="1" thickBot="1" x14ac:dyDescent="0.25">
      <c r="C15" s="328"/>
      <c r="D15" s="329"/>
      <c r="E15" s="328"/>
      <c r="F15" s="330">
        <f>SUM(F10:F14)</f>
        <v>0.99999999999999989</v>
      </c>
      <c r="G15" s="328"/>
      <c r="H15" s="328"/>
      <c r="I15" s="328"/>
      <c r="J15" s="331"/>
      <c r="K15" s="332"/>
      <c r="L15" s="328"/>
      <c r="M15" s="333">
        <f t="shared" ref="M15:AI15" si="1">SUM(M10:M14)</f>
        <v>1</v>
      </c>
      <c r="N15" s="334">
        <f t="shared" si="1"/>
        <v>0</v>
      </c>
      <c r="O15" s="335">
        <f t="shared" si="1"/>
        <v>0</v>
      </c>
      <c r="P15" s="335">
        <f t="shared" si="1"/>
        <v>0.1</v>
      </c>
      <c r="Q15" s="335">
        <f t="shared" si="1"/>
        <v>0.1</v>
      </c>
      <c r="R15" s="335">
        <f t="shared" si="1"/>
        <v>0.1</v>
      </c>
      <c r="S15" s="335">
        <f t="shared" si="1"/>
        <v>0.1</v>
      </c>
      <c r="T15" s="335">
        <f t="shared" si="1"/>
        <v>0.1</v>
      </c>
      <c r="U15" s="335">
        <f t="shared" si="1"/>
        <v>0.1</v>
      </c>
      <c r="V15" s="335">
        <f t="shared" si="1"/>
        <v>0.2</v>
      </c>
      <c r="W15" s="335">
        <f t="shared" si="1"/>
        <v>0.2</v>
      </c>
      <c r="X15" s="335">
        <f t="shared" si="1"/>
        <v>0.1</v>
      </c>
      <c r="Y15" s="335">
        <f t="shared" si="1"/>
        <v>0.1</v>
      </c>
      <c r="Z15" s="335">
        <f t="shared" si="1"/>
        <v>0.1</v>
      </c>
      <c r="AA15" s="335">
        <f t="shared" si="1"/>
        <v>0.1</v>
      </c>
      <c r="AB15" s="335">
        <f t="shared" si="1"/>
        <v>0.2</v>
      </c>
      <c r="AC15" s="335">
        <f t="shared" si="1"/>
        <v>0.2</v>
      </c>
      <c r="AD15" s="335">
        <f t="shared" si="1"/>
        <v>0.1</v>
      </c>
      <c r="AE15" s="335">
        <f t="shared" si="1"/>
        <v>0.1</v>
      </c>
      <c r="AF15" s="335">
        <f t="shared" si="1"/>
        <v>0</v>
      </c>
      <c r="AG15" s="335">
        <f t="shared" si="1"/>
        <v>0</v>
      </c>
      <c r="AH15" s="335">
        <f t="shared" si="1"/>
        <v>0</v>
      </c>
      <c r="AI15" s="335">
        <f t="shared" si="1"/>
        <v>0</v>
      </c>
      <c r="AJ15" s="336"/>
      <c r="AK15" s="337"/>
      <c r="AL15" s="338"/>
    </row>
    <row r="16" spans="2:38" s="315" customFormat="1" ht="21.75" customHeight="1" x14ac:dyDescent="0.2">
      <c r="C16" s="339"/>
      <c r="D16" s="340"/>
      <c r="E16" s="339"/>
      <c r="F16" s="339"/>
      <c r="G16" s="339"/>
      <c r="H16" s="339"/>
      <c r="I16" s="339"/>
      <c r="J16" s="341"/>
      <c r="K16" s="342"/>
      <c r="L16" s="339"/>
      <c r="M16" s="343"/>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343"/>
      <c r="AK16" s="344"/>
      <c r="AL16" s="314"/>
    </row>
    <row r="17" spans="4:38" s="339" customFormat="1" ht="27" customHeight="1" x14ac:dyDescent="0.2">
      <c r="D17" s="340"/>
      <c r="M17" s="345"/>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345"/>
      <c r="AK17" s="346"/>
      <c r="AL17" s="347"/>
    </row>
    <row r="20" spans="4:38" x14ac:dyDescent="0.2">
      <c r="M20" s="348"/>
      <c r="AJ20" s="348"/>
    </row>
    <row r="21" spans="4:38" x14ac:dyDescent="0.2">
      <c r="M21" s="349"/>
      <c r="AJ21" s="349"/>
    </row>
    <row r="26" spans="4:38" x14ac:dyDescent="0.2">
      <c r="N26" s="261"/>
      <c r="O26" s="261"/>
      <c r="P26" s="261"/>
      <c r="Q26" s="261"/>
      <c r="R26" s="261"/>
      <c r="S26" s="261"/>
      <c r="T26" s="261"/>
      <c r="U26" s="261"/>
      <c r="V26" s="261"/>
      <c r="W26" s="261"/>
      <c r="X26" s="261"/>
      <c r="Y26" s="261"/>
      <c r="Z26" s="261"/>
      <c r="AA26" s="261"/>
      <c r="AB26" s="261"/>
      <c r="AC26" s="261"/>
      <c r="AD26" s="261"/>
      <c r="AE26" s="261"/>
      <c r="AF26" s="261"/>
      <c r="AG26" s="261"/>
      <c r="AH26" s="261"/>
      <c r="AI26" s="261"/>
    </row>
    <row r="28" spans="4:38" x14ac:dyDescent="0.2">
      <c r="M28" s="350"/>
      <c r="AJ28" s="350"/>
    </row>
    <row r="29" spans="4:38" x14ac:dyDescent="0.2">
      <c r="AK29" s="261"/>
    </row>
  </sheetData>
  <sheetProtection algorithmName="SHA-512" hashValue="l2E1TePnWw+YDYzSSE4Wg6JVAqa7oKMGZRMUCVCUUk7vMpepDZHHq4raTCluqDBXgShW833V5BciJOeLcbYRUw==" saltValue="js1PadtkqfGOwK0j8FUIdg==" spinCount="100000" sheet="1" objects="1" scenarios="1"/>
  <mergeCells count="21">
    <mergeCell ref="AH8:AI8"/>
    <mergeCell ref="D7:M7"/>
    <mergeCell ref="N8:O8"/>
    <mergeCell ref="P8:Q8"/>
    <mergeCell ref="R8:S8"/>
    <mergeCell ref="T8:U8"/>
    <mergeCell ref="V8:W8"/>
    <mergeCell ref="X8:Y8"/>
    <mergeCell ref="Z8:AA8"/>
    <mergeCell ref="AB8:AC8"/>
    <mergeCell ref="L5:M5"/>
    <mergeCell ref="AD8:AE8"/>
    <mergeCell ref="AF8:AG8"/>
    <mergeCell ref="C2:C5"/>
    <mergeCell ref="D2:K2"/>
    <mergeCell ref="L2:M2"/>
    <mergeCell ref="D3:K3"/>
    <mergeCell ref="L3:M3"/>
    <mergeCell ref="D4:K4"/>
    <mergeCell ref="L4:M4"/>
    <mergeCell ref="D5:K5"/>
  </mergeCells>
  <dataValidations count="1">
    <dataValidation type="whole" allowBlank="1" showInputMessage="1" showErrorMessage="1" sqref="G8:L8 G15:J65377 L15:L65377 K15:K16 K18:K65377">
      <formula1>1</formula1>
      <formula2>5</formula2>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zoomScale="90" zoomScaleNormal="90" workbookViewId="0">
      <selection activeCell="G15" sqref="G15:J15"/>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52"/>
      <c r="C2" s="253"/>
      <c r="D2" s="249" t="s">
        <v>0</v>
      </c>
      <c r="E2" s="236"/>
      <c r="F2" s="236"/>
      <c r="G2" s="236"/>
      <c r="H2" s="236"/>
      <c r="I2" s="236"/>
      <c r="J2" s="236"/>
      <c r="K2" s="54"/>
      <c r="L2" s="54"/>
      <c r="M2" s="258" t="str">
        <f>Proyecto!K2</f>
        <v>Código: GC-F-015</v>
      </c>
      <c r="N2" s="229"/>
      <c r="O2" s="229"/>
      <c r="P2" s="230"/>
      <c r="Q2" s="68"/>
      <c r="R2" s="9"/>
      <c r="S2" s="9"/>
      <c r="T2" s="9" t="s">
        <v>105</v>
      </c>
      <c r="U2" s="12"/>
      <c r="V2" s="68"/>
      <c r="W2" s="68"/>
      <c r="X2" s="68"/>
      <c r="Y2" s="68"/>
      <c r="Z2" s="68"/>
      <c r="AA2" s="68"/>
      <c r="AB2" s="68"/>
      <c r="AC2" s="68"/>
      <c r="AD2" s="68"/>
      <c r="AE2" s="13"/>
    </row>
    <row r="3" spans="2:31" s="10" customFormat="1" ht="23.25" customHeight="1" x14ac:dyDescent="0.2">
      <c r="B3" s="254"/>
      <c r="C3" s="255"/>
      <c r="D3" s="250" t="s">
        <v>159</v>
      </c>
      <c r="E3" s="239"/>
      <c r="F3" s="239"/>
      <c r="G3" s="239"/>
      <c r="H3" s="239"/>
      <c r="I3" s="239"/>
      <c r="J3" s="239"/>
      <c r="K3" s="53"/>
      <c r="L3" s="53"/>
      <c r="M3" s="259" t="str">
        <f>Proyecto!K3</f>
        <v>Fecha: 17 de septiembre de 2014</v>
      </c>
      <c r="N3" s="231"/>
      <c r="O3" s="231"/>
      <c r="P3" s="232"/>
      <c r="Q3" s="68"/>
      <c r="R3" s="9"/>
      <c r="S3" s="9"/>
      <c r="T3" s="9" t="s">
        <v>106</v>
      </c>
      <c r="U3" s="12"/>
      <c r="V3" s="68"/>
      <c r="W3" s="68"/>
      <c r="X3" s="68"/>
      <c r="Y3" s="68"/>
      <c r="Z3" s="68"/>
      <c r="AA3" s="68"/>
      <c r="AB3" s="68"/>
      <c r="AC3" s="68"/>
      <c r="AD3" s="68"/>
      <c r="AE3" s="13"/>
    </row>
    <row r="4" spans="2:31" s="10" customFormat="1" ht="24" customHeight="1" x14ac:dyDescent="0.2">
      <c r="B4" s="254"/>
      <c r="C4" s="255"/>
      <c r="D4" s="250" t="s">
        <v>160</v>
      </c>
      <c r="E4" s="239"/>
      <c r="F4" s="239"/>
      <c r="G4" s="239"/>
      <c r="H4" s="239"/>
      <c r="I4" s="239"/>
      <c r="J4" s="239"/>
      <c r="K4" s="53"/>
      <c r="L4" s="53"/>
      <c r="M4" s="259" t="str">
        <f>Proyecto!K4</f>
        <v>Versión 001</v>
      </c>
      <c r="N4" s="231"/>
      <c r="O4" s="231"/>
      <c r="P4" s="232"/>
      <c r="Q4" s="68"/>
      <c r="R4" s="9"/>
      <c r="S4" s="68"/>
      <c r="T4" s="9" t="s">
        <v>107</v>
      </c>
      <c r="U4" s="12"/>
      <c r="V4" s="68"/>
      <c r="W4" s="68"/>
      <c r="X4" s="68"/>
      <c r="Y4" s="68"/>
      <c r="Z4" s="68"/>
      <c r="AA4" s="68"/>
      <c r="AB4" s="68"/>
      <c r="AC4" s="68"/>
      <c r="AD4" s="68"/>
      <c r="AE4" s="13"/>
    </row>
    <row r="5" spans="2:31" s="10" customFormat="1" ht="22.5" customHeight="1" thickBot="1" x14ac:dyDescent="0.25">
      <c r="B5" s="256"/>
      <c r="C5" s="257"/>
      <c r="D5" s="251" t="s">
        <v>161</v>
      </c>
      <c r="E5" s="242"/>
      <c r="F5" s="242"/>
      <c r="G5" s="242"/>
      <c r="H5" s="242"/>
      <c r="I5" s="242"/>
      <c r="J5" s="242"/>
      <c r="K5" s="55"/>
      <c r="L5" s="55"/>
      <c r="M5" s="260" t="s">
        <v>108</v>
      </c>
      <c r="N5" s="233"/>
      <c r="O5" s="233"/>
      <c r="P5" s="234"/>
      <c r="Q5" s="68"/>
      <c r="R5" s="9"/>
      <c r="S5" s="68"/>
      <c r="T5" s="9" t="s">
        <v>109</v>
      </c>
      <c r="U5" s="9"/>
      <c r="V5" s="68"/>
      <c r="W5" s="68"/>
      <c r="X5" s="68"/>
      <c r="Y5" s="68"/>
      <c r="Z5" s="68"/>
      <c r="AA5" s="68"/>
      <c r="AB5" s="68"/>
      <c r="AC5" s="68"/>
      <c r="AD5" s="68"/>
      <c r="AE5" s="13"/>
    </row>
    <row r="6" spans="2:31" ht="5.25" customHeight="1" x14ac:dyDescent="0.2">
      <c r="B6" s="24"/>
      <c r="C6" s="24"/>
      <c r="D6" s="24"/>
      <c r="E6" s="24"/>
      <c r="F6" s="24"/>
      <c r="G6" s="24"/>
      <c r="H6" s="24"/>
      <c r="I6" s="24"/>
      <c r="J6" s="24"/>
      <c r="K6" s="24"/>
      <c r="L6" s="24"/>
      <c r="M6" s="24"/>
      <c r="N6" s="24"/>
      <c r="O6" s="24"/>
      <c r="P6" s="24"/>
      <c r="T6" s="5"/>
    </row>
    <row r="7" spans="2:31" ht="29.25" customHeight="1" x14ac:dyDescent="0.2">
      <c r="B7" s="122" t="s">
        <v>5</v>
      </c>
      <c r="C7" s="122"/>
      <c r="D7" s="171" t="str">
        <f>Proyecto!$E$7</f>
        <v>Política Actualizada de Supervisión Societaria, Cameral y ESALES</v>
      </c>
      <c r="E7" s="171"/>
      <c r="F7" s="171"/>
      <c r="G7" s="171"/>
      <c r="H7" s="171"/>
      <c r="I7" s="171"/>
      <c r="J7" s="171"/>
      <c r="K7" s="171"/>
      <c r="L7" s="171"/>
      <c r="M7" s="171"/>
      <c r="N7" s="171"/>
      <c r="O7" s="171"/>
      <c r="P7" s="171"/>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74" t="s">
        <v>110</v>
      </c>
      <c r="C10" s="174"/>
      <c r="D10" s="174"/>
      <c r="E10" s="174"/>
      <c r="F10" s="174"/>
      <c r="G10" s="174"/>
      <c r="H10" s="174"/>
      <c r="I10" s="174"/>
      <c r="J10" s="174"/>
      <c r="K10" s="174"/>
      <c r="L10" s="174"/>
      <c r="M10" s="174"/>
      <c r="N10" s="174"/>
      <c r="O10" s="174"/>
      <c r="P10" s="174"/>
    </row>
    <row r="11" spans="2:31" ht="21.95" customHeight="1" x14ac:dyDescent="0.2">
      <c r="B11" s="172" t="s">
        <v>27</v>
      </c>
      <c r="C11" s="172"/>
      <c r="D11" s="172"/>
      <c r="E11" s="172"/>
      <c r="F11" s="84" t="s">
        <v>162</v>
      </c>
      <c r="G11" s="172" t="s">
        <v>163</v>
      </c>
      <c r="H11" s="172"/>
      <c r="I11" s="172"/>
      <c r="J11" s="172"/>
      <c r="K11" s="60"/>
      <c r="L11" s="60"/>
      <c r="M11" s="172" t="s">
        <v>111</v>
      </c>
      <c r="N11" s="172"/>
      <c r="O11" s="172"/>
      <c r="P11" s="172"/>
    </row>
    <row r="12" spans="2:31" ht="60" customHeight="1" x14ac:dyDescent="0.2">
      <c r="B12" s="245" t="s">
        <v>220</v>
      </c>
      <c r="C12" s="245"/>
      <c r="D12" s="245"/>
      <c r="E12" s="245"/>
      <c r="F12" s="85" t="s">
        <v>107</v>
      </c>
      <c r="G12" s="246" t="s">
        <v>156</v>
      </c>
      <c r="H12" s="246"/>
      <c r="I12" s="246"/>
      <c r="J12" s="246"/>
      <c r="K12" s="86"/>
      <c r="L12" s="86"/>
      <c r="M12" s="246" t="str">
        <f>+Interesados!$B$13</f>
        <v>Superintendente Delegada de supervisión societaria</v>
      </c>
      <c r="N12" s="246"/>
      <c r="O12" s="246"/>
      <c r="P12" s="246"/>
    </row>
    <row r="13" spans="2:31" ht="60" customHeight="1" x14ac:dyDescent="0.2">
      <c r="B13" s="245" t="s">
        <v>221</v>
      </c>
      <c r="C13" s="245"/>
      <c r="D13" s="245"/>
      <c r="E13" s="245"/>
      <c r="F13" s="85" t="s">
        <v>107</v>
      </c>
      <c r="G13" s="246" t="s">
        <v>222</v>
      </c>
      <c r="H13" s="246"/>
      <c r="I13" s="246"/>
      <c r="J13" s="246"/>
      <c r="K13" s="86"/>
      <c r="L13" s="86"/>
      <c r="M13" s="246" t="str">
        <f>+Interesados!$B$13</f>
        <v>Superintendente Delegada de supervisión societaria</v>
      </c>
      <c r="N13" s="246"/>
      <c r="O13" s="246"/>
      <c r="P13" s="246"/>
    </row>
    <row r="14" spans="2:31" ht="60" customHeight="1" x14ac:dyDescent="0.2">
      <c r="B14" s="247" t="s">
        <v>223</v>
      </c>
      <c r="C14" s="247"/>
      <c r="D14" s="247"/>
      <c r="E14" s="247"/>
      <c r="F14" s="85" t="s">
        <v>107</v>
      </c>
      <c r="G14" s="248" t="s">
        <v>224</v>
      </c>
      <c r="H14" s="248"/>
      <c r="I14" s="248"/>
      <c r="J14" s="248"/>
      <c r="K14" s="86"/>
      <c r="L14" s="86"/>
      <c r="M14" s="246" t="str">
        <f>+Interesados!$B$13</f>
        <v>Superintendente Delegada de supervisión societaria</v>
      </c>
      <c r="N14" s="246"/>
      <c r="O14" s="246"/>
      <c r="P14" s="246"/>
    </row>
    <row r="15" spans="2:31" ht="60" customHeight="1" x14ac:dyDescent="0.2">
      <c r="B15" s="247" t="s">
        <v>225</v>
      </c>
      <c r="C15" s="247"/>
      <c r="D15" s="247"/>
      <c r="E15" s="247"/>
      <c r="F15" s="85" t="s">
        <v>106</v>
      </c>
      <c r="G15" s="248" t="s">
        <v>226</v>
      </c>
      <c r="H15" s="248"/>
      <c r="I15" s="248"/>
      <c r="J15" s="248"/>
      <c r="K15" s="86"/>
      <c r="L15" s="86"/>
      <c r="M15" s="246" t="str">
        <f>+Interesados!$B$13</f>
        <v>Superintendente Delegada de supervisión societaria</v>
      </c>
      <c r="N15" s="246"/>
      <c r="O15" s="246"/>
      <c r="P15" s="246"/>
    </row>
    <row r="17" spans="2:16" ht="21.95" customHeight="1" x14ac:dyDescent="0.2">
      <c r="B17" s="174" t="s">
        <v>112</v>
      </c>
      <c r="C17" s="174"/>
      <c r="D17" s="174"/>
      <c r="E17" s="174"/>
      <c r="F17" s="174"/>
      <c r="G17" s="174"/>
      <c r="H17" s="174"/>
      <c r="I17" s="174"/>
      <c r="J17" s="174"/>
      <c r="K17" s="174"/>
      <c r="L17" s="174"/>
      <c r="M17" s="174"/>
      <c r="N17" s="174"/>
      <c r="O17" s="174"/>
      <c r="P17" s="174"/>
    </row>
  </sheetData>
  <mergeCells count="28">
    <mergeCell ref="D2:J2"/>
    <mergeCell ref="D3:J3"/>
    <mergeCell ref="D4:J4"/>
    <mergeCell ref="D5:J5"/>
    <mergeCell ref="B10:P10"/>
    <mergeCell ref="B2:C5"/>
    <mergeCell ref="M2:P2"/>
    <mergeCell ref="M3:P3"/>
    <mergeCell ref="M4:P4"/>
    <mergeCell ref="M5:P5"/>
    <mergeCell ref="B7:C7"/>
    <mergeCell ref="D7:P7"/>
    <mergeCell ref="B13:E13"/>
    <mergeCell ref="G13:J13"/>
    <mergeCell ref="M13:P13"/>
    <mergeCell ref="B17:P17"/>
    <mergeCell ref="B11:E11"/>
    <mergeCell ref="G11:J11"/>
    <mergeCell ref="M11:P11"/>
    <mergeCell ref="B12:E12"/>
    <mergeCell ref="G12:J12"/>
    <mergeCell ref="M12:P12"/>
    <mergeCell ref="B15:E15"/>
    <mergeCell ref="G15:J15"/>
    <mergeCell ref="M15:P15"/>
    <mergeCell ref="B14:E14"/>
    <mergeCell ref="G14:J14"/>
    <mergeCell ref="M14:P14"/>
  </mergeCells>
  <conditionalFormatting sqref="F13">
    <cfRule type="containsText" dxfId="15" priority="13" operator="containsText" text="Extremo">
      <formula>NOT(ISERROR(SEARCH("Extremo",F13)))</formula>
    </cfRule>
    <cfRule type="containsText" dxfId="14" priority="14" operator="containsText" text="Alto">
      <formula>NOT(ISERROR(SEARCH("Alto",F13)))</formula>
    </cfRule>
    <cfRule type="containsText" dxfId="13" priority="15" operator="containsText" text="Medio">
      <formula>NOT(ISERROR(SEARCH("Medio",F13)))</formula>
    </cfRule>
    <cfRule type="containsText" dxfId="12" priority="16" operator="containsText" text="Bajo">
      <formula>NOT(ISERROR(SEARCH("Bajo",F13)))</formula>
    </cfRule>
  </conditionalFormatting>
  <conditionalFormatting sqref="F12">
    <cfRule type="containsText" dxfId="11" priority="9" operator="containsText" text="Extremo">
      <formula>NOT(ISERROR(SEARCH("Extremo",F12)))</formula>
    </cfRule>
    <cfRule type="containsText" dxfId="10" priority="10" operator="containsText" text="Alto">
      <formula>NOT(ISERROR(SEARCH("Alto",F12)))</formula>
    </cfRule>
    <cfRule type="containsText" dxfId="9" priority="11" operator="containsText" text="Medio">
      <formula>NOT(ISERROR(SEARCH("Medio",F12)))</formula>
    </cfRule>
    <cfRule type="containsText" dxfId="8" priority="12" operator="containsText" text="Bajo">
      <formula>NOT(ISERROR(SEARCH("Bajo",F12)))</formula>
    </cfRule>
  </conditionalFormatting>
  <conditionalFormatting sqref="F15">
    <cfRule type="containsText" dxfId="7" priority="5" operator="containsText" text="Extremo">
      <formula>NOT(ISERROR(SEARCH("Extremo",F15)))</formula>
    </cfRule>
    <cfRule type="containsText" dxfId="6" priority="6" operator="containsText" text="Alto">
      <formula>NOT(ISERROR(SEARCH("Alto",F15)))</formula>
    </cfRule>
    <cfRule type="containsText" dxfId="5" priority="7" operator="containsText" text="Medio">
      <formula>NOT(ISERROR(SEARCH("Medio",F15)))</formula>
    </cfRule>
    <cfRule type="containsText" dxfId="4" priority="8" operator="containsText" text="Bajo">
      <formula>NOT(ISERROR(SEARCH("Bajo",F15)))</formula>
    </cfRule>
  </conditionalFormatting>
  <conditionalFormatting sqref="F14">
    <cfRule type="containsText" dxfId="3" priority="1" operator="containsText" text="Extremo">
      <formula>NOT(ISERROR(SEARCH("Extremo",F14)))</formula>
    </cfRule>
    <cfRule type="containsText" dxfId="2" priority="2" operator="containsText" text="Alto">
      <formula>NOT(ISERROR(SEARCH("Alto",F14)))</formula>
    </cfRule>
    <cfRule type="containsText" dxfId="1" priority="3" operator="containsText" text="Medio">
      <formula>NOT(ISERROR(SEARCH("Medio",F14)))</formula>
    </cfRule>
    <cfRule type="containsText" dxfId="0" priority="4" operator="containsText" text="Bajo">
      <formula>NOT(ISERROR(SEARCH("Bajo",F14)))</formula>
    </cfRule>
  </conditionalFormatting>
  <dataValidations count="2">
    <dataValidation type="whole" allowBlank="1" showInputMessage="1" showErrorMessage="1" sqref="O18:P65504 O9:P9 O16:P16 G16:M16 G18:M65504 G9:M9 W9:AC65504 Q9:U65504">
      <formula1>1</formula1>
      <formula2>5</formula2>
    </dataValidation>
    <dataValidation type="list" allowBlank="1" showInputMessage="1" showErrorMessage="1" sqref="F12:F15">
      <formula1>$T$2:$T$5</formula1>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113</v>
      </c>
      <c r="C4" s="20" t="s">
        <v>114</v>
      </c>
      <c r="E4" s="20" t="s">
        <v>115</v>
      </c>
      <c r="G4" s="20" t="s">
        <v>116</v>
      </c>
      <c r="I4" s="20" t="s">
        <v>117</v>
      </c>
      <c r="K4" s="20" t="s">
        <v>118</v>
      </c>
      <c r="M4" s="20"/>
      <c r="O4" s="20" t="s">
        <v>119</v>
      </c>
      <c r="Q4" s="20" t="s">
        <v>31</v>
      </c>
    </row>
    <row r="5" spans="1:17" x14ac:dyDescent="0.2">
      <c r="A5" t="s">
        <v>23</v>
      </c>
      <c r="C5" s="19" t="s">
        <v>34</v>
      </c>
      <c r="E5" s="19" t="s">
        <v>37</v>
      </c>
      <c r="G5" s="19" t="s">
        <v>53</v>
      </c>
      <c r="I5" s="19" t="s">
        <v>54</v>
      </c>
      <c r="K5" s="19" t="s">
        <v>66</v>
      </c>
      <c r="M5" t="s">
        <v>120</v>
      </c>
      <c r="O5" s="19" t="s">
        <v>121</v>
      </c>
      <c r="Q5" t="s">
        <v>122</v>
      </c>
    </row>
    <row r="6" spans="1:17" x14ac:dyDescent="0.2">
      <c r="A6" t="s">
        <v>24</v>
      </c>
      <c r="C6" s="19" t="s">
        <v>123</v>
      </c>
      <c r="E6" s="19" t="s">
        <v>124</v>
      </c>
      <c r="G6" s="19" t="s">
        <v>55</v>
      </c>
      <c r="I6" s="19" t="s">
        <v>67</v>
      </c>
      <c r="K6" s="19" t="s">
        <v>68</v>
      </c>
      <c r="M6" t="s">
        <v>42</v>
      </c>
      <c r="O6" s="19" t="s">
        <v>125</v>
      </c>
      <c r="Q6" t="s">
        <v>126</v>
      </c>
    </row>
    <row r="7" spans="1:17" x14ac:dyDescent="0.2">
      <c r="C7" s="19" t="s">
        <v>127</v>
      </c>
      <c r="G7" s="19" t="s">
        <v>128</v>
      </c>
      <c r="K7" s="21" t="s">
        <v>129</v>
      </c>
      <c r="O7" s="21" t="s">
        <v>130</v>
      </c>
      <c r="Q7" t="s">
        <v>131</v>
      </c>
    </row>
    <row r="8" spans="1:17" x14ac:dyDescent="0.2">
      <c r="O8" s="21" t="s">
        <v>77</v>
      </c>
      <c r="Q8" t="s">
        <v>36</v>
      </c>
    </row>
    <row r="9" spans="1:17" x14ac:dyDescent="0.2">
      <c r="O9" s="21" t="s">
        <v>132</v>
      </c>
      <c r="Q9" t="s">
        <v>133</v>
      </c>
    </row>
    <row r="10" spans="1:17" x14ac:dyDescent="0.2">
      <c r="O10" s="21" t="s">
        <v>134</v>
      </c>
      <c r="Q10" t="s">
        <v>135</v>
      </c>
    </row>
    <row r="11" spans="1:17" x14ac:dyDescent="0.2">
      <c r="O11" s="21" t="s">
        <v>136</v>
      </c>
      <c r="Q11" t="s">
        <v>137</v>
      </c>
    </row>
    <row r="12" spans="1:17" x14ac:dyDescent="0.2">
      <c r="Q12" t="s">
        <v>138</v>
      </c>
    </row>
    <row r="14" spans="1:17" x14ac:dyDescent="0.2">
      <c r="Q14" s="20" t="s">
        <v>139</v>
      </c>
    </row>
    <row r="15" spans="1:17" x14ac:dyDescent="0.2">
      <c r="Q15" t="s">
        <v>122</v>
      </c>
    </row>
    <row r="16" spans="1:17" x14ac:dyDescent="0.2">
      <c r="Q16" t="s">
        <v>126</v>
      </c>
    </row>
    <row r="17" spans="17:17" x14ac:dyDescent="0.2">
      <c r="Q17" t="s">
        <v>131</v>
      </c>
    </row>
    <row r="18" spans="17:17" x14ac:dyDescent="0.2">
      <c r="Q18" t="s">
        <v>36</v>
      </c>
    </row>
    <row r="19" spans="17:17" x14ac:dyDescent="0.2">
      <c r="Q19" t="s">
        <v>133</v>
      </c>
    </row>
    <row r="20" spans="17:17" x14ac:dyDescent="0.2">
      <c r="Q20" t="s">
        <v>135</v>
      </c>
    </row>
    <row r="21" spans="17:17" x14ac:dyDescent="0.2">
      <c r="Q21" t="s">
        <v>137</v>
      </c>
    </row>
    <row r="22" spans="17:17" x14ac:dyDescent="0.2">
      <c r="Q22" t="s">
        <v>138</v>
      </c>
    </row>
    <row r="23" spans="17:17" x14ac:dyDescent="0.2">
      <c r="Q23" s="19" t="s">
        <v>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zoomScaleNormal="100" workbookViewId="0">
      <selection activeCell="E16" sqref="E16:P1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33"/>
      <c r="C2" s="134"/>
      <c r="D2" s="135" t="s">
        <v>0</v>
      </c>
      <c r="E2" s="136"/>
      <c r="F2" s="136"/>
      <c r="G2" s="136"/>
      <c r="H2" s="136"/>
      <c r="I2" s="136"/>
      <c r="J2" s="137"/>
      <c r="K2" s="123" t="s">
        <v>1</v>
      </c>
      <c r="L2" s="150"/>
      <c r="M2" s="123" t="str">
        <f>Proyecto!K2</f>
        <v>Código: GC-F-015</v>
      </c>
      <c r="N2" s="145"/>
      <c r="O2" s="145"/>
      <c r="P2" s="124"/>
      <c r="Q2" s="68"/>
      <c r="R2" s="9"/>
      <c r="S2" s="9"/>
      <c r="T2" s="9"/>
      <c r="U2" s="12"/>
      <c r="V2" s="68"/>
      <c r="W2" s="68"/>
      <c r="X2" s="68"/>
      <c r="Y2" s="68"/>
      <c r="Z2" s="68"/>
      <c r="AA2" s="68"/>
      <c r="AB2" s="68"/>
      <c r="AC2" s="68"/>
      <c r="AD2" s="68"/>
      <c r="AE2" s="13"/>
    </row>
    <row r="3" spans="2:31" s="10" customFormat="1" ht="23.25" customHeight="1" x14ac:dyDescent="0.2">
      <c r="B3" s="129"/>
      <c r="C3" s="130"/>
      <c r="D3" s="138" t="s">
        <v>159</v>
      </c>
      <c r="E3" s="139"/>
      <c r="F3" s="139"/>
      <c r="G3" s="139"/>
      <c r="H3" s="139"/>
      <c r="I3" s="139"/>
      <c r="J3" s="140"/>
      <c r="K3" s="125" t="s">
        <v>2</v>
      </c>
      <c r="L3" s="151"/>
      <c r="M3" s="146" t="str">
        <f>Proyecto!K3</f>
        <v>Fecha: 17 de septiembre de 2014</v>
      </c>
      <c r="N3" s="147"/>
      <c r="O3" s="147"/>
      <c r="P3" s="148"/>
      <c r="Q3" s="68"/>
      <c r="R3" s="9"/>
      <c r="S3" s="9"/>
      <c r="T3" s="9"/>
      <c r="U3" s="12"/>
      <c r="V3" s="68"/>
      <c r="W3" s="68"/>
      <c r="X3" s="68"/>
      <c r="Y3" s="68"/>
      <c r="Z3" s="68"/>
      <c r="AA3" s="68"/>
      <c r="AB3" s="68"/>
      <c r="AC3" s="68"/>
      <c r="AD3" s="68"/>
      <c r="AE3" s="13"/>
    </row>
    <row r="4" spans="2:31" s="10" customFormat="1" ht="24" customHeight="1" x14ac:dyDescent="0.2">
      <c r="B4" s="129"/>
      <c r="C4" s="130"/>
      <c r="D4" s="138" t="s">
        <v>160</v>
      </c>
      <c r="E4" s="139"/>
      <c r="F4" s="139"/>
      <c r="G4" s="139"/>
      <c r="H4" s="139"/>
      <c r="I4" s="139"/>
      <c r="J4" s="140"/>
      <c r="K4" s="125" t="s">
        <v>3</v>
      </c>
      <c r="L4" s="151"/>
      <c r="M4" s="125" t="str">
        <f>Proyecto!K4</f>
        <v>Versión 001</v>
      </c>
      <c r="N4" s="149"/>
      <c r="O4" s="149"/>
      <c r="P4" s="126"/>
      <c r="Q4" s="68"/>
      <c r="R4" s="9"/>
      <c r="S4" s="68"/>
      <c r="T4" s="68"/>
      <c r="U4" s="12"/>
      <c r="V4" s="68"/>
      <c r="W4" s="68"/>
      <c r="X4" s="68"/>
      <c r="Y4" s="68"/>
      <c r="Z4" s="68"/>
      <c r="AA4" s="68"/>
      <c r="AB4" s="68"/>
      <c r="AC4" s="68"/>
      <c r="AD4" s="68"/>
      <c r="AE4" s="13"/>
    </row>
    <row r="5" spans="2:31" s="10" customFormat="1" ht="22.5" customHeight="1" thickBot="1" x14ac:dyDescent="0.25">
      <c r="B5" s="131"/>
      <c r="C5" s="132"/>
      <c r="D5" s="141" t="s">
        <v>161</v>
      </c>
      <c r="E5" s="142"/>
      <c r="F5" s="142"/>
      <c r="G5" s="142"/>
      <c r="H5" s="142"/>
      <c r="I5" s="142"/>
      <c r="J5" s="143"/>
      <c r="K5" s="127" t="s">
        <v>17</v>
      </c>
      <c r="L5" s="164"/>
      <c r="M5" s="155" t="s">
        <v>18</v>
      </c>
      <c r="N5" s="156"/>
      <c r="O5" s="156"/>
      <c r="P5" s="157"/>
      <c r="Q5" s="68"/>
      <c r="R5" s="9"/>
      <c r="S5" s="68"/>
      <c r="T5" s="68"/>
      <c r="U5" s="9"/>
      <c r="V5" s="68"/>
      <c r="W5" s="68"/>
      <c r="X5" s="68"/>
      <c r="Y5" s="68"/>
      <c r="Z5" s="68"/>
      <c r="AA5" s="68"/>
      <c r="AB5" s="68"/>
      <c r="AC5" s="68"/>
      <c r="AD5" s="68"/>
      <c r="AE5" s="13"/>
    </row>
    <row r="6" spans="2:31" ht="5.25" customHeight="1" x14ac:dyDescent="0.2">
      <c r="B6" s="24"/>
      <c r="C6" s="24"/>
      <c r="D6" s="24"/>
      <c r="E6" s="24"/>
      <c r="F6" s="24"/>
      <c r="G6" s="24"/>
      <c r="H6" s="24"/>
      <c r="I6" s="24"/>
      <c r="J6" s="24"/>
      <c r="K6" s="24"/>
      <c r="L6" s="24"/>
      <c r="M6" s="24"/>
      <c r="N6" s="24"/>
      <c r="O6" s="24"/>
      <c r="P6" s="24"/>
    </row>
    <row r="7" spans="2:31" ht="33.75" customHeight="1" x14ac:dyDescent="0.2">
      <c r="B7" s="122" t="s">
        <v>5</v>
      </c>
      <c r="C7" s="122"/>
      <c r="D7" s="158" t="str">
        <f>+Proyecto!E7</f>
        <v>Política Actualizada de Supervisión Societaria, Cameral y ESALES</v>
      </c>
      <c r="E7" s="158"/>
      <c r="F7" s="158"/>
      <c r="G7" s="158"/>
      <c r="H7" s="158"/>
      <c r="I7" s="158"/>
      <c r="J7" s="158"/>
      <c r="K7" s="158"/>
      <c r="L7" s="158"/>
      <c r="M7" s="158"/>
      <c r="N7" s="158"/>
      <c r="O7" s="158"/>
      <c r="P7" s="158"/>
      <c r="AE7" s="1"/>
    </row>
    <row r="8" spans="2:31" ht="6.75" customHeight="1" x14ac:dyDescent="0.2">
      <c r="B8" s="6"/>
      <c r="C8" s="6"/>
      <c r="D8" s="87"/>
      <c r="E8" s="87"/>
      <c r="F8" s="87"/>
      <c r="G8" s="87"/>
      <c r="H8" s="87"/>
      <c r="I8" s="87"/>
      <c r="J8" s="87"/>
      <c r="K8" s="87"/>
      <c r="L8" s="87"/>
      <c r="M8" s="87"/>
      <c r="N8" s="87"/>
      <c r="O8" s="87"/>
      <c r="P8" s="87"/>
      <c r="AE8" s="1"/>
    </row>
    <row r="9" spans="2:31" ht="39.75" customHeight="1" x14ac:dyDescent="0.2">
      <c r="B9" s="162" t="s">
        <v>19</v>
      </c>
      <c r="C9" s="163"/>
      <c r="D9" s="159" t="s">
        <v>141</v>
      </c>
      <c r="E9" s="160"/>
      <c r="F9" s="160"/>
      <c r="G9" s="160"/>
      <c r="H9" s="160"/>
      <c r="I9" s="160"/>
      <c r="J9" s="160"/>
      <c r="K9" s="160"/>
      <c r="L9" s="160"/>
      <c r="M9" s="160"/>
      <c r="N9" s="160"/>
      <c r="O9" s="160"/>
      <c r="P9" s="161"/>
      <c r="AE9" s="1"/>
    </row>
    <row r="10" spans="2:31" customFormat="1" ht="7.5" customHeight="1" x14ac:dyDescent="0.2">
      <c r="D10" s="89"/>
      <c r="E10" s="89"/>
      <c r="F10" s="89"/>
      <c r="G10" s="89"/>
      <c r="H10" s="89"/>
      <c r="I10" s="89"/>
      <c r="J10" s="89"/>
      <c r="K10" s="89"/>
      <c r="L10" s="89"/>
      <c r="M10" s="89"/>
      <c r="N10" s="89"/>
      <c r="O10" s="89"/>
      <c r="P10" s="89"/>
    </row>
    <row r="11" spans="2:31" ht="44.25" customHeight="1" x14ac:dyDescent="0.2">
      <c r="B11" s="162" t="s">
        <v>20</v>
      </c>
      <c r="C11" s="163"/>
      <c r="D11" s="159" t="s">
        <v>142</v>
      </c>
      <c r="E11" s="160"/>
      <c r="F11" s="160"/>
      <c r="G11" s="160"/>
      <c r="H11" s="160"/>
      <c r="I11" s="160"/>
      <c r="J11" s="160"/>
      <c r="K11" s="160"/>
      <c r="L11" s="160"/>
      <c r="M11" s="160"/>
      <c r="N11" s="160"/>
      <c r="O11" s="160"/>
      <c r="P11" s="161"/>
      <c r="AE11" s="1"/>
    </row>
    <row r="12" spans="2:31" s="3" customFormat="1" ht="5.25" customHeight="1" x14ac:dyDescent="0.2">
      <c r="B12" s="8"/>
      <c r="C12" s="8"/>
      <c r="D12" s="71"/>
      <c r="E12" s="71"/>
      <c r="F12" s="71"/>
      <c r="G12" s="71"/>
      <c r="H12" s="71"/>
      <c r="I12" s="71"/>
      <c r="J12" s="71"/>
      <c r="K12" s="71"/>
      <c r="L12" s="71"/>
      <c r="M12" s="71"/>
      <c r="N12" s="71"/>
      <c r="O12" s="71"/>
      <c r="P12" s="71"/>
      <c r="Q12" s="68"/>
      <c r="R12" s="9"/>
      <c r="S12" s="68"/>
      <c r="T12" s="68"/>
      <c r="U12" s="9"/>
      <c r="V12" s="68"/>
      <c r="W12" s="68"/>
      <c r="X12" s="68"/>
      <c r="Y12" s="68"/>
      <c r="Z12" s="68"/>
      <c r="AA12" s="68"/>
      <c r="AB12" s="68"/>
      <c r="AC12" s="68"/>
      <c r="AD12" s="68"/>
      <c r="AE12" s="68"/>
    </row>
    <row r="13" spans="2:31" ht="22.5" customHeight="1" x14ac:dyDescent="0.2">
      <c r="B13" s="152" t="s">
        <v>21</v>
      </c>
      <c r="C13" s="152"/>
      <c r="D13" s="69" t="s">
        <v>22</v>
      </c>
      <c r="E13" s="154" t="s">
        <v>158</v>
      </c>
      <c r="F13" s="154"/>
      <c r="G13" s="154"/>
      <c r="H13" s="154"/>
      <c r="I13" s="154"/>
      <c r="J13" s="154"/>
      <c r="K13" s="154"/>
      <c r="L13" s="154"/>
      <c r="M13" s="154"/>
      <c r="N13" s="154"/>
      <c r="O13" s="154"/>
      <c r="P13" s="154"/>
      <c r="AE13" s="1"/>
    </row>
    <row r="14" spans="2:31" s="25" customFormat="1" ht="44.25" customHeight="1" x14ac:dyDescent="0.2">
      <c r="B14" s="153"/>
      <c r="C14" s="153"/>
      <c r="D14" s="70" t="s">
        <v>23</v>
      </c>
      <c r="E14" s="154"/>
      <c r="F14" s="154"/>
      <c r="G14" s="154"/>
      <c r="H14" s="154"/>
      <c r="I14" s="154"/>
      <c r="J14" s="154"/>
      <c r="K14" s="154"/>
      <c r="L14" s="154"/>
      <c r="M14" s="154"/>
      <c r="N14" s="154"/>
      <c r="O14" s="154"/>
      <c r="P14" s="154"/>
      <c r="Q14" s="68"/>
      <c r="R14" s="9"/>
      <c r="S14" s="68"/>
      <c r="T14" s="68"/>
      <c r="U14" s="9"/>
      <c r="V14" s="68"/>
      <c r="W14" s="68"/>
      <c r="X14" s="68"/>
      <c r="Y14" s="68"/>
      <c r="Z14" s="68"/>
      <c r="AA14" s="68"/>
      <c r="AB14" s="68"/>
      <c r="AC14" s="68"/>
      <c r="AD14" s="68"/>
      <c r="AE14" s="68"/>
    </row>
    <row r="15" spans="2:31" ht="15.75" x14ac:dyDescent="0.2">
      <c r="E15" s="90"/>
      <c r="F15" s="90"/>
      <c r="G15" s="90"/>
      <c r="H15" s="90"/>
      <c r="I15" s="90"/>
      <c r="J15" s="90"/>
      <c r="K15" s="90"/>
      <c r="L15" s="90"/>
      <c r="M15" s="90"/>
      <c r="N15" s="90"/>
      <c r="O15" s="90"/>
      <c r="P15" s="90"/>
    </row>
    <row r="16" spans="2:31" ht="22.5" customHeight="1" x14ac:dyDescent="0.2">
      <c r="B16" s="152" t="s">
        <v>21</v>
      </c>
      <c r="C16" s="152"/>
      <c r="D16" s="69" t="s">
        <v>22</v>
      </c>
      <c r="E16" s="154" t="s">
        <v>202</v>
      </c>
      <c r="F16" s="154"/>
      <c r="G16" s="154"/>
      <c r="H16" s="154"/>
      <c r="I16" s="154"/>
      <c r="J16" s="154"/>
      <c r="K16" s="154"/>
      <c r="L16" s="154"/>
      <c r="M16" s="154"/>
      <c r="N16" s="154"/>
      <c r="O16" s="154"/>
      <c r="P16" s="154"/>
      <c r="AE16" s="1"/>
    </row>
    <row r="17" spans="2:21" s="65" customFormat="1" ht="55.5" customHeight="1" x14ac:dyDescent="0.2">
      <c r="B17" s="153"/>
      <c r="C17" s="153"/>
      <c r="D17" s="70" t="s">
        <v>24</v>
      </c>
      <c r="E17" s="154"/>
      <c r="F17" s="154"/>
      <c r="G17" s="154"/>
      <c r="H17" s="154"/>
      <c r="I17" s="154"/>
      <c r="J17" s="154"/>
      <c r="K17" s="154"/>
      <c r="L17" s="154"/>
      <c r="M17" s="154"/>
      <c r="N17" s="154"/>
      <c r="O17" s="154"/>
      <c r="P17" s="154"/>
      <c r="Q17" s="68"/>
      <c r="R17" s="9"/>
      <c r="S17" s="68"/>
      <c r="T17" s="68"/>
      <c r="U17" s="9"/>
    </row>
    <row r="18" spans="2:21" ht="15.75" x14ac:dyDescent="0.2">
      <c r="E18" s="90"/>
      <c r="F18" s="90"/>
      <c r="G18" s="90"/>
      <c r="H18" s="90"/>
      <c r="I18" s="90"/>
      <c r="J18" s="90"/>
      <c r="K18" s="90"/>
      <c r="L18" s="90"/>
      <c r="M18" s="90"/>
      <c r="N18" s="90"/>
      <c r="O18" s="90"/>
      <c r="P18" s="90"/>
    </row>
    <row r="19" spans="2:21" x14ac:dyDescent="0.2">
      <c r="B19" s="152" t="s">
        <v>21</v>
      </c>
      <c r="C19" s="152"/>
      <c r="D19" s="73" t="s">
        <v>22</v>
      </c>
      <c r="E19" s="154"/>
      <c r="F19" s="154"/>
      <c r="G19" s="154"/>
      <c r="H19" s="154"/>
      <c r="I19" s="154"/>
      <c r="J19" s="154"/>
      <c r="K19" s="154"/>
      <c r="L19" s="154"/>
      <c r="M19" s="154"/>
      <c r="N19" s="154"/>
      <c r="O19" s="154"/>
      <c r="P19" s="154"/>
    </row>
    <row r="20" spans="2:21" ht="48" customHeight="1" x14ac:dyDescent="0.2">
      <c r="B20" s="153"/>
      <c r="C20" s="153"/>
      <c r="D20" s="74" t="s">
        <v>24</v>
      </c>
      <c r="E20" s="154"/>
      <c r="F20" s="154"/>
      <c r="G20" s="154"/>
      <c r="H20" s="154"/>
      <c r="I20" s="154"/>
      <c r="J20" s="154"/>
      <c r="K20" s="154"/>
      <c r="L20" s="154"/>
      <c r="M20" s="154"/>
      <c r="N20" s="154"/>
      <c r="O20" s="154"/>
      <c r="P20" s="154"/>
    </row>
    <row r="21" spans="2:21" ht="15.75" x14ac:dyDescent="0.2">
      <c r="E21" s="88"/>
      <c r="F21" s="88"/>
      <c r="G21" s="88"/>
      <c r="H21" s="88"/>
      <c r="I21" s="88"/>
      <c r="J21" s="88"/>
      <c r="K21" s="88"/>
      <c r="L21" s="88"/>
      <c r="M21" s="88"/>
      <c r="N21" s="88"/>
      <c r="O21" s="88"/>
      <c r="P21" s="88"/>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disablePrompts="1"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8"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8" sqref="D18"/>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33"/>
      <c r="C2" s="134"/>
      <c r="D2" s="165" t="s">
        <v>0</v>
      </c>
      <c r="E2" s="166"/>
      <c r="F2" s="166"/>
      <c r="G2" s="166"/>
      <c r="H2" s="167"/>
      <c r="I2" s="35" t="str">
        <f>Proyecto!K2</f>
        <v>Código: GC-F-015</v>
      </c>
      <c r="J2" s="17"/>
      <c r="K2" s="17"/>
      <c r="L2" s="17"/>
      <c r="M2" s="68"/>
      <c r="N2" s="68"/>
      <c r="O2" s="68"/>
      <c r="P2" s="68"/>
      <c r="Q2" s="68"/>
      <c r="R2" s="68"/>
      <c r="S2" s="68"/>
      <c r="T2" s="13"/>
      <c r="U2" s="68"/>
      <c r="V2" s="68"/>
      <c r="W2" s="68"/>
      <c r="X2" s="68"/>
    </row>
    <row r="3" spans="2:24" s="16" customFormat="1" ht="23.25" customHeight="1" thickBot="1" x14ac:dyDescent="0.25">
      <c r="B3" s="129"/>
      <c r="C3" s="130"/>
      <c r="D3" s="165" t="s">
        <v>159</v>
      </c>
      <c r="E3" s="166"/>
      <c r="F3" s="166"/>
      <c r="G3" s="166"/>
      <c r="H3" s="167"/>
      <c r="I3" s="36" t="str">
        <f>Proyecto!K3</f>
        <v>Fecha: 17 de septiembre de 2014</v>
      </c>
      <c r="J3" s="17"/>
      <c r="K3" s="17"/>
      <c r="L3" s="17"/>
      <c r="M3" s="68"/>
      <c r="N3" s="68"/>
      <c r="O3" s="68"/>
      <c r="P3" s="68"/>
      <c r="Q3" s="68"/>
      <c r="R3" s="68"/>
      <c r="S3" s="68"/>
      <c r="T3" s="13"/>
      <c r="U3" s="68"/>
      <c r="V3" s="68"/>
      <c r="W3" s="68"/>
      <c r="X3" s="68"/>
    </row>
    <row r="4" spans="2:24" s="16" customFormat="1" ht="24" customHeight="1" thickBot="1" x14ac:dyDescent="0.25">
      <c r="B4" s="129"/>
      <c r="C4" s="130"/>
      <c r="D4" s="165" t="s">
        <v>160</v>
      </c>
      <c r="E4" s="166"/>
      <c r="F4" s="166"/>
      <c r="G4" s="166"/>
      <c r="H4" s="167"/>
      <c r="I4" s="36" t="str">
        <f>Proyecto!K4</f>
        <v>Versión 001</v>
      </c>
      <c r="J4" s="17"/>
      <c r="K4" s="17"/>
      <c r="L4" s="17"/>
      <c r="M4" s="68"/>
      <c r="N4" s="68"/>
      <c r="O4" s="68"/>
      <c r="P4" s="68"/>
      <c r="Q4" s="68"/>
      <c r="R4" s="68"/>
      <c r="S4" s="68"/>
      <c r="T4" s="13"/>
      <c r="U4" s="68"/>
      <c r="V4" s="68"/>
      <c r="W4" s="68"/>
      <c r="X4" s="68"/>
    </row>
    <row r="5" spans="2:24" s="16" customFormat="1" ht="22.5" customHeight="1" thickBot="1" x14ac:dyDescent="0.25">
      <c r="B5" s="131"/>
      <c r="C5" s="132"/>
      <c r="D5" s="168" t="s">
        <v>161</v>
      </c>
      <c r="E5" s="169"/>
      <c r="F5" s="169"/>
      <c r="G5" s="169"/>
      <c r="H5" s="170"/>
      <c r="I5" s="37" t="s">
        <v>25</v>
      </c>
      <c r="J5" s="17"/>
      <c r="K5" s="17"/>
      <c r="L5" s="17"/>
      <c r="M5" s="68"/>
      <c r="N5" s="68"/>
      <c r="O5" s="68"/>
      <c r="P5" s="68"/>
      <c r="Q5" s="68"/>
      <c r="R5" s="68"/>
      <c r="S5" s="68"/>
      <c r="T5" s="13"/>
      <c r="U5" s="68"/>
      <c r="V5" s="68"/>
      <c r="W5" s="68"/>
      <c r="X5" s="68"/>
    </row>
    <row r="6" spans="2:24" ht="5.25" customHeight="1" x14ac:dyDescent="0.2">
      <c r="B6" s="24"/>
      <c r="C6" s="24"/>
      <c r="D6" s="24"/>
      <c r="E6" s="24"/>
      <c r="F6" s="24"/>
      <c r="G6" s="24"/>
      <c r="H6" s="24"/>
      <c r="I6" s="24"/>
    </row>
    <row r="7" spans="2:24" ht="19.5" customHeight="1" x14ac:dyDescent="0.2">
      <c r="B7" s="122" t="s">
        <v>5</v>
      </c>
      <c r="C7" s="122"/>
      <c r="D7" s="171" t="str">
        <f>Proyecto!$E$7</f>
        <v>Política Actualizada de Supervisión Societaria, Cameral y ESALES</v>
      </c>
      <c r="E7" s="171"/>
      <c r="F7" s="171"/>
      <c r="G7" s="171"/>
      <c r="H7" s="171"/>
      <c r="I7" s="171"/>
      <c r="X7" s="1"/>
    </row>
    <row r="8" spans="2:24" s="16" customFormat="1" ht="10.5" customHeight="1" x14ac:dyDescent="0.2">
      <c r="B8" s="8"/>
      <c r="C8" s="8"/>
      <c r="D8" s="4"/>
      <c r="E8" s="4"/>
      <c r="F8" s="4"/>
      <c r="G8" s="4"/>
      <c r="H8" s="4"/>
      <c r="I8" s="4"/>
      <c r="J8" s="68"/>
      <c r="K8" s="68"/>
      <c r="L8" s="68"/>
      <c r="M8" s="68"/>
      <c r="N8" s="17"/>
      <c r="O8" s="68"/>
      <c r="P8" s="68"/>
      <c r="Q8" s="68"/>
      <c r="R8" s="68"/>
      <c r="S8" s="68"/>
      <c r="T8" s="68"/>
      <c r="U8" s="68"/>
      <c r="V8" s="68"/>
      <c r="W8" s="68"/>
      <c r="X8" s="68"/>
    </row>
    <row r="9" spans="2:24" ht="18.75" customHeight="1" x14ac:dyDescent="0.2">
      <c r="B9" s="174" t="s">
        <v>26</v>
      </c>
      <c r="C9" s="174"/>
      <c r="D9" s="174"/>
      <c r="E9" s="174"/>
      <c r="F9" s="174"/>
      <c r="G9" s="174"/>
      <c r="H9" s="174"/>
      <c r="I9" s="174"/>
      <c r="X9" s="1"/>
    </row>
    <row r="10" spans="2:24" ht="40.5" customHeight="1" x14ac:dyDescent="0.2">
      <c r="B10" s="172" t="s">
        <v>27</v>
      </c>
      <c r="C10" s="172"/>
      <c r="D10" s="175" t="s">
        <v>28</v>
      </c>
      <c r="E10" s="175"/>
      <c r="F10" s="175"/>
      <c r="G10" s="175"/>
      <c r="H10" s="175"/>
      <c r="I10" s="175"/>
      <c r="X10" s="1"/>
    </row>
    <row r="11" spans="2:24" ht="22.5" customHeight="1" x14ac:dyDescent="0.2">
      <c r="B11" s="172" t="s">
        <v>22</v>
      </c>
      <c r="C11" s="172"/>
      <c r="D11" s="172" t="s">
        <v>29</v>
      </c>
      <c r="E11" s="172"/>
      <c r="F11" s="69" t="s">
        <v>30</v>
      </c>
      <c r="G11" s="69" t="s">
        <v>31</v>
      </c>
      <c r="H11" s="69" t="s">
        <v>32</v>
      </c>
      <c r="I11" s="69" t="s">
        <v>33</v>
      </c>
      <c r="X11" s="1"/>
    </row>
    <row r="12" spans="2:24" ht="91.5" customHeight="1" x14ac:dyDescent="0.2">
      <c r="B12" s="173" t="s">
        <v>34</v>
      </c>
      <c r="C12" s="173"/>
      <c r="D12" s="173" t="s">
        <v>35</v>
      </c>
      <c r="E12" s="173"/>
      <c r="F12" s="91">
        <v>1</v>
      </c>
      <c r="G12" s="92" t="s">
        <v>36</v>
      </c>
      <c r="H12" s="92" t="s">
        <v>37</v>
      </c>
      <c r="I12" s="92" t="s">
        <v>38</v>
      </c>
      <c r="X12" s="1"/>
    </row>
    <row r="13" spans="2:24" ht="22.5" customHeight="1" x14ac:dyDescent="0.2">
      <c r="B13" s="172" t="s">
        <v>184</v>
      </c>
      <c r="C13" s="172"/>
      <c r="D13" s="173" t="s">
        <v>39</v>
      </c>
      <c r="E13" s="173"/>
      <c r="F13" s="173"/>
      <c r="G13" s="173"/>
      <c r="H13" s="173"/>
      <c r="I13" s="173"/>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6"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6"/>
  <sheetViews>
    <sheetView showGridLines="0" tabSelected="1" topLeftCell="A2" zoomScale="110" zoomScaleNormal="110" workbookViewId="0">
      <selection activeCell="A2" sqref="A1:XFD104857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68"/>
      <c r="B2" s="44"/>
      <c r="C2" s="186" t="s">
        <v>0</v>
      </c>
      <c r="D2" s="187"/>
      <c r="E2" s="187"/>
      <c r="F2" s="187"/>
      <c r="G2" s="176" t="str">
        <f>Proyecto!K2</f>
        <v>Código: GC-F-015</v>
      </c>
      <c r="H2" s="177"/>
      <c r="I2" s="177"/>
      <c r="J2" s="177"/>
      <c r="K2" s="177"/>
      <c r="L2" s="178"/>
      <c r="M2" s="68"/>
      <c r="N2" s="68"/>
      <c r="O2" s="68"/>
      <c r="P2" s="68"/>
      <c r="Q2" s="68"/>
      <c r="R2" s="68"/>
      <c r="S2" s="68"/>
      <c r="T2" s="68"/>
      <c r="U2" s="13"/>
    </row>
    <row r="3" spans="1:21" s="14" customFormat="1" ht="23.25" customHeight="1" thickBot="1" x14ac:dyDescent="0.25">
      <c r="A3" s="68"/>
      <c r="B3" s="46"/>
      <c r="C3" s="168" t="s">
        <v>159</v>
      </c>
      <c r="D3" s="169"/>
      <c r="E3" s="169"/>
      <c r="F3" s="170"/>
      <c r="G3" s="179" t="str">
        <f>Proyecto!K3</f>
        <v>Fecha: 17 de septiembre de 2014</v>
      </c>
      <c r="H3" s="180"/>
      <c r="I3" s="180"/>
      <c r="J3" s="180"/>
      <c r="K3" s="180"/>
      <c r="L3" s="181"/>
      <c r="M3" s="68"/>
      <c r="N3" s="68"/>
      <c r="O3" s="68"/>
      <c r="P3" s="68"/>
      <c r="Q3" s="68"/>
      <c r="R3" s="68"/>
      <c r="S3" s="68"/>
      <c r="T3" s="68"/>
      <c r="U3" s="13"/>
    </row>
    <row r="4" spans="1:21" s="14" customFormat="1" ht="24" customHeight="1" thickBot="1" x14ac:dyDescent="0.25">
      <c r="A4" s="68"/>
      <c r="B4" s="46"/>
      <c r="C4" s="168" t="s">
        <v>160</v>
      </c>
      <c r="D4" s="169"/>
      <c r="E4" s="169"/>
      <c r="F4" s="170"/>
      <c r="G4" s="182" t="str">
        <f>Proyecto!K4</f>
        <v>Versión 001</v>
      </c>
      <c r="H4" s="183"/>
      <c r="I4" s="183"/>
      <c r="J4" s="183"/>
      <c r="K4" s="183"/>
      <c r="L4" s="184"/>
      <c r="M4" s="68"/>
      <c r="N4" s="68"/>
      <c r="O4" s="68"/>
      <c r="P4" s="68"/>
      <c r="Q4" s="68"/>
      <c r="R4" s="68"/>
      <c r="S4" s="68"/>
      <c r="T4" s="68"/>
      <c r="U4" s="13"/>
    </row>
    <row r="5" spans="1:21" s="14" customFormat="1" ht="22.5" customHeight="1" thickBot="1" x14ac:dyDescent="0.25">
      <c r="A5" s="68"/>
      <c r="B5" s="48"/>
      <c r="C5" s="168" t="s">
        <v>161</v>
      </c>
      <c r="D5" s="169"/>
      <c r="E5" s="169"/>
      <c r="F5" s="170"/>
      <c r="G5" s="179" t="s">
        <v>40</v>
      </c>
      <c r="H5" s="180"/>
      <c r="I5" s="180"/>
      <c r="J5" s="180"/>
      <c r="K5" s="180"/>
      <c r="L5" s="181"/>
      <c r="M5" s="68"/>
      <c r="N5" s="68"/>
      <c r="O5" s="68"/>
      <c r="P5" s="68"/>
      <c r="Q5" s="68"/>
      <c r="R5" s="68"/>
      <c r="S5" s="68"/>
      <c r="T5" s="68"/>
      <c r="U5" s="13"/>
    </row>
    <row r="6" spans="1:21" ht="5.25" customHeight="1" x14ac:dyDescent="0.2">
      <c r="A6" s="5" t="str">
        <f>Proyecto!$E$7</f>
        <v>Política Actualizada de Supervisión Societaria, Cameral y ESALES</v>
      </c>
      <c r="B6" s="24"/>
      <c r="C6" s="24"/>
      <c r="D6" s="24"/>
      <c r="E6" s="24"/>
      <c r="F6" s="24"/>
    </row>
    <row r="7" spans="1:21" ht="29.25" customHeight="1" x14ac:dyDescent="0.2">
      <c r="B7" s="67" t="s">
        <v>5</v>
      </c>
      <c r="C7" s="185" t="str">
        <f>Proyecto!$E$7</f>
        <v>Política Actualizada de Supervisión Societaria, Cameral y ESALES</v>
      </c>
      <c r="D7" s="185"/>
      <c r="E7" s="185"/>
      <c r="F7" s="185"/>
      <c r="U7" s="1"/>
    </row>
    <row r="8" spans="1:21" ht="15.75" x14ac:dyDescent="0.2">
      <c r="B8" s="68"/>
      <c r="C8" s="88"/>
      <c r="D8" s="88"/>
      <c r="E8" s="88"/>
      <c r="F8" s="88"/>
    </row>
    <row r="9" spans="1:21" ht="15.75" x14ac:dyDescent="0.2">
      <c r="C9" s="88"/>
      <c r="D9" s="88"/>
      <c r="E9" s="88"/>
      <c r="F9" s="88"/>
    </row>
    <row r="10" spans="1:21" ht="18" customHeight="1" x14ac:dyDescent="0.2">
      <c r="B10" s="67" t="s">
        <v>41</v>
      </c>
      <c r="C10" s="95" t="s">
        <v>120</v>
      </c>
      <c r="D10" s="88"/>
      <c r="E10" s="88"/>
      <c r="F10" s="88"/>
    </row>
    <row r="11" spans="1:21" ht="6" customHeight="1" x14ac:dyDescent="0.2">
      <c r="C11" s="88"/>
      <c r="D11" s="88"/>
      <c r="E11" s="88"/>
      <c r="F11" s="88"/>
    </row>
    <row r="12" spans="1:21" ht="18" customHeight="1" x14ac:dyDescent="0.2">
      <c r="B12" s="83" t="s">
        <v>166</v>
      </c>
      <c r="C12" s="95" t="s">
        <v>143</v>
      </c>
      <c r="D12" s="88"/>
      <c r="E12" s="88"/>
      <c r="F12" s="88"/>
    </row>
    <row r="13" spans="1:21" ht="6" customHeight="1" x14ac:dyDescent="0.2">
      <c r="C13" s="88"/>
      <c r="D13" s="88"/>
      <c r="E13" s="88"/>
      <c r="F13" s="88"/>
    </row>
    <row r="14" spans="1:21" ht="18" customHeight="1" x14ac:dyDescent="0.2">
      <c r="B14" s="67" t="s">
        <v>43</v>
      </c>
      <c r="C14" s="95" t="s">
        <v>143</v>
      </c>
      <c r="D14" s="88"/>
      <c r="E14" s="88"/>
      <c r="F14" s="88"/>
    </row>
    <row r="15" spans="1:21" ht="6" customHeight="1" x14ac:dyDescent="0.2">
      <c r="C15" s="88"/>
      <c r="D15" s="88"/>
      <c r="E15" s="88"/>
      <c r="F15" s="88"/>
    </row>
    <row r="16" spans="1:21" ht="18" customHeight="1" x14ac:dyDescent="0.2">
      <c r="B16" s="83" t="s">
        <v>167</v>
      </c>
      <c r="C16" s="95" t="s">
        <v>143</v>
      </c>
      <c r="D16" s="88"/>
      <c r="E16" s="88"/>
      <c r="F16" s="88"/>
    </row>
    <row r="17" spans="2:6" ht="6" customHeight="1" x14ac:dyDescent="0.2">
      <c r="C17" s="88"/>
      <c r="D17" s="88"/>
      <c r="E17" s="88"/>
      <c r="F17" s="88"/>
    </row>
    <row r="18" spans="2:6" ht="18" customHeight="1" x14ac:dyDescent="0.2">
      <c r="B18" s="67" t="s">
        <v>44</v>
      </c>
      <c r="C18" s="95" t="s">
        <v>143</v>
      </c>
      <c r="D18" s="88"/>
      <c r="E18" s="88"/>
      <c r="F18" s="88"/>
    </row>
    <row r="19" spans="2:6" ht="6" customHeight="1" x14ac:dyDescent="0.2">
      <c r="C19" s="88"/>
      <c r="D19" s="88"/>
      <c r="E19" s="88"/>
      <c r="F19" s="88"/>
    </row>
    <row r="20" spans="2:6" ht="18" customHeight="1" x14ac:dyDescent="0.2">
      <c r="B20" s="67" t="s">
        <v>45</v>
      </c>
      <c r="C20" s="95" t="s">
        <v>143</v>
      </c>
      <c r="D20" s="88"/>
      <c r="E20" s="88"/>
      <c r="F20" s="88"/>
    </row>
    <row r="21" spans="2:6" ht="15.75" x14ac:dyDescent="0.2">
      <c r="C21" s="88"/>
      <c r="D21" s="88"/>
      <c r="E21" s="88"/>
      <c r="F21" s="88"/>
    </row>
    <row r="22" spans="2:6" ht="15.75" x14ac:dyDescent="0.2">
      <c r="C22" s="88"/>
      <c r="D22" s="88"/>
      <c r="E22" s="88"/>
      <c r="F22" s="88"/>
    </row>
    <row r="23" spans="2:6" ht="15.75" x14ac:dyDescent="0.2">
      <c r="C23" s="88"/>
      <c r="D23" s="88"/>
      <c r="E23" s="88"/>
      <c r="F23" s="88"/>
    </row>
    <row r="24" spans="2:6" ht="15.75" x14ac:dyDescent="0.2">
      <c r="C24" s="94"/>
      <c r="D24" s="93"/>
      <c r="E24" s="93"/>
      <c r="F24" s="93"/>
    </row>
    <row r="25" spans="2:6" ht="15.75" x14ac:dyDescent="0.2">
      <c r="C25" s="93"/>
      <c r="D25" s="93"/>
      <c r="E25" s="93"/>
      <c r="F25" s="93"/>
    </row>
    <row r="26" spans="2:6" ht="15.75" x14ac:dyDescent="0.2">
      <c r="C26" s="93"/>
      <c r="D26" s="93"/>
      <c r="E26" s="93"/>
      <c r="F26" s="93"/>
    </row>
  </sheetData>
  <sheetProtection algorithmName="SHA-512" hashValue="UgS2o38S5UCbN22or12fkUYjB7YjpLiAfR3+wg1xpfHyrIQnzzPvH1ML5qF2dzTN/sAmLgRVv1UGQoWxDIKKKQ==" saltValue="wN/Z24f1ayZxfh2IulEIKw=="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2" zoomScale="90" zoomScaleNormal="90" workbookViewId="0">
      <selection activeCell="D14" sqref="D14"/>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168" t="s">
        <v>0</v>
      </c>
      <c r="D2" s="169"/>
      <c r="E2" s="169"/>
      <c r="F2" s="170"/>
      <c r="G2" s="35" t="str">
        <f>Proyecto!K2</f>
        <v>Código: GC-F-015</v>
      </c>
      <c r="H2" s="9"/>
      <c r="I2" s="9"/>
      <c r="J2" s="12"/>
      <c r="K2" s="68"/>
      <c r="L2" s="68"/>
      <c r="M2" s="68"/>
      <c r="N2" s="68"/>
      <c r="O2" s="68"/>
      <c r="P2" s="68"/>
      <c r="Q2" s="68"/>
      <c r="R2" s="68"/>
      <c r="S2" s="68"/>
      <c r="T2" s="13"/>
      <c r="U2" s="68"/>
      <c r="V2" s="68"/>
    </row>
    <row r="3" spans="2:22" s="10" customFormat="1" ht="23.25" customHeight="1" thickBot="1" x14ac:dyDescent="0.25">
      <c r="B3" s="39"/>
      <c r="C3" s="168" t="s">
        <v>159</v>
      </c>
      <c r="D3" s="169"/>
      <c r="E3" s="169"/>
      <c r="F3" s="170"/>
      <c r="G3" s="36" t="str">
        <f>Proyecto!K3</f>
        <v>Fecha: 17 de septiembre de 2014</v>
      </c>
      <c r="H3" s="9"/>
      <c r="I3" s="9"/>
      <c r="J3" s="12"/>
      <c r="K3" s="68"/>
      <c r="L3" s="68"/>
      <c r="M3" s="68"/>
      <c r="N3" s="68"/>
      <c r="O3" s="68"/>
      <c r="P3" s="68"/>
      <c r="Q3" s="68"/>
      <c r="R3" s="68"/>
      <c r="S3" s="68"/>
      <c r="T3" s="13"/>
      <c r="U3" s="68"/>
      <c r="V3" s="68"/>
    </row>
    <row r="4" spans="2:22" s="10" customFormat="1" ht="24" customHeight="1" thickBot="1" x14ac:dyDescent="0.25">
      <c r="B4" s="39"/>
      <c r="C4" s="168" t="s">
        <v>160</v>
      </c>
      <c r="D4" s="169"/>
      <c r="E4" s="169"/>
      <c r="F4" s="170"/>
      <c r="G4" s="36" t="str">
        <f>Proyecto!K4</f>
        <v>Versión 001</v>
      </c>
      <c r="H4" s="68"/>
      <c r="I4" s="68"/>
      <c r="J4" s="12"/>
      <c r="K4" s="68"/>
      <c r="L4" s="68"/>
      <c r="M4" s="68"/>
      <c r="N4" s="68"/>
      <c r="O4" s="68"/>
      <c r="P4" s="68"/>
      <c r="Q4" s="68"/>
      <c r="R4" s="68"/>
      <c r="S4" s="68"/>
      <c r="T4" s="13"/>
      <c r="U4" s="68"/>
      <c r="V4" s="68"/>
    </row>
    <row r="5" spans="2:22" s="10" customFormat="1" ht="22.5" customHeight="1" thickBot="1" x14ac:dyDescent="0.25">
      <c r="B5" s="40"/>
      <c r="C5" s="168" t="s">
        <v>161</v>
      </c>
      <c r="D5" s="169"/>
      <c r="E5" s="169"/>
      <c r="F5" s="170"/>
      <c r="G5" s="37" t="s">
        <v>46</v>
      </c>
      <c r="H5" s="68"/>
      <c r="I5" s="68"/>
      <c r="J5" s="9"/>
      <c r="K5" s="68"/>
      <c r="L5" s="68"/>
      <c r="M5" s="68"/>
      <c r="N5" s="68"/>
      <c r="O5" s="68"/>
      <c r="P5" s="68"/>
      <c r="Q5" s="68"/>
      <c r="R5" s="68"/>
      <c r="S5" s="68"/>
      <c r="T5" s="13"/>
      <c r="U5" s="68"/>
      <c r="V5" s="68"/>
    </row>
    <row r="6" spans="2:22" ht="5.25" customHeight="1" x14ac:dyDescent="0.2">
      <c r="B6" s="24"/>
      <c r="C6" s="24"/>
      <c r="D6" s="24"/>
      <c r="E6" s="24"/>
      <c r="F6" s="24"/>
      <c r="G6" s="24"/>
    </row>
    <row r="7" spans="2:22" ht="29.25" customHeight="1" x14ac:dyDescent="0.2">
      <c r="B7" s="67" t="s">
        <v>5</v>
      </c>
      <c r="C7" s="171" t="str">
        <f>Proyecto!$E$7</f>
        <v>Política Actualizada de Supervisión Societaria, Cameral y ESALES</v>
      </c>
      <c r="D7" s="171"/>
      <c r="E7" s="171"/>
      <c r="F7" s="171"/>
      <c r="G7" s="171"/>
      <c r="V7" s="1"/>
    </row>
    <row r="9" spans="2:22" ht="18" customHeight="1" x14ac:dyDescent="0.2">
      <c r="B9" s="174" t="s">
        <v>47</v>
      </c>
      <c r="C9" s="174"/>
      <c r="D9" s="174"/>
      <c r="E9" s="174"/>
      <c r="F9" s="174"/>
      <c r="G9" s="174"/>
    </row>
    <row r="10" spans="2:22" customFormat="1" ht="15" customHeight="1" x14ac:dyDescent="0.2"/>
    <row r="11" spans="2:22" ht="27.75" customHeight="1" x14ac:dyDescent="0.2">
      <c r="B11" s="69" t="s">
        <v>48</v>
      </c>
      <c r="C11" s="69" t="s">
        <v>49</v>
      </c>
      <c r="D11" s="69" t="s">
        <v>50</v>
      </c>
      <c r="E11" s="69" t="s">
        <v>51</v>
      </c>
      <c r="F11" s="174" t="s">
        <v>52</v>
      </c>
      <c r="G11" s="174"/>
    </row>
    <row r="12" spans="2:22" ht="77.25" customHeight="1" x14ac:dyDescent="0.2">
      <c r="B12" s="85" t="s">
        <v>53</v>
      </c>
      <c r="C12" s="85" t="s">
        <v>144</v>
      </c>
      <c r="D12" s="96" t="s">
        <v>168</v>
      </c>
      <c r="E12" s="85" t="s">
        <v>54</v>
      </c>
      <c r="F12" s="190" t="s">
        <v>173</v>
      </c>
      <c r="G12" s="190"/>
    </row>
    <row r="13" spans="2:22" ht="165" customHeight="1" x14ac:dyDescent="0.2">
      <c r="B13" s="85" t="s">
        <v>55</v>
      </c>
      <c r="C13" s="85" t="s">
        <v>208</v>
      </c>
      <c r="D13" s="96" t="s">
        <v>169</v>
      </c>
      <c r="E13" s="85" t="s">
        <v>54</v>
      </c>
      <c r="F13" s="191" t="s">
        <v>181</v>
      </c>
      <c r="G13" s="191"/>
    </row>
    <row r="14" spans="2:22" ht="69.75" customHeight="1" x14ac:dyDescent="0.2">
      <c r="B14" s="85" t="s">
        <v>56</v>
      </c>
      <c r="C14" s="85" t="s">
        <v>199</v>
      </c>
      <c r="D14" s="96" t="s">
        <v>170</v>
      </c>
      <c r="E14" s="85" t="s">
        <v>54</v>
      </c>
      <c r="F14" s="191" t="s">
        <v>182</v>
      </c>
      <c r="G14" s="191"/>
    </row>
    <row r="15" spans="2:22" ht="81" customHeight="1" x14ac:dyDescent="0.2">
      <c r="B15" s="85" t="s">
        <v>140</v>
      </c>
      <c r="C15" s="97" t="s">
        <v>143</v>
      </c>
      <c r="D15" s="96" t="s">
        <v>171</v>
      </c>
      <c r="E15" s="85" t="s">
        <v>54</v>
      </c>
      <c r="F15" s="188"/>
      <c r="G15" s="189"/>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E16:E65484 F15:F65484 H8:L65484 G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topLeftCell="A7" zoomScaleNormal="100" workbookViewId="0">
      <selection activeCell="C16" sqref="C16"/>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25.42578125" style="41" customWidth="1"/>
    <col min="8" max="8" width="15" style="41" customWidth="1"/>
    <col min="9" max="16384" width="11.42578125" style="41"/>
  </cols>
  <sheetData>
    <row r="1" spans="2:8" ht="13.5" thickBot="1" x14ac:dyDescent="0.25"/>
    <row r="2" spans="2:8" ht="18" customHeight="1" thickBot="1" x14ac:dyDescent="0.25">
      <c r="B2" s="44"/>
      <c r="C2" s="186" t="s">
        <v>0</v>
      </c>
      <c r="D2" s="187"/>
      <c r="E2" s="187"/>
      <c r="F2" s="187"/>
      <c r="G2" s="176" t="str">
        <f>Proyecto!K2</f>
        <v>Código: GC-F-015</v>
      </c>
      <c r="H2" s="178"/>
    </row>
    <row r="3" spans="2:8" ht="19.5" customHeight="1" thickBot="1" x14ac:dyDescent="0.25">
      <c r="B3" s="46"/>
      <c r="C3" s="186" t="s">
        <v>159</v>
      </c>
      <c r="D3" s="187"/>
      <c r="E3" s="187"/>
      <c r="F3" s="187"/>
      <c r="G3" s="179" t="str">
        <f>Proyecto!K3</f>
        <v>Fecha: 17 de septiembre de 2014</v>
      </c>
      <c r="H3" s="181"/>
    </row>
    <row r="4" spans="2:8" ht="19.5" customHeight="1" thickBot="1" x14ac:dyDescent="0.25">
      <c r="B4" s="46"/>
      <c r="C4" s="186" t="s">
        <v>160</v>
      </c>
      <c r="D4" s="187"/>
      <c r="E4" s="187"/>
      <c r="F4" s="187"/>
      <c r="G4" s="182" t="str">
        <f>Proyecto!K4</f>
        <v>Versión 001</v>
      </c>
      <c r="H4" s="184"/>
    </row>
    <row r="5" spans="2:8" ht="21.75" customHeight="1" thickBot="1" x14ac:dyDescent="0.25">
      <c r="B5" s="48"/>
      <c r="C5" s="186" t="s">
        <v>161</v>
      </c>
      <c r="D5" s="187"/>
      <c r="E5" s="187"/>
      <c r="F5" s="187"/>
      <c r="G5" s="179" t="s">
        <v>57</v>
      </c>
      <c r="H5" s="181"/>
    </row>
    <row r="6" spans="2:8" ht="21" customHeight="1" x14ac:dyDescent="0.2"/>
    <row r="7" spans="2:8" ht="22.5" customHeight="1" x14ac:dyDescent="0.2">
      <c r="B7" s="192" t="s">
        <v>58</v>
      </c>
      <c r="C7" s="193"/>
      <c r="D7" s="193"/>
      <c r="E7" s="193"/>
      <c r="F7" s="193"/>
      <c r="G7" s="193"/>
      <c r="H7" s="193"/>
    </row>
    <row r="8" spans="2:8" ht="105" customHeight="1" x14ac:dyDescent="0.2">
      <c r="B8" s="175" t="s">
        <v>175</v>
      </c>
      <c r="C8" s="194"/>
      <c r="D8" s="194"/>
      <c r="E8" s="194"/>
      <c r="F8" s="194"/>
      <c r="G8" s="194"/>
      <c r="H8" s="194"/>
    </row>
    <row r="9" spans="2:8" x14ac:dyDescent="0.2">
      <c r="B9" s="42"/>
    </row>
    <row r="11" spans="2:8" ht="22.5" customHeight="1" x14ac:dyDescent="0.2">
      <c r="B11" s="195" t="s">
        <v>59</v>
      </c>
      <c r="C11" s="196"/>
      <c r="E11" s="192" t="s">
        <v>60</v>
      </c>
      <c r="F11" s="193"/>
      <c r="G11" s="193"/>
      <c r="H11" s="193"/>
    </row>
    <row r="13" spans="2:8" ht="20.25" customHeight="1" x14ac:dyDescent="0.2">
      <c r="B13" s="22" t="s">
        <v>49</v>
      </c>
      <c r="C13" s="22" t="s">
        <v>48</v>
      </c>
      <c r="D13" s="43"/>
      <c r="E13" s="22" t="s">
        <v>49</v>
      </c>
      <c r="F13" s="22" t="s">
        <v>48</v>
      </c>
      <c r="G13" s="22" t="s">
        <v>61</v>
      </c>
      <c r="H13" s="22" t="s">
        <v>62</v>
      </c>
    </row>
    <row r="14" spans="2:8" s="61" customFormat="1" ht="34.5" customHeight="1" x14ac:dyDescent="0.2">
      <c r="B14" s="98" t="str">
        <f>+'Recursos Humanos'!C12</f>
        <v>Superintendente de Sociedades</v>
      </c>
      <c r="C14" s="96" t="s">
        <v>53</v>
      </c>
      <c r="E14" s="98" t="s">
        <v>120</v>
      </c>
      <c r="F14" s="92"/>
      <c r="G14" s="102"/>
      <c r="H14" s="92"/>
    </row>
    <row r="15" spans="2:8" s="61" customFormat="1" ht="38.25" customHeight="1" x14ac:dyDescent="0.2">
      <c r="B15" s="98" t="str">
        <f>+'Recursos Humanos'!C13</f>
        <v>Superintendente Delegada de Supervisión Societaria</v>
      </c>
      <c r="C15" s="96" t="s">
        <v>55</v>
      </c>
      <c r="E15" s="103"/>
      <c r="F15" s="104"/>
      <c r="G15" s="104"/>
      <c r="H15" s="104"/>
    </row>
    <row r="16" spans="2:8" s="61" customFormat="1" ht="60" customHeight="1" x14ac:dyDescent="0.2">
      <c r="B16" s="98" t="str">
        <f>+'Recursos Humanos'!C14</f>
        <v>Directores de la Delegatura de Supervisión Societaria y Asesor del Despacho</v>
      </c>
      <c r="C16" s="96" t="s">
        <v>128</v>
      </c>
      <c r="E16" s="63"/>
      <c r="F16" s="64"/>
      <c r="G16" s="64"/>
      <c r="H16" s="64"/>
    </row>
    <row r="17" spans="2:8" s="61" customFormat="1" ht="30.75" customHeight="1" x14ac:dyDescent="0.2">
      <c r="B17" s="99" t="str">
        <f>+'Recursos Humanos'!C15</f>
        <v>N/A</v>
      </c>
      <c r="C17" s="105" t="s">
        <v>140</v>
      </c>
      <c r="E17" s="63"/>
      <c r="F17" s="64"/>
      <c r="G17" s="64"/>
      <c r="H17" s="64"/>
    </row>
    <row r="18" spans="2:8" s="61" customFormat="1" ht="23.1" customHeight="1" x14ac:dyDescent="0.2">
      <c r="B18" s="96"/>
      <c r="C18" s="101"/>
      <c r="E18" s="63"/>
      <c r="F18" s="64"/>
      <c r="G18" s="64"/>
      <c r="H18" s="64"/>
    </row>
    <row r="19" spans="2:8" ht="23.1" customHeight="1" x14ac:dyDescent="0.2">
      <c r="B19" s="96"/>
      <c r="C19" s="101"/>
    </row>
    <row r="20" spans="2:8" ht="23.1" customHeight="1" x14ac:dyDescent="0.2">
      <c r="B20" s="96"/>
      <c r="C20" s="101"/>
    </row>
    <row r="21" spans="2:8" ht="23.1" customHeight="1" x14ac:dyDescent="0.25">
      <c r="B21" s="100"/>
      <c r="C21" s="100"/>
    </row>
    <row r="22" spans="2:8" ht="23.1" customHeight="1" x14ac:dyDescent="0.25">
      <c r="B22" s="100"/>
      <c r="C22" s="100"/>
    </row>
    <row r="23" spans="2:8" ht="23.1" customHeight="1" x14ac:dyDescent="0.2">
      <c r="B23" s="77"/>
      <c r="C23" s="77"/>
    </row>
    <row r="24" spans="2:8" ht="23.1" customHeight="1" x14ac:dyDescent="0.2">
      <c r="B24" s="77"/>
      <c r="C24" s="77"/>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7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topLeftCell="A7" zoomScale="90" zoomScaleNormal="90" workbookViewId="0">
      <selection activeCell="B13" sqref="B13:C13"/>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15"/>
      <c r="C2" s="216"/>
      <c r="D2" s="206" t="s">
        <v>0</v>
      </c>
      <c r="E2" s="207"/>
      <c r="F2" s="207"/>
      <c r="G2" s="208"/>
      <c r="H2" s="45" t="str">
        <f>Proyecto!K2</f>
        <v>Código: GC-F-015</v>
      </c>
      <c r="I2" s="68"/>
      <c r="J2" s="68"/>
      <c r="K2" s="68"/>
      <c r="L2" s="68"/>
      <c r="M2" s="68"/>
      <c r="N2" s="68"/>
      <c r="O2" s="68"/>
      <c r="P2" s="13"/>
    </row>
    <row r="3" spans="2:16" s="10" customFormat="1" ht="23.25" customHeight="1" thickBot="1" x14ac:dyDescent="0.25">
      <c r="B3" s="217"/>
      <c r="C3" s="205"/>
      <c r="D3" s="209" t="s">
        <v>159</v>
      </c>
      <c r="E3" s="210"/>
      <c r="F3" s="210"/>
      <c r="G3" s="211"/>
      <c r="H3" s="49" t="str">
        <f>Proyecto!K3</f>
        <v>Fecha: 17 de septiembre de 2014</v>
      </c>
      <c r="I3" s="68"/>
      <c r="J3" s="68"/>
      <c r="K3" s="68"/>
      <c r="L3" s="68"/>
      <c r="M3" s="68"/>
      <c r="N3" s="68"/>
      <c r="O3" s="68"/>
      <c r="P3" s="13"/>
    </row>
    <row r="4" spans="2:16" s="10" customFormat="1" ht="24" customHeight="1" thickBot="1" x14ac:dyDescent="0.25">
      <c r="B4" s="217"/>
      <c r="C4" s="205"/>
      <c r="D4" s="212" t="s">
        <v>160</v>
      </c>
      <c r="E4" s="213"/>
      <c r="F4" s="213"/>
      <c r="G4" s="214"/>
      <c r="H4" s="47" t="str">
        <f>Proyecto!K4</f>
        <v>Versión 001</v>
      </c>
      <c r="I4" s="68"/>
      <c r="J4" s="68"/>
      <c r="K4" s="68"/>
      <c r="L4" s="68"/>
      <c r="M4" s="68"/>
      <c r="N4" s="68"/>
      <c r="O4" s="68"/>
      <c r="P4" s="13"/>
    </row>
    <row r="5" spans="2:16" s="10" customFormat="1" ht="22.5" customHeight="1" thickBot="1" x14ac:dyDescent="0.25">
      <c r="B5" s="218"/>
      <c r="C5" s="219"/>
      <c r="D5" s="209" t="s">
        <v>161</v>
      </c>
      <c r="E5" s="210"/>
      <c r="F5" s="210"/>
      <c r="G5" s="211"/>
      <c r="H5" s="49" t="s">
        <v>63</v>
      </c>
      <c r="I5" s="68"/>
      <c r="J5" s="68"/>
      <c r="K5" s="68"/>
      <c r="L5" s="68"/>
      <c r="M5" s="68"/>
      <c r="N5" s="68"/>
      <c r="O5" s="68"/>
      <c r="P5" s="13"/>
    </row>
    <row r="6" spans="2:16" ht="5.25" customHeight="1" x14ac:dyDescent="0.2">
      <c r="B6" s="24"/>
      <c r="C6" s="24"/>
      <c r="D6" s="24"/>
      <c r="E6" s="24"/>
      <c r="F6" s="24"/>
      <c r="G6" s="24"/>
      <c r="H6" s="24"/>
    </row>
    <row r="7" spans="2:16" ht="29.25" customHeight="1" x14ac:dyDescent="0.2">
      <c r="B7" s="122" t="s">
        <v>5</v>
      </c>
      <c r="C7" s="122"/>
      <c r="D7" s="197" t="str">
        <f>Proyecto!$E$7</f>
        <v>Política Actualizada de Supervisión Societaria, Cameral y ESALES</v>
      </c>
      <c r="E7" s="197"/>
      <c r="F7" s="197"/>
      <c r="G7" s="197"/>
      <c r="H7" s="197"/>
      <c r="P7" s="1"/>
    </row>
    <row r="8" spans="2:16" customFormat="1" ht="19.5" customHeight="1" x14ac:dyDescent="0.2"/>
    <row r="9" spans="2:16" ht="30" customHeight="1" x14ac:dyDescent="0.2">
      <c r="B9" s="198" t="s">
        <v>11</v>
      </c>
      <c r="C9" s="199"/>
      <c r="D9" s="199"/>
      <c r="E9" s="199"/>
      <c r="F9" s="199"/>
      <c r="G9" s="199"/>
      <c r="H9" s="199"/>
    </row>
    <row r="10" spans="2:16" ht="9.75" customHeight="1" x14ac:dyDescent="0.2">
      <c r="B10" s="205"/>
      <c r="C10" s="205"/>
      <c r="D10" s="205"/>
      <c r="E10" s="205"/>
      <c r="F10" s="205"/>
      <c r="G10" s="205"/>
      <c r="H10" s="205"/>
      <c r="P10" s="1"/>
    </row>
    <row r="11" spans="2:16" ht="25.5" customHeight="1" x14ac:dyDescent="0.2">
      <c r="B11" s="204" t="s">
        <v>49</v>
      </c>
      <c r="C11" s="204"/>
      <c r="D11" s="107" t="s">
        <v>64</v>
      </c>
      <c r="E11" s="108" t="s">
        <v>164</v>
      </c>
      <c r="F11" s="107" t="s">
        <v>165</v>
      </c>
      <c r="G11" s="107" t="s">
        <v>65</v>
      </c>
      <c r="H11" s="107" t="s">
        <v>185</v>
      </c>
      <c r="P11" s="1"/>
    </row>
    <row r="12" spans="2:16" ht="38.1" customHeight="1" x14ac:dyDescent="0.2">
      <c r="B12" s="202" t="s">
        <v>144</v>
      </c>
      <c r="C12" s="203"/>
      <c r="D12" s="109" t="s">
        <v>144</v>
      </c>
      <c r="E12" s="110">
        <v>6012201000</v>
      </c>
      <c r="F12" s="92" t="s">
        <v>145</v>
      </c>
      <c r="G12" s="92" t="s">
        <v>54</v>
      </c>
      <c r="H12" s="92" t="s">
        <v>66</v>
      </c>
      <c r="O12" s="2"/>
      <c r="P12" s="1"/>
    </row>
    <row r="13" spans="2:16" ht="38.1" customHeight="1" x14ac:dyDescent="0.2">
      <c r="B13" s="202" t="s">
        <v>215</v>
      </c>
      <c r="C13" s="203"/>
      <c r="D13" s="92" t="s">
        <v>180</v>
      </c>
      <c r="E13" s="110">
        <v>6012201000</v>
      </c>
      <c r="F13" s="92" t="s">
        <v>212</v>
      </c>
      <c r="G13" s="92" t="s">
        <v>54</v>
      </c>
      <c r="H13" s="92" t="s">
        <v>66</v>
      </c>
      <c r="O13" s="2"/>
      <c r="P13" s="1"/>
    </row>
    <row r="14" spans="2:16" ht="38.1" customHeight="1" x14ac:dyDescent="0.2">
      <c r="B14" s="202" t="s">
        <v>200</v>
      </c>
      <c r="C14" s="203"/>
      <c r="D14" s="115" t="s">
        <v>200</v>
      </c>
      <c r="E14" s="110">
        <v>6012201000</v>
      </c>
      <c r="F14" s="118" t="s">
        <v>213</v>
      </c>
      <c r="G14" s="117" t="s">
        <v>54</v>
      </c>
      <c r="H14" s="117" t="s">
        <v>66</v>
      </c>
      <c r="O14" s="2"/>
      <c r="P14" s="1"/>
    </row>
    <row r="15" spans="2:16" ht="38.1" customHeight="1" x14ac:dyDescent="0.2">
      <c r="B15" s="202" t="s">
        <v>149</v>
      </c>
      <c r="C15" s="203"/>
      <c r="D15" s="85" t="s">
        <v>149</v>
      </c>
      <c r="E15" s="110">
        <v>6012201000</v>
      </c>
      <c r="F15" s="92" t="s">
        <v>150</v>
      </c>
      <c r="G15" s="92" t="s">
        <v>54</v>
      </c>
      <c r="H15" s="92" t="s">
        <v>66</v>
      </c>
      <c r="O15" s="2"/>
      <c r="P15" s="1"/>
    </row>
    <row r="16" spans="2:16" ht="38.1" customHeight="1" x14ac:dyDescent="0.2">
      <c r="B16" s="202" t="s">
        <v>146</v>
      </c>
      <c r="C16" s="203"/>
      <c r="D16" s="85" t="s">
        <v>146</v>
      </c>
      <c r="E16" s="110">
        <v>6012201000</v>
      </c>
      <c r="F16" s="85" t="s">
        <v>147</v>
      </c>
      <c r="G16" s="92" t="s">
        <v>54</v>
      </c>
      <c r="H16" s="92" t="s">
        <v>66</v>
      </c>
      <c r="O16" s="2"/>
      <c r="P16" s="1"/>
    </row>
    <row r="17" spans="2:16" ht="38.1" customHeight="1" x14ac:dyDescent="0.2">
      <c r="B17" s="202" t="s">
        <v>151</v>
      </c>
      <c r="C17" s="203"/>
      <c r="D17" s="92" t="s">
        <v>151</v>
      </c>
      <c r="E17" s="110">
        <v>6012201000</v>
      </c>
      <c r="F17" s="92" t="s">
        <v>214</v>
      </c>
      <c r="G17" s="92" t="s">
        <v>54</v>
      </c>
      <c r="H17" s="92" t="s">
        <v>66</v>
      </c>
      <c r="O17" s="2"/>
      <c r="P17" s="1"/>
    </row>
    <row r="18" spans="2:16" ht="38.1" customHeight="1" x14ac:dyDescent="0.2">
      <c r="B18" s="202" t="s">
        <v>152</v>
      </c>
      <c r="C18" s="203"/>
      <c r="D18" s="85" t="s">
        <v>152</v>
      </c>
      <c r="E18" s="110">
        <v>6012201000</v>
      </c>
      <c r="F18" s="92" t="s">
        <v>148</v>
      </c>
      <c r="G18" s="92" t="s">
        <v>54</v>
      </c>
      <c r="H18" s="92" t="s">
        <v>66</v>
      </c>
      <c r="O18" s="2"/>
      <c r="P18" s="1"/>
    </row>
    <row r="19" spans="2:16" ht="38.1" customHeight="1" x14ac:dyDescent="0.2">
      <c r="B19" s="200"/>
      <c r="C19" s="201"/>
      <c r="D19" s="92"/>
      <c r="E19" s="92"/>
      <c r="F19" s="102"/>
      <c r="G19" s="92"/>
      <c r="H19" s="92"/>
      <c r="O19" s="2"/>
      <c r="P19" s="1"/>
    </row>
    <row r="20" spans="2:16" ht="38.1" customHeight="1" x14ac:dyDescent="0.2">
      <c r="B20" s="200"/>
      <c r="C20" s="201"/>
      <c r="D20" s="92"/>
      <c r="E20" s="92"/>
      <c r="F20" s="102"/>
      <c r="G20" s="92"/>
      <c r="H20" s="92"/>
      <c r="O20" s="2"/>
      <c r="P20" s="1"/>
    </row>
    <row r="21" spans="2:16" ht="38.1" customHeight="1" x14ac:dyDescent="0.2">
      <c r="B21" s="200"/>
      <c r="C21" s="201"/>
      <c r="D21" s="92"/>
      <c r="E21" s="92"/>
      <c r="F21" s="102"/>
      <c r="G21" s="92"/>
      <c r="H21" s="92"/>
      <c r="O21" s="2"/>
      <c r="P21" s="1"/>
    </row>
    <row r="22" spans="2:16" ht="38.1" customHeight="1" x14ac:dyDescent="0.2">
      <c r="B22" s="200"/>
      <c r="C22" s="201"/>
      <c r="D22" s="85"/>
      <c r="E22" s="85"/>
      <c r="F22" s="111"/>
      <c r="G22" s="92"/>
      <c r="H22" s="85"/>
    </row>
    <row r="23" spans="2:16" ht="38.1" customHeight="1" x14ac:dyDescent="0.2">
      <c r="B23" s="200"/>
      <c r="C23" s="201"/>
      <c r="D23" s="92"/>
      <c r="E23" s="92"/>
      <c r="F23" s="102"/>
      <c r="G23" s="92"/>
      <c r="H23" s="85"/>
    </row>
    <row r="24" spans="2:16" ht="38.1" customHeight="1" x14ac:dyDescent="0.2">
      <c r="B24" s="220"/>
      <c r="C24" s="221"/>
      <c r="D24" s="97"/>
      <c r="E24" s="97"/>
      <c r="F24" s="102"/>
      <c r="G24" s="92"/>
      <c r="H24" s="85"/>
    </row>
    <row r="25" spans="2:16" ht="38.1" customHeight="1" x14ac:dyDescent="0.2">
      <c r="B25" s="200"/>
      <c r="C25" s="201"/>
      <c r="D25" s="85"/>
      <c r="E25" s="85"/>
      <c r="F25" s="111"/>
      <c r="G25" s="92"/>
      <c r="H25" s="85"/>
    </row>
    <row r="26" spans="2:16" ht="38.1" customHeight="1" x14ac:dyDescent="0.2">
      <c r="B26" s="200"/>
      <c r="C26" s="201"/>
      <c r="D26" s="85"/>
      <c r="E26" s="85"/>
      <c r="F26" s="111"/>
      <c r="G26" s="92"/>
      <c r="H26" s="85"/>
    </row>
    <row r="27" spans="2:16" ht="38.1" customHeight="1" x14ac:dyDescent="0.2">
      <c r="B27" s="200"/>
      <c r="C27" s="201"/>
      <c r="D27" s="85"/>
      <c r="E27" s="85"/>
      <c r="F27" s="111"/>
      <c r="G27" s="92"/>
      <c r="H27" s="85"/>
    </row>
    <row r="28" spans="2:16" ht="38.1" customHeight="1" x14ac:dyDescent="0.2">
      <c r="B28" s="222"/>
      <c r="C28" s="222"/>
      <c r="D28" s="74"/>
      <c r="E28" s="74"/>
      <c r="F28" s="62"/>
      <c r="G28" s="74"/>
      <c r="H28" s="76"/>
    </row>
  </sheetData>
  <dataConsolidate/>
  <mergeCells count="27">
    <mergeCell ref="B22:C22"/>
    <mergeCell ref="B24:C24"/>
    <mergeCell ref="B26:C26"/>
    <mergeCell ref="B28:C28"/>
    <mergeCell ref="B25:C25"/>
    <mergeCell ref="B23:C23"/>
    <mergeCell ref="B27:C27"/>
    <mergeCell ref="D2:G2"/>
    <mergeCell ref="D3:G3"/>
    <mergeCell ref="D4:G4"/>
    <mergeCell ref="D5:G5"/>
    <mergeCell ref="B2:C5"/>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s>
  <conditionalFormatting sqref="D11">
    <cfRule type="cellIs" dxfId="57" priority="97" stopIfTrue="1" operator="equal">
      <formula>"Alto"</formula>
    </cfRule>
    <cfRule type="cellIs" dxfId="56" priority="98" stopIfTrue="1" operator="equal">
      <formula>"Medio"</formula>
    </cfRule>
    <cfRule type="cellIs" dxfId="55" priority="99" stopIfTrue="1" operator="equal">
      <formula>"Bajo"</formula>
    </cfRule>
  </conditionalFormatting>
  <conditionalFormatting sqref="D24">
    <cfRule type="cellIs" dxfId="54" priority="52" stopIfTrue="1" operator="equal">
      <formula>"Alto"</formula>
    </cfRule>
    <cfRule type="cellIs" dxfId="53" priority="53" stopIfTrue="1" operator="equal">
      <formula>"Medio"</formula>
    </cfRule>
    <cfRule type="cellIs" dxfId="52" priority="54" stopIfTrue="1" operator="equal">
      <formula>"Bajo"</formula>
    </cfRule>
  </conditionalFormatting>
  <conditionalFormatting sqref="D28">
    <cfRule type="cellIs" dxfId="51" priority="49" stopIfTrue="1" operator="equal">
      <formula>"Alto"</formula>
    </cfRule>
    <cfRule type="cellIs" dxfId="50" priority="50" stopIfTrue="1" operator="equal">
      <formula>"Medio"</formula>
    </cfRule>
    <cfRule type="cellIs" dxfId="49" priority="51" stopIfTrue="1" operator="equal">
      <formula>"Bajo"</formula>
    </cfRule>
  </conditionalFormatting>
  <conditionalFormatting sqref="D20:D21">
    <cfRule type="cellIs" dxfId="48" priority="58" stopIfTrue="1" operator="equal">
      <formula>"Alto"</formula>
    </cfRule>
    <cfRule type="cellIs" dxfId="47" priority="59" stopIfTrue="1" operator="equal">
      <formula>"Medio"</formula>
    </cfRule>
    <cfRule type="cellIs" dxfId="46" priority="60" stopIfTrue="1" operator="equal">
      <formula>"Bajo"</formula>
    </cfRule>
  </conditionalFormatting>
  <conditionalFormatting sqref="D18:D19">
    <cfRule type="cellIs" dxfId="45" priority="46" stopIfTrue="1" operator="equal">
      <formula>"Alto"</formula>
    </cfRule>
    <cfRule type="cellIs" dxfId="44" priority="47" stopIfTrue="1" operator="equal">
      <formula>"Medio"</formula>
    </cfRule>
    <cfRule type="cellIs" dxfId="43" priority="48" stopIfTrue="1" operator="equal">
      <formula>"Bajo"</formula>
    </cfRule>
  </conditionalFormatting>
  <conditionalFormatting sqref="D23">
    <cfRule type="cellIs" dxfId="42" priority="37" stopIfTrue="1" operator="equal">
      <formula>"Alto"</formula>
    </cfRule>
    <cfRule type="cellIs" dxfId="41" priority="38" stopIfTrue="1" operator="equal">
      <formula>"Medio"</formula>
    </cfRule>
    <cfRule type="cellIs" dxfId="40" priority="39" stopIfTrue="1" operator="equal">
      <formula>"Bajo"</formula>
    </cfRule>
  </conditionalFormatting>
  <conditionalFormatting sqref="D12">
    <cfRule type="cellIs" dxfId="39" priority="34" stopIfTrue="1" operator="equal">
      <formula>"Alto"</formula>
    </cfRule>
    <cfRule type="cellIs" dxfId="38" priority="35" stopIfTrue="1" operator="equal">
      <formula>"Medio"</formula>
    </cfRule>
    <cfRule type="cellIs" dxfId="37" priority="36" stopIfTrue="1" operator="equal">
      <formula>"Bajo"</formula>
    </cfRule>
  </conditionalFormatting>
  <conditionalFormatting sqref="D16:D18">
    <cfRule type="cellIs" dxfId="36" priority="31" stopIfTrue="1" operator="equal">
      <formula>"Alto"</formula>
    </cfRule>
    <cfRule type="cellIs" dxfId="35" priority="32" stopIfTrue="1" operator="equal">
      <formula>"Medio"</formula>
    </cfRule>
    <cfRule type="cellIs" dxfId="34" priority="33" stopIfTrue="1" operator="equal">
      <formula>"Bajo"</formula>
    </cfRule>
  </conditionalFormatting>
  <conditionalFormatting sqref="D13">
    <cfRule type="cellIs" dxfId="33" priority="28" stopIfTrue="1" operator="equal">
      <formula>"Alto"</formula>
    </cfRule>
    <cfRule type="cellIs" dxfId="32" priority="29" stopIfTrue="1" operator="equal">
      <formula>"Medio"</formula>
    </cfRule>
    <cfRule type="cellIs" dxfId="31" priority="30" stopIfTrue="1" operator="equal">
      <formula>"Bajo"</formula>
    </cfRule>
  </conditionalFormatting>
  <conditionalFormatting sqref="D14">
    <cfRule type="cellIs" dxfId="30" priority="25" stopIfTrue="1" operator="equal">
      <formula>"Alto"</formula>
    </cfRule>
    <cfRule type="cellIs" dxfId="29" priority="26" stopIfTrue="1" operator="equal">
      <formula>"Medio"</formula>
    </cfRule>
    <cfRule type="cellIs" dxfId="28" priority="27" stopIfTrue="1" operator="equal">
      <formula>"Bajo"</formula>
    </cfRule>
  </conditionalFormatting>
  <conditionalFormatting sqref="D15">
    <cfRule type="cellIs" dxfId="27" priority="22" stopIfTrue="1" operator="equal">
      <formula>"Alto"</formula>
    </cfRule>
    <cfRule type="cellIs" dxfId="26" priority="23" stopIfTrue="1" operator="equal">
      <formula>"Medio"</formula>
    </cfRule>
    <cfRule type="cellIs" dxfId="25" priority="24" stopIfTrue="1" operator="equal">
      <formula>"Bajo"</formula>
    </cfRule>
  </conditionalFormatting>
  <conditionalFormatting sqref="B12">
    <cfRule type="cellIs" dxfId="24" priority="16" stopIfTrue="1" operator="equal">
      <formula>"Alto"</formula>
    </cfRule>
    <cfRule type="cellIs" dxfId="23" priority="17" stopIfTrue="1" operator="equal">
      <formula>"Medio"</formula>
    </cfRule>
    <cfRule type="cellIs" dxfId="22" priority="18" stopIfTrue="1" operator="equal">
      <formula>"Bajo"</formula>
    </cfRule>
  </conditionalFormatting>
  <conditionalFormatting sqref="B13:B18">
    <cfRule type="cellIs" dxfId="21" priority="1" stopIfTrue="1" operator="equal">
      <formula>"Alto"</formula>
    </cfRule>
    <cfRule type="cellIs" dxfId="20" priority="2" stopIfTrue="1" operator="equal">
      <formula>"Medio"</formula>
    </cfRule>
    <cfRule type="cellIs" dxfId="19" priority="3" stopIfTrue="1" operator="equal">
      <formula>"Bajo"</formula>
    </cfRule>
  </conditionalFormatting>
  <dataValidations count="1">
    <dataValidation type="whole" allowBlank="1" showInputMessage="1" showErrorMessage="1" sqref="I9:N9 I22:N65501 F29:H65501">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G12:G28</xm:sqref>
        </x14:dataValidation>
        <x14:dataValidation type="list" allowBlank="1" showInputMessage="1" showErrorMessage="1">
          <x14:formula1>
            <xm:f>'No tocar'!$K$5:$K$7</xm:f>
          </x14:formula1>
          <xm:sqref>H12:H28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zoomScaleNormal="100" workbookViewId="0">
      <selection activeCell="F16" sqref="F16"/>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186" t="s">
        <v>0</v>
      </c>
      <c r="D2" s="187"/>
      <c r="E2" s="187"/>
      <c r="F2" s="187"/>
      <c r="G2" s="51" t="str">
        <f>Proyecto!K2</f>
        <v>Código: GC-F-015</v>
      </c>
      <c r="H2" s="50"/>
      <c r="I2" s="68"/>
      <c r="J2" s="68"/>
      <c r="K2" s="68"/>
      <c r="L2" s="68"/>
      <c r="M2" s="68"/>
      <c r="N2" s="68"/>
      <c r="O2" s="68"/>
      <c r="P2" s="13"/>
    </row>
    <row r="3" spans="2:16" s="10" customFormat="1" ht="23.25" customHeight="1" thickBot="1" x14ac:dyDescent="0.25">
      <c r="B3" s="46"/>
      <c r="C3" s="186" t="s">
        <v>159</v>
      </c>
      <c r="D3" s="187"/>
      <c r="E3" s="187"/>
      <c r="F3" s="187"/>
      <c r="G3" s="49" t="str">
        <f>Proyecto!K3</f>
        <v>Fecha: 17 de septiembre de 2014</v>
      </c>
      <c r="H3" s="50"/>
      <c r="I3" s="68"/>
      <c r="J3" s="68"/>
      <c r="K3" s="68"/>
      <c r="L3" s="68"/>
      <c r="M3" s="68"/>
      <c r="N3" s="68"/>
      <c r="O3" s="68"/>
      <c r="P3" s="13"/>
    </row>
    <row r="4" spans="2:16" s="10" customFormat="1" ht="24" customHeight="1" thickBot="1" x14ac:dyDescent="0.25">
      <c r="B4" s="46"/>
      <c r="C4" s="186" t="s">
        <v>160</v>
      </c>
      <c r="D4" s="187"/>
      <c r="E4" s="187"/>
      <c r="F4" s="187"/>
      <c r="G4" s="49" t="str">
        <f>Proyecto!K4</f>
        <v>Versión 001</v>
      </c>
      <c r="H4" s="50"/>
      <c r="I4" s="68"/>
      <c r="J4" s="68"/>
      <c r="K4" s="68"/>
      <c r="L4" s="68"/>
      <c r="M4" s="68"/>
      <c r="N4" s="68"/>
      <c r="O4" s="68"/>
      <c r="P4" s="13"/>
    </row>
    <row r="5" spans="2:16" s="10" customFormat="1" ht="22.5" customHeight="1" thickBot="1" x14ac:dyDescent="0.25">
      <c r="B5" s="48"/>
      <c r="C5" s="186" t="s">
        <v>161</v>
      </c>
      <c r="D5" s="187"/>
      <c r="E5" s="187"/>
      <c r="F5" s="187"/>
      <c r="G5" s="52" t="s">
        <v>69</v>
      </c>
      <c r="H5" s="50"/>
      <c r="I5" s="68"/>
      <c r="J5" s="68"/>
      <c r="K5" s="68"/>
      <c r="L5" s="68"/>
      <c r="M5" s="68"/>
      <c r="N5" s="68"/>
      <c r="O5" s="68"/>
      <c r="P5" s="13"/>
    </row>
    <row r="6" spans="2:16" ht="5.25" customHeight="1" x14ac:dyDescent="0.2">
      <c r="B6" s="24"/>
      <c r="C6" s="24"/>
      <c r="D6" s="24"/>
      <c r="E6" s="24"/>
      <c r="F6" s="24"/>
    </row>
    <row r="7" spans="2:16" ht="29.25" customHeight="1" x14ac:dyDescent="0.2">
      <c r="B7" s="67" t="s">
        <v>5</v>
      </c>
      <c r="C7" s="226" t="str">
        <f>Proyecto!$E$7</f>
        <v>Política Actualizada de Supervisión Societaria, Cameral y ESALES</v>
      </c>
      <c r="D7" s="226"/>
      <c r="E7" s="226"/>
      <c r="F7" s="226"/>
      <c r="G7" s="72"/>
      <c r="P7" s="1"/>
    </row>
    <row r="8" spans="2:16" ht="6.75" customHeight="1" x14ac:dyDescent="0.2">
      <c r="B8" s="6"/>
      <c r="C8" s="7"/>
      <c r="D8" s="7"/>
      <c r="E8" s="7"/>
      <c r="F8" s="7"/>
      <c r="P8" s="1"/>
    </row>
    <row r="9" spans="2:16" x14ac:dyDescent="0.2">
      <c r="B9" s="130"/>
      <c r="C9" s="130"/>
    </row>
    <row r="10" spans="2:16" ht="20.25" customHeight="1" x14ac:dyDescent="0.2">
      <c r="B10" s="223" t="s">
        <v>70</v>
      </c>
      <c r="C10" s="224"/>
      <c r="D10" s="224"/>
      <c r="E10" s="224"/>
      <c r="F10" s="224"/>
      <c r="G10" s="225"/>
    </row>
    <row r="11" spans="2:16" customFormat="1" ht="15" customHeight="1" x14ac:dyDescent="0.2"/>
    <row r="12" spans="2:16" ht="24.75" customHeight="1" x14ac:dyDescent="0.2">
      <c r="B12" s="73" t="s">
        <v>71</v>
      </c>
      <c r="C12" s="73" t="s">
        <v>72</v>
      </c>
      <c r="D12" s="73" t="s">
        <v>73</v>
      </c>
      <c r="E12" s="73" t="s">
        <v>74</v>
      </c>
      <c r="F12" s="73" t="s">
        <v>75</v>
      </c>
      <c r="G12" s="73" t="s">
        <v>76</v>
      </c>
    </row>
    <row r="13" spans="2:16" ht="54" customHeight="1" x14ac:dyDescent="0.2">
      <c r="B13" s="97" t="str">
        <f>+Interesados!B12</f>
        <v>Superintendente de Sociedades</v>
      </c>
      <c r="C13" s="97" t="s">
        <v>77</v>
      </c>
      <c r="D13" s="99" t="s">
        <v>153</v>
      </c>
      <c r="E13" s="97" t="s">
        <v>135</v>
      </c>
      <c r="F13" s="97" t="s">
        <v>174</v>
      </c>
      <c r="G13" s="97" t="s">
        <v>216</v>
      </c>
    </row>
    <row r="14" spans="2:16" ht="54" customHeight="1" x14ac:dyDescent="0.2">
      <c r="B14" s="97" t="str">
        <f>+Interesados!B13</f>
        <v>Superintendente Delegada de supervisión societaria</v>
      </c>
      <c r="C14" s="97" t="s">
        <v>121</v>
      </c>
      <c r="D14" s="99" t="s">
        <v>155</v>
      </c>
      <c r="E14" s="97" t="s">
        <v>36</v>
      </c>
      <c r="F14" s="97" t="s">
        <v>200</v>
      </c>
      <c r="G14" s="97" t="s">
        <v>154</v>
      </c>
    </row>
    <row r="15" spans="2:16" ht="54" customHeight="1" x14ac:dyDescent="0.2">
      <c r="B15" s="116" t="s">
        <v>183</v>
      </c>
      <c r="C15" s="97" t="s">
        <v>121</v>
      </c>
      <c r="D15" s="99" t="s">
        <v>155</v>
      </c>
      <c r="E15" s="97" t="s">
        <v>36</v>
      </c>
      <c r="F15" s="114" t="s">
        <v>200</v>
      </c>
      <c r="G15" s="97" t="s">
        <v>154</v>
      </c>
    </row>
    <row r="16" spans="2:16" ht="75" customHeight="1" x14ac:dyDescent="0.2">
      <c r="B16" s="106"/>
      <c r="C16" s="97"/>
      <c r="D16" s="97"/>
      <c r="E16" s="97"/>
      <c r="F16" s="99"/>
      <c r="G16" s="97"/>
    </row>
    <row r="17" spans="2:7" ht="75" customHeight="1" x14ac:dyDescent="0.2">
      <c r="B17" s="79"/>
      <c r="C17" s="66"/>
      <c r="D17" s="66"/>
      <c r="E17" s="66"/>
      <c r="F17" s="80"/>
      <c r="G17" s="80"/>
    </row>
    <row r="18" spans="2:7" ht="75" customHeight="1" x14ac:dyDescent="0.2">
      <c r="B18" s="79"/>
      <c r="C18" s="66"/>
      <c r="D18" s="66"/>
      <c r="E18" s="66"/>
      <c r="F18" s="80"/>
      <c r="G18" s="80"/>
    </row>
    <row r="19" spans="2:7" ht="75" customHeight="1" x14ac:dyDescent="0.2">
      <c r="B19" s="79"/>
      <c r="C19" s="66"/>
      <c r="D19" s="81"/>
      <c r="E19" s="80"/>
      <c r="F19" s="80"/>
      <c r="G19" s="80"/>
    </row>
    <row r="20" spans="2:7" ht="54" customHeight="1" x14ac:dyDescent="0.2">
      <c r="B20" s="78"/>
      <c r="C20" s="66"/>
      <c r="D20" s="76"/>
      <c r="E20" s="75"/>
      <c r="F20" s="76"/>
      <c r="G20" s="75"/>
    </row>
    <row r="21" spans="2:7" ht="54" customHeight="1" x14ac:dyDescent="0.2">
      <c r="B21" s="78"/>
      <c r="C21" s="66"/>
      <c r="D21" s="76"/>
      <c r="E21" s="75"/>
      <c r="F21" s="76"/>
      <c r="G21" s="75"/>
    </row>
    <row r="22" spans="2:7" ht="54" customHeight="1" x14ac:dyDescent="0.2">
      <c r="B22" s="78"/>
      <c r="C22" s="66"/>
      <c r="D22" s="76"/>
      <c r="E22" s="75"/>
      <c r="F22" s="76"/>
      <c r="G22" s="75"/>
    </row>
    <row r="23" spans="2:7" ht="54" customHeight="1" x14ac:dyDescent="0.2">
      <c r="B23" s="78"/>
      <c r="C23" s="66"/>
      <c r="D23" s="76"/>
      <c r="E23" s="75"/>
      <c r="F23" s="76"/>
      <c r="G23" s="75"/>
    </row>
    <row r="24" spans="2:7" ht="54" customHeight="1" x14ac:dyDescent="0.2">
      <c r="B24" s="79"/>
      <c r="C24" s="66"/>
      <c r="D24" s="76"/>
      <c r="E24" s="75"/>
      <c r="F24" s="76"/>
      <c r="G24" s="75"/>
    </row>
    <row r="25" spans="2:7" ht="54" customHeight="1" x14ac:dyDescent="0.2">
      <c r="B25" s="78"/>
      <c r="C25" s="66"/>
      <c r="D25" s="76"/>
      <c r="E25" s="75"/>
      <c r="F25" s="76"/>
      <c r="G25" s="75"/>
    </row>
    <row r="26" spans="2:7" ht="54" customHeight="1" x14ac:dyDescent="0.2">
      <c r="B26" s="78"/>
      <c r="C26" s="66"/>
      <c r="D26" s="76"/>
      <c r="E26" s="75"/>
      <c r="F26" s="76"/>
      <c r="G26" s="75"/>
    </row>
    <row r="27" spans="2:7" ht="54" customHeight="1" x14ac:dyDescent="0.2">
      <c r="B27" s="78"/>
      <c r="C27" s="66"/>
      <c r="D27" s="76"/>
      <c r="E27" s="75"/>
      <c r="F27" s="76"/>
      <c r="G27" s="75"/>
    </row>
    <row r="28" spans="2:7" ht="54" customHeight="1" x14ac:dyDescent="0.2">
      <c r="B28" s="79"/>
      <c r="C28" s="66"/>
      <c r="D28" s="76"/>
      <c r="E28" s="75"/>
      <c r="F28" s="76"/>
      <c r="G28" s="75"/>
    </row>
  </sheetData>
  <mergeCells count="7">
    <mergeCell ref="B10:G10"/>
    <mergeCell ref="B9:C9"/>
    <mergeCell ref="C7:F7"/>
    <mergeCell ref="C2:F2"/>
    <mergeCell ref="C3:F3"/>
    <mergeCell ref="C4:F4"/>
    <mergeCell ref="C5:F5"/>
  </mergeCells>
  <dataValidations count="1">
    <dataValidation type="whole" allowBlank="1" showInputMessage="1" showErrorMessage="1" sqref="E9 E29:E65504 G11 G9 G29:G65504 H9:N6550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0"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C13:C28</xm:sqref>
        </x14:dataValidation>
        <x14:dataValidation type="list" allowBlank="1" showInputMessage="1" showErrorMessage="1">
          <x14:formula1>
            <xm:f>'No tocar'!$Q$15:$Q$23</xm:f>
          </x14:formula1>
          <xm:sqref>E13:E28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G11" sqref="G11"/>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186" t="s">
        <v>0</v>
      </c>
      <c r="D2" s="187"/>
      <c r="E2" s="187"/>
      <c r="F2" s="187"/>
      <c r="G2" s="176" t="str">
        <f>Proyecto!K2</f>
        <v>Código: GC-F-015</v>
      </c>
      <c r="H2" s="178"/>
      <c r="I2" s="68"/>
      <c r="J2" s="9"/>
      <c r="K2" s="9"/>
      <c r="L2" s="9"/>
      <c r="M2" s="12"/>
      <c r="N2" s="68"/>
      <c r="O2" s="68"/>
      <c r="P2" s="68"/>
      <c r="Q2" s="68"/>
      <c r="R2" s="68"/>
      <c r="S2" s="68"/>
      <c r="T2" s="68"/>
      <c r="U2" s="68"/>
      <c r="V2" s="68"/>
      <c r="W2" s="13"/>
    </row>
    <row r="3" spans="2:23" s="10" customFormat="1" ht="23.25" customHeight="1" thickBot="1" x14ac:dyDescent="0.25">
      <c r="B3" s="46"/>
      <c r="C3" s="186" t="s">
        <v>159</v>
      </c>
      <c r="D3" s="187"/>
      <c r="E3" s="187"/>
      <c r="F3" s="187"/>
      <c r="G3" s="179" t="str">
        <f>Proyecto!K3</f>
        <v>Fecha: 17 de septiembre de 2014</v>
      </c>
      <c r="H3" s="181"/>
      <c r="I3" s="68"/>
      <c r="J3" s="9"/>
      <c r="K3" s="9"/>
      <c r="L3" s="9"/>
      <c r="M3" s="12"/>
      <c r="N3" s="68"/>
      <c r="O3" s="68"/>
      <c r="P3" s="68"/>
      <c r="Q3" s="68"/>
      <c r="R3" s="68"/>
      <c r="S3" s="68"/>
      <c r="T3" s="68"/>
      <c r="U3" s="68"/>
      <c r="V3" s="68"/>
      <c r="W3" s="13"/>
    </row>
    <row r="4" spans="2:23" s="10" customFormat="1" ht="24" customHeight="1" thickBot="1" x14ac:dyDescent="0.25">
      <c r="B4" s="46"/>
      <c r="C4" s="186" t="s">
        <v>160</v>
      </c>
      <c r="D4" s="187"/>
      <c r="E4" s="187"/>
      <c r="F4" s="187"/>
      <c r="G4" s="182" t="str">
        <f>Proyecto!K4</f>
        <v>Versión 001</v>
      </c>
      <c r="H4" s="184"/>
      <c r="I4" s="68"/>
      <c r="J4" s="9"/>
      <c r="K4" s="68"/>
      <c r="L4" s="68"/>
      <c r="M4" s="12"/>
      <c r="N4" s="68"/>
      <c r="O4" s="68"/>
      <c r="P4" s="68"/>
      <c r="Q4" s="68"/>
      <c r="R4" s="68"/>
      <c r="S4" s="68"/>
      <c r="T4" s="68"/>
      <c r="U4" s="68"/>
      <c r="V4" s="68"/>
      <c r="W4" s="13"/>
    </row>
    <row r="5" spans="2:23" s="10" customFormat="1" ht="22.5" customHeight="1" thickBot="1" x14ac:dyDescent="0.25">
      <c r="B5" s="48"/>
      <c r="C5" s="186" t="s">
        <v>161</v>
      </c>
      <c r="D5" s="187"/>
      <c r="E5" s="187"/>
      <c r="F5" s="187"/>
      <c r="G5" s="179" t="s">
        <v>79</v>
      </c>
      <c r="H5" s="181"/>
      <c r="I5" s="68"/>
      <c r="J5" s="9"/>
      <c r="K5" s="68"/>
      <c r="L5" s="68"/>
      <c r="M5" s="9"/>
      <c r="N5" s="68"/>
      <c r="O5" s="68"/>
      <c r="P5" s="68"/>
      <c r="Q5" s="68"/>
      <c r="R5" s="68"/>
      <c r="S5" s="68"/>
      <c r="T5" s="68"/>
      <c r="U5" s="68"/>
      <c r="V5" s="68"/>
      <c r="W5" s="13"/>
    </row>
    <row r="6" spans="2:23" ht="5.25" customHeight="1" x14ac:dyDescent="0.2">
      <c r="B6" s="24"/>
      <c r="C6" s="24"/>
      <c r="D6" s="24"/>
      <c r="E6" s="24"/>
      <c r="F6" s="24"/>
      <c r="G6" s="24"/>
      <c r="H6" s="24"/>
    </row>
    <row r="7" spans="2:23" ht="29.25" customHeight="1" x14ac:dyDescent="0.2">
      <c r="B7" s="23" t="s">
        <v>5</v>
      </c>
      <c r="C7" s="171" t="str">
        <f>Proyecto!$E$7</f>
        <v>Política Actualizada de Supervisión Societaria, Cameral y ESALES</v>
      </c>
      <c r="D7" s="171"/>
      <c r="E7" s="171"/>
      <c r="F7" s="171"/>
      <c r="G7" s="171"/>
      <c r="H7" s="171"/>
      <c r="W7" s="1"/>
    </row>
    <row r="9" spans="2:23" ht="15" customHeight="1" x14ac:dyDescent="0.2">
      <c r="B9" s="174" t="s">
        <v>80</v>
      </c>
      <c r="C9" s="174"/>
      <c r="D9" s="174"/>
      <c r="E9" s="174"/>
      <c r="F9" s="174"/>
      <c r="G9" s="174"/>
      <c r="H9" s="174"/>
    </row>
    <row r="10" spans="2:23" customFormat="1" ht="15" customHeight="1" x14ac:dyDescent="0.2"/>
    <row r="11" spans="2:23" ht="33.75" customHeight="1" x14ac:dyDescent="0.2">
      <c r="B11" s="172" t="s">
        <v>81</v>
      </c>
      <c r="C11" s="172"/>
      <c r="D11" s="69" t="s">
        <v>82</v>
      </c>
      <c r="E11" s="69" t="s">
        <v>83</v>
      </c>
      <c r="F11" s="69" t="s">
        <v>84</v>
      </c>
      <c r="G11" s="69" t="s">
        <v>85</v>
      </c>
      <c r="H11" s="69" t="s">
        <v>86</v>
      </c>
    </row>
    <row r="12" spans="2:23" ht="61.5" customHeight="1" x14ac:dyDescent="0.2">
      <c r="B12" s="227" t="s">
        <v>120</v>
      </c>
      <c r="C12" s="228"/>
      <c r="D12" s="99"/>
      <c r="E12" s="99"/>
      <c r="F12" s="99"/>
      <c r="G12" s="112"/>
      <c r="H12" s="97"/>
    </row>
    <row r="13" spans="2:23" ht="48" customHeight="1" x14ac:dyDescent="0.2">
      <c r="B13" s="154"/>
      <c r="C13" s="154"/>
      <c r="D13" s="97"/>
      <c r="E13" s="99"/>
      <c r="F13" s="99"/>
      <c r="G13" s="112"/>
      <c r="H13" s="97"/>
    </row>
    <row r="14" spans="2:23" ht="60" customHeight="1" x14ac:dyDescent="0.2">
      <c r="B14" s="154"/>
      <c r="C14" s="154"/>
      <c r="D14" s="97"/>
      <c r="E14" s="99"/>
      <c r="F14" s="99"/>
      <c r="G14" s="112"/>
      <c r="H14" s="97"/>
    </row>
    <row r="15" spans="2:23" ht="60" customHeight="1" x14ac:dyDescent="0.2">
      <c r="B15" s="154"/>
      <c r="C15" s="154"/>
      <c r="D15" s="97"/>
      <c r="E15" s="99"/>
      <c r="F15" s="99"/>
      <c r="G15" s="112"/>
      <c r="H15" s="97"/>
    </row>
    <row r="16" spans="2:23" ht="15.75" x14ac:dyDescent="0.2">
      <c r="B16" s="113"/>
      <c r="C16" s="113"/>
      <c r="D16" s="88"/>
      <c r="E16" s="88"/>
      <c r="F16" s="88"/>
      <c r="G16" s="88"/>
      <c r="H16" s="88"/>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18" priority="19" stopIfTrue="1" operator="equal">
      <formula>"Alto"</formula>
    </cfRule>
    <cfRule type="cellIs" dxfId="17" priority="20" stopIfTrue="1" operator="equal">
      <formula>"Medio"</formula>
    </cfRule>
    <cfRule type="cellIs" dxfId="16"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7"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ff8e3638-9d45-4162-afb4-6d390653d547" xsi:nil="true"/>
    <Fase xmlns="ff8e3638-9d45-4162-afb4-6d390653d547">a. Ficha Téncnica</Fase>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172BD6-575A-494E-B60C-1A45755394D8}">
  <ds:schemaRefs>
    <ds:schemaRef ds:uri="http://schemas.microsoft.com/office/2006/metadata/customXsn"/>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f8e3638-9d45-4162-afb4-6d390653d547"/>
    <ds:schemaRef ds:uri="http://www.w3.org/XML/1998/namespace"/>
    <ds:schemaRef ds:uri="http://purl.org/dc/dcmitype/"/>
  </ds:schemaRefs>
</ds:datastoreItem>
</file>

<file path=customXml/itemProps4.xml><?xml version="1.0" encoding="utf-8"?>
<ds:datastoreItem xmlns:ds="http://schemas.openxmlformats.org/officeDocument/2006/customXml" ds:itemID="{E0794F32-36FC-47BF-9649-474BECB60300}">
  <ds:schemaRefs>
    <ds:schemaRef ds:uri="office.server.policy"/>
  </ds:schemaRefs>
</ds:datastoreItem>
</file>

<file path=customXml/itemProps5.xml><?xml version="1.0" encoding="utf-8"?>
<ds:datastoreItem xmlns:ds="http://schemas.openxmlformats.org/officeDocument/2006/customXml" ds:itemID="{043EE08D-911A-4767-8004-8958DD9EA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EDT_04</dc:title>
  <dc:subject/>
  <dc:creator>Bibiana Coy Paez</dc:creator>
  <cp:keywords>Despacho</cp:keywords>
  <dc:description/>
  <cp:lastModifiedBy>Bibiana Coy Paez</cp:lastModifiedBy>
  <cp:revision/>
  <dcterms:created xsi:type="dcterms:W3CDTF">2009-01-14T13:57:13Z</dcterms:created>
  <dcterms:modified xsi:type="dcterms:W3CDTF">2024-08-01T04:31:36Z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