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1600" windowHeight="909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Actividades'!$C$9:$IU$16</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comunicaciones'!$B$2:$H$20</definedName>
    <definedName name="_xlnm.Print_Area" localSheetId="4">'Recursos Humanos'!$B$2:$G$14</definedName>
    <definedName name="_xlnm.Print_Area" localSheetId="8">Requerimientos!$B$2:$H$12</definedName>
    <definedName name="_xlnm.Print_Area" localSheetId="11">Riesgos!$B$2:$P$18</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5" i="11" l="1"/>
  <c r="B16" i="16" l="1"/>
  <c r="M13" i="11" l="1"/>
  <c r="M12" i="11"/>
  <c r="M11" i="11"/>
  <c r="M14" i="11" s="1"/>
  <c r="AI14" i="11"/>
  <c r="AH14" i="11"/>
  <c r="AG14" i="11"/>
  <c r="AF14" i="11"/>
  <c r="AE14" i="11"/>
  <c r="AD14" i="11"/>
  <c r="AC14" i="11"/>
  <c r="AB14" i="11"/>
  <c r="AA14" i="11"/>
  <c r="Z14" i="11"/>
  <c r="Y14" i="11"/>
  <c r="X14" i="11"/>
  <c r="W14" i="11"/>
  <c r="V14" i="11"/>
  <c r="U14" i="11"/>
  <c r="T14" i="11"/>
  <c r="S14" i="11"/>
  <c r="R14" i="11"/>
  <c r="Q14" i="11"/>
  <c r="P14" i="11"/>
  <c r="O14" i="11"/>
  <c r="N14" i="11"/>
  <c r="B14" i="7"/>
  <c r="B13" i="7"/>
  <c r="M15" i="9"/>
  <c r="M14" i="9"/>
  <c r="M13" i="9"/>
  <c r="M12" i="9"/>
  <c r="J10" i="11"/>
  <c r="J12" i="11"/>
  <c r="J11" i="11"/>
  <c r="B17" i="16"/>
  <c r="B15" i="16"/>
  <c r="B14" i="16"/>
  <c r="D7" i="9"/>
  <c r="F14" i="11"/>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Indicar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<sst xmlns="http://schemas.openxmlformats.org/spreadsheetml/2006/main" count="384" uniqueCount="224">
  <si>
    <t>SUPERINTENDENCIA DE SOCIEDADES</t>
  </si>
  <si>
    <t>Código: GC-F-015</t>
  </si>
  <si>
    <t>Fecha: 17 de septiembre de 2014</t>
  </si>
  <si>
    <t>Versión 001</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</si>
  <si>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</si>
  <si>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</si>
  <si>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</si>
  <si>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</si>
  <si>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</si>
  <si>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</si>
  <si>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</si>
  <si>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</si>
  <si>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</si>
  <si>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</si>
  <si>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</si>
  <si>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</si>
  <si>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</si>
  <si>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</si>
  <si>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</si>
  <si>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</si>
  <si>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</si>
  <si>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</si>
  <si>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</si>
  <si>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</si>
  <si>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</si>
  <si>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</si>
  <si>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</si>
  <si>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</si>
  <si>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</si>
  <si>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</si>
  <si>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</si>
  <si>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</si>
  <si>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</si>
  <si>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</si>
  <si>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</si>
  <si>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</si>
  <si>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</si>
  <si>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</si>
  <si>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</si>
  <si>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Gerente de Proyecto</t>
  </si>
  <si>
    <t>Página 4 de 12</t>
  </si>
  <si>
    <t>NO APLICA - PRESUPUESTO DE INVERSIÓN</t>
  </si>
  <si>
    <t>PRESUPUESTO DE INVERSIÓN</t>
  </si>
  <si>
    <t>NÚMERO DE OBLIGACIÓN</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</si>
  <si>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</si>
  <si>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</si>
  <si>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</si>
  <si>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</si>
  <si>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</si>
  <si>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</si>
  <si>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</si>
  <si>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</si>
  <si>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</si>
  <si>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</si>
  <si>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</si>
  <si>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</si>
  <si>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</si>
  <si>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</si>
  <si>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</si>
  <si>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EQUIPO DE PROYECTO DE LA SUPERINTENDENCIA</t>
  </si>
  <si>
    <t>EQUIPO DE PROYECTO DEL PROVEEDOR</t>
  </si>
  <si>
    <t>mail</t>
  </si>
  <si>
    <t>teléfono</t>
  </si>
  <si>
    <t>Página 7 de 12</t>
  </si>
  <si>
    <t>CARGO</t>
  </si>
  <si>
    <t>INTERNO - EXTERNO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</si>
  <si>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</si>
  <si>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</si>
  <si>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</si>
  <si>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</si>
  <si>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</si>
  <si>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</si>
  <si>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</si>
  <si>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</si>
  <si>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</si>
  <si>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</si>
  <si>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</si>
  <si>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</si>
  <si>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</si>
  <si>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</si>
  <si>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</si>
  <si>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</si>
  <si>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</si>
  <si>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</si>
  <si>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</si>
  <si>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</si>
  <si>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</si>
  <si>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</si>
  <si>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</si>
  <si>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</si>
  <si>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</si>
  <si>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</si>
  <si>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</si>
  <si>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</si>
  <si>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</si>
  <si>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</si>
  <si>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</si>
  <si>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</si>
  <si>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</si>
  <si>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</si>
  <si>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</si>
  <si>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</si>
  <si>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</si>
  <si>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</si>
  <si>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</si>
  <si>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Bajo</t>
  </si>
  <si>
    <t>Medio</t>
  </si>
  <si>
    <t>Alto</t>
  </si>
  <si>
    <t>Página 12 de 12</t>
  </si>
  <si>
    <t>Extremo</t>
  </si>
  <si>
    <t>GESTION DE RIESGOS DEL PROYECTO</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</si>
  <si>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</si>
  <si>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</si>
  <si>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</si>
  <si>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</si>
  <si>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</si>
  <si>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</si>
  <si>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</si>
  <si>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</si>
  <si>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</si>
  <si>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</si>
  <si>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</si>
  <si>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</si>
  <si>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</si>
  <si>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</si>
  <si>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</si>
  <si>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</si>
  <si>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</si>
  <si>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</si>
  <si>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</si>
  <si>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</si>
  <si>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</si>
  <si>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</si>
  <si>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</si>
  <si>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</si>
  <si>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</si>
  <si>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</si>
  <si>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</si>
  <si>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</si>
  <si>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</si>
  <si>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Líder Técnico</t>
  </si>
  <si>
    <t>Aumentar la excelencia en el servicio a través del fortalecimiento de la oferta de valor a los usuarios de manera efectiva y pronta.</t>
  </si>
  <si>
    <t>Lograr un marco normativo adecuado que facilite el cumplimiento de la Misión.</t>
  </si>
  <si>
    <t>N/A</t>
  </si>
  <si>
    <t>Superintendente de Sociedades</t>
  </si>
  <si>
    <t xml:space="preserve"> &lt;BEscobar@SUPERSOCIEDADES.GOV.CO&gt;</t>
  </si>
  <si>
    <t xml:space="preserve"> &lt;CMantilla@SUPERSOCIEDADES.GOV.CO&gt;</t>
  </si>
  <si>
    <t>Director de Supervisión Empresarial</t>
  </si>
  <si>
    <t xml:space="preserve"> &lt;CFranco@SUPERSOCIEDADES.GOV.CO&gt;</t>
  </si>
  <si>
    <t xml:space="preserve"> &lt;AndresG@SUPERSOCIEDADES.GOV.CO&gt;</t>
  </si>
  <si>
    <t>Directora de supervisión de procedimientos especiales</t>
  </si>
  <si>
    <t xml:space="preserve"> &lt;smontes@SUPERSOCIEDADES.GOV.CO&gt;</t>
  </si>
  <si>
    <t>Director de Supervisión de Cámaras de Comercio y sus Registros Públicos</t>
  </si>
  <si>
    <t xml:space="preserve">Director de Supervisión de Asuntos Especiales </t>
  </si>
  <si>
    <t xml:space="preserve"> &lt;Jgalavis@SUPERSOCIEDADES.GOV.CO&gt;</t>
  </si>
  <si>
    <t>Mantener informado al directivo de los avances  o inconvenientes del desarrollo del proyecto.</t>
  </si>
  <si>
    <t>correo electrónico</t>
  </si>
  <si>
    <t>Informar los avances o inconvenientes para la toma de decisiones frente al proyecto.</t>
  </si>
  <si>
    <t>No contar con personal suficiente para la ejecución del proyecto</t>
  </si>
  <si>
    <t>No legalización del acto administrativo por cambios en las instrucciones directivas</t>
  </si>
  <si>
    <t>Correcta información y distribución de las funciones en el grupo de trabajo del proyecto.</t>
  </si>
  <si>
    <t>Revisión continua de los ajustes normativos</t>
  </si>
  <si>
    <t xml:space="preserve">Seguimiento continuo de los avances de la circular y legalización </t>
  </si>
  <si>
    <t>Coordinaciòn continua para la expedición en los tiempos programados</t>
  </si>
  <si>
    <t>Cambios normativos con disposiciones contrarias que impidan realizar el proyecto o alguna de sus actividades</t>
  </si>
  <si>
    <t>Superintendente Delegado de Supervisión Societaria</t>
  </si>
  <si>
    <t>Documento</t>
  </si>
  <si>
    <t>correo electrónico con revisión</t>
  </si>
  <si>
    <t>Actualización de la coordinación de funciones, planes, programas y prioridades fijados por el gobierno nacional, teniendo en cuenta el orden público económico.</t>
  </si>
  <si>
    <t>No legalización del acto administrativo por falta de articulaciòn de las delegaturas involucradas</t>
  </si>
  <si>
    <t>Elaboración de un borrador de aplicación de política de supervisión.</t>
  </si>
  <si>
    <t>Revisión y aprobación por parte de los Directores y Delegado.</t>
  </si>
  <si>
    <t>SISTEMA DE GESTIÓN INTEGRADO</t>
  </si>
  <si>
    <t>PROCESO: GESTIÓN INTEGRAL</t>
  </si>
  <si>
    <t>FORMATO: PLANEACIÓN DE PROYECTOS</t>
  </si>
  <si>
    <t>EVALUACIÓN</t>
  </si>
  <si>
    <t>ACTIVIDADES DE MITIGACIÓN</t>
  </si>
  <si>
    <t>TELÉFONO</t>
  </si>
  <si>
    <t>CORREO ELECTRÓNICO</t>
  </si>
  <si>
    <t>NÚMERO DE CDP</t>
  </si>
  <si>
    <t>APROPIACIÓN INICIAL</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</si>
  <si>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</si>
  <si>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</si>
  <si>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funcionales de la solución.
Participa en el diseño de la solución.
Participa en las pruebas de la solución.
Verifica que la dependencia usuaria aprueba la solución.</t>
  </si>
  <si>
    <t>Especifica las necesidades técnicas de la solución.
Participa en el diseño de la solución.
Participa en las pruebas de la solución.
Verifica que la dependencia usuaria aprueba la solución.</t>
  </si>
  <si>
    <t>Recurso Humano disponible para la ejecución operativa del proyecto.</t>
  </si>
  <si>
    <t>Toma de decisiones, liderazgo, resolución de conflictos.</t>
  </si>
  <si>
    <t>Gerente del Proyecto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</si>
  <si>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</si>
  <si>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Directores Delegatura de Supervisión Societaria</t>
  </si>
  <si>
    <t>Decretos ley, proyectos de ley en materia de supervisión.</t>
  </si>
  <si>
    <t>Cambios fijados por el gobierno Nacional que impactaría en la ejecución del proyecto.</t>
  </si>
  <si>
    <t>Marco regulatorio y operativo ajustado.</t>
  </si>
  <si>
    <t>FECHA CIERRE ACTIVIDAD/ FECHA SEGUIMIENTO</t>
  </si>
  <si>
    <t>PORCENTAJE DE CUMPLIMIENTO/ AVANCE</t>
  </si>
  <si>
    <t>Superintendente Delegado de supervisión societaria</t>
  </si>
  <si>
    <t>Toma de decisiones, liderazgo, resolución de conflictos, solución creativa de problemas, gestión eficiente del tiempo, trabajo en equipo.</t>
  </si>
  <si>
    <t>Resolución de conflictos, solución creativa de problemas, gestión eficiente del tiempo, trabajo en equipo.</t>
  </si>
  <si>
    <t>Presentación Trimestral de Resultados.</t>
  </si>
  <si>
    <t>Directores de la Delegatura de Supervisión Societaria</t>
  </si>
  <si>
    <t>Desde la revisión y la actualización de la coordinación de funciones, planes, programas y prioridades fijados por el gobierno nacional, teniendo en cuenta el orden público económico, hasta la publicación e implementación pedagógica interna y externa.</t>
  </si>
  <si>
    <t>EVIDENCIA O AVANCES  DE LOS ENTREGABLES</t>
  </si>
  <si>
    <t>RESPONSABLE DE LA MEDICIÓN</t>
  </si>
  <si>
    <t>POSICIÓN FRENTE AL PROYECTO</t>
  </si>
  <si>
    <t>A FEBRERO</t>
  </si>
  <si>
    <t>MARZO</t>
  </si>
  <si>
    <t>ABRIL</t>
  </si>
  <si>
    <t>MAYO</t>
  </si>
  <si>
    <t>JUNIO</t>
  </si>
  <si>
    <t>JULIO</t>
  </si>
  <si>
    <t>AGOSTO</t>
  </si>
  <si>
    <t>SEPTIEMBRE</t>
  </si>
  <si>
    <t>OCTUBRE</t>
  </si>
  <si>
    <t>NOVIEMBRE</t>
  </si>
  <si>
    <t>DICIEMBRE</t>
  </si>
  <si>
    <t>% programado</t>
  </si>
  <si>
    <t>% ejecutado</t>
  </si>
  <si>
    <t>Directores de la Delegatura de Supervisión Societaria y Asesor del Despacho</t>
  </si>
  <si>
    <t>Asesor del Despacho</t>
  </si>
  <si>
    <t>Política Actualizada de Supervisión Societaria, Cameral y ESALES</t>
  </si>
  <si>
    <t xml:space="preserve">1. Entrega del borrador de la Circular de la Política Actualizada de Supervisión Societaria, Cameral y ESALES 2023 - 2026 para firma de Superintendente.
</t>
  </si>
  <si>
    <t>Elaborar borrador de la Circular de la Política Actualizada de Supervisión Societaria, Cameral y ESALES 2023-2026.</t>
  </si>
  <si>
    <t>Remisión a Despacho del Superintendente el borrador de la Circular de la Política Actualizada de Supervisión Societaria, Cameral y ESALES para su firma y publicación.</t>
  </si>
  <si>
    <t>Se adjunta a la carpeta de evidencias el borrador creado a corte de 31 de marzo de 2023 y la ficha en excel que sirve como insumo para la actualización de la política de supervisión empresarial. 
Se adjunta a carpeta de evidencias el archivo denominado "Consolidado política de supervisón" para el corte del 30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</si>
</sst>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1" formatCode="_-* #,##0_-;\-* #,##0_-;_-* &quot;-&quot;_-;_-@_-"/>
    <numFmt numFmtId="164" formatCode="dd/mm/yyyy;@"/>
    <numFmt numFmtId="165" formatCode="dd\-mm\-yy"/>
    <numFmt numFmtId="166" formatCode="0.0"/>
    <numFmt numFmtId="167" formatCode="[$-80A]dddd\ d&quot; de &quot;mmmm&quot; de &quot;yyyy;@"/>
    <numFmt numFmtId="168" formatCode="[$-240A]d&quot; de &quot;mmmm&quot; de &quot;yyyy;@"/>
    <numFmt numFmtId="169" formatCode="0.0%"/>
    <numFmt numFmtId="170" formatCode="_-* #,##0.000_-;\-* #,##0.000_-;_-* &quot;-&quot;_-;_-@_-"/>
    <numFmt numFmtId="171" formatCode="[$-240A]dddd\ d&quot; de &quot;mmmm&quot; de &quot;yyyy;@"/>
  </numFmts>
  <fonts count="37"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10"/>
      <color rgb="FF0000FF"/>
      <name val="Arial"/>
      <family val="2"/>
    </font>
    <font>
      <b/>
      <sz val="9"/>
      <color rgb="FF000000"/>
      <name val="Tahoma"/>
      <family val="2"/>
    </font>
    <font>
      <sz val="9"/>
      <color rgb="FF000000"/>
      <name val="Tahoma"/>
      <family val="2"/>
    </font>
    <font>
      <sz val="12"/>
      <color rgb="FF0000FF"/>
      <name val="Calibri Light"/>
      <family val="2"/>
    </font>
    <font>
      <sz val="12"/>
      <name val="Calibri Light"/>
      <family val="2"/>
    </font>
    <font>
      <b/>
      <sz val="14"/>
      <name val="Calibri Light"/>
      <family val="2"/>
    </font>
    <font>
      <b/>
      <sz val="16"/>
      <name val="Calibri Light"/>
      <family val="2"/>
    </font>
    <font>
      <sz val="12"/>
      <name val="Calibri"/>
      <family val="2"/>
      <scheme val="minor"/>
    </font>
    <font>
      <u/>
      <sz val="12"/>
      <color theme="10"/>
      <name val="Calibri Light"/>
      <family val="2"/>
    </font>
    <font>
      <b/>
      <sz val="12"/>
      <color theme="0"/>
      <name val="Calibri Light"/>
      <family val="2"/>
    </font>
    <font>
      <u/>
      <sz val="12"/>
      <name val="Calibri Light"/>
      <family val="2"/>
    </font>
    <font>
      <b/>
      <sz val="14"/>
      <name val="Arial"/>
      <family val="2"/>
    </font>
    <font>
      <b/>
      <sz val="10"/>
      <color rgb="FF0000FF"/>
      <name val="Calibri"/>
      <family val="2"/>
      <scheme val="minor"/>
    </font>
    <font>
      <sz val="11"/>
      <color rgb="FF0000FF"/>
      <name val="Arial"/>
      <family val="2"/>
    </font>
    <font>
      <sz val="10"/>
      <color rgb="FF002060"/>
      <name val="Calibri Light"/>
      <family val="2"/>
    </font>
    <font>
      <sz val="12"/>
      <color rgb="FFFF0000"/>
      <name val="Calibri Light"/>
      <family val="2"/>
    </font>
    <font>
      <b/>
      <sz val="10"/>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cellStyleXfs>
  <cellXfs count="350">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2" fillId="4" borderId="2" xfId="0" applyFont="1" applyFill="1" applyBorder="1"/>
    <xf numFmtId="0" fontId="0" fillId="0" borderId="2" xfId="0" applyBorder="1" applyAlignment="1">
      <alignment vertical="center"/>
    </xf>
    <xf numFmtId="0" fontId="2" fillId="0" borderId="2" xfId="0" applyFont="1" applyBorder="1" applyAlignment="1">
      <alignment vertical="center"/>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2" fillId="0" borderId="0" xfId="0" applyFont="1" applyBorder="1" applyAlignment="1">
      <alignment vertical="center"/>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justify" vertical="center"/>
    </xf>
    <xf numFmtId="0" fontId="24" fillId="0" borderId="0" xfId="0" applyFont="1" applyFill="1" applyAlignment="1">
      <alignment horizontal="center" vertical="center" wrapText="1"/>
    </xf>
    <xf numFmtId="9" fontId="24" fillId="4" borderId="2" xfId="0"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7" fillId="0" borderId="0" xfId="0" applyFont="1" applyAlignment="1">
      <alignment horizontal="center" vertical="center" wrapText="1"/>
    </xf>
    <xf numFmtId="6" fontId="27" fillId="0" borderId="0" xfId="0" applyNumberFormat="1" applyFont="1" applyAlignment="1">
      <alignment horizontal="center" vertical="center" wrapText="1"/>
    </xf>
    <xf numFmtId="0" fontId="24" fillId="0" borderId="2" xfId="0" applyNumberFormat="1" applyFont="1" applyBorder="1" applyAlignment="1">
      <alignment horizontal="center" vertical="center" wrapText="1"/>
    </xf>
    <xf numFmtId="0" fontId="24" fillId="0" borderId="2" xfId="0" applyFont="1" applyBorder="1" applyAlignment="1">
      <alignment horizontal="left" vertical="center" wrapText="1"/>
    </xf>
    <xf numFmtId="0" fontId="24" fillId="0" borderId="2" xfId="0" applyFont="1" applyFill="1" applyBorder="1" applyAlignment="1">
      <alignment horizontal="center" vertical="center" wrapText="1"/>
    </xf>
    <xf numFmtId="0" fontId="24" fillId="4" borderId="2" xfId="0" applyFont="1" applyFill="1" applyBorder="1" applyAlignment="1">
      <alignment vertical="center" wrapText="1"/>
    </xf>
    <xf numFmtId="0" fontId="24" fillId="0" borderId="2" xfId="0" applyFont="1" applyFill="1" applyBorder="1" applyAlignment="1">
      <alignment horizontal="left" vertical="center" wrapText="1"/>
    </xf>
    <xf numFmtId="0" fontId="24" fillId="4" borderId="2" xfId="0" applyFont="1" applyFill="1" applyBorder="1"/>
    <xf numFmtId="0" fontId="24" fillId="4" borderId="2" xfId="0" applyFont="1" applyFill="1" applyBorder="1" applyAlignment="1">
      <alignment horizontal="left" vertical="center" wrapText="1"/>
    </xf>
    <xf numFmtId="0" fontId="28" fillId="4" borderId="2" xfId="4" applyFont="1" applyFill="1" applyBorder="1" applyAlignment="1">
      <alignment horizontal="center" vertical="center" wrapText="1"/>
    </xf>
    <xf numFmtId="0" fontId="24" fillId="4" borderId="8" xfId="0" applyFont="1" applyFill="1" applyBorder="1" applyAlignment="1">
      <alignment vertical="center" wrapText="1"/>
    </xf>
    <xf numFmtId="0" fontId="24" fillId="4" borderId="8" xfId="0" applyFont="1" applyFill="1" applyBorder="1" applyAlignment="1">
      <alignment horizontal="center" vertical="center" wrapText="1"/>
    </xf>
    <xf numFmtId="0" fontId="24" fillId="4" borderId="2" xfId="0" applyFont="1" applyFill="1" applyBorder="1" applyAlignment="1">
      <alignment vertical="center"/>
    </xf>
    <xf numFmtId="0" fontId="24" fillId="0" borderId="2" xfId="0" applyFont="1" applyBorder="1" applyAlignment="1">
      <alignment vertical="center"/>
    </xf>
    <xf numFmtId="0" fontId="29" fillId="3"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24" fillId="4" borderId="2" xfId="0" quotePrefix="1" applyFont="1" applyFill="1" applyBorder="1" applyAlignment="1">
      <alignment horizontal="center" vertical="center" wrapText="1"/>
    </xf>
    <xf numFmtId="0" fontId="30" fillId="4" borderId="2" xfId="4" applyFont="1" applyFill="1" applyBorder="1" applyAlignment="1">
      <alignment horizontal="center" vertical="center" wrapText="1"/>
    </xf>
    <xf numFmtId="0" fontId="28" fillId="0" borderId="2" xfId="4" applyFont="1" applyBorder="1" applyAlignment="1">
      <alignment horizontal="center" vertical="center" wrapText="1"/>
    </xf>
    <xf numFmtId="164" fontId="24" fillId="0" borderId="2" xfId="0" applyNumberFormat="1" applyFont="1" applyFill="1" applyBorder="1" applyAlignment="1">
      <alignment horizontal="center" vertical="center" wrapText="1"/>
    </xf>
    <xf numFmtId="0" fontId="24" fillId="0" borderId="0" xfId="0" applyFont="1" applyAlignment="1">
      <alignment horizontal="left" vertical="center" wrapText="1"/>
    </xf>
    <xf numFmtId="0" fontId="24" fillId="0" borderId="2" xfId="0" applyFont="1" applyFill="1" applyBorder="1" applyAlignment="1">
      <alignment horizontal="center" vertical="center" wrapText="1"/>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1" fontId="16" fillId="0" borderId="0"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33" fillId="0" borderId="4" xfId="0" applyFont="1" applyFill="1" applyBorder="1" applyAlignment="1" applyProtection="1">
      <alignment horizontal="left" vertical="center" wrapText="1"/>
      <protection locked="0"/>
    </xf>
    <xf numFmtId="0" fontId="33" fillId="0" borderId="2" xfId="0" applyFont="1" applyFill="1" applyBorder="1" applyAlignment="1" applyProtection="1">
      <alignment vertical="center" wrapText="1"/>
      <protection locked="0"/>
    </xf>
    <xf numFmtId="0" fontId="33" fillId="0" borderId="2" xfId="5"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4" borderId="0" xfId="0" applyFont="1" applyFill="1" applyAlignment="1" applyProtection="1">
      <alignment horizontal="center" vertical="center" wrapText="1"/>
      <protection locked="0"/>
    </xf>
    <xf numFmtId="0" fontId="19" fillId="4" borderId="0" xfId="0" applyFont="1" applyFill="1" applyAlignment="1" applyProtection="1">
      <alignment vertical="center" wrapText="1"/>
      <protection locked="0"/>
    </xf>
    <xf numFmtId="0" fontId="16" fillId="4" borderId="0" xfId="0" applyFont="1" applyFill="1" applyAlignment="1" applyProtection="1">
      <alignment horizontal="center" vertical="center" wrapText="1"/>
      <protection locked="0"/>
    </xf>
    <xf numFmtId="0" fontId="16" fillId="4" borderId="0" xfId="0" applyFont="1" applyFill="1" applyAlignment="1" applyProtection="1">
      <alignment vertical="center" wrapText="1"/>
      <protection locked="0"/>
    </xf>
    <xf numFmtId="166" fontId="16" fillId="4" borderId="0" xfId="0" applyNumberFormat="1" applyFont="1" applyFill="1" applyAlignment="1" applyProtection="1">
      <alignment horizontal="center" vertical="center" wrapText="1"/>
      <protection locked="0"/>
    </xf>
    <xf numFmtId="0" fontId="16" fillId="4" borderId="0" xfId="0" applyFont="1" applyFill="1" applyAlignment="1" applyProtection="1">
      <alignment horizontal="justify" vertical="center" wrapText="1"/>
      <protection locked="0"/>
    </xf>
    <xf numFmtId="169" fontId="19" fillId="4" borderId="0" xfId="6" applyNumberFormat="1" applyFont="1" applyFill="1" applyAlignment="1" applyProtection="1">
      <alignment horizontal="center" vertical="center" wrapText="1"/>
      <protection locked="0"/>
    </xf>
    <xf numFmtId="41" fontId="19" fillId="0" borderId="0" xfId="6"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169" fontId="19" fillId="4" borderId="0" xfId="5" applyNumberFormat="1" applyFont="1" applyFill="1" applyAlignment="1" applyProtection="1">
      <alignment horizontal="center" vertical="center" wrapText="1"/>
      <protection locked="0"/>
    </xf>
    <xf numFmtId="1" fontId="17" fillId="4" borderId="0" xfId="0" applyNumberFormat="1" applyFont="1" applyFill="1" applyBorder="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0"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23" fillId="0" borderId="2" xfId="0" applyFont="1" applyBorder="1" applyAlignment="1" applyProtection="1">
      <alignment horizontal="justify" vertical="center" wrapText="1"/>
    </xf>
    <xf numFmtId="0" fontId="23" fillId="0" borderId="2" xfId="0" applyFont="1" applyBorder="1" applyAlignment="1" applyProtection="1">
      <alignment horizontal="center" vertical="center" wrapText="1"/>
    </xf>
    <xf numFmtId="9" fontId="23" fillId="0" borderId="2" xfId="5" applyFont="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14" fontId="23" fillId="0" borderId="2" xfId="0" applyNumberFormat="1" applyFont="1" applyFill="1" applyBorder="1" applyAlignment="1" applyProtection="1">
      <alignment horizontal="center" vertical="center"/>
    </xf>
    <xf numFmtId="1" fontId="23" fillId="0" borderId="2" xfId="0" applyNumberFormat="1" applyFont="1" applyBorder="1" applyAlignment="1" applyProtection="1">
      <alignment horizontal="center" vertical="center"/>
    </xf>
    <xf numFmtId="0" fontId="23" fillId="0" borderId="2" xfId="0" applyFont="1" applyFill="1" applyBorder="1" applyAlignment="1" applyProtection="1">
      <alignment horizontal="center" vertical="top" wrapText="1"/>
    </xf>
    <xf numFmtId="0" fontId="2" fillId="4" borderId="0" xfId="0" applyFont="1" applyFill="1" applyBorder="1" applyAlignment="1" applyProtection="1">
      <alignment horizontal="left" vertical="center" wrapText="1"/>
      <protection locked="0"/>
    </xf>
    <xf numFmtId="0" fontId="26" fillId="4" borderId="0" xfId="0" applyFont="1" applyFill="1" applyBorder="1" applyAlignment="1" applyProtection="1">
      <alignment horizontal="left" vertical="center"/>
      <protection locked="0"/>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10" fontId="34" fillId="12" borderId="2" xfId="5" applyNumberFormat="1" applyFont="1" applyFill="1" applyBorder="1" applyAlignment="1" applyProtection="1">
      <alignment horizontal="center" vertical="center" wrapText="1"/>
    </xf>
    <xf numFmtId="10" fontId="36" fillId="13" borderId="53" xfId="0" applyNumberFormat="1"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165"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2" fillId="4" borderId="0" xfId="0" applyFont="1" applyFill="1" applyAlignment="1" applyProtection="1">
      <alignment horizontal="center"/>
    </xf>
    <xf numFmtId="10" fontId="34" fillId="13" borderId="2" xfId="0" applyNumberFormat="1" applyFont="1" applyFill="1" applyBorder="1" applyAlignment="1" applyProtection="1">
      <alignment horizontal="center" vertical="center" wrapText="1"/>
    </xf>
    <xf numFmtId="10" fontId="34" fillId="0" borderId="2" xfId="5" applyNumberFormat="1" applyFont="1" applyFill="1" applyBorder="1" applyAlignment="1" applyProtection="1">
      <alignment horizontal="center" vertical="center" wrapText="1"/>
    </xf>
    <xf numFmtId="10" fontId="34" fillId="0" borderId="2" xfId="5" applyNumberFormat="1" applyFont="1" applyFill="1" applyBorder="1" applyAlignment="1" applyProtection="1">
      <alignment horizontal="left" vertical="center" wrapText="1"/>
    </xf>
    <xf numFmtId="9" fontId="23" fillId="0" borderId="0" xfId="5" applyFont="1" applyBorder="1" applyAlignment="1" applyProtection="1">
      <alignment horizontal="center" vertical="center" wrapText="1"/>
    </xf>
    <xf numFmtId="167" fontId="16" fillId="0" borderId="0" xfId="0" applyNumberFormat="1" applyFont="1" applyFill="1" applyBorder="1" applyAlignment="1" applyProtection="1">
      <alignment horizontal="left" vertical="center" wrapText="1"/>
    </xf>
    <xf numFmtId="0" fontId="23" fillId="0" borderId="2" xfId="0" applyFont="1" applyBorder="1" applyAlignment="1" applyProtection="1">
      <alignment horizontal="justify" vertical="top" wrapText="1"/>
    </xf>
    <xf numFmtId="0" fontId="23" fillId="0" borderId="2" xfId="0" applyFont="1" applyBorder="1" applyAlignment="1" applyProtection="1">
      <alignment vertical="top" wrapText="1"/>
    </xf>
    <xf numFmtId="9" fontId="33" fillId="0" borderId="2" xfId="5" applyFont="1" applyFill="1" applyBorder="1" applyAlignment="1" applyProtection="1">
      <alignment horizontal="center" vertical="center" wrapText="1"/>
    </xf>
    <xf numFmtId="0" fontId="33" fillId="0" borderId="2" xfId="0" applyFont="1" applyFill="1" applyBorder="1" applyAlignment="1" applyProtection="1">
      <alignment horizontal="left" vertical="center" wrapText="1"/>
    </xf>
    <xf numFmtId="171" fontId="33" fillId="0" borderId="2" xfId="0" applyNumberFormat="1" applyFont="1" applyFill="1" applyBorder="1" applyAlignment="1" applyProtection="1">
      <alignment horizontal="center" vertical="center"/>
    </xf>
    <xf numFmtId="166" fontId="33" fillId="0" borderId="2" xfId="0" applyNumberFormat="1" applyFont="1" applyFill="1" applyBorder="1" applyAlignment="1" applyProtection="1">
      <alignment horizontal="center" vertical="center" wrapText="1"/>
    </xf>
    <xf numFmtId="0" fontId="33" fillId="0" borderId="2" xfId="0" applyFont="1" applyFill="1" applyBorder="1" applyAlignment="1" applyProtection="1">
      <alignment vertical="center" wrapText="1"/>
    </xf>
    <xf numFmtId="168" fontId="33" fillId="0" borderId="2" xfId="0" applyNumberFormat="1" applyFont="1" applyFill="1" applyBorder="1" applyAlignment="1" applyProtection="1">
      <alignment horizontal="center" vertical="center" wrapText="1"/>
    </xf>
    <xf numFmtId="10" fontId="34" fillId="13" borderId="5" xfId="0" applyNumberFormat="1" applyFont="1" applyFill="1" applyBorder="1" applyAlignment="1" applyProtection="1">
      <alignment horizontal="center" vertical="center" wrapText="1"/>
    </xf>
    <xf numFmtId="9" fontId="33" fillId="0" borderId="0" xfId="0" applyNumberFormat="1" applyFont="1" applyFill="1" applyBorder="1" applyAlignment="1" applyProtection="1">
      <alignment horizontal="center" vertical="center" wrapText="1"/>
    </xf>
    <xf numFmtId="9" fontId="20" fillId="10" borderId="53" xfId="0" applyNumberFormat="1" applyFont="1" applyFill="1" applyBorder="1" applyAlignment="1" applyProtection="1">
      <alignment horizontal="center" vertical="center" wrapText="1"/>
    </xf>
    <xf numFmtId="0" fontId="19" fillId="4" borderId="0" xfId="0" applyFont="1" applyFill="1" applyAlignment="1" applyProtection="1">
      <alignment horizontal="center" vertical="center" wrapText="1"/>
    </xf>
    <xf numFmtId="166" fontId="19" fillId="4" borderId="0" xfId="0" applyNumberFormat="1" applyFont="1" applyFill="1" applyAlignment="1" applyProtection="1">
      <alignment horizontal="center" vertical="center" wrapText="1"/>
    </xf>
    <xf numFmtId="0" fontId="19" fillId="4" borderId="0" xfId="0" applyFont="1" applyFill="1" applyAlignment="1" applyProtection="1">
      <alignment horizontal="justify" vertical="center" wrapText="1"/>
    </xf>
    <xf numFmtId="10" fontId="20" fillId="11" borderId="53" xfId="0" applyNumberFormat="1" applyFont="1" applyFill="1" applyBorder="1" applyAlignment="1" applyProtection="1">
      <alignment horizontal="center" vertical="center" wrapText="1"/>
    </xf>
    <xf numFmtId="9" fontId="20" fillId="11" borderId="0" xfId="0" applyNumberFormat="1" applyFont="1" applyFill="1" applyBorder="1" applyAlignment="1" applyProtection="1">
      <alignment horizontal="center" vertical="center" wrapText="1"/>
    </xf>
    <xf numFmtId="167" fontId="19" fillId="0" borderId="0" xfId="0" applyNumberFormat="1" applyFont="1" applyFill="1" applyBorder="1" applyAlignment="1" applyProtection="1">
      <alignment horizontal="left" vertical="center" wrapText="1"/>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5"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5" fillId="0" borderId="2" xfId="0" applyFont="1" applyBorder="1" applyAlignment="1">
      <alignment horizontal="left" vertical="center" wrapText="1"/>
    </xf>
    <xf numFmtId="0" fontId="24" fillId="0" borderId="5" xfId="0" applyFont="1" applyFill="1" applyBorder="1" applyAlignment="1">
      <alignment horizontal="justify" vertical="center" wrapText="1"/>
    </xf>
    <xf numFmtId="0" fontId="24" fillId="0" borderId="4" xfId="0" applyFont="1" applyFill="1" applyBorder="1" applyAlignment="1">
      <alignment horizontal="justify" vertical="center"/>
    </xf>
    <xf numFmtId="0" fontId="24"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25" fillId="0" borderId="2" xfId="0" applyFont="1" applyBorder="1" applyAlignment="1">
      <alignment horizontal="left" vertical="center"/>
    </xf>
    <xf numFmtId="0" fontId="5" fillId="3"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4" fillId="4" borderId="2"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5" fillId="0" borderId="2" xfId="0" applyFont="1" applyBorder="1" applyAlignment="1">
      <alignment horizontal="center" vertical="center"/>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left" vertical="center" wrapText="1"/>
    </xf>
    <xf numFmtId="0" fontId="24" fillId="0" borderId="2" xfId="0" applyFont="1" applyBorder="1" applyAlignment="1">
      <alignment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2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31" fillId="0" borderId="2" xfId="0" applyFont="1" applyBorder="1" applyAlignment="1">
      <alignment horizontal="left"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5" xfId="0" quotePrefix="1" applyFont="1" applyFill="1" applyBorder="1" applyAlignment="1">
      <alignment horizontal="center" vertical="center" wrapText="1"/>
    </xf>
    <xf numFmtId="0" fontId="24" fillId="4" borderId="3" xfId="0" quotePrefix="1" applyFont="1" applyFill="1" applyBorder="1" applyAlignment="1">
      <alignment horizontal="center" vertical="center" wrapText="1"/>
    </xf>
    <xf numFmtId="0" fontId="29" fillId="3"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5" fillId="0" borderId="4" xfId="0" applyFont="1" applyBorder="1" applyAlignment="1">
      <alignment horizontal="left" vertical="center"/>
    </xf>
    <xf numFmtId="0" fontId="24" fillId="0" borderId="5"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4" fillId="0" borderId="2" xfId="0" applyFont="1" applyFill="1" applyBorder="1" applyAlignment="1">
      <alignment horizontal="left" vertical="center"/>
    </xf>
    <xf numFmtId="0" fontId="13" fillId="4" borderId="2" xfId="0" applyFont="1" applyFill="1" applyBorder="1" applyAlignment="1" applyProtection="1">
      <alignment horizontal="center"/>
      <protection locked="0"/>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26" fillId="4" borderId="4" xfId="0" applyFont="1" applyFill="1" applyBorder="1" applyAlignment="1" applyProtection="1">
      <alignment horizontal="left" vertical="center"/>
      <protection locked="0"/>
    </xf>
    <xf numFmtId="0" fontId="26"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24" fillId="0" borderId="2" xfId="0" applyFont="1" applyBorder="1" applyAlignment="1">
      <alignment horizontal="justify" vertical="center" wrapText="1"/>
    </xf>
    <xf numFmtId="0" fontId="24" fillId="0" borderId="2" xfId="0" applyFont="1" applyBorder="1" applyAlignment="1">
      <alignment horizontal="center" vertical="center" wrapText="1"/>
    </xf>
    <xf numFmtId="0" fontId="24" fillId="0" borderId="2" xfId="0" applyFont="1" applyFill="1" applyBorder="1" applyAlignment="1">
      <alignment horizontal="justify" vertical="center" wrapText="1"/>
    </xf>
    <xf numFmtId="0" fontId="24" fillId="0" borderId="2" xfId="0" applyFont="1" applyFill="1" applyBorder="1" applyAlignment="1">
      <alignment horizontal="center" vertical="center" wrapText="1"/>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58">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19</xdr:row>
      <xdr:rowOff>2</xdr:rowOff>
    </xdr:from>
    <xdr:to>
      <xdr:col>6</xdr:col>
      <xdr:colOff>402789</xdr:colOff>
      <xdr:row>26</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31</xdr:row>
      <xdr:rowOff>95250</xdr:rowOff>
    </xdr:from>
    <xdr:to>
      <xdr:col>3</xdr:col>
      <xdr:colOff>1651623</xdr:colOff>
      <xdr:row>40</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Normal="100" workbookViewId="0">
      <selection activeCell="R12" sqref="R12"/>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68"/>
      <c r="B2" s="201"/>
      <c r="C2" s="202"/>
      <c r="D2" s="203" t="s">
        <v>0</v>
      </c>
      <c r="E2" s="204"/>
      <c r="F2" s="204"/>
      <c r="G2" s="204"/>
      <c r="H2" s="204"/>
      <c r="I2" s="204"/>
      <c r="J2" s="205"/>
      <c r="K2" s="191" t="s">
        <v>1</v>
      </c>
      <c r="L2" s="192"/>
      <c r="M2" s="68"/>
      <c r="N2" s="68"/>
      <c r="O2" s="68"/>
      <c r="P2" s="68"/>
      <c r="Q2" s="68"/>
      <c r="R2" s="68"/>
      <c r="S2" s="13"/>
    </row>
    <row r="3" spans="1:19" s="11" customFormat="1" ht="23.25" customHeight="1" x14ac:dyDescent="0.2">
      <c r="A3" s="68"/>
      <c r="B3" s="197"/>
      <c r="C3" s="198"/>
      <c r="D3" s="206" t="s">
        <v>172</v>
      </c>
      <c r="E3" s="207"/>
      <c r="F3" s="207"/>
      <c r="G3" s="207"/>
      <c r="H3" s="207"/>
      <c r="I3" s="207"/>
      <c r="J3" s="208"/>
      <c r="K3" s="193" t="s">
        <v>2</v>
      </c>
      <c r="L3" s="194"/>
      <c r="M3" s="68"/>
      <c r="N3" s="68"/>
      <c r="O3" s="68"/>
      <c r="P3" s="68"/>
      <c r="Q3" s="68"/>
      <c r="R3" s="68"/>
      <c r="S3" s="13"/>
    </row>
    <row r="4" spans="1:19" s="11" customFormat="1" ht="24" customHeight="1" x14ac:dyDescent="0.2">
      <c r="A4" s="68"/>
      <c r="B4" s="197"/>
      <c r="C4" s="198"/>
      <c r="D4" s="206" t="s">
        <v>173</v>
      </c>
      <c r="E4" s="207"/>
      <c r="F4" s="207"/>
      <c r="G4" s="207"/>
      <c r="H4" s="207"/>
      <c r="I4" s="207"/>
      <c r="J4" s="208"/>
      <c r="K4" s="193" t="s">
        <v>3</v>
      </c>
      <c r="L4" s="194"/>
      <c r="M4" s="68"/>
      <c r="N4" s="68"/>
      <c r="O4" s="68"/>
      <c r="P4" s="68"/>
      <c r="Q4" s="68"/>
      <c r="R4" s="68"/>
      <c r="S4" s="13"/>
    </row>
    <row r="5" spans="1:19" s="11" customFormat="1" ht="22.5" customHeight="1" thickBot="1" x14ac:dyDescent="0.25">
      <c r="A5" s="68"/>
      <c r="B5" s="199"/>
      <c r="C5" s="200"/>
      <c r="D5" s="209" t="s">
        <v>174</v>
      </c>
      <c r="E5" s="210"/>
      <c r="F5" s="210"/>
      <c r="G5" s="210"/>
      <c r="H5" s="210"/>
      <c r="I5" s="210"/>
      <c r="J5" s="211"/>
      <c r="K5" s="195" t="s">
        <v>4</v>
      </c>
      <c r="L5" s="196"/>
      <c r="M5" s="68"/>
      <c r="N5" s="68"/>
      <c r="O5" s="68"/>
      <c r="P5" s="68"/>
      <c r="Q5" s="68"/>
      <c r="R5" s="68"/>
      <c r="S5" s="13"/>
    </row>
    <row r="6" spans="1:19" ht="5.25" customHeight="1" x14ac:dyDescent="0.2">
      <c r="C6" s="24"/>
      <c r="D6" s="24"/>
      <c r="E6" s="24"/>
      <c r="F6" s="24"/>
      <c r="G6" s="24"/>
      <c r="H6" s="24"/>
      <c r="I6" s="24"/>
    </row>
    <row r="7" spans="1:19" ht="48" customHeight="1" x14ac:dyDescent="0.2">
      <c r="C7" s="190" t="s">
        <v>5</v>
      </c>
      <c r="D7" s="190"/>
      <c r="E7" s="212" t="s">
        <v>219</v>
      </c>
      <c r="F7" s="212"/>
      <c r="G7" s="212"/>
      <c r="H7" s="212"/>
      <c r="I7" s="212"/>
      <c r="J7" s="212"/>
      <c r="K7" s="212"/>
      <c r="L7" s="212"/>
      <c r="M7" s="83"/>
      <c r="N7" s="83"/>
      <c r="O7" s="83"/>
      <c r="P7" s="83"/>
      <c r="Q7" s="83"/>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6</v>
      </c>
      <c r="D11" s="30"/>
      <c r="E11" s="15" t="s">
        <v>7</v>
      </c>
      <c r="F11" s="30"/>
      <c r="G11" s="15" t="s">
        <v>8</v>
      </c>
      <c r="H11" s="30"/>
      <c r="I11" s="15" t="s">
        <v>9</v>
      </c>
      <c r="J11" s="30"/>
      <c r="K11" s="15" t="s">
        <v>10</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11</v>
      </c>
      <c r="D13" s="30"/>
      <c r="E13" s="15" t="s">
        <v>12</v>
      </c>
      <c r="F13" s="30"/>
      <c r="G13" s="15" t="s">
        <v>13</v>
      </c>
      <c r="H13" s="30"/>
      <c r="I13" s="15" t="s">
        <v>14</v>
      </c>
      <c r="J13" s="30"/>
      <c r="K13" s="15" t="s">
        <v>15</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16</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4" zoomScale="90" zoomScaleNormal="90" workbookViewId="0">
      <selection activeCell="D20" sqref="D20:P20"/>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83"/>
      <c r="C2" s="284"/>
      <c r="D2" s="303" t="s">
        <v>0</v>
      </c>
      <c r="E2" s="304"/>
      <c r="F2" s="304"/>
      <c r="G2" s="304"/>
      <c r="H2" s="304"/>
      <c r="I2" s="304"/>
      <c r="J2" s="305"/>
      <c r="K2" s="58"/>
      <c r="L2" s="56"/>
      <c r="M2" s="297" t="str">
        <f>Proyecto!K2</f>
        <v>Código: GC-F-015</v>
      </c>
      <c r="N2" s="297"/>
      <c r="O2" s="297"/>
      <c r="P2" s="298"/>
      <c r="Q2" s="68"/>
      <c r="R2" s="9"/>
      <c r="S2" s="9"/>
      <c r="T2" s="9"/>
      <c r="U2" s="12"/>
      <c r="V2" s="68"/>
      <c r="W2" s="68"/>
      <c r="X2" s="68"/>
      <c r="Y2" s="68"/>
      <c r="Z2" s="68"/>
      <c r="AA2" s="68"/>
      <c r="AB2" s="68"/>
      <c r="AC2" s="68"/>
      <c r="AD2" s="68"/>
      <c r="AE2" s="13"/>
    </row>
    <row r="3" spans="2:31" s="10" customFormat="1" ht="23.25" customHeight="1" x14ac:dyDescent="0.2">
      <c r="B3" s="285"/>
      <c r="C3" s="273"/>
      <c r="D3" s="306" t="s">
        <v>172</v>
      </c>
      <c r="E3" s="307"/>
      <c r="F3" s="307"/>
      <c r="G3" s="307"/>
      <c r="H3" s="307"/>
      <c r="I3" s="307"/>
      <c r="J3" s="308"/>
      <c r="K3" s="72"/>
      <c r="L3" s="73"/>
      <c r="M3" s="299" t="str">
        <f>Proyecto!K3</f>
        <v>Fecha: 17 de septiembre de 2014</v>
      </c>
      <c r="N3" s="299"/>
      <c r="O3" s="299"/>
      <c r="P3" s="300"/>
      <c r="Q3" s="68"/>
      <c r="R3" s="9"/>
      <c r="S3" s="9"/>
      <c r="T3" s="9"/>
      <c r="U3" s="12"/>
      <c r="V3" s="68"/>
      <c r="W3" s="68"/>
      <c r="X3" s="68"/>
      <c r="Y3" s="68"/>
      <c r="Z3" s="68"/>
      <c r="AA3" s="68"/>
      <c r="AB3" s="68"/>
      <c r="AC3" s="68"/>
      <c r="AD3" s="68"/>
      <c r="AE3" s="13"/>
    </row>
    <row r="4" spans="2:31" s="10" customFormat="1" ht="24" customHeight="1" x14ac:dyDescent="0.2">
      <c r="B4" s="285"/>
      <c r="C4" s="273"/>
      <c r="D4" s="306" t="s">
        <v>173</v>
      </c>
      <c r="E4" s="307"/>
      <c r="F4" s="307"/>
      <c r="G4" s="307"/>
      <c r="H4" s="307"/>
      <c r="I4" s="307"/>
      <c r="J4" s="308"/>
      <c r="K4" s="72"/>
      <c r="L4" s="73"/>
      <c r="M4" s="299" t="str">
        <f>Proyecto!K4</f>
        <v>Versión 001</v>
      </c>
      <c r="N4" s="299"/>
      <c r="O4" s="299"/>
      <c r="P4" s="300"/>
      <c r="Q4" s="68"/>
      <c r="R4" s="9"/>
      <c r="S4" s="68"/>
      <c r="T4" s="68"/>
      <c r="U4" s="12"/>
      <c r="V4" s="68"/>
      <c r="W4" s="68"/>
      <c r="X4" s="68"/>
      <c r="Y4" s="68"/>
      <c r="Z4" s="68"/>
      <c r="AA4" s="68"/>
      <c r="AB4" s="68"/>
      <c r="AC4" s="68"/>
      <c r="AD4" s="68"/>
      <c r="AE4" s="13"/>
    </row>
    <row r="5" spans="2:31" s="10" customFormat="1" ht="22.5" customHeight="1" thickBot="1" x14ac:dyDescent="0.25">
      <c r="B5" s="286"/>
      <c r="C5" s="287"/>
      <c r="D5" s="309" t="s">
        <v>174</v>
      </c>
      <c r="E5" s="310"/>
      <c r="F5" s="310"/>
      <c r="G5" s="310"/>
      <c r="H5" s="310"/>
      <c r="I5" s="310"/>
      <c r="J5" s="311"/>
      <c r="K5" s="59"/>
      <c r="L5" s="57"/>
      <c r="M5" s="301" t="s">
        <v>87</v>
      </c>
      <c r="N5" s="301"/>
      <c r="O5" s="301"/>
      <c r="P5" s="302"/>
      <c r="Q5" s="68"/>
      <c r="R5" s="9"/>
      <c r="S5" s="68"/>
      <c r="T5" s="68"/>
      <c r="U5" s="9"/>
      <c r="V5" s="68"/>
      <c r="W5" s="68"/>
      <c r="X5" s="68"/>
      <c r="Y5" s="68"/>
      <c r="Z5" s="68"/>
      <c r="AA5" s="68"/>
      <c r="AB5" s="68"/>
      <c r="AC5" s="68"/>
      <c r="AD5" s="68"/>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190" t="s">
        <v>5</v>
      </c>
      <c r="C7" s="190"/>
      <c r="D7" s="239" t="str">
        <f>Proyecto!$E$7</f>
        <v>Política Actualizada de Supervisión Societaria, Cameral y ESALES</v>
      </c>
      <c r="E7" s="239"/>
      <c r="F7" s="239"/>
      <c r="G7" s="239"/>
      <c r="H7" s="239"/>
      <c r="I7" s="239"/>
      <c r="J7" s="239"/>
      <c r="K7" s="239"/>
      <c r="L7" s="239"/>
      <c r="M7" s="239"/>
      <c r="N7" s="239"/>
      <c r="O7" s="239"/>
      <c r="P7" s="239"/>
      <c r="AE7" s="1"/>
    </row>
    <row r="8" spans="2:31" ht="6.75" customHeight="1" x14ac:dyDescent="0.2">
      <c r="B8" s="6"/>
      <c r="C8" s="6"/>
      <c r="D8" s="88"/>
      <c r="E8" s="88"/>
      <c r="F8" s="88"/>
      <c r="G8" s="88"/>
      <c r="H8" s="88"/>
      <c r="I8" s="88"/>
      <c r="J8" s="88"/>
      <c r="K8" s="88"/>
      <c r="L8" s="88"/>
      <c r="M8" s="88"/>
      <c r="N8" s="88"/>
      <c r="O8" s="88"/>
      <c r="P8" s="88"/>
      <c r="AE8" s="1"/>
    </row>
    <row r="9" spans="2:31" ht="15.75" x14ac:dyDescent="0.2">
      <c r="D9" s="89"/>
      <c r="E9" s="89"/>
      <c r="F9" s="89"/>
      <c r="G9" s="89"/>
      <c r="H9" s="89"/>
      <c r="I9" s="89"/>
      <c r="J9" s="89"/>
      <c r="K9" s="89"/>
      <c r="L9" s="89"/>
      <c r="M9" s="89"/>
      <c r="N9" s="89"/>
      <c r="O9" s="89"/>
      <c r="P9" s="89"/>
    </row>
    <row r="10" spans="2:31" ht="53.25" customHeight="1" x14ac:dyDescent="0.2">
      <c r="B10" s="190" t="s">
        <v>88</v>
      </c>
      <c r="C10" s="190"/>
      <c r="D10" s="222" t="s">
        <v>200</v>
      </c>
      <c r="E10" s="312"/>
      <c r="F10" s="312"/>
      <c r="G10" s="312"/>
      <c r="H10" s="312"/>
      <c r="I10" s="312"/>
      <c r="J10" s="312"/>
      <c r="K10" s="312"/>
      <c r="L10" s="312"/>
      <c r="M10" s="312"/>
      <c r="N10" s="312"/>
      <c r="O10" s="312"/>
      <c r="P10" s="312"/>
      <c r="AE10" s="1"/>
    </row>
    <row r="11" spans="2:31" ht="15.75" x14ac:dyDescent="0.2">
      <c r="D11" s="89"/>
      <c r="E11" s="89"/>
      <c r="F11" s="89"/>
      <c r="G11" s="89"/>
      <c r="H11" s="89"/>
      <c r="I11" s="89"/>
      <c r="J11" s="89"/>
      <c r="K11" s="89"/>
      <c r="L11" s="89"/>
      <c r="M11" s="89"/>
      <c r="N11" s="89"/>
      <c r="O11" s="89"/>
      <c r="P11" s="89"/>
    </row>
    <row r="12" spans="2:31" ht="32.25" customHeight="1" x14ac:dyDescent="0.2">
      <c r="B12" s="190" t="s">
        <v>89</v>
      </c>
      <c r="C12" s="190"/>
      <c r="D12" s="222" t="s">
        <v>190</v>
      </c>
      <c r="E12" s="222"/>
      <c r="F12" s="222"/>
      <c r="G12" s="222"/>
      <c r="H12" s="222"/>
      <c r="I12" s="222"/>
      <c r="J12" s="222"/>
      <c r="K12" s="222"/>
      <c r="L12" s="222"/>
      <c r="M12" s="222"/>
      <c r="N12" s="222"/>
      <c r="O12" s="222"/>
      <c r="P12" s="222"/>
    </row>
    <row r="13" spans="2:31" ht="6.75" customHeight="1" x14ac:dyDescent="0.2">
      <c r="B13" s="6"/>
      <c r="C13" s="6"/>
      <c r="D13" s="88"/>
      <c r="E13" s="88"/>
      <c r="F13" s="88"/>
      <c r="G13" s="88"/>
      <c r="H13" s="88"/>
      <c r="I13" s="88"/>
      <c r="J13" s="88"/>
      <c r="K13" s="88"/>
      <c r="L13" s="88"/>
      <c r="M13" s="88"/>
      <c r="N13" s="88"/>
      <c r="O13" s="88"/>
      <c r="P13" s="88"/>
      <c r="AE13" s="1"/>
    </row>
    <row r="14" spans="2:31" ht="36" customHeight="1" x14ac:dyDescent="0.2">
      <c r="B14" s="190" t="s">
        <v>90</v>
      </c>
      <c r="C14" s="190"/>
      <c r="D14" s="222" t="s">
        <v>191</v>
      </c>
      <c r="E14" s="222"/>
      <c r="F14" s="222"/>
      <c r="G14" s="222"/>
      <c r="H14" s="222"/>
      <c r="I14" s="222"/>
      <c r="J14" s="222"/>
      <c r="K14" s="222"/>
      <c r="L14" s="222"/>
      <c r="M14" s="222"/>
      <c r="N14" s="222"/>
      <c r="O14" s="222"/>
      <c r="P14" s="222"/>
    </row>
    <row r="15" spans="2:31" ht="6.75" customHeight="1" x14ac:dyDescent="0.2">
      <c r="B15" s="6"/>
      <c r="C15" s="6"/>
      <c r="D15" s="88"/>
      <c r="E15" s="88"/>
      <c r="F15" s="88"/>
      <c r="G15" s="88"/>
      <c r="H15" s="88"/>
      <c r="I15" s="88"/>
      <c r="J15" s="88"/>
      <c r="K15" s="88"/>
      <c r="L15" s="88"/>
      <c r="M15" s="88"/>
      <c r="N15" s="88"/>
      <c r="O15" s="88"/>
      <c r="P15" s="88"/>
      <c r="AE15" s="1"/>
    </row>
    <row r="16" spans="2:31" ht="30.75" customHeight="1" x14ac:dyDescent="0.2">
      <c r="B16" s="190" t="s">
        <v>91</v>
      </c>
      <c r="C16" s="190"/>
      <c r="D16" s="222" t="s">
        <v>185</v>
      </c>
      <c r="E16" s="222"/>
      <c r="F16" s="222"/>
      <c r="G16" s="222"/>
      <c r="H16" s="222"/>
      <c r="I16" s="222"/>
      <c r="J16" s="222"/>
      <c r="K16" s="222"/>
      <c r="L16" s="222"/>
      <c r="M16" s="222"/>
      <c r="N16" s="222"/>
      <c r="O16" s="222"/>
      <c r="P16" s="222"/>
    </row>
    <row r="17" spans="2:31" ht="6.75" customHeight="1" x14ac:dyDescent="0.2">
      <c r="B17" s="6"/>
      <c r="C17" s="6"/>
      <c r="D17" s="88"/>
      <c r="E17" s="88"/>
      <c r="F17" s="88"/>
      <c r="G17" s="88"/>
      <c r="H17" s="88"/>
      <c r="I17" s="88"/>
      <c r="J17" s="88"/>
      <c r="K17" s="88"/>
      <c r="L17" s="88"/>
      <c r="M17" s="88"/>
      <c r="N17" s="88"/>
      <c r="O17" s="88"/>
      <c r="P17" s="88"/>
      <c r="AE17" s="1"/>
    </row>
    <row r="18" spans="2:31" ht="42.75" customHeight="1" x14ac:dyDescent="0.2">
      <c r="B18" s="190" t="s">
        <v>92</v>
      </c>
      <c r="C18" s="190"/>
      <c r="D18" s="222" t="s">
        <v>220</v>
      </c>
      <c r="E18" s="222"/>
      <c r="F18" s="222"/>
      <c r="G18" s="222"/>
      <c r="H18" s="222"/>
      <c r="I18" s="222"/>
      <c r="J18" s="222"/>
      <c r="K18" s="222"/>
      <c r="L18" s="222"/>
      <c r="M18" s="222"/>
      <c r="N18" s="222"/>
      <c r="O18" s="222"/>
      <c r="P18" s="222"/>
    </row>
    <row r="19" spans="2:31" ht="13.5" customHeight="1" x14ac:dyDescent="0.2">
      <c r="B19" s="6"/>
      <c r="C19" s="6"/>
      <c r="D19" s="88"/>
      <c r="E19" s="88"/>
      <c r="F19" s="88"/>
      <c r="G19" s="88"/>
      <c r="H19" s="88"/>
      <c r="I19" s="88"/>
      <c r="J19" s="88"/>
      <c r="K19" s="88"/>
      <c r="L19" s="88"/>
      <c r="M19" s="88"/>
      <c r="N19" s="88"/>
      <c r="O19" s="88"/>
      <c r="P19" s="88"/>
      <c r="AE19" s="1"/>
    </row>
    <row r="20" spans="2:31" ht="38.25" customHeight="1" x14ac:dyDescent="0.2">
      <c r="B20" s="190" t="s">
        <v>93</v>
      </c>
      <c r="C20" s="190"/>
      <c r="D20" s="222" t="s">
        <v>192</v>
      </c>
      <c r="E20" s="222"/>
      <c r="F20" s="222"/>
      <c r="G20" s="222"/>
      <c r="H20" s="222"/>
      <c r="I20" s="222"/>
      <c r="J20" s="222"/>
      <c r="K20" s="222"/>
      <c r="L20" s="222"/>
      <c r="M20" s="222"/>
      <c r="N20" s="222"/>
      <c r="O20" s="222"/>
      <c r="P20" s="222"/>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8"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L28"/>
  <sheetViews>
    <sheetView showGridLines="0" topLeftCell="A7" zoomScale="85" zoomScaleNormal="85" workbookViewId="0">
      <pane xSplit="6" ySplit="3" topLeftCell="G10" activePane="bottomRight" state="frozen"/>
      <selection activeCell="A7" sqref="A7"/>
      <selection pane="topRight" activeCell="G7" sqref="G7"/>
      <selection pane="bottomLeft" activeCell="A10" sqref="A10"/>
      <selection pane="bottomRight" activeCell="K27" sqref="K27"/>
    </sheetView>
  </sheetViews>
  <sheetFormatPr baseColWidth="10" defaultColWidth="11.42578125" defaultRowHeight="12.75" x14ac:dyDescent="0.2"/>
  <cols>
    <col min="1" max="1" width="3.7109375" style="116" customWidth="1"/>
    <col min="2" max="2" width="5" style="116" customWidth="1"/>
    <col min="3" max="3" width="55" style="117" customWidth="1"/>
    <col min="4" max="4" width="24.140625" style="118" customWidth="1"/>
    <col min="5" max="5" width="7.140625" style="117" bestFit="1" customWidth="1"/>
    <col min="6" max="6" width="12.140625" style="117" customWidth="1"/>
    <col min="7" max="7" width="29.28515625" style="117" customWidth="1"/>
    <col min="8" max="9" width="17.7109375" style="117" customWidth="1"/>
    <col min="10" max="10" width="12" style="117" customWidth="1"/>
    <col min="11" max="11" width="67.42578125" style="119" customWidth="1"/>
    <col min="12" max="12" width="31" style="117" customWidth="1"/>
    <col min="13" max="13" width="15" style="117" customWidth="1"/>
    <col min="14" max="35" width="8.7109375" style="120" hidden="1" customWidth="1"/>
    <col min="36" max="36" width="15" style="117" hidden="1" customWidth="1"/>
    <col min="37" max="37" width="40.28515625" style="120" customWidth="1"/>
    <col min="38" max="38" width="27.7109375" style="116" customWidth="1"/>
    <col min="39" max="39" width="37.140625" style="116" bestFit="1" customWidth="1"/>
    <col min="40" max="40" width="20.85546875" style="116" customWidth="1"/>
    <col min="41" max="255" width="9.140625" style="116" customWidth="1"/>
    <col min="256" max="16384" width="11.42578125" style="116"/>
  </cols>
  <sheetData>
    <row r="1" spans="2:38" ht="13.5" thickBot="1" x14ac:dyDescent="0.25"/>
    <row r="2" spans="2:38" ht="20.100000000000001" customHeight="1" x14ac:dyDescent="0.2">
      <c r="C2" s="314"/>
      <c r="D2" s="331" t="s">
        <v>0</v>
      </c>
      <c r="E2" s="332"/>
      <c r="F2" s="332"/>
      <c r="G2" s="332"/>
      <c r="H2" s="332"/>
      <c r="I2" s="332"/>
      <c r="J2" s="332"/>
      <c r="K2" s="333"/>
      <c r="L2" s="325" t="str">
        <f>Proyecto!K2</f>
        <v>Código: GC-F-015</v>
      </c>
      <c r="M2" s="326"/>
      <c r="N2" s="121"/>
      <c r="O2" s="121"/>
      <c r="P2" s="121"/>
      <c r="Q2" s="121"/>
      <c r="R2" s="121"/>
      <c r="S2" s="121"/>
      <c r="T2" s="121"/>
      <c r="U2" s="121"/>
      <c r="V2" s="121"/>
      <c r="W2" s="121"/>
      <c r="X2" s="121"/>
      <c r="Y2" s="121"/>
      <c r="Z2" s="121"/>
      <c r="AA2" s="121"/>
      <c r="AB2" s="121"/>
      <c r="AC2" s="121"/>
      <c r="AD2" s="121"/>
      <c r="AE2" s="121"/>
      <c r="AF2" s="121"/>
      <c r="AG2" s="121"/>
      <c r="AH2" s="121"/>
      <c r="AI2" s="121"/>
      <c r="AJ2" s="154"/>
      <c r="AK2" s="121"/>
    </row>
    <row r="3" spans="2:38" ht="20.100000000000001" customHeight="1" x14ac:dyDescent="0.2">
      <c r="C3" s="315"/>
      <c r="D3" s="317" t="s">
        <v>172</v>
      </c>
      <c r="E3" s="318"/>
      <c r="F3" s="318"/>
      <c r="G3" s="318"/>
      <c r="H3" s="318"/>
      <c r="I3" s="318"/>
      <c r="J3" s="318"/>
      <c r="K3" s="319"/>
      <c r="L3" s="327" t="str">
        <f>Proyecto!K3</f>
        <v>Fecha: 17 de septiembre de 2014</v>
      </c>
      <c r="M3" s="328"/>
      <c r="N3" s="121"/>
      <c r="O3" s="121"/>
      <c r="P3" s="121"/>
      <c r="Q3" s="121"/>
      <c r="R3" s="121"/>
      <c r="S3" s="121"/>
      <c r="T3" s="121"/>
      <c r="U3" s="121"/>
      <c r="V3" s="121"/>
      <c r="W3" s="121"/>
      <c r="X3" s="121"/>
      <c r="Y3" s="121"/>
      <c r="Z3" s="121"/>
      <c r="AA3" s="121"/>
      <c r="AB3" s="121"/>
      <c r="AC3" s="121"/>
      <c r="AD3" s="121"/>
      <c r="AE3" s="121"/>
      <c r="AF3" s="121"/>
      <c r="AG3" s="121"/>
      <c r="AH3" s="121"/>
      <c r="AI3" s="121"/>
      <c r="AJ3" s="154"/>
      <c r="AK3" s="121"/>
    </row>
    <row r="4" spans="2:38" ht="20.100000000000001" customHeight="1" x14ac:dyDescent="0.2">
      <c r="C4" s="315"/>
      <c r="D4" s="317" t="s">
        <v>173</v>
      </c>
      <c r="E4" s="318"/>
      <c r="F4" s="318"/>
      <c r="G4" s="318"/>
      <c r="H4" s="318"/>
      <c r="I4" s="318"/>
      <c r="J4" s="318"/>
      <c r="K4" s="319"/>
      <c r="L4" s="327" t="str">
        <f>Proyecto!K4</f>
        <v>Versión 001</v>
      </c>
      <c r="M4" s="328"/>
      <c r="N4" s="121"/>
      <c r="O4" s="121"/>
      <c r="P4" s="121"/>
      <c r="Q4" s="121"/>
      <c r="R4" s="121"/>
      <c r="S4" s="121"/>
      <c r="T4" s="121"/>
      <c r="U4" s="121"/>
      <c r="V4" s="121"/>
      <c r="W4" s="121"/>
      <c r="X4" s="121"/>
      <c r="Y4" s="121"/>
      <c r="Z4" s="121"/>
      <c r="AA4" s="121"/>
      <c r="AB4" s="121"/>
      <c r="AC4" s="121"/>
      <c r="AD4" s="121"/>
      <c r="AE4" s="121"/>
      <c r="AF4" s="121"/>
      <c r="AG4" s="121"/>
      <c r="AH4" s="121"/>
      <c r="AI4" s="121"/>
      <c r="AJ4" s="154"/>
      <c r="AK4" s="121"/>
    </row>
    <row r="5" spans="2:38" ht="20.100000000000001" customHeight="1" thickBot="1" x14ac:dyDescent="0.25">
      <c r="C5" s="316"/>
      <c r="D5" s="320" t="s">
        <v>174</v>
      </c>
      <c r="E5" s="321"/>
      <c r="F5" s="321"/>
      <c r="G5" s="321"/>
      <c r="H5" s="321"/>
      <c r="I5" s="321"/>
      <c r="J5" s="321"/>
      <c r="K5" s="322"/>
      <c r="L5" s="329" t="s">
        <v>94</v>
      </c>
      <c r="M5" s="330"/>
      <c r="N5" s="121"/>
      <c r="O5" s="121"/>
      <c r="P5" s="121"/>
      <c r="Q5" s="121"/>
      <c r="R5" s="121"/>
      <c r="S5" s="121"/>
      <c r="T5" s="121"/>
      <c r="U5" s="121"/>
      <c r="V5" s="121"/>
      <c r="W5" s="121"/>
      <c r="X5" s="121"/>
      <c r="Y5" s="121"/>
      <c r="Z5" s="121"/>
      <c r="AA5" s="121"/>
      <c r="AB5" s="121"/>
      <c r="AC5" s="121"/>
      <c r="AD5" s="121"/>
      <c r="AE5" s="121"/>
      <c r="AF5" s="121"/>
      <c r="AG5" s="121"/>
      <c r="AH5" s="121"/>
      <c r="AI5" s="121"/>
      <c r="AJ5" s="154"/>
      <c r="AK5" s="121"/>
    </row>
    <row r="6" spans="2:38" x14ac:dyDescent="0.2">
      <c r="C6" s="122"/>
      <c r="D6" s="123"/>
      <c r="E6" s="122"/>
      <c r="F6" s="122"/>
    </row>
    <row r="7" spans="2:38" ht="22.5" customHeight="1" x14ac:dyDescent="0.2">
      <c r="C7" s="124" t="s">
        <v>95</v>
      </c>
      <c r="D7" s="323" t="str">
        <f>Proyecto!$E$7</f>
        <v>Política Actualizada de Supervisión Societaria, Cameral y ESALES</v>
      </c>
      <c r="E7" s="323"/>
      <c r="F7" s="323"/>
      <c r="G7" s="323"/>
      <c r="H7" s="323"/>
      <c r="I7" s="323"/>
      <c r="J7" s="323"/>
      <c r="K7" s="323"/>
      <c r="L7" s="323"/>
      <c r="M7" s="324"/>
      <c r="N7" s="117"/>
      <c r="O7" s="117"/>
      <c r="P7" s="117"/>
      <c r="Q7" s="117"/>
      <c r="R7" s="117"/>
      <c r="S7" s="117"/>
      <c r="T7" s="117"/>
      <c r="U7" s="117"/>
      <c r="V7" s="117"/>
      <c r="W7" s="117"/>
      <c r="X7" s="117"/>
      <c r="Y7" s="117"/>
      <c r="Z7" s="117"/>
      <c r="AA7" s="117"/>
      <c r="AB7" s="117"/>
      <c r="AC7" s="117"/>
      <c r="AD7" s="117"/>
      <c r="AE7" s="117"/>
      <c r="AF7" s="117"/>
      <c r="AG7" s="117"/>
      <c r="AH7" s="117"/>
      <c r="AI7" s="117"/>
      <c r="AJ7" s="155"/>
      <c r="AK7" s="117"/>
    </row>
    <row r="8" spans="2:38" x14ac:dyDescent="0.2">
      <c r="N8" s="313" t="s">
        <v>204</v>
      </c>
      <c r="O8" s="313"/>
      <c r="P8" s="313" t="s">
        <v>205</v>
      </c>
      <c r="Q8" s="313"/>
      <c r="R8" s="313" t="s">
        <v>206</v>
      </c>
      <c r="S8" s="313"/>
      <c r="T8" s="313" t="s">
        <v>207</v>
      </c>
      <c r="U8" s="313"/>
      <c r="V8" s="313" t="s">
        <v>208</v>
      </c>
      <c r="W8" s="313"/>
      <c r="X8" s="313" t="s">
        <v>209</v>
      </c>
      <c r="Y8" s="313"/>
      <c r="Z8" s="313" t="s">
        <v>210</v>
      </c>
      <c r="AA8" s="313"/>
      <c r="AB8" s="313" t="s">
        <v>211</v>
      </c>
      <c r="AC8" s="313"/>
      <c r="AD8" s="313" t="s">
        <v>212</v>
      </c>
      <c r="AE8" s="313"/>
      <c r="AF8" s="313" t="s">
        <v>213</v>
      </c>
      <c r="AG8" s="313"/>
      <c r="AH8" s="313" t="s">
        <v>214</v>
      </c>
      <c r="AI8" s="313"/>
    </row>
    <row r="9" spans="2:38" ht="66.75" customHeight="1" x14ac:dyDescent="0.2">
      <c r="B9" s="125" t="s">
        <v>96</v>
      </c>
      <c r="C9" s="125" t="s">
        <v>97</v>
      </c>
      <c r="D9" s="125" t="s">
        <v>98</v>
      </c>
      <c r="E9" s="125" t="s">
        <v>99</v>
      </c>
      <c r="F9" s="162" t="s">
        <v>100</v>
      </c>
      <c r="G9" s="163" t="s">
        <v>101</v>
      </c>
      <c r="H9" s="164" t="s">
        <v>102</v>
      </c>
      <c r="I9" s="164" t="s">
        <v>103</v>
      </c>
      <c r="J9" s="164" t="s">
        <v>104</v>
      </c>
      <c r="K9" s="162" t="s">
        <v>201</v>
      </c>
      <c r="L9" s="165" t="s">
        <v>193</v>
      </c>
      <c r="M9" s="165" t="s">
        <v>194</v>
      </c>
      <c r="N9" s="165" t="s">
        <v>215</v>
      </c>
      <c r="O9" s="165" t="s">
        <v>216</v>
      </c>
      <c r="P9" s="165" t="s">
        <v>215</v>
      </c>
      <c r="Q9" s="165" t="s">
        <v>216</v>
      </c>
      <c r="R9" s="165" t="s">
        <v>215</v>
      </c>
      <c r="S9" s="165" t="s">
        <v>216</v>
      </c>
      <c r="T9" s="165" t="s">
        <v>215</v>
      </c>
      <c r="U9" s="165" t="s">
        <v>216</v>
      </c>
      <c r="V9" s="165" t="s">
        <v>215</v>
      </c>
      <c r="W9" s="165" t="s">
        <v>216</v>
      </c>
      <c r="X9" s="165" t="s">
        <v>215</v>
      </c>
      <c r="Y9" s="165" t="s">
        <v>216</v>
      </c>
      <c r="Z9" s="165" t="s">
        <v>215</v>
      </c>
      <c r="AA9" s="165" t="s">
        <v>216</v>
      </c>
      <c r="AB9" s="165" t="s">
        <v>215</v>
      </c>
      <c r="AC9" s="165" t="s">
        <v>216</v>
      </c>
      <c r="AD9" s="165" t="s">
        <v>215</v>
      </c>
      <c r="AE9" s="165" t="s">
        <v>216</v>
      </c>
      <c r="AF9" s="165" t="s">
        <v>215</v>
      </c>
      <c r="AG9" s="165" t="s">
        <v>216</v>
      </c>
      <c r="AH9" s="165" t="s">
        <v>215</v>
      </c>
      <c r="AI9" s="165" t="s">
        <v>216</v>
      </c>
      <c r="AJ9" s="166"/>
      <c r="AK9" s="167"/>
    </row>
    <row r="10" spans="2:38" s="128" customFormat="1" ht="97.5" customHeight="1" x14ac:dyDescent="0.2">
      <c r="B10" s="126">
        <v>1</v>
      </c>
      <c r="C10" s="147" t="s">
        <v>170</v>
      </c>
      <c r="D10" s="148" t="s">
        <v>166</v>
      </c>
      <c r="E10" s="148">
        <v>1</v>
      </c>
      <c r="F10" s="149">
        <v>0.5</v>
      </c>
      <c r="G10" s="150" t="s">
        <v>189</v>
      </c>
      <c r="H10" s="151">
        <v>44988</v>
      </c>
      <c r="I10" s="151">
        <v>45076</v>
      </c>
      <c r="J10" s="152">
        <f>(I10-H10)/7</f>
        <v>12.571428571428571</v>
      </c>
      <c r="K10" s="147" t="s">
        <v>223</v>
      </c>
      <c r="L10" s="151"/>
      <c r="M10" s="168">
        <v>0.15</v>
      </c>
      <c r="N10" s="160">
        <v>0</v>
      </c>
      <c r="O10" s="169">
        <v>0</v>
      </c>
      <c r="P10" s="160">
        <v>0.15</v>
      </c>
      <c r="Q10" s="169">
        <v>0.15</v>
      </c>
      <c r="R10" s="160">
        <v>0.15</v>
      </c>
      <c r="S10" s="169">
        <v>0.15</v>
      </c>
      <c r="T10" s="160">
        <v>0.2</v>
      </c>
      <c r="U10" s="169"/>
      <c r="V10" s="160"/>
      <c r="W10" s="170"/>
      <c r="X10" s="160"/>
      <c r="Y10" s="170"/>
      <c r="Z10" s="160"/>
      <c r="AA10" s="170"/>
      <c r="AB10" s="160"/>
      <c r="AC10" s="170"/>
      <c r="AD10" s="160"/>
      <c r="AE10" s="170"/>
      <c r="AF10" s="160"/>
      <c r="AG10" s="170"/>
      <c r="AH10" s="160"/>
      <c r="AI10" s="170"/>
      <c r="AJ10" s="171"/>
      <c r="AK10" s="172"/>
      <c r="AL10" s="127"/>
    </row>
    <row r="11" spans="2:38" s="128" customFormat="1" ht="37.5" customHeight="1" x14ac:dyDescent="0.2">
      <c r="B11" s="126">
        <v>2</v>
      </c>
      <c r="C11" s="147" t="s">
        <v>171</v>
      </c>
      <c r="D11" s="148" t="s">
        <v>167</v>
      </c>
      <c r="E11" s="148">
        <v>1</v>
      </c>
      <c r="F11" s="149">
        <v>0.4</v>
      </c>
      <c r="G11" s="153" t="s">
        <v>165</v>
      </c>
      <c r="H11" s="151">
        <v>45079</v>
      </c>
      <c r="I11" s="151">
        <v>45107</v>
      </c>
      <c r="J11" s="152">
        <f>(I11-H11)/7</f>
        <v>4</v>
      </c>
      <c r="K11" s="173"/>
      <c r="L11" s="151"/>
      <c r="M11" s="168">
        <f t="shared" ref="M11:M13" si="0">+O11+Q11+S11+U11+W11+Y11+AA11+AC11+AE11+AG11+AI11</f>
        <v>0</v>
      </c>
      <c r="N11" s="160"/>
      <c r="O11" s="170"/>
      <c r="P11" s="160"/>
      <c r="Q11" s="170"/>
      <c r="R11" s="160"/>
      <c r="S11" s="170"/>
      <c r="T11" s="160"/>
      <c r="U11" s="170"/>
      <c r="V11" s="160">
        <v>0.4</v>
      </c>
      <c r="W11" s="170"/>
      <c r="X11" s="160"/>
      <c r="Y11" s="170"/>
      <c r="Z11" s="160"/>
      <c r="AA11" s="170"/>
      <c r="AB11" s="160"/>
      <c r="AC11" s="170"/>
      <c r="AD11" s="160"/>
      <c r="AE11" s="170"/>
      <c r="AF11" s="160"/>
      <c r="AG11" s="170"/>
      <c r="AH11" s="160"/>
      <c r="AI11" s="170"/>
      <c r="AJ11" s="171"/>
      <c r="AK11" s="172"/>
      <c r="AL11" s="127"/>
    </row>
    <row r="12" spans="2:38" s="128" customFormat="1" ht="63" customHeight="1" x14ac:dyDescent="0.2">
      <c r="B12" s="126">
        <v>3</v>
      </c>
      <c r="C12" s="147" t="s">
        <v>222</v>
      </c>
      <c r="D12" s="148" t="s">
        <v>166</v>
      </c>
      <c r="E12" s="148">
        <v>1</v>
      </c>
      <c r="F12" s="149">
        <v>0.1</v>
      </c>
      <c r="G12" s="150" t="s">
        <v>165</v>
      </c>
      <c r="H12" s="151">
        <v>45108</v>
      </c>
      <c r="I12" s="151">
        <v>45168</v>
      </c>
      <c r="J12" s="152">
        <f>(I12-H12)/7</f>
        <v>8.5714285714285712</v>
      </c>
      <c r="K12" s="174"/>
      <c r="L12" s="151"/>
      <c r="M12" s="168">
        <f t="shared" si="0"/>
        <v>0</v>
      </c>
      <c r="N12" s="160"/>
      <c r="O12" s="170"/>
      <c r="P12" s="160"/>
      <c r="Q12" s="170"/>
      <c r="R12" s="160"/>
      <c r="S12" s="170"/>
      <c r="T12" s="160"/>
      <c r="U12" s="170"/>
      <c r="V12" s="160"/>
      <c r="W12" s="170"/>
      <c r="X12" s="160">
        <v>0.1</v>
      </c>
      <c r="Y12" s="170"/>
      <c r="Z12" s="160"/>
      <c r="AA12" s="170"/>
      <c r="AB12" s="160"/>
      <c r="AC12" s="170"/>
      <c r="AD12" s="160"/>
      <c r="AE12" s="170"/>
      <c r="AF12" s="160"/>
      <c r="AG12" s="170"/>
      <c r="AH12" s="160"/>
      <c r="AI12" s="170"/>
      <c r="AJ12" s="171"/>
      <c r="AK12" s="172"/>
      <c r="AL12" s="127"/>
    </row>
    <row r="13" spans="2:38" s="128" customFormat="1" ht="14.25" hidden="1" x14ac:dyDescent="0.2">
      <c r="B13" s="126">
        <v>5</v>
      </c>
      <c r="C13" s="129"/>
      <c r="D13" s="130"/>
      <c r="E13" s="131"/>
      <c r="F13" s="175"/>
      <c r="G13" s="176"/>
      <c r="H13" s="177"/>
      <c r="I13" s="177"/>
      <c r="J13" s="178"/>
      <c r="K13" s="179"/>
      <c r="L13" s="180"/>
      <c r="M13" s="181">
        <f t="shared" si="0"/>
        <v>0</v>
      </c>
      <c r="N13" s="160"/>
      <c r="O13" s="170"/>
      <c r="P13" s="160"/>
      <c r="Q13" s="170"/>
      <c r="R13" s="160"/>
      <c r="S13" s="170"/>
      <c r="T13" s="160"/>
      <c r="U13" s="170"/>
      <c r="V13" s="160"/>
      <c r="W13" s="170"/>
      <c r="X13" s="160"/>
      <c r="Y13" s="170"/>
      <c r="Z13" s="160"/>
      <c r="AA13" s="170"/>
      <c r="AB13" s="160"/>
      <c r="AC13" s="170"/>
      <c r="AD13" s="160"/>
      <c r="AE13" s="170"/>
      <c r="AF13" s="160"/>
      <c r="AG13" s="170"/>
      <c r="AH13" s="160"/>
      <c r="AI13" s="170"/>
      <c r="AJ13" s="182"/>
      <c r="AK13" s="172"/>
      <c r="AL13" s="127"/>
    </row>
    <row r="14" spans="2:38" s="128" customFormat="1" ht="28.5" customHeight="1" x14ac:dyDescent="0.2">
      <c r="B14" s="132"/>
      <c r="C14" s="133"/>
      <c r="D14" s="134"/>
      <c r="E14" s="133"/>
      <c r="F14" s="183">
        <f>SUM(F10:F13)</f>
        <v>1</v>
      </c>
      <c r="G14" s="184"/>
      <c r="H14" s="184"/>
      <c r="I14" s="184"/>
      <c r="J14" s="185"/>
      <c r="K14" s="186"/>
      <c r="L14" s="184"/>
      <c r="M14" s="187">
        <f t="shared" ref="M14:AI14" si="1">SUM(M10:M13)</f>
        <v>0.15</v>
      </c>
      <c r="N14" s="161">
        <f t="shared" si="1"/>
        <v>0</v>
      </c>
      <c r="O14" s="161">
        <f t="shared" si="1"/>
        <v>0</v>
      </c>
      <c r="P14" s="161">
        <f t="shared" si="1"/>
        <v>0.15</v>
      </c>
      <c r="Q14" s="161">
        <f t="shared" si="1"/>
        <v>0.15</v>
      </c>
      <c r="R14" s="161">
        <f t="shared" si="1"/>
        <v>0.15</v>
      </c>
      <c r="S14" s="161">
        <f t="shared" si="1"/>
        <v>0.15</v>
      </c>
      <c r="T14" s="161">
        <f t="shared" si="1"/>
        <v>0.2</v>
      </c>
      <c r="U14" s="161">
        <f t="shared" si="1"/>
        <v>0</v>
      </c>
      <c r="V14" s="161">
        <f t="shared" si="1"/>
        <v>0.4</v>
      </c>
      <c r="W14" s="161">
        <f t="shared" si="1"/>
        <v>0</v>
      </c>
      <c r="X14" s="161">
        <f t="shared" si="1"/>
        <v>0.1</v>
      </c>
      <c r="Y14" s="161">
        <f t="shared" si="1"/>
        <v>0</v>
      </c>
      <c r="Z14" s="161">
        <f t="shared" si="1"/>
        <v>0</v>
      </c>
      <c r="AA14" s="161">
        <f t="shared" si="1"/>
        <v>0</v>
      </c>
      <c r="AB14" s="161">
        <f t="shared" si="1"/>
        <v>0</v>
      </c>
      <c r="AC14" s="161">
        <f t="shared" si="1"/>
        <v>0</v>
      </c>
      <c r="AD14" s="161">
        <f t="shared" si="1"/>
        <v>0</v>
      </c>
      <c r="AE14" s="161">
        <f t="shared" si="1"/>
        <v>0</v>
      </c>
      <c r="AF14" s="161">
        <f t="shared" si="1"/>
        <v>0</v>
      </c>
      <c r="AG14" s="161">
        <f t="shared" si="1"/>
        <v>0</v>
      </c>
      <c r="AH14" s="161">
        <f t="shared" si="1"/>
        <v>0</v>
      </c>
      <c r="AI14" s="161">
        <f t="shared" si="1"/>
        <v>0</v>
      </c>
      <c r="AJ14" s="188"/>
      <c r="AK14" s="189"/>
      <c r="AL14" s="127"/>
    </row>
    <row r="15" spans="2:38" s="128" customFormat="1" ht="21.75" customHeight="1" x14ac:dyDescent="0.2">
      <c r="C15" s="135"/>
      <c r="D15" s="136"/>
      <c r="E15" s="135"/>
      <c r="F15" s="135"/>
      <c r="G15" s="135"/>
      <c r="H15" s="135"/>
      <c r="I15" s="135"/>
      <c r="J15" s="137"/>
      <c r="K15" s="138"/>
      <c r="L15" s="135"/>
      <c r="M15" s="139">
        <f>+N14+P14+R14+T14+V14+X14</f>
        <v>1</v>
      </c>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39"/>
      <c r="AK15" s="140"/>
      <c r="AL15" s="127"/>
    </row>
    <row r="16" spans="2:38" s="141" customFormat="1" ht="27" customHeight="1" x14ac:dyDescent="0.2">
      <c r="C16" s="135"/>
      <c r="D16" s="136"/>
      <c r="E16" s="135"/>
      <c r="F16" s="135"/>
      <c r="G16" s="135"/>
      <c r="H16" s="135"/>
      <c r="I16" s="135"/>
      <c r="J16" s="135"/>
      <c r="L16" s="135"/>
      <c r="M16" s="142"/>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42"/>
      <c r="AK16" s="134"/>
      <c r="AL16" s="143"/>
    </row>
    <row r="19" spans="13:37" x14ac:dyDescent="0.2">
      <c r="M19" s="144"/>
      <c r="AJ19" s="144"/>
    </row>
    <row r="20" spans="13:37" x14ac:dyDescent="0.2">
      <c r="M20" s="145"/>
      <c r="AJ20" s="145"/>
    </row>
    <row r="25" spans="13:37" x14ac:dyDescent="0.2">
      <c r="N25" s="117"/>
      <c r="O25" s="117"/>
      <c r="P25" s="117"/>
      <c r="Q25" s="117"/>
      <c r="R25" s="117"/>
      <c r="S25" s="117"/>
      <c r="T25" s="117"/>
      <c r="U25" s="117"/>
      <c r="V25" s="117"/>
      <c r="W25" s="117"/>
      <c r="X25" s="117"/>
      <c r="Y25" s="117"/>
      <c r="Z25" s="117"/>
      <c r="AA25" s="117"/>
      <c r="AB25" s="117"/>
      <c r="AC25" s="117"/>
      <c r="AD25" s="117"/>
      <c r="AE25" s="117"/>
      <c r="AF25" s="117"/>
      <c r="AG25" s="117"/>
      <c r="AH25" s="117"/>
      <c r="AI25" s="117"/>
    </row>
    <row r="27" spans="13:37" x14ac:dyDescent="0.2">
      <c r="M27" s="146"/>
      <c r="AJ27" s="146"/>
    </row>
    <row r="28" spans="13:37" x14ac:dyDescent="0.2">
      <c r="AK28" s="117"/>
    </row>
  </sheetData>
  <sheetProtection algorithmName="SHA-512" hashValue="22XfqD6ESiVP24UjGso/715NnvDCdl3E0YaAnzSPBM4QqsWqGSPcYhKyIfRwJU9J4f6k9VMwPyxml5kG/M31cA==" saltValue="xJxap90DeJu3Zg2HlnRCPQ==" spinCount="100000" sheet="1" formatCells="0" formatColumns="0" formatRows="0" insertColumns="0"/>
  <mergeCells count="21">
    <mergeCell ref="C2:C5"/>
    <mergeCell ref="D3:K3"/>
    <mergeCell ref="D4:K4"/>
    <mergeCell ref="D5:K5"/>
    <mergeCell ref="D7:M7"/>
    <mergeCell ref="L2:M2"/>
    <mergeCell ref="L3:M3"/>
    <mergeCell ref="L4:M4"/>
    <mergeCell ref="L5:M5"/>
    <mergeCell ref="D2:K2"/>
    <mergeCell ref="N8:O8"/>
    <mergeCell ref="P8:Q8"/>
    <mergeCell ref="R8:S8"/>
    <mergeCell ref="T8:U8"/>
    <mergeCell ref="V8:W8"/>
    <mergeCell ref="AH8:AI8"/>
    <mergeCell ref="X8:Y8"/>
    <mergeCell ref="Z8:AA8"/>
    <mergeCell ref="AB8:AC8"/>
    <mergeCell ref="AD8:AE8"/>
    <mergeCell ref="AF8:AG8"/>
  </mergeCells>
  <dataValidations count="1">
    <dataValidation type="whole" allowBlank="1" showInputMessage="1" showErrorMessage="1" sqref="L14:L65376 K14:K15 K17:K65376 G14:J65376 G8:L8">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2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7"/>
  <sheetViews>
    <sheetView showGridLines="0" zoomScale="90" zoomScaleNormal="90" workbookViewId="0">
      <selection activeCell="F15" sqref="F15"/>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41"/>
      <c r="C2" s="342"/>
      <c r="D2" s="338" t="s">
        <v>0</v>
      </c>
      <c r="E2" s="304"/>
      <c r="F2" s="304"/>
      <c r="G2" s="304"/>
      <c r="H2" s="304"/>
      <c r="I2" s="304"/>
      <c r="J2" s="304"/>
      <c r="K2" s="54"/>
      <c r="L2" s="54"/>
      <c r="M2" s="347" t="str">
        <f>Proyecto!K2</f>
        <v>Código: GC-F-015</v>
      </c>
      <c r="N2" s="297"/>
      <c r="O2" s="297"/>
      <c r="P2" s="298"/>
      <c r="Q2" s="68"/>
      <c r="R2" s="9"/>
      <c r="S2" s="9"/>
      <c r="T2" s="9" t="s">
        <v>105</v>
      </c>
      <c r="U2" s="12"/>
      <c r="V2" s="68"/>
      <c r="W2" s="68"/>
      <c r="X2" s="68"/>
      <c r="Y2" s="68"/>
      <c r="Z2" s="68"/>
      <c r="AA2" s="68"/>
      <c r="AB2" s="68"/>
      <c r="AC2" s="68"/>
      <c r="AD2" s="68"/>
      <c r="AE2" s="13"/>
    </row>
    <row r="3" spans="2:31" s="10" customFormat="1" ht="23.25" customHeight="1" x14ac:dyDescent="0.2">
      <c r="B3" s="343"/>
      <c r="C3" s="344"/>
      <c r="D3" s="339" t="s">
        <v>172</v>
      </c>
      <c r="E3" s="307"/>
      <c r="F3" s="307"/>
      <c r="G3" s="307"/>
      <c r="H3" s="307"/>
      <c r="I3" s="307"/>
      <c r="J3" s="307"/>
      <c r="K3" s="53"/>
      <c r="L3" s="53"/>
      <c r="M3" s="348" t="str">
        <f>Proyecto!K3</f>
        <v>Fecha: 17 de septiembre de 2014</v>
      </c>
      <c r="N3" s="299"/>
      <c r="O3" s="299"/>
      <c r="P3" s="300"/>
      <c r="Q3" s="68"/>
      <c r="R3" s="9"/>
      <c r="S3" s="9"/>
      <c r="T3" s="9" t="s">
        <v>106</v>
      </c>
      <c r="U3" s="12"/>
      <c r="V3" s="68"/>
      <c r="W3" s="68"/>
      <c r="X3" s="68"/>
      <c r="Y3" s="68"/>
      <c r="Z3" s="68"/>
      <c r="AA3" s="68"/>
      <c r="AB3" s="68"/>
      <c r="AC3" s="68"/>
      <c r="AD3" s="68"/>
      <c r="AE3" s="13"/>
    </row>
    <row r="4" spans="2:31" s="10" customFormat="1" ht="24" customHeight="1" x14ac:dyDescent="0.2">
      <c r="B4" s="343"/>
      <c r="C4" s="344"/>
      <c r="D4" s="339" t="s">
        <v>173</v>
      </c>
      <c r="E4" s="307"/>
      <c r="F4" s="307"/>
      <c r="G4" s="307"/>
      <c r="H4" s="307"/>
      <c r="I4" s="307"/>
      <c r="J4" s="307"/>
      <c r="K4" s="53"/>
      <c r="L4" s="53"/>
      <c r="M4" s="348" t="str">
        <f>Proyecto!K4</f>
        <v>Versión 001</v>
      </c>
      <c r="N4" s="299"/>
      <c r="O4" s="299"/>
      <c r="P4" s="300"/>
      <c r="Q4" s="68"/>
      <c r="R4" s="9"/>
      <c r="S4" s="68"/>
      <c r="T4" s="9" t="s">
        <v>107</v>
      </c>
      <c r="U4" s="12"/>
      <c r="V4" s="68"/>
      <c r="W4" s="68"/>
      <c r="X4" s="68"/>
      <c r="Y4" s="68"/>
      <c r="Z4" s="68"/>
      <c r="AA4" s="68"/>
      <c r="AB4" s="68"/>
      <c r="AC4" s="68"/>
      <c r="AD4" s="68"/>
      <c r="AE4" s="13"/>
    </row>
    <row r="5" spans="2:31" s="10" customFormat="1" ht="22.5" customHeight="1" thickBot="1" x14ac:dyDescent="0.25">
      <c r="B5" s="345"/>
      <c r="C5" s="346"/>
      <c r="D5" s="340" t="s">
        <v>174</v>
      </c>
      <c r="E5" s="310"/>
      <c r="F5" s="310"/>
      <c r="G5" s="310"/>
      <c r="H5" s="310"/>
      <c r="I5" s="310"/>
      <c r="J5" s="310"/>
      <c r="K5" s="55"/>
      <c r="L5" s="55"/>
      <c r="M5" s="349" t="s">
        <v>108</v>
      </c>
      <c r="N5" s="301"/>
      <c r="O5" s="301"/>
      <c r="P5" s="302"/>
      <c r="Q5" s="68"/>
      <c r="R5" s="9"/>
      <c r="S5" s="68"/>
      <c r="T5" s="9" t="s">
        <v>109</v>
      </c>
      <c r="U5" s="9"/>
      <c r="V5" s="68"/>
      <c r="W5" s="68"/>
      <c r="X5" s="68"/>
      <c r="Y5" s="68"/>
      <c r="Z5" s="68"/>
      <c r="AA5" s="68"/>
      <c r="AB5" s="68"/>
      <c r="AC5" s="68"/>
      <c r="AD5" s="68"/>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90" t="s">
        <v>5</v>
      </c>
      <c r="C7" s="190"/>
      <c r="D7" s="239" t="str">
        <f>Proyecto!$E$7</f>
        <v>Política Actualizada de Supervisión Societaria, Cameral y ESALES</v>
      </c>
      <c r="E7" s="239"/>
      <c r="F7" s="239"/>
      <c r="G7" s="239"/>
      <c r="H7" s="239"/>
      <c r="I7" s="239"/>
      <c r="J7" s="239"/>
      <c r="K7" s="239"/>
      <c r="L7" s="239"/>
      <c r="M7" s="239"/>
      <c r="N7" s="239"/>
      <c r="O7" s="239"/>
      <c r="P7" s="239"/>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42" t="s">
        <v>110</v>
      </c>
      <c r="C10" s="242"/>
      <c r="D10" s="242"/>
      <c r="E10" s="242"/>
      <c r="F10" s="242"/>
      <c r="G10" s="242"/>
      <c r="H10" s="242"/>
      <c r="I10" s="242"/>
      <c r="J10" s="242"/>
      <c r="K10" s="242"/>
      <c r="L10" s="242"/>
      <c r="M10" s="242"/>
      <c r="N10" s="242"/>
      <c r="O10" s="242"/>
      <c r="P10" s="242"/>
    </row>
    <row r="11" spans="2:31" ht="21.95" customHeight="1" x14ac:dyDescent="0.2">
      <c r="B11" s="240" t="s">
        <v>27</v>
      </c>
      <c r="C11" s="240"/>
      <c r="D11" s="240"/>
      <c r="E11" s="240"/>
      <c r="F11" s="85" t="s">
        <v>175</v>
      </c>
      <c r="G11" s="240" t="s">
        <v>176</v>
      </c>
      <c r="H11" s="240"/>
      <c r="I11" s="240"/>
      <c r="J11" s="240"/>
      <c r="K11" s="60"/>
      <c r="L11" s="60"/>
      <c r="M11" s="240" t="s">
        <v>111</v>
      </c>
      <c r="N11" s="240"/>
      <c r="O11" s="240"/>
      <c r="P11" s="240"/>
    </row>
    <row r="12" spans="2:31" ht="60" customHeight="1" x14ac:dyDescent="0.2">
      <c r="B12" s="334" t="s">
        <v>158</v>
      </c>
      <c r="C12" s="334"/>
      <c r="D12" s="334"/>
      <c r="E12" s="334"/>
      <c r="F12" s="86" t="s">
        <v>107</v>
      </c>
      <c r="G12" s="335" t="s">
        <v>160</v>
      </c>
      <c r="H12" s="335"/>
      <c r="I12" s="335"/>
      <c r="J12" s="335"/>
      <c r="K12" s="87"/>
      <c r="L12" s="87"/>
      <c r="M12" s="335" t="str">
        <f>+Interesados!$B$13</f>
        <v>Superintendente Delegado de supervisión societaria</v>
      </c>
      <c r="N12" s="335"/>
      <c r="O12" s="335"/>
      <c r="P12" s="335"/>
    </row>
    <row r="13" spans="2:31" ht="60" customHeight="1" x14ac:dyDescent="0.2">
      <c r="B13" s="334" t="s">
        <v>164</v>
      </c>
      <c r="C13" s="334"/>
      <c r="D13" s="334"/>
      <c r="E13" s="334"/>
      <c r="F13" s="86" t="s">
        <v>107</v>
      </c>
      <c r="G13" s="335" t="s">
        <v>161</v>
      </c>
      <c r="H13" s="335"/>
      <c r="I13" s="335"/>
      <c r="J13" s="335"/>
      <c r="K13" s="87"/>
      <c r="L13" s="87"/>
      <c r="M13" s="335" t="str">
        <f>+Interesados!$B$13</f>
        <v>Superintendente Delegado de supervisión societaria</v>
      </c>
      <c r="N13" s="335"/>
      <c r="O13" s="335"/>
      <c r="P13" s="335"/>
    </row>
    <row r="14" spans="2:31" ht="60" customHeight="1" x14ac:dyDescent="0.2">
      <c r="B14" s="336" t="s">
        <v>159</v>
      </c>
      <c r="C14" s="336"/>
      <c r="D14" s="336"/>
      <c r="E14" s="336"/>
      <c r="F14" s="86" t="s">
        <v>107</v>
      </c>
      <c r="G14" s="337" t="s">
        <v>162</v>
      </c>
      <c r="H14" s="337"/>
      <c r="I14" s="337"/>
      <c r="J14" s="337"/>
      <c r="K14" s="87"/>
      <c r="L14" s="87"/>
      <c r="M14" s="335" t="str">
        <f>+Interesados!$B$13</f>
        <v>Superintendente Delegado de supervisión societaria</v>
      </c>
      <c r="N14" s="335"/>
      <c r="O14" s="335"/>
      <c r="P14" s="335"/>
    </row>
    <row r="15" spans="2:31" ht="60" customHeight="1" x14ac:dyDescent="0.2">
      <c r="B15" s="336" t="s">
        <v>169</v>
      </c>
      <c r="C15" s="336"/>
      <c r="D15" s="336"/>
      <c r="E15" s="336"/>
      <c r="F15" s="86" t="s">
        <v>106</v>
      </c>
      <c r="G15" s="337" t="s">
        <v>163</v>
      </c>
      <c r="H15" s="337"/>
      <c r="I15" s="337"/>
      <c r="J15" s="337"/>
      <c r="K15" s="87"/>
      <c r="L15" s="87"/>
      <c r="M15" s="335" t="str">
        <f>+Interesados!$B$13</f>
        <v>Superintendente Delegado de supervisión societaria</v>
      </c>
      <c r="N15" s="335"/>
      <c r="O15" s="335"/>
      <c r="P15" s="335"/>
    </row>
    <row r="17" spans="2:16" ht="21.95" customHeight="1" x14ac:dyDescent="0.2">
      <c r="B17" s="242" t="s">
        <v>112</v>
      </c>
      <c r="C17" s="242"/>
      <c r="D17" s="242"/>
      <c r="E17" s="242"/>
      <c r="F17" s="242"/>
      <c r="G17" s="242"/>
      <c r="H17" s="242"/>
      <c r="I17" s="242"/>
      <c r="J17" s="242"/>
      <c r="K17" s="242"/>
      <c r="L17" s="242"/>
      <c r="M17" s="242"/>
      <c r="N17" s="242"/>
      <c r="O17" s="242"/>
      <c r="P17" s="242"/>
    </row>
  </sheetData>
  <mergeCells count="28">
    <mergeCell ref="D2:J2"/>
    <mergeCell ref="D3:J3"/>
    <mergeCell ref="D4:J4"/>
    <mergeCell ref="D5:J5"/>
    <mergeCell ref="B10:P10"/>
    <mergeCell ref="B2:C5"/>
    <mergeCell ref="M2:P2"/>
    <mergeCell ref="M3:P3"/>
    <mergeCell ref="M4:P4"/>
    <mergeCell ref="M5:P5"/>
    <mergeCell ref="B7:C7"/>
    <mergeCell ref="D7:P7"/>
    <mergeCell ref="B13:E13"/>
    <mergeCell ref="G13:J13"/>
    <mergeCell ref="M13:P13"/>
    <mergeCell ref="B17:P17"/>
    <mergeCell ref="B11:E11"/>
    <mergeCell ref="G11:J11"/>
    <mergeCell ref="M11:P11"/>
    <mergeCell ref="B12:E12"/>
    <mergeCell ref="G12:J12"/>
    <mergeCell ref="M12:P12"/>
    <mergeCell ref="B15:E15"/>
    <mergeCell ref="G15:J15"/>
    <mergeCell ref="M15:P15"/>
    <mergeCell ref="B14:E14"/>
    <mergeCell ref="G14:J14"/>
    <mergeCell ref="M14:P14"/>
  </mergeCells>
  <conditionalFormatting sqref="F13">
    <cfRule type="containsText" dxfId="15" priority="13" operator="containsText" text="Extremo">
      <formula>NOT(ISERROR(SEARCH("Extremo",F13)))</formula>
    </cfRule>
    <cfRule type="containsText" dxfId="14" priority="14" operator="containsText" text="Alto">
      <formula>NOT(ISERROR(SEARCH("Alto",F13)))</formula>
    </cfRule>
    <cfRule type="containsText" dxfId="13" priority="15" operator="containsText" text="Medio">
      <formula>NOT(ISERROR(SEARCH("Medio",F13)))</formula>
    </cfRule>
    <cfRule type="containsText" dxfId="12" priority="16" operator="containsText" text="Bajo">
      <formula>NOT(ISERROR(SEARCH("Bajo",F13)))</formula>
    </cfRule>
  </conditionalFormatting>
  <conditionalFormatting sqref="F12">
    <cfRule type="containsText" dxfId="11" priority="9" operator="containsText" text="Extremo">
      <formula>NOT(ISERROR(SEARCH("Extremo",F12)))</formula>
    </cfRule>
    <cfRule type="containsText" dxfId="10" priority="10" operator="containsText" text="Alto">
      <formula>NOT(ISERROR(SEARCH("Alto",F12)))</formula>
    </cfRule>
    <cfRule type="containsText" dxfId="9" priority="11" operator="containsText" text="Medio">
      <formula>NOT(ISERROR(SEARCH("Medio",F12)))</formula>
    </cfRule>
    <cfRule type="containsText" dxfId="8" priority="12" operator="containsText" text="Bajo">
      <formula>NOT(ISERROR(SEARCH("Bajo",F12)))</formula>
    </cfRule>
  </conditionalFormatting>
  <conditionalFormatting sqref="F15">
    <cfRule type="containsText" dxfId="7" priority="5" operator="containsText" text="Extremo">
      <formula>NOT(ISERROR(SEARCH("Extremo",F15)))</formula>
    </cfRule>
    <cfRule type="containsText" dxfId="6" priority="6" operator="containsText" text="Alto">
      <formula>NOT(ISERROR(SEARCH("Alto",F15)))</formula>
    </cfRule>
    <cfRule type="containsText" dxfId="5" priority="7" operator="containsText" text="Medio">
      <formula>NOT(ISERROR(SEARCH("Medio",F15)))</formula>
    </cfRule>
    <cfRule type="containsText" dxfId="4" priority="8" operator="containsText" text="Bajo">
      <formula>NOT(ISERROR(SEARCH("Bajo",F15)))</formula>
    </cfRule>
  </conditionalFormatting>
  <conditionalFormatting sqref="F14">
    <cfRule type="containsText" dxfId="3" priority="1" operator="containsText" text="Extremo">
      <formula>NOT(ISERROR(SEARCH("Extremo",F14)))</formula>
    </cfRule>
    <cfRule type="containsText" dxfId="2" priority="2" operator="containsText" text="Alto">
      <formula>NOT(ISERROR(SEARCH("Alto",F14)))</formula>
    </cfRule>
    <cfRule type="containsText" dxfId="1" priority="3" operator="containsText" text="Medio">
      <formula>NOT(ISERROR(SEARCH("Medio",F14)))</formula>
    </cfRule>
    <cfRule type="containsText" dxfId="0" priority="4" operator="containsText" text="Bajo">
      <formula>NOT(ISERROR(SEARCH("Bajo",F14)))</formula>
    </cfRule>
  </conditionalFormatting>
  <dataValidations count="2">
    <dataValidation type="whole" allowBlank="1" showInputMessage="1" showErrorMessage="1" sqref="O18:P65504 O9:P9 O16:P16 G16:M16 G18:M65504 G9:M9 W9:AC65504 Q9:U65504">
      <formula1>1</formula1>
      <formula2>5</formula2>
    </dataValidation>
    <dataValidation type="list" allowBlank="1" showInputMessage="1" showErrorMessage="1" sqref="F12:F15">
      <formula1>$T$2:$T$5</formula1>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113</v>
      </c>
      <c r="C4" s="20" t="s">
        <v>114</v>
      </c>
      <c r="E4" s="20" t="s">
        <v>115</v>
      </c>
      <c r="G4" s="20" t="s">
        <v>116</v>
      </c>
      <c r="I4" s="20" t="s">
        <v>117</v>
      </c>
      <c r="K4" s="20" t="s">
        <v>118</v>
      </c>
      <c r="M4" s="20"/>
      <c r="O4" s="20" t="s">
        <v>119</v>
      </c>
      <c r="Q4" s="20" t="s">
        <v>31</v>
      </c>
    </row>
    <row r="5" spans="1:17" x14ac:dyDescent="0.2">
      <c r="A5" t="s">
        <v>23</v>
      </c>
      <c r="C5" s="19" t="s">
        <v>34</v>
      </c>
      <c r="E5" s="19" t="s">
        <v>37</v>
      </c>
      <c r="G5" s="19" t="s">
        <v>53</v>
      </c>
      <c r="I5" s="19" t="s">
        <v>54</v>
      </c>
      <c r="K5" s="19" t="s">
        <v>66</v>
      </c>
      <c r="M5" t="s">
        <v>120</v>
      </c>
      <c r="O5" s="19" t="s">
        <v>121</v>
      </c>
      <c r="Q5" t="s">
        <v>122</v>
      </c>
    </row>
    <row r="6" spans="1:17" x14ac:dyDescent="0.2">
      <c r="A6" t="s">
        <v>24</v>
      </c>
      <c r="C6" s="19" t="s">
        <v>123</v>
      </c>
      <c r="E6" s="19" t="s">
        <v>124</v>
      </c>
      <c r="G6" s="19" t="s">
        <v>55</v>
      </c>
      <c r="I6" s="19" t="s">
        <v>67</v>
      </c>
      <c r="K6" s="19" t="s">
        <v>68</v>
      </c>
      <c r="M6" t="s">
        <v>42</v>
      </c>
      <c r="O6" s="19" t="s">
        <v>125</v>
      </c>
      <c r="Q6" t="s">
        <v>126</v>
      </c>
    </row>
    <row r="7" spans="1:17" x14ac:dyDescent="0.2">
      <c r="C7" s="19" t="s">
        <v>127</v>
      </c>
      <c r="G7" s="19" t="s">
        <v>128</v>
      </c>
      <c r="K7" s="21" t="s">
        <v>129</v>
      </c>
      <c r="O7" s="21" t="s">
        <v>130</v>
      </c>
      <c r="Q7" t="s">
        <v>131</v>
      </c>
    </row>
    <row r="8" spans="1:17" x14ac:dyDescent="0.2">
      <c r="O8" s="21" t="s">
        <v>77</v>
      </c>
      <c r="Q8" t="s">
        <v>36</v>
      </c>
    </row>
    <row r="9" spans="1:17" x14ac:dyDescent="0.2">
      <c r="O9" s="21" t="s">
        <v>132</v>
      </c>
      <c r="Q9" t="s">
        <v>133</v>
      </c>
    </row>
    <row r="10" spans="1:17" x14ac:dyDescent="0.2">
      <c r="O10" s="21" t="s">
        <v>134</v>
      </c>
      <c r="Q10" t="s">
        <v>135</v>
      </c>
    </row>
    <row r="11" spans="1:17" x14ac:dyDescent="0.2">
      <c r="O11" s="21" t="s">
        <v>136</v>
      </c>
      <c r="Q11" t="s">
        <v>137</v>
      </c>
    </row>
    <row r="12" spans="1:17" x14ac:dyDescent="0.2">
      <c r="Q12" t="s">
        <v>138</v>
      </c>
    </row>
    <row r="14" spans="1:17" x14ac:dyDescent="0.2">
      <c r="Q14" s="20" t="s">
        <v>139</v>
      </c>
    </row>
    <row r="15" spans="1:17" x14ac:dyDescent="0.2">
      <c r="Q15" t="s">
        <v>122</v>
      </c>
    </row>
    <row r="16" spans="1:17" x14ac:dyDescent="0.2">
      <c r="Q16" t="s">
        <v>126</v>
      </c>
    </row>
    <row r="17" spans="17:17" x14ac:dyDescent="0.2">
      <c r="Q17" t="s">
        <v>131</v>
      </c>
    </row>
    <row r="18" spans="17:17" x14ac:dyDescent="0.2">
      <c r="Q18" t="s">
        <v>36</v>
      </c>
    </row>
    <row r="19" spans="17:17" x14ac:dyDescent="0.2">
      <c r="Q19" t="s">
        <v>133</v>
      </c>
    </row>
    <row r="20" spans="17:17" x14ac:dyDescent="0.2">
      <c r="Q20" t="s">
        <v>135</v>
      </c>
    </row>
    <row r="21" spans="17:17" x14ac:dyDescent="0.2">
      <c r="Q21" t="s">
        <v>137</v>
      </c>
    </row>
    <row r="22" spans="17:17" x14ac:dyDescent="0.2">
      <c r="Q22" t="s">
        <v>138</v>
      </c>
    </row>
    <row r="23" spans="17:17" x14ac:dyDescent="0.2">
      <c r="Q23" s="19" t="s">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1"/>
  <sheetViews>
    <sheetView showGridLines="0" zoomScale="80" zoomScaleNormal="80" workbookViewId="0">
      <selection activeCell="E13" sqref="E13:P14"/>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01"/>
      <c r="C2" s="202"/>
      <c r="D2" s="203" t="s">
        <v>0</v>
      </c>
      <c r="E2" s="204"/>
      <c r="F2" s="204"/>
      <c r="G2" s="204"/>
      <c r="H2" s="204"/>
      <c r="I2" s="204"/>
      <c r="J2" s="205"/>
      <c r="K2" s="191" t="s">
        <v>1</v>
      </c>
      <c r="L2" s="218"/>
      <c r="M2" s="191" t="str">
        <f>Proyecto!K2</f>
        <v>Código: GC-F-015</v>
      </c>
      <c r="N2" s="213"/>
      <c r="O2" s="213"/>
      <c r="P2" s="192"/>
      <c r="Q2" s="68"/>
      <c r="R2" s="9"/>
      <c r="S2" s="9"/>
      <c r="T2" s="9"/>
      <c r="U2" s="12"/>
      <c r="V2" s="68"/>
      <c r="W2" s="68"/>
      <c r="X2" s="68"/>
      <c r="Y2" s="68"/>
      <c r="Z2" s="68"/>
      <c r="AA2" s="68"/>
      <c r="AB2" s="68"/>
      <c r="AC2" s="68"/>
      <c r="AD2" s="68"/>
      <c r="AE2" s="13"/>
    </row>
    <row r="3" spans="2:31" s="10" customFormat="1" ht="23.25" customHeight="1" x14ac:dyDescent="0.2">
      <c r="B3" s="197"/>
      <c r="C3" s="198"/>
      <c r="D3" s="206" t="s">
        <v>172</v>
      </c>
      <c r="E3" s="207"/>
      <c r="F3" s="207"/>
      <c r="G3" s="207"/>
      <c r="H3" s="207"/>
      <c r="I3" s="207"/>
      <c r="J3" s="208"/>
      <c r="K3" s="193" t="s">
        <v>2</v>
      </c>
      <c r="L3" s="219"/>
      <c r="M3" s="214" t="str">
        <f>Proyecto!K3</f>
        <v>Fecha: 17 de septiembre de 2014</v>
      </c>
      <c r="N3" s="215"/>
      <c r="O3" s="215"/>
      <c r="P3" s="216"/>
      <c r="Q3" s="68"/>
      <c r="R3" s="9"/>
      <c r="S3" s="9"/>
      <c r="T3" s="9"/>
      <c r="U3" s="12"/>
      <c r="V3" s="68"/>
      <c r="W3" s="68"/>
      <c r="X3" s="68"/>
      <c r="Y3" s="68"/>
      <c r="Z3" s="68"/>
      <c r="AA3" s="68"/>
      <c r="AB3" s="68"/>
      <c r="AC3" s="68"/>
      <c r="AD3" s="68"/>
      <c r="AE3" s="13"/>
    </row>
    <row r="4" spans="2:31" s="10" customFormat="1" ht="24" customHeight="1" x14ac:dyDescent="0.2">
      <c r="B4" s="197"/>
      <c r="C4" s="198"/>
      <c r="D4" s="206" t="s">
        <v>173</v>
      </c>
      <c r="E4" s="207"/>
      <c r="F4" s="207"/>
      <c r="G4" s="207"/>
      <c r="H4" s="207"/>
      <c r="I4" s="207"/>
      <c r="J4" s="208"/>
      <c r="K4" s="193" t="s">
        <v>3</v>
      </c>
      <c r="L4" s="219"/>
      <c r="M4" s="193" t="str">
        <f>Proyecto!K4</f>
        <v>Versión 001</v>
      </c>
      <c r="N4" s="217"/>
      <c r="O4" s="217"/>
      <c r="P4" s="194"/>
      <c r="Q4" s="68"/>
      <c r="R4" s="9"/>
      <c r="S4" s="68"/>
      <c r="T4" s="68"/>
      <c r="U4" s="12"/>
      <c r="V4" s="68"/>
      <c r="W4" s="68"/>
      <c r="X4" s="68"/>
      <c r="Y4" s="68"/>
      <c r="Z4" s="68"/>
      <c r="AA4" s="68"/>
      <c r="AB4" s="68"/>
      <c r="AC4" s="68"/>
      <c r="AD4" s="68"/>
      <c r="AE4" s="13"/>
    </row>
    <row r="5" spans="2:31" s="10" customFormat="1" ht="22.5" customHeight="1" thickBot="1" x14ac:dyDescent="0.25">
      <c r="B5" s="199"/>
      <c r="C5" s="200"/>
      <c r="D5" s="209" t="s">
        <v>174</v>
      </c>
      <c r="E5" s="210"/>
      <c r="F5" s="210"/>
      <c r="G5" s="210"/>
      <c r="H5" s="210"/>
      <c r="I5" s="210"/>
      <c r="J5" s="211"/>
      <c r="K5" s="195" t="s">
        <v>17</v>
      </c>
      <c r="L5" s="232"/>
      <c r="M5" s="223" t="s">
        <v>18</v>
      </c>
      <c r="N5" s="224"/>
      <c r="O5" s="224"/>
      <c r="P5" s="225"/>
      <c r="Q5" s="68"/>
      <c r="R5" s="9"/>
      <c r="S5" s="68"/>
      <c r="T5" s="68"/>
      <c r="U5" s="9"/>
      <c r="V5" s="68"/>
      <c r="W5" s="68"/>
      <c r="X5" s="68"/>
      <c r="Y5" s="68"/>
      <c r="Z5" s="68"/>
      <c r="AA5" s="68"/>
      <c r="AB5" s="68"/>
      <c r="AC5" s="68"/>
      <c r="AD5" s="68"/>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90" t="s">
        <v>5</v>
      </c>
      <c r="C7" s="190"/>
      <c r="D7" s="226" t="str">
        <f>+Proyecto!E7</f>
        <v>Política Actualizada de Supervisión Societaria, Cameral y ESALES</v>
      </c>
      <c r="E7" s="226"/>
      <c r="F7" s="226"/>
      <c r="G7" s="226"/>
      <c r="H7" s="226"/>
      <c r="I7" s="226"/>
      <c r="J7" s="226"/>
      <c r="K7" s="226"/>
      <c r="L7" s="226"/>
      <c r="M7" s="226"/>
      <c r="N7" s="226"/>
      <c r="O7" s="226"/>
      <c r="P7" s="226"/>
      <c r="AE7" s="1"/>
    </row>
    <row r="8" spans="2:31" ht="6.75" customHeight="1" x14ac:dyDescent="0.2">
      <c r="B8" s="6"/>
      <c r="C8" s="6"/>
      <c r="D8" s="88"/>
      <c r="E8" s="88"/>
      <c r="F8" s="88"/>
      <c r="G8" s="88"/>
      <c r="H8" s="88"/>
      <c r="I8" s="88"/>
      <c r="J8" s="88"/>
      <c r="K8" s="88"/>
      <c r="L8" s="88"/>
      <c r="M8" s="88"/>
      <c r="N8" s="88"/>
      <c r="O8" s="88"/>
      <c r="P8" s="88"/>
      <c r="AE8" s="1"/>
    </row>
    <row r="9" spans="2:31" ht="39.75" customHeight="1" x14ac:dyDescent="0.2">
      <c r="B9" s="230" t="s">
        <v>19</v>
      </c>
      <c r="C9" s="231"/>
      <c r="D9" s="227" t="s">
        <v>141</v>
      </c>
      <c r="E9" s="228"/>
      <c r="F9" s="228"/>
      <c r="G9" s="228"/>
      <c r="H9" s="228"/>
      <c r="I9" s="228"/>
      <c r="J9" s="228"/>
      <c r="K9" s="228"/>
      <c r="L9" s="228"/>
      <c r="M9" s="228"/>
      <c r="N9" s="228"/>
      <c r="O9" s="228"/>
      <c r="P9" s="229"/>
      <c r="AE9" s="1"/>
    </row>
    <row r="10" spans="2:31" customFormat="1" ht="7.5" customHeight="1" x14ac:dyDescent="0.2">
      <c r="D10" s="90"/>
      <c r="E10" s="90"/>
      <c r="F10" s="90"/>
      <c r="G10" s="90"/>
      <c r="H10" s="90"/>
      <c r="I10" s="90"/>
      <c r="J10" s="90"/>
      <c r="K10" s="90"/>
      <c r="L10" s="90"/>
      <c r="M10" s="90"/>
      <c r="N10" s="90"/>
      <c r="O10" s="90"/>
      <c r="P10" s="90"/>
    </row>
    <row r="11" spans="2:31" ht="44.25" customHeight="1" x14ac:dyDescent="0.2">
      <c r="B11" s="230" t="s">
        <v>20</v>
      </c>
      <c r="C11" s="231"/>
      <c r="D11" s="227" t="s">
        <v>142</v>
      </c>
      <c r="E11" s="228"/>
      <c r="F11" s="228"/>
      <c r="G11" s="228"/>
      <c r="H11" s="228"/>
      <c r="I11" s="228"/>
      <c r="J11" s="228"/>
      <c r="K11" s="228"/>
      <c r="L11" s="228"/>
      <c r="M11" s="228"/>
      <c r="N11" s="228"/>
      <c r="O11" s="228"/>
      <c r="P11" s="229"/>
      <c r="AE11" s="1"/>
    </row>
    <row r="12" spans="2:31" s="3" customFormat="1" ht="5.25" customHeight="1" x14ac:dyDescent="0.2">
      <c r="B12" s="8"/>
      <c r="C12" s="8"/>
      <c r="D12" s="71"/>
      <c r="E12" s="71"/>
      <c r="F12" s="71"/>
      <c r="G12" s="71"/>
      <c r="H12" s="71"/>
      <c r="I12" s="71"/>
      <c r="J12" s="71"/>
      <c r="K12" s="71"/>
      <c r="L12" s="71"/>
      <c r="M12" s="71"/>
      <c r="N12" s="71"/>
      <c r="O12" s="71"/>
      <c r="P12" s="71"/>
      <c r="Q12" s="68"/>
      <c r="R12" s="9"/>
      <c r="S12" s="68"/>
      <c r="T12" s="68"/>
      <c r="U12" s="9"/>
      <c r="V12" s="68"/>
      <c r="W12" s="68"/>
      <c r="X12" s="68"/>
      <c r="Y12" s="68"/>
      <c r="Z12" s="68"/>
      <c r="AA12" s="68"/>
      <c r="AB12" s="68"/>
      <c r="AC12" s="68"/>
      <c r="AD12" s="68"/>
      <c r="AE12" s="68"/>
    </row>
    <row r="13" spans="2:31" ht="22.5" customHeight="1" x14ac:dyDescent="0.2">
      <c r="B13" s="220" t="s">
        <v>21</v>
      </c>
      <c r="C13" s="220"/>
      <c r="D13" s="69" t="s">
        <v>22</v>
      </c>
      <c r="E13" s="222" t="s">
        <v>168</v>
      </c>
      <c r="F13" s="222"/>
      <c r="G13" s="222"/>
      <c r="H13" s="222"/>
      <c r="I13" s="222"/>
      <c r="J13" s="222"/>
      <c r="K13" s="222"/>
      <c r="L13" s="222"/>
      <c r="M13" s="222"/>
      <c r="N13" s="222"/>
      <c r="O13" s="222"/>
      <c r="P13" s="222"/>
      <c r="AE13" s="1"/>
    </row>
    <row r="14" spans="2:31" s="25" customFormat="1" ht="44.25" customHeight="1" x14ac:dyDescent="0.2">
      <c r="B14" s="221"/>
      <c r="C14" s="221"/>
      <c r="D14" s="70" t="s">
        <v>23</v>
      </c>
      <c r="E14" s="222"/>
      <c r="F14" s="222"/>
      <c r="G14" s="222"/>
      <c r="H14" s="222"/>
      <c r="I14" s="222"/>
      <c r="J14" s="222"/>
      <c r="K14" s="222"/>
      <c r="L14" s="222"/>
      <c r="M14" s="222"/>
      <c r="N14" s="222"/>
      <c r="O14" s="222"/>
      <c r="P14" s="222"/>
      <c r="Q14" s="68"/>
      <c r="R14" s="9"/>
      <c r="S14" s="68"/>
      <c r="T14" s="68"/>
      <c r="U14" s="9"/>
      <c r="V14" s="68"/>
      <c r="W14" s="68"/>
      <c r="X14" s="68"/>
      <c r="Y14" s="68"/>
      <c r="Z14" s="68"/>
      <c r="AA14" s="68"/>
      <c r="AB14" s="68"/>
      <c r="AC14" s="68"/>
      <c r="AD14" s="68"/>
      <c r="AE14" s="68"/>
    </row>
    <row r="15" spans="2:31" ht="15.75" x14ac:dyDescent="0.2">
      <c r="E15" s="91"/>
      <c r="F15" s="91"/>
      <c r="G15" s="91"/>
      <c r="H15" s="91"/>
      <c r="I15" s="91"/>
      <c r="J15" s="91"/>
      <c r="K15" s="91"/>
      <c r="L15" s="91"/>
      <c r="M15" s="91"/>
      <c r="N15" s="91"/>
      <c r="O15" s="91"/>
      <c r="P15" s="91"/>
    </row>
    <row r="16" spans="2:31" ht="22.5" customHeight="1" x14ac:dyDescent="0.2">
      <c r="B16" s="220" t="s">
        <v>21</v>
      </c>
      <c r="C16" s="220"/>
      <c r="D16" s="69" t="s">
        <v>22</v>
      </c>
      <c r="E16" s="222" t="s">
        <v>221</v>
      </c>
      <c r="F16" s="222"/>
      <c r="G16" s="222"/>
      <c r="H16" s="222"/>
      <c r="I16" s="222"/>
      <c r="J16" s="222"/>
      <c r="K16" s="222"/>
      <c r="L16" s="222"/>
      <c r="M16" s="222"/>
      <c r="N16" s="222"/>
      <c r="O16" s="222"/>
      <c r="P16" s="222"/>
      <c r="AE16" s="1"/>
    </row>
    <row r="17" spans="2:21" s="65" customFormat="1" ht="55.5" customHeight="1" x14ac:dyDescent="0.2">
      <c r="B17" s="221"/>
      <c r="C17" s="221"/>
      <c r="D17" s="70" t="s">
        <v>24</v>
      </c>
      <c r="E17" s="222"/>
      <c r="F17" s="222"/>
      <c r="G17" s="222"/>
      <c r="H17" s="222"/>
      <c r="I17" s="222"/>
      <c r="J17" s="222"/>
      <c r="K17" s="222"/>
      <c r="L17" s="222"/>
      <c r="M17" s="222"/>
      <c r="N17" s="222"/>
      <c r="O17" s="222"/>
      <c r="P17" s="222"/>
      <c r="Q17" s="68"/>
      <c r="R17" s="9"/>
      <c r="S17" s="68"/>
      <c r="T17" s="68"/>
      <c r="U17" s="9"/>
    </row>
    <row r="18" spans="2:21" ht="15.75" x14ac:dyDescent="0.2">
      <c r="E18" s="91"/>
      <c r="F18" s="91"/>
      <c r="G18" s="91"/>
      <c r="H18" s="91"/>
      <c r="I18" s="91"/>
      <c r="J18" s="91"/>
      <c r="K18" s="91"/>
      <c r="L18" s="91"/>
      <c r="M18" s="91"/>
      <c r="N18" s="91"/>
      <c r="O18" s="91"/>
      <c r="P18" s="91"/>
    </row>
    <row r="19" spans="2:21" x14ac:dyDescent="0.2">
      <c r="B19" s="220" t="s">
        <v>21</v>
      </c>
      <c r="C19" s="220"/>
      <c r="D19" s="74" t="s">
        <v>22</v>
      </c>
      <c r="E19" s="222"/>
      <c r="F19" s="222"/>
      <c r="G19" s="222"/>
      <c r="H19" s="222"/>
      <c r="I19" s="222"/>
      <c r="J19" s="222"/>
      <c r="K19" s="222"/>
      <c r="L19" s="222"/>
      <c r="M19" s="222"/>
      <c r="N19" s="222"/>
      <c r="O19" s="222"/>
      <c r="P19" s="222"/>
    </row>
    <row r="20" spans="2:21" ht="48" customHeight="1" x14ac:dyDescent="0.2">
      <c r="B20" s="221"/>
      <c r="C20" s="221"/>
      <c r="D20" s="75" t="s">
        <v>24</v>
      </c>
      <c r="E20" s="222"/>
      <c r="F20" s="222"/>
      <c r="G20" s="222"/>
      <c r="H20" s="222"/>
      <c r="I20" s="222"/>
      <c r="J20" s="222"/>
      <c r="K20" s="222"/>
      <c r="L20" s="222"/>
      <c r="M20" s="222"/>
      <c r="N20" s="222"/>
      <c r="O20" s="222"/>
      <c r="P20" s="222"/>
    </row>
    <row r="21" spans="2:21" ht="15.75" x14ac:dyDescent="0.2">
      <c r="E21" s="89"/>
      <c r="F21" s="89"/>
      <c r="G21" s="89"/>
      <c r="H21" s="89"/>
      <c r="I21" s="89"/>
      <c r="J21" s="89"/>
      <c r="K21" s="89"/>
      <c r="L21" s="89"/>
      <c r="M21" s="89"/>
      <c r="N21" s="89"/>
      <c r="O21" s="89"/>
      <c r="P21" s="89"/>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disablePrompts="1"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8"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8" sqref="D18"/>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201"/>
      <c r="C2" s="202"/>
      <c r="D2" s="233" t="s">
        <v>0</v>
      </c>
      <c r="E2" s="234"/>
      <c r="F2" s="234"/>
      <c r="G2" s="234"/>
      <c r="H2" s="235"/>
      <c r="I2" s="35" t="str">
        <f>Proyecto!K2</f>
        <v>Código: GC-F-015</v>
      </c>
      <c r="J2" s="17"/>
      <c r="K2" s="17"/>
      <c r="L2" s="17"/>
      <c r="M2" s="68"/>
      <c r="N2" s="68"/>
      <c r="O2" s="68"/>
      <c r="P2" s="68"/>
      <c r="Q2" s="68"/>
      <c r="R2" s="68"/>
      <c r="S2" s="68"/>
      <c r="T2" s="13"/>
      <c r="U2" s="68"/>
      <c r="V2" s="68"/>
      <c r="W2" s="68"/>
      <c r="X2" s="68"/>
    </row>
    <row r="3" spans="2:24" s="16" customFormat="1" ht="23.25" customHeight="1" thickBot="1" x14ac:dyDescent="0.25">
      <c r="B3" s="197"/>
      <c r="C3" s="198"/>
      <c r="D3" s="233" t="s">
        <v>172</v>
      </c>
      <c r="E3" s="234"/>
      <c r="F3" s="234"/>
      <c r="G3" s="234"/>
      <c r="H3" s="235"/>
      <c r="I3" s="36" t="str">
        <f>Proyecto!K3</f>
        <v>Fecha: 17 de septiembre de 2014</v>
      </c>
      <c r="J3" s="17"/>
      <c r="K3" s="17"/>
      <c r="L3" s="17"/>
      <c r="M3" s="68"/>
      <c r="N3" s="68"/>
      <c r="O3" s="68"/>
      <c r="P3" s="68"/>
      <c r="Q3" s="68"/>
      <c r="R3" s="68"/>
      <c r="S3" s="68"/>
      <c r="T3" s="13"/>
      <c r="U3" s="68"/>
      <c r="V3" s="68"/>
      <c r="W3" s="68"/>
      <c r="X3" s="68"/>
    </row>
    <row r="4" spans="2:24" s="16" customFormat="1" ht="24" customHeight="1" thickBot="1" x14ac:dyDescent="0.25">
      <c r="B4" s="197"/>
      <c r="C4" s="198"/>
      <c r="D4" s="233" t="s">
        <v>173</v>
      </c>
      <c r="E4" s="234"/>
      <c r="F4" s="234"/>
      <c r="G4" s="234"/>
      <c r="H4" s="235"/>
      <c r="I4" s="36" t="str">
        <f>Proyecto!K4</f>
        <v>Versión 001</v>
      </c>
      <c r="J4" s="17"/>
      <c r="K4" s="17"/>
      <c r="L4" s="17"/>
      <c r="M4" s="68"/>
      <c r="N4" s="68"/>
      <c r="O4" s="68"/>
      <c r="P4" s="68"/>
      <c r="Q4" s="68"/>
      <c r="R4" s="68"/>
      <c r="S4" s="68"/>
      <c r="T4" s="13"/>
      <c r="U4" s="68"/>
      <c r="V4" s="68"/>
      <c r="W4" s="68"/>
      <c r="X4" s="68"/>
    </row>
    <row r="5" spans="2:24" s="16" customFormat="1" ht="22.5" customHeight="1" thickBot="1" x14ac:dyDescent="0.25">
      <c r="B5" s="199"/>
      <c r="C5" s="200"/>
      <c r="D5" s="236" t="s">
        <v>174</v>
      </c>
      <c r="E5" s="237"/>
      <c r="F5" s="237"/>
      <c r="G5" s="237"/>
      <c r="H5" s="238"/>
      <c r="I5" s="37" t="s">
        <v>25</v>
      </c>
      <c r="J5" s="17"/>
      <c r="K5" s="17"/>
      <c r="L5" s="17"/>
      <c r="M5" s="68"/>
      <c r="N5" s="68"/>
      <c r="O5" s="68"/>
      <c r="P5" s="68"/>
      <c r="Q5" s="68"/>
      <c r="R5" s="68"/>
      <c r="S5" s="68"/>
      <c r="T5" s="13"/>
      <c r="U5" s="68"/>
      <c r="V5" s="68"/>
      <c r="W5" s="68"/>
      <c r="X5" s="68"/>
    </row>
    <row r="6" spans="2:24" ht="5.25" customHeight="1" x14ac:dyDescent="0.2">
      <c r="B6" s="24"/>
      <c r="C6" s="24"/>
      <c r="D6" s="24"/>
      <c r="E6" s="24"/>
      <c r="F6" s="24"/>
      <c r="G6" s="24"/>
      <c r="H6" s="24"/>
      <c r="I6" s="24"/>
    </row>
    <row r="7" spans="2:24" ht="19.5" customHeight="1" x14ac:dyDescent="0.2">
      <c r="B7" s="190" t="s">
        <v>5</v>
      </c>
      <c r="C7" s="190"/>
      <c r="D7" s="239" t="str">
        <f>Proyecto!$E$7</f>
        <v>Política Actualizada de Supervisión Societaria, Cameral y ESALES</v>
      </c>
      <c r="E7" s="239"/>
      <c r="F7" s="239"/>
      <c r="G7" s="239"/>
      <c r="H7" s="239"/>
      <c r="I7" s="239"/>
      <c r="X7" s="1"/>
    </row>
    <row r="8" spans="2:24" s="16" customFormat="1" ht="10.5" customHeight="1" x14ac:dyDescent="0.2">
      <c r="B8" s="8"/>
      <c r="C8" s="8"/>
      <c r="D8" s="4"/>
      <c r="E8" s="4"/>
      <c r="F8" s="4"/>
      <c r="G8" s="4"/>
      <c r="H8" s="4"/>
      <c r="I8" s="4"/>
      <c r="J8" s="68"/>
      <c r="K8" s="68"/>
      <c r="L8" s="68"/>
      <c r="M8" s="68"/>
      <c r="N8" s="17"/>
      <c r="O8" s="68"/>
      <c r="P8" s="68"/>
      <c r="Q8" s="68"/>
      <c r="R8" s="68"/>
      <c r="S8" s="68"/>
      <c r="T8" s="68"/>
      <c r="U8" s="68"/>
      <c r="V8" s="68"/>
      <c r="W8" s="68"/>
      <c r="X8" s="68"/>
    </row>
    <row r="9" spans="2:24" ht="18.75" customHeight="1" x14ac:dyDescent="0.2">
      <c r="B9" s="242" t="s">
        <v>26</v>
      </c>
      <c r="C9" s="242"/>
      <c r="D9" s="242"/>
      <c r="E9" s="242"/>
      <c r="F9" s="242"/>
      <c r="G9" s="242"/>
      <c r="H9" s="242"/>
      <c r="I9" s="242"/>
      <c r="X9" s="1"/>
    </row>
    <row r="10" spans="2:24" ht="40.5" customHeight="1" x14ac:dyDescent="0.2">
      <c r="B10" s="240" t="s">
        <v>27</v>
      </c>
      <c r="C10" s="240"/>
      <c r="D10" s="243" t="s">
        <v>28</v>
      </c>
      <c r="E10" s="243"/>
      <c r="F10" s="243"/>
      <c r="G10" s="243"/>
      <c r="H10" s="243"/>
      <c r="I10" s="243"/>
      <c r="X10" s="1"/>
    </row>
    <row r="11" spans="2:24" ht="22.5" customHeight="1" x14ac:dyDescent="0.2">
      <c r="B11" s="240" t="s">
        <v>22</v>
      </c>
      <c r="C11" s="240"/>
      <c r="D11" s="240" t="s">
        <v>29</v>
      </c>
      <c r="E11" s="240"/>
      <c r="F11" s="69" t="s">
        <v>30</v>
      </c>
      <c r="G11" s="69" t="s">
        <v>31</v>
      </c>
      <c r="H11" s="69" t="s">
        <v>32</v>
      </c>
      <c r="I11" s="69" t="s">
        <v>33</v>
      </c>
      <c r="X11" s="1"/>
    </row>
    <row r="12" spans="2:24" ht="91.5" customHeight="1" x14ac:dyDescent="0.2">
      <c r="B12" s="241" t="s">
        <v>34</v>
      </c>
      <c r="C12" s="241"/>
      <c r="D12" s="241" t="s">
        <v>35</v>
      </c>
      <c r="E12" s="241"/>
      <c r="F12" s="92">
        <v>1</v>
      </c>
      <c r="G12" s="93" t="s">
        <v>36</v>
      </c>
      <c r="H12" s="93" t="s">
        <v>37</v>
      </c>
      <c r="I12" s="93" t="s">
        <v>38</v>
      </c>
      <c r="X12" s="1"/>
    </row>
    <row r="13" spans="2:24" ht="22.5" customHeight="1" x14ac:dyDescent="0.2">
      <c r="B13" s="240" t="s">
        <v>202</v>
      </c>
      <c r="C13" s="240"/>
      <c r="D13" s="241" t="s">
        <v>39</v>
      </c>
      <c r="E13" s="241"/>
      <c r="F13" s="241"/>
      <c r="G13" s="241"/>
      <c r="H13" s="241"/>
      <c r="I13" s="241"/>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6"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6"/>
  <sheetViews>
    <sheetView showGridLines="0" topLeftCell="A2" zoomScale="110" zoomScaleNormal="110" workbookViewId="0">
      <selection activeCell="C7" sqref="C7:F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68"/>
      <c r="B2" s="44"/>
      <c r="C2" s="254" t="s">
        <v>0</v>
      </c>
      <c r="D2" s="255"/>
      <c r="E2" s="255"/>
      <c r="F2" s="255"/>
      <c r="G2" s="244" t="str">
        <f>Proyecto!K2</f>
        <v>Código: GC-F-015</v>
      </c>
      <c r="H2" s="245"/>
      <c r="I2" s="245"/>
      <c r="J2" s="245"/>
      <c r="K2" s="245"/>
      <c r="L2" s="246"/>
      <c r="M2" s="68"/>
      <c r="N2" s="68"/>
      <c r="O2" s="68"/>
      <c r="P2" s="68"/>
      <c r="Q2" s="68"/>
      <c r="R2" s="68"/>
      <c r="S2" s="68"/>
      <c r="T2" s="68"/>
      <c r="U2" s="13"/>
    </row>
    <row r="3" spans="1:21" s="14" customFormat="1" ht="23.25" customHeight="1" thickBot="1" x14ac:dyDescent="0.25">
      <c r="A3" s="68"/>
      <c r="B3" s="46"/>
      <c r="C3" s="236" t="s">
        <v>172</v>
      </c>
      <c r="D3" s="237"/>
      <c r="E3" s="237"/>
      <c r="F3" s="238"/>
      <c r="G3" s="247" t="str">
        <f>Proyecto!K3</f>
        <v>Fecha: 17 de septiembre de 2014</v>
      </c>
      <c r="H3" s="248"/>
      <c r="I3" s="248"/>
      <c r="J3" s="248"/>
      <c r="K3" s="248"/>
      <c r="L3" s="249"/>
      <c r="M3" s="68"/>
      <c r="N3" s="68"/>
      <c r="O3" s="68"/>
      <c r="P3" s="68"/>
      <c r="Q3" s="68"/>
      <c r="R3" s="68"/>
      <c r="S3" s="68"/>
      <c r="T3" s="68"/>
      <c r="U3" s="13"/>
    </row>
    <row r="4" spans="1:21" s="14" customFormat="1" ht="24" customHeight="1" thickBot="1" x14ac:dyDescent="0.25">
      <c r="A4" s="68"/>
      <c r="B4" s="46"/>
      <c r="C4" s="236" t="s">
        <v>173</v>
      </c>
      <c r="D4" s="237"/>
      <c r="E4" s="237"/>
      <c r="F4" s="238"/>
      <c r="G4" s="250" t="str">
        <f>Proyecto!K4</f>
        <v>Versión 001</v>
      </c>
      <c r="H4" s="251"/>
      <c r="I4" s="251"/>
      <c r="J4" s="251"/>
      <c r="K4" s="251"/>
      <c r="L4" s="252"/>
      <c r="M4" s="68"/>
      <c r="N4" s="68"/>
      <c r="O4" s="68"/>
      <c r="P4" s="68"/>
      <c r="Q4" s="68"/>
      <c r="R4" s="68"/>
      <c r="S4" s="68"/>
      <c r="T4" s="68"/>
      <c r="U4" s="13"/>
    </row>
    <row r="5" spans="1:21" s="14" customFormat="1" ht="22.5" customHeight="1" thickBot="1" x14ac:dyDescent="0.25">
      <c r="A5" s="68"/>
      <c r="B5" s="48"/>
      <c r="C5" s="236" t="s">
        <v>174</v>
      </c>
      <c r="D5" s="237"/>
      <c r="E5" s="237"/>
      <c r="F5" s="238"/>
      <c r="G5" s="247" t="s">
        <v>40</v>
      </c>
      <c r="H5" s="248"/>
      <c r="I5" s="248"/>
      <c r="J5" s="248"/>
      <c r="K5" s="248"/>
      <c r="L5" s="249"/>
      <c r="M5" s="68"/>
      <c r="N5" s="68"/>
      <c r="O5" s="68"/>
      <c r="P5" s="68"/>
      <c r="Q5" s="68"/>
      <c r="R5" s="68"/>
      <c r="S5" s="68"/>
      <c r="T5" s="68"/>
      <c r="U5" s="13"/>
    </row>
    <row r="6" spans="1:21" ht="5.25" customHeight="1" x14ac:dyDescent="0.2">
      <c r="A6" s="5" t="str">
        <f>Proyecto!$E$7</f>
        <v>Política Actualizada de Supervisión Societaria, Cameral y ESALES</v>
      </c>
      <c r="B6" s="24"/>
      <c r="C6" s="24"/>
      <c r="D6" s="24"/>
      <c r="E6" s="24"/>
      <c r="F6" s="24"/>
    </row>
    <row r="7" spans="1:21" ht="29.25" customHeight="1" x14ac:dyDescent="0.2">
      <c r="B7" s="67" t="s">
        <v>5</v>
      </c>
      <c r="C7" s="253" t="str">
        <f>Proyecto!$E$7</f>
        <v>Política Actualizada de Supervisión Societaria, Cameral y ESALES</v>
      </c>
      <c r="D7" s="253"/>
      <c r="E7" s="253"/>
      <c r="F7" s="253"/>
      <c r="U7" s="1"/>
    </row>
    <row r="8" spans="1:21" ht="15.75" x14ac:dyDescent="0.2">
      <c r="B8" s="68"/>
      <c r="C8" s="89"/>
      <c r="D8" s="89"/>
      <c r="E8" s="89"/>
      <c r="F8" s="89"/>
    </row>
    <row r="9" spans="1:21" ht="15.75" x14ac:dyDescent="0.2">
      <c r="C9" s="89"/>
      <c r="D9" s="89"/>
      <c r="E9" s="89"/>
      <c r="F9" s="89"/>
    </row>
    <row r="10" spans="1:21" ht="18" customHeight="1" x14ac:dyDescent="0.2">
      <c r="B10" s="67" t="s">
        <v>41</v>
      </c>
      <c r="C10" s="96" t="s">
        <v>120</v>
      </c>
      <c r="D10" s="89"/>
      <c r="E10" s="89"/>
      <c r="F10" s="89"/>
    </row>
    <row r="11" spans="1:21" ht="6" customHeight="1" x14ac:dyDescent="0.2">
      <c r="C11" s="89"/>
      <c r="D11" s="89"/>
      <c r="E11" s="89"/>
      <c r="F11" s="89"/>
    </row>
    <row r="12" spans="1:21" ht="18" customHeight="1" x14ac:dyDescent="0.2">
      <c r="B12" s="84" t="s">
        <v>179</v>
      </c>
      <c r="C12" s="96" t="s">
        <v>143</v>
      </c>
      <c r="D12" s="89"/>
      <c r="E12" s="89"/>
      <c r="F12" s="89"/>
    </row>
    <row r="13" spans="1:21" ht="6" customHeight="1" x14ac:dyDescent="0.2">
      <c r="C13" s="89"/>
      <c r="D13" s="89"/>
      <c r="E13" s="89"/>
      <c r="F13" s="89"/>
    </row>
    <row r="14" spans="1:21" ht="18" customHeight="1" x14ac:dyDescent="0.2">
      <c r="B14" s="67" t="s">
        <v>43</v>
      </c>
      <c r="C14" s="96" t="s">
        <v>143</v>
      </c>
      <c r="D14" s="89"/>
      <c r="E14" s="89"/>
      <c r="F14" s="89"/>
    </row>
    <row r="15" spans="1:21" ht="6" customHeight="1" x14ac:dyDescent="0.2">
      <c r="C15" s="89"/>
      <c r="D15" s="89"/>
      <c r="E15" s="89"/>
      <c r="F15" s="89"/>
    </row>
    <row r="16" spans="1:21" ht="18" customHeight="1" x14ac:dyDescent="0.2">
      <c r="B16" s="84" t="s">
        <v>180</v>
      </c>
      <c r="C16" s="96" t="s">
        <v>143</v>
      </c>
      <c r="D16" s="89"/>
      <c r="E16" s="89"/>
      <c r="F16" s="89"/>
    </row>
    <row r="17" spans="2:6" ht="6" customHeight="1" x14ac:dyDescent="0.2">
      <c r="C17" s="89"/>
      <c r="D17" s="89"/>
      <c r="E17" s="89"/>
      <c r="F17" s="89"/>
    </row>
    <row r="18" spans="2:6" ht="18" customHeight="1" x14ac:dyDescent="0.2">
      <c r="B18" s="67" t="s">
        <v>44</v>
      </c>
      <c r="C18" s="96" t="s">
        <v>143</v>
      </c>
      <c r="D18" s="89"/>
      <c r="E18" s="89"/>
      <c r="F18" s="89"/>
    </row>
    <row r="19" spans="2:6" ht="6" customHeight="1" x14ac:dyDescent="0.2">
      <c r="C19" s="89"/>
      <c r="D19" s="89"/>
      <c r="E19" s="89"/>
      <c r="F19" s="89"/>
    </row>
    <row r="20" spans="2:6" ht="18" customHeight="1" x14ac:dyDescent="0.2">
      <c r="B20" s="67" t="s">
        <v>45</v>
      </c>
      <c r="C20" s="96" t="s">
        <v>143</v>
      </c>
      <c r="D20" s="89"/>
      <c r="E20" s="89"/>
      <c r="F20" s="89"/>
    </row>
    <row r="21" spans="2:6" ht="15.75" x14ac:dyDescent="0.2">
      <c r="C21" s="89"/>
      <c r="D21" s="89"/>
      <c r="E21" s="89"/>
      <c r="F21" s="89"/>
    </row>
    <row r="22" spans="2:6" ht="15.75" x14ac:dyDescent="0.2">
      <c r="C22" s="89"/>
      <c r="D22" s="89"/>
      <c r="E22" s="89"/>
      <c r="F22" s="89"/>
    </row>
    <row r="23" spans="2:6" ht="15.75" x14ac:dyDescent="0.2">
      <c r="C23" s="89"/>
      <c r="D23" s="89"/>
      <c r="E23" s="89"/>
      <c r="F23" s="89"/>
    </row>
    <row r="24" spans="2:6" ht="15.75" x14ac:dyDescent="0.2">
      <c r="C24" s="95"/>
      <c r="D24" s="94"/>
      <c r="E24" s="94"/>
      <c r="F24" s="94"/>
    </row>
    <row r="25" spans="2:6" ht="15.75" x14ac:dyDescent="0.2">
      <c r="C25" s="94"/>
      <c r="D25" s="94"/>
      <c r="E25" s="94"/>
      <c r="F25" s="94"/>
    </row>
    <row r="26" spans="2:6" ht="15.75" x14ac:dyDescent="0.2">
      <c r="C26" s="94"/>
      <c r="D26" s="94"/>
      <c r="E26" s="94"/>
      <c r="F26" s="94"/>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B8" zoomScale="90" zoomScaleNormal="90" workbookViewId="0">
      <selection activeCell="C14" sqref="C14"/>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36" t="s">
        <v>0</v>
      </c>
      <c r="D2" s="237"/>
      <c r="E2" s="237"/>
      <c r="F2" s="238"/>
      <c r="G2" s="35" t="str">
        <f>Proyecto!K2</f>
        <v>Código: GC-F-015</v>
      </c>
      <c r="H2" s="9"/>
      <c r="I2" s="9"/>
      <c r="J2" s="12"/>
      <c r="K2" s="68"/>
      <c r="L2" s="68"/>
      <c r="M2" s="68"/>
      <c r="N2" s="68"/>
      <c r="O2" s="68"/>
      <c r="P2" s="68"/>
      <c r="Q2" s="68"/>
      <c r="R2" s="68"/>
      <c r="S2" s="68"/>
      <c r="T2" s="13"/>
      <c r="U2" s="68"/>
      <c r="V2" s="68"/>
    </row>
    <row r="3" spans="2:22" s="10" customFormat="1" ht="23.25" customHeight="1" thickBot="1" x14ac:dyDescent="0.25">
      <c r="B3" s="39"/>
      <c r="C3" s="236" t="s">
        <v>172</v>
      </c>
      <c r="D3" s="237"/>
      <c r="E3" s="237"/>
      <c r="F3" s="238"/>
      <c r="G3" s="36" t="str">
        <f>Proyecto!K3</f>
        <v>Fecha: 17 de septiembre de 2014</v>
      </c>
      <c r="H3" s="9"/>
      <c r="I3" s="9"/>
      <c r="J3" s="12"/>
      <c r="K3" s="68"/>
      <c r="L3" s="68"/>
      <c r="M3" s="68"/>
      <c r="N3" s="68"/>
      <c r="O3" s="68"/>
      <c r="P3" s="68"/>
      <c r="Q3" s="68"/>
      <c r="R3" s="68"/>
      <c r="S3" s="68"/>
      <c r="T3" s="13"/>
      <c r="U3" s="68"/>
      <c r="V3" s="68"/>
    </row>
    <row r="4" spans="2:22" s="10" customFormat="1" ht="24" customHeight="1" thickBot="1" x14ac:dyDescent="0.25">
      <c r="B4" s="39"/>
      <c r="C4" s="236" t="s">
        <v>173</v>
      </c>
      <c r="D4" s="237"/>
      <c r="E4" s="237"/>
      <c r="F4" s="238"/>
      <c r="G4" s="36" t="str">
        <f>Proyecto!K4</f>
        <v>Versión 001</v>
      </c>
      <c r="H4" s="68"/>
      <c r="I4" s="68"/>
      <c r="J4" s="12"/>
      <c r="K4" s="68"/>
      <c r="L4" s="68"/>
      <c r="M4" s="68"/>
      <c r="N4" s="68"/>
      <c r="O4" s="68"/>
      <c r="P4" s="68"/>
      <c r="Q4" s="68"/>
      <c r="R4" s="68"/>
      <c r="S4" s="68"/>
      <c r="T4" s="13"/>
      <c r="U4" s="68"/>
      <c r="V4" s="68"/>
    </row>
    <row r="5" spans="2:22" s="10" customFormat="1" ht="22.5" customHeight="1" thickBot="1" x14ac:dyDescent="0.25">
      <c r="B5" s="40"/>
      <c r="C5" s="236" t="s">
        <v>174</v>
      </c>
      <c r="D5" s="237"/>
      <c r="E5" s="237"/>
      <c r="F5" s="238"/>
      <c r="G5" s="37" t="s">
        <v>46</v>
      </c>
      <c r="H5" s="68"/>
      <c r="I5" s="68"/>
      <c r="J5" s="9"/>
      <c r="K5" s="68"/>
      <c r="L5" s="68"/>
      <c r="M5" s="68"/>
      <c r="N5" s="68"/>
      <c r="O5" s="68"/>
      <c r="P5" s="68"/>
      <c r="Q5" s="68"/>
      <c r="R5" s="68"/>
      <c r="S5" s="68"/>
      <c r="T5" s="13"/>
      <c r="U5" s="68"/>
      <c r="V5" s="68"/>
    </row>
    <row r="6" spans="2:22" ht="5.25" customHeight="1" x14ac:dyDescent="0.2">
      <c r="B6" s="24"/>
      <c r="C6" s="24"/>
      <c r="D6" s="24"/>
      <c r="E6" s="24"/>
      <c r="F6" s="24"/>
      <c r="G6" s="24"/>
    </row>
    <row r="7" spans="2:22" ht="29.25" customHeight="1" x14ac:dyDescent="0.2">
      <c r="B7" s="67" t="s">
        <v>5</v>
      </c>
      <c r="C7" s="239" t="str">
        <f>Proyecto!$E$7</f>
        <v>Política Actualizada de Supervisión Societaria, Cameral y ESALES</v>
      </c>
      <c r="D7" s="239"/>
      <c r="E7" s="239"/>
      <c r="F7" s="239"/>
      <c r="G7" s="239"/>
      <c r="V7" s="1"/>
    </row>
    <row r="9" spans="2:22" ht="18" customHeight="1" x14ac:dyDescent="0.2">
      <c r="B9" s="242" t="s">
        <v>47</v>
      </c>
      <c r="C9" s="242"/>
      <c r="D9" s="242"/>
      <c r="E9" s="242"/>
      <c r="F9" s="242"/>
      <c r="G9" s="242"/>
    </row>
    <row r="10" spans="2:22" customFormat="1" ht="15" customHeight="1" x14ac:dyDescent="0.2"/>
    <row r="11" spans="2:22" ht="27.75" customHeight="1" x14ac:dyDescent="0.2">
      <c r="B11" s="69" t="s">
        <v>48</v>
      </c>
      <c r="C11" s="69" t="s">
        <v>49</v>
      </c>
      <c r="D11" s="69" t="s">
        <v>50</v>
      </c>
      <c r="E11" s="69" t="s">
        <v>51</v>
      </c>
      <c r="F11" s="242" t="s">
        <v>52</v>
      </c>
      <c r="G11" s="242"/>
    </row>
    <row r="12" spans="2:22" ht="77.25" customHeight="1" x14ac:dyDescent="0.2">
      <c r="B12" s="86" t="s">
        <v>53</v>
      </c>
      <c r="C12" s="86" t="s">
        <v>144</v>
      </c>
      <c r="D12" s="97" t="s">
        <v>181</v>
      </c>
      <c r="E12" s="86" t="s">
        <v>54</v>
      </c>
      <c r="F12" s="258" t="s">
        <v>186</v>
      </c>
      <c r="G12" s="258"/>
    </row>
    <row r="13" spans="2:22" ht="165" customHeight="1" x14ac:dyDescent="0.2">
      <c r="B13" s="86" t="s">
        <v>55</v>
      </c>
      <c r="C13" s="86" t="s">
        <v>165</v>
      </c>
      <c r="D13" s="97" t="s">
        <v>182</v>
      </c>
      <c r="E13" s="86" t="s">
        <v>54</v>
      </c>
      <c r="F13" s="259" t="s">
        <v>196</v>
      </c>
      <c r="G13" s="259"/>
    </row>
    <row r="14" spans="2:22" ht="69.75" customHeight="1" x14ac:dyDescent="0.2">
      <c r="B14" s="86" t="s">
        <v>56</v>
      </c>
      <c r="C14" s="86" t="s">
        <v>217</v>
      </c>
      <c r="D14" s="97" t="s">
        <v>183</v>
      </c>
      <c r="E14" s="86" t="s">
        <v>54</v>
      </c>
      <c r="F14" s="259" t="s">
        <v>197</v>
      </c>
      <c r="G14" s="259"/>
    </row>
    <row r="15" spans="2:22" ht="81" customHeight="1" x14ac:dyDescent="0.2">
      <c r="B15" s="86" t="s">
        <v>140</v>
      </c>
      <c r="C15" s="98" t="s">
        <v>143</v>
      </c>
      <c r="D15" s="97" t="s">
        <v>184</v>
      </c>
      <c r="E15" s="86" t="s">
        <v>54</v>
      </c>
      <c r="F15" s="256"/>
      <c r="G15" s="257"/>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E16:E65484 F15:F65484 H8:L65484 G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3"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7" zoomScaleNormal="100" workbookViewId="0">
      <selection activeCell="C16" sqref="C16"/>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54" t="s">
        <v>0</v>
      </c>
      <c r="D2" s="255"/>
      <c r="E2" s="255"/>
      <c r="F2" s="255"/>
      <c r="G2" s="244" t="str">
        <f>Proyecto!K2</f>
        <v>Código: GC-F-015</v>
      </c>
      <c r="H2" s="246"/>
    </row>
    <row r="3" spans="2:8" ht="19.5" customHeight="1" thickBot="1" x14ac:dyDescent="0.25">
      <c r="B3" s="46"/>
      <c r="C3" s="254" t="s">
        <v>172</v>
      </c>
      <c r="D3" s="255"/>
      <c r="E3" s="255"/>
      <c r="F3" s="255"/>
      <c r="G3" s="247" t="str">
        <f>Proyecto!K3</f>
        <v>Fecha: 17 de septiembre de 2014</v>
      </c>
      <c r="H3" s="249"/>
    </row>
    <row r="4" spans="2:8" ht="19.5" customHeight="1" thickBot="1" x14ac:dyDescent="0.25">
      <c r="B4" s="46"/>
      <c r="C4" s="254" t="s">
        <v>173</v>
      </c>
      <c r="D4" s="255"/>
      <c r="E4" s="255"/>
      <c r="F4" s="255"/>
      <c r="G4" s="250" t="str">
        <f>Proyecto!K4</f>
        <v>Versión 001</v>
      </c>
      <c r="H4" s="252"/>
    </row>
    <row r="5" spans="2:8" ht="21.75" customHeight="1" thickBot="1" x14ac:dyDescent="0.25">
      <c r="B5" s="48"/>
      <c r="C5" s="254" t="s">
        <v>174</v>
      </c>
      <c r="D5" s="255"/>
      <c r="E5" s="255"/>
      <c r="F5" s="255"/>
      <c r="G5" s="247" t="s">
        <v>57</v>
      </c>
      <c r="H5" s="249"/>
    </row>
    <row r="6" spans="2:8" ht="21" customHeight="1" x14ac:dyDescent="0.2"/>
    <row r="7" spans="2:8" ht="22.5" customHeight="1" x14ac:dyDescent="0.2">
      <c r="B7" s="260" t="s">
        <v>58</v>
      </c>
      <c r="C7" s="261"/>
      <c r="D7" s="261"/>
      <c r="E7" s="261"/>
      <c r="F7" s="261"/>
      <c r="G7" s="261"/>
      <c r="H7" s="261"/>
    </row>
    <row r="8" spans="2:8" ht="105" customHeight="1" x14ac:dyDescent="0.2">
      <c r="B8" s="243" t="s">
        <v>188</v>
      </c>
      <c r="C8" s="262"/>
      <c r="D8" s="262"/>
      <c r="E8" s="262"/>
      <c r="F8" s="262"/>
      <c r="G8" s="262"/>
      <c r="H8" s="262"/>
    </row>
    <row r="9" spans="2:8" x14ac:dyDescent="0.2">
      <c r="B9" s="42"/>
    </row>
    <row r="11" spans="2:8" ht="22.5" customHeight="1" x14ac:dyDescent="0.2">
      <c r="B11" s="263" t="s">
        <v>59</v>
      </c>
      <c r="C11" s="264"/>
      <c r="E11" s="260" t="s">
        <v>60</v>
      </c>
      <c r="F11" s="261"/>
      <c r="G11" s="261"/>
      <c r="H11" s="261"/>
    </row>
    <row r="13" spans="2:8" ht="20.25" customHeight="1" x14ac:dyDescent="0.2">
      <c r="B13" s="22" t="s">
        <v>49</v>
      </c>
      <c r="C13" s="22" t="s">
        <v>48</v>
      </c>
      <c r="D13" s="43"/>
      <c r="E13" s="22" t="s">
        <v>49</v>
      </c>
      <c r="F13" s="22" t="s">
        <v>48</v>
      </c>
      <c r="G13" s="22" t="s">
        <v>61</v>
      </c>
      <c r="H13" s="22" t="s">
        <v>62</v>
      </c>
    </row>
    <row r="14" spans="2:8" s="61" customFormat="1" ht="34.5" customHeight="1" x14ac:dyDescent="0.2">
      <c r="B14" s="99" t="str">
        <f>+'Recursos Humanos'!C12</f>
        <v>Superintendente de Sociedades</v>
      </c>
      <c r="C14" s="97" t="s">
        <v>53</v>
      </c>
      <c r="E14" s="99" t="s">
        <v>120</v>
      </c>
      <c r="F14" s="93"/>
      <c r="G14" s="103"/>
      <c r="H14" s="93"/>
    </row>
    <row r="15" spans="2:8" s="61" customFormat="1" ht="38.25" customHeight="1" x14ac:dyDescent="0.2">
      <c r="B15" s="99" t="str">
        <f>+'Recursos Humanos'!C13</f>
        <v>Superintendente Delegado de Supervisión Societaria</v>
      </c>
      <c r="C15" s="97" t="s">
        <v>55</v>
      </c>
      <c r="E15" s="104"/>
      <c r="F15" s="105"/>
      <c r="G15" s="105"/>
      <c r="H15" s="105"/>
    </row>
    <row r="16" spans="2:8" s="61" customFormat="1" ht="60" customHeight="1" x14ac:dyDescent="0.2">
      <c r="B16" s="99" t="str">
        <f>+'Recursos Humanos'!C14</f>
        <v>Directores de la Delegatura de Supervisión Societaria y Asesor del Despacho</v>
      </c>
      <c r="C16" s="97" t="s">
        <v>128</v>
      </c>
      <c r="E16" s="63"/>
      <c r="F16" s="64"/>
      <c r="G16" s="64"/>
      <c r="H16" s="64"/>
    </row>
    <row r="17" spans="2:8" s="61" customFormat="1" ht="30.75" customHeight="1" x14ac:dyDescent="0.2">
      <c r="B17" s="100" t="str">
        <f>+'Recursos Humanos'!C15</f>
        <v>N/A</v>
      </c>
      <c r="C17" s="106" t="s">
        <v>140</v>
      </c>
      <c r="E17" s="63"/>
      <c r="F17" s="64"/>
      <c r="G17" s="64"/>
      <c r="H17" s="64"/>
    </row>
    <row r="18" spans="2:8" s="61" customFormat="1" ht="23.1" customHeight="1" x14ac:dyDescent="0.2">
      <c r="B18" s="97"/>
      <c r="C18" s="102"/>
      <c r="E18" s="63"/>
      <c r="F18" s="64"/>
      <c r="G18" s="64"/>
      <c r="H18" s="64"/>
    </row>
    <row r="19" spans="2:8" ht="23.1" customHeight="1" x14ac:dyDescent="0.2">
      <c r="B19" s="97"/>
      <c r="C19" s="102"/>
    </row>
    <row r="20" spans="2:8" ht="23.1" customHeight="1" x14ac:dyDescent="0.2">
      <c r="B20" s="97"/>
      <c r="C20" s="102"/>
    </row>
    <row r="21" spans="2:8" ht="23.1" customHeight="1" x14ac:dyDescent="0.25">
      <c r="B21" s="101"/>
      <c r="C21" s="101"/>
    </row>
    <row r="22" spans="2:8" ht="23.1" customHeight="1" x14ac:dyDescent="0.25">
      <c r="B22" s="101"/>
      <c r="C22" s="101"/>
    </row>
    <row r="23" spans="2:8" ht="23.1" customHeight="1" x14ac:dyDescent="0.2">
      <c r="B23" s="78"/>
      <c r="C23" s="78"/>
    </row>
    <row r="24" spans="2:8" ht="23.1" customHeight="1" x14ac:dyDescent="0.2">
      <c r="B24" s="78"/>
      <c r="C24" s="78"/>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7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topLeftCell="A7" zoomScale="90" zoomScaleNormal="90" workbookViewId="0">
      <selection activeCell="B14" sqref="B14:C14"/>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83"/>
      <c r="C2" s="284"/>
      <c r="D2" s="274" t="s">
        <v>0</v>
      </c>
      <c r="E2" s="275"/>
      <c r="F2" s="275"/>
      <c r="G2" s="276"/>
      <c r="H2" s="45" t="str">
        <f>Proyecto!K2</f>
        <v>Código: GC-F-015</v>
      </c>
      <c r="I2" s="68"/>
      <c r="J2" s="68"/>
      <c r="K2" s="68"/>
      <c r="L2" s="68"/>
      <c r="M2" s="68"/>
      <c r="N2" s="68"/>
      <c r="O2" s="68"/>
      <c r="P2" s="13"/>
    </row>
    <row r="3" spans="2:16" s="10" customFormat="1" ht="23.25" customHeight="1" thickBot="1" x14ac:dyDescent="0.25">
      <c r="B3" s="285"/>
      <c r="C3" s="273"/>
      <c r="D3" s="277" t="s">
        <v>172</v>
      </c>
      <c r="E3" s="278"/>
      <c r="F3" s="278"/>
      <c r="G3" s="279"/>
      <c r="H3" s="49" t="str">
        <f>Proyecto!K3</f>
        <v>Fecha: 17 de septiembre de 2014</v>
      </c>
      <c r="I3" s="68"/>
      <c r="J3" s="68"/>
      <c r="K3" s="68"/>
      <c r="L3" s="68"/>
      <c r="M3" s="68"/>
      <c r="N3" s="68"/>
      <c r="O3" s="68"/>
      <c r="P3" s="13"/>
    </row>
    <row r="4" spans="2:16" s="10" customFormat="1" ht="24" customHeight="1" thickBot="1" x14ac:dyDescent="0.25">
      <c r="B4" s="285"/>
      <c r="C4" s="273"/>
      <c r="D4" s="280" t="s">
        <v>173</v>
      </c>
      <c r="E4" s="281"/>
      <c r="F4" s="281"/>
      <c r="G4" s="282"/>
      <c r="H4" s="47" t="str">
        <f>Proyecto!K4</f>
        <v>Versión 001</v>
      </c>
      <c r="I4" s="68"/>
      <c r="J4" s="68"/>
      <c r="K4" s="68"/>
      <c r="L4" s="68"/>
      <c r="M4" s="68"/>
      <c r="N4" s="68"/>
      <c r="O4" s="68"/>
      <c r="P4" s="13"/>
    </row>
    <row r="5" spans="2:16" s="10" customFormat="1" ht="22.5" customHeight="1" thickBot="1" x14ac:dyDescent="0.25">
      <c r="B5" s="286"/>
      <c r="C5" s="287"/>
      <c r="D5" s="277" t="s">
        <v>174</v>
      </c>
      <c r="E5" s="278"/>
      <c r="F5" s="278"/>
      <c r="G5" s="279"/>
      <c r="H5" s="49" t="s">
        <v>63</v>
      </c>
      <c r="I5" s="68"/>
      <c r="J5" s="68"/>
      <c r="K5" s="68"/>
      <c r="L5" s="68"/>
      <c r="M5" s="68"/>
      <c r="N5" s="68"/>
      <c r="O5" s="68"/>
      <c r="P5" s="13"/>
    </row>
    <row r="6" spans="2:16" ht="5.25" customHeight="1" x14ac:dyDescent="0.2">
      <c r="B6" s="24"/>
      <c r="C6" s="24"/>
      <c r="D6" s="24"/>
      <c r="E6" s="24"/>
      <c r="F6" s="24"/>
      <c r="G6" s="24"/>
      <c r="H6" s="24"/>
    </row>
    <row r="7" spans="2:16" ht="29.25" customHeight="1" x14ac:dyDescent="0.2">
      <c r="B7" s="190" t="s">
        <v>5</v>
      </c>
      <c r="C7" s="190"/>
      <c r="D7" s="265" t="str">
        <f>Proyecto!$E$7</f>
        <v>Política Actualizada de Supervisión Societaria, Cameral y ESALES</v>
      </c>
      <c r="E7" s="265"/>
      <c r="F7" s="265"/>
      <c r="G7" s="265"/>
      <c r="H7" s="265"/>
      <c r="P7" s="1"/>
    </row>
    <row r="8" spans="2:16" customFormat="1" ht="19.5" customHeight="1" x14ac:dyDescent="0.2"/>
    <row r="9" spans="2:16" ht="30" customHeight="1" x14ac:dyDescent="0.2">
      <c r="B9" s="266" t="s">
        <v>11</v>
      </c>
      <c r="C9" s="267"/>
      <c r="D9" s="267"/>
      <c r="E9" s="267"/>
      <c r="F9" s="267"/>
      <c r="G9" s="267"/>
      <c r="H9" s="267"/>
    </row>
    <row r="10" spans="2:16" ht="9.75" customHeight="1" x14ac:dyDescent="0.2">
      <c r="B10" s="273"/>
      <c r="C10" s="273"/>
      <c r="D10" s="273"/>
      <c r="E10" s="273"/>
      <c r="F10" s="273"/>
      <c r="G10" s="273"/>
      <c r="H10" s="273"/>
      <c r="P10" s="1"/>
    </row>
    <row r="11" spans="2:16" ht="25.5" customHeight="1" x14ac:dyDescent="0.2">
      <c r="B11" s="272" t="s">
        <v>49</v>
      </c>
      <c r="C11" s="272"/>
      <c r="D11" s="108" t="s">
        <v>64</v>
      </c>
      <c r="E11" s="109" t="s">
        <v>177</v>
      </c>
      <c r="F11" s="108" t="s">
        <v>178</v>
      </c>
      <c r="G11" s="108" t="s">
        <v>65</v>
      </c>
      <c r="H11" s="108" t="s">
        <v>203</v>
      </c>
      <c r="P11" s="1"/>
    </row>
    <row r="12" spans="2:16" ht="38.1" customHeight="1" x14ac:dyDescent="0.2">
      <c r="B12" s="270" t="s">
        <v>144</v>
      </c>
      <c r="C12" s="271"/>
      <c r="D12" s="110" t="s">
        <v>144</v>
      </c>
      <c r="E12" s="111">
        <v>6012201000</v>
      </c>
      <c r="F12" s="93" t="s">
        <v>145</v>
      </c>
      <c r="G12" s="93" t="s">
        <v>54</v>
      </c>
      <c r="H12" s="93" t="s">
        <v>66</v>
      </c>
      <c r="O12" s="2"/>
      <c r="P12" s="1"/>
    </row>
    <row r="13" spans="2:16" ht="38.1" customHeight="1" x14ac:dyDescent="0.2">
      <c r="B13" s="270" t="s">
        <v>195</v>
      </c>
      <c r="C13" s="271"/>
      <c r="D13" s="93" t="s">
        <v>195</v>
      </c>
      <c r="E13" s="111">
        <v>6012201000</v>
      </c>
      <c r="F13" s="93" t="s">
        <v>146</v>
      </c>
      <c r="G13" s="93" t="s">
        <v>54</v>
      </c>
      <c r="H13" s="93" t="s">
        <v>66</v>
      </c>
      <c r="O13" s="2"/>
      <c r="P13" s="1"/>
    </row>
    <row r="14" spans="2:16" ht="38.1" customHeight="1" x14ac:dyDescent="0.2">
      <c r="B14" s="270" t="s">
        <v>218</v>
      </c>
      <c r="C14" s="271"/>
      <c r="D14" s="156" t="s">
        <v>218</v>
      </c>
      <c r="E14" s="111">
        <v>6012201000</v>
      </c>
      <c r="F14" s="158"/>
      <c r="G14" s="159" t="s">
        <v>54</v>
      </c>
      <c r="H14" s="159" t="s">
        <v>66</v>
      </c>
      <c r="O14" s="2"/>
      <c r="P14" s="1"/>
    </row>
    <row r="15" spans="2:16" ht="38.1" customHeight="1" x14ac:dyDescent="0.2">
      <c r="B15" s="270" t="s">
        <v>150</v>
      </c>
      <c r="C15" s="271"/>
      <c r="D15" s="86" t="s">
        <v>150</v>
      </c>
      <c r="E15" s="111">
        <v>6012201000</v>
      </c>
      <c r="F15" s="93" t="s">
        <v>151</v>
      </c>
      <c r="G15" s="93" t="s">
        <v>54</v>
      </c>
      <c r="H15" s="93" t="s">
        <v>66</v>
      </c>
      <c r="O15" s="2"/>
      <c r="P15" s="1"/>
    </row>
    <row r="16" spans="2:16" ht="38.1" customHeight="1" x14ac:dyDescent="0.2">
      <c r="B16" s="270" t="s">
        <v>147</v>
      </c>
      <c r="C16" s="271"/>
      <c r="D16" s="86" t="s">
        <v>147</v>
      </c>
      <c r="E16" s="111">
        <v>6012201000</v>
      </c>
      <c r="F16" s="86" t="s">
        <v>148</v>
      </c>
      <c r="G16" s="93" t="s">
        <v>54</v>
      </c>
      <c r="H16" s="93" t="s">
        <v>66</v>
      </c>
      <c r="O16" s="2"/>
      <c r="P16" s="1"/>
    </row>
    <row r="17" spans="2:16" ht="38.1" customHeight="1" x14ac:dyDescent="0.2">
      <c r="B17" s="270" t="s">
        <v>152</v>
      </c>
      <c r="C17" s="271"/>
      <c r="D17" s="93" t="s">
        <v>152</v>
      </c>
      <c r="E17" s="111">
        <v>6012201000</v>
      </c>
      <c r="F17" s="93" t="s">
        <v>154</v>
      </c>
      <c r="G17" s="93" t="s">
        <v>54</v>
      </c>
      <c r="H17" s="93" t="s">
        <v>66</v>
      </c>
      <c r="O17" s="2"/>
      <c r="P17" s="1"/>
    </row>
    <row r="18" spans="2:16" ht="38.1" customHeight="1" x14ac:dyDescent="0.2">
      <c r="B18" s="270" t="s">
        <v>153</v>
      </c>
      <c r="C18" s="271"/>
      <c r="D18" s="86" t="s">
        <v>153</v>
      </c>
      <c r="E18" s="111">
        <v>6012201000</v>
      </c>
      <c r="F18" s="93" t="s">
        <v>149</v>
      </c>
      <c r="G18" s="93" t="s">
        <v>54</v>
      </c>
      <c r="H18" s="93" t="s">
        <v>66</v>
      </c>
      <c r="O18" s="2"/>
      <c r="P18" s="1"/>
    </row>
    <row r="19" spans="2:16" ht="38.1" customHeight="1" x14ac:dyDescent="0.2">
      <c r="B19" s="268"/>
      <c r="C19" s="269"/>
      <c r="D19" s="93"/>
      <c r="E19" s="93"/>
      <c r="F19" s="103"/>
      <c r="G19" s="93"/>
      <c r="H19" s="93"/>
      <c r="O19" s="2"/>
      <c r="P19" s="1"/>
    </row>
    <row r="20" spans="2:16" ht="38.1" customHeight="1" x14ac:dyDescent="0.2">
      <c r="B20" s="268"/>
      <c r="C20" s="269"/>
      <c r="D20" s="93"/>
      <c r="E20" s="93"/>
      <c r="F20" s="103"/>
      <c r="G20" s="93"/>
      <c r="H20" s="93"/>
      <c r="O20" s="2"/>
      <c r="P20" s="1"/>
    </row>
    <row r="21" spans="2:16" ht="38.1" customHeight="1" x14ac:dyDescent="0.2">
      <c r="B21" s="268"/>
      <c r="C21" s="269"/>
      <c r="D21" s="93"/>
      <c r="E21" s="93"/>
      <c r="F21" s="103"/>
      <c r="G21" s="93"/>
      <c r="H21" s="93"/>
      <c r="O21" s="2"/>
      <c r="P21" s="1"/>
    </row>
    <row r="22" spans="2:16" ht="38.1" customHeight="1" x14ac:dyDescent="0.2">
      <c r="B22" s="268"/>
      <c r="C22" s="269"/>
      <c r="D22" s="86"/>
      <c r="E22" s="86"/>
      <c r="F22" s="112"/>
      <c r="G22" s="93"/>
      <c r="H22" s="86"/>
    </row>
    <row r="23" spans="2:16" ht="38.1" customHeight="1" x14ac:dyDescent="0.2">
      <c r="B23" s="268"/>
      <c r="C23" s="269"/>
      <c r="D23" s="93"/>
      <c r="E23" s="93"/>
      <c r="F23" s="103"/>
      <c r="G23" s="93"/>
      <c r="H23" s="86"/>
    </row>
    <row r="24" spans="2:16" ht="38.1" customHeight="1" x14ac:dyDescent="0.2">
      <c r="B24" s="288"/>
      <c r="C24" s="289"/>
      <c r="D24" s="98"/>
      <c r="E24" s="98"/>
      <c r="F24" s="103"/>
      <c r="G24" s="93"/>
      <c r="H24" s="86"/>
    </row>
    <row r="25" spans="2:16" ht="38.1" customHeight="1" x14ac:dyDescent="0.2">
      <c r="B25" s="268"/>
      <c r="C25" s="269"/>
      <c r="D25" s="86"/>
      <c r="E25" s="86"/>
      <c r="F25" s="112"/>
      <c r="G25" s="93"/>
      <c r="H25" s="86"/>
    </row>
    <row r="26" spans="2:16" ht="38.1" customHeight="1" x14ac:dyDescent="0.2">
      <c r="B26" s="268"/>
      <c r="C26" s="269"/>
      <c r="D26" s="86"/>
      <c r="E26" s="86"/>
      <c r="F26" s="112"/>
      <c r="G26" s="93"/>
      <c r="H26" s="86"/>
    </row>
    <row r="27" spans="2:16" ht="38.1" customHeight="1" x14ac:dyDescent="0.2">
      <c r="B27" s="268"/>
      <c r="C27" s="269"/>
      <c r="D27" s="86"/>
      <c r="E27" s="86"/>
      <c r="F27" s="112"/>
      <c r="G27" s="93"/>
      <c r="H27" s="86"/>
    </row>
    <row r="28" spans="2:16" ht="38.1" customHeight="1" x14ac:dyDescent="0.2">
      <c r="B28" s="290"/>
      <c r="C28" s="290"/>
      <c r="D28" s="75"/>
      <c r="E28" s="75"/>
      <c r="F28" s="62"/>
      <c r="G28" s="75"/>
      <c r="H28" s="77"/>
    </row>
  </sheetData>
  <dataConsolidate/>
  <mergeCells count="27">
    <mergeCell ref="B22:C22"/>
    <mergeCell ref="B24:C24"/>
    <mergeCell ref="B26:C26"/>
    <mergeCell ref="B28:C28"/>
    <mergeCell ref="B25:C25"/>
    <mergeCell ref="B23:C23"/>
    <mergeCell ref="B27:C27"/>
    <mergeCell ref="D2:G2"/>
    <mergeCell ref="D3:G3"/>
    <mergeCell ref="D4:G4"/>
    <mergeCell ref="D5:G5"/>
    <mergeCell ref="B2:C5"/>
    <mergeCell ref="B7:C7"/>
    <mergeCell ref="D7:H7"/>
    <mergeCell ref="B9:H9"/>
    <mergeCell ref="B21:C21"/>
    <mergeCell ref="B12:C12"/>
    <mergeCell ref="B11:C11"/>
    <mergeCell ref="B10:H10"/>
    <mergeCell ref="B18:C18"/>
    <mergeCell ref="B13:C13"/>
    <mergeCell ref="B20:C20"/>
    <mergeCell ref="B19:C19"/>
    <mergeCell ref="B14:C14"/>
    <mergeCell ref="B16:C16"/>
    <mergeCell ref="B15:C15"/>
    <mergeCell ref="B17:C17"/>
  </mergeCells>
  <conditionalFormatting sqref="D11">
    <cfRule type="cellIs" dxfId="57" priority="97" stopIfTrue="1" operator="equal">
      <formula>"Alto"</formula>
    </cfRule>
    <cfRule type="cellIs" dxfId="56" priority="98" stopIfTrue="1" operator="equal">
      <formula>"Medio"</formula>
    </cfRule>
    <cfRule type="cellIs" dxfId="55" priority="99" stopIfTrue="1" operator="equal">
      <formula>"Bajo"</formula>
    </cfRule>
  </conditionalFormatting>
  <conditionalFormatting sqref="D24">
    <cfRule type="cellIs" dxfId="54" priority="52" stopIfTrue="1" operator="equal">
      <formula>"Alto"</formula>
    </cfRule>
    <cfRule type="cellIs" dxfId="53" priority="53" stopIfTrue="1" operator="equal">
      <formula>"Medio"</formula>
    </cfRule>
    <cfRule type="cellIs" dxfId="52" priority="54" stopIfTrue="1" operator="equal">
      <formula>"Bajo"</formula>
    </cfRule>
  </conditionalFormatting>
  <conditionalFormatting sqref="D28">
    <cfRule type="cellIs" dxfId="51" priority="49" stopIfTrue="1" operator="equal">
      <formula>"Alto"</formula>
    </cfRule>
    <cfRule type="cellIs" dxfId="50" priority="50" stopIfTrue="1" operator="equal">
      <formula>"Medio"</formula>
    </cfRule>
    <cfRule type="cellIs" dxfId="49" priority="51" stopIfTrue="1" operator="equal">
      <formula>"Bajo"</formula>
    </cfRule>
  </conditionalFormatting>
  <conditionalFormatting sqref="D20:D21">
    <cfRule type="cellIs" dxfId="48" priority="58" stopIfTrue="1" operator="equal">
      <formula>"Alto"</formula>
    </cfRule>
    <cfRule type="cellIs" dxfId="47" priority="59" stopIfTrue="1" operator="equal">
      <formula>"Medio"</formula>
    </cfRule>
    <cfRule type="cellIs" dxfId="46" priority="60" stopIfTrue="1" operator="equal">
      <formula>"Bajo"</formula>
    </cfRule>
  </conditionalFormatting>
  <conditionalFormatting sqref="D18:D19">
    <cfRule type="cellIs" dxfId="45" priority="46" stopIfTrue="1" operator="equal">
      <formula>"Alto"</formula>
    </cfRule>
    <cfRule type="cellIs" dxfId="44" priority="47" stopIfTrue="1" operator="equal">
      <formula>"Medio"</formula>
    </cfRule>
    <cfRule type="cellIs" dxfId="43" priority="48" stopIfTrue="1" operator="equal">
      <formula>"Bajo"</formula>
    </cfRule>
  </conditionalFormatting>
  <conditionalFormatting sqref="D23">
    <cfRule type="cellIs" dxfId="42" priority="37" stopIfTrue="1" operator="equal">
      <formula>"Alto"</formula>
    </cfRule>
    <cfRule type="cellIs" dxfId="41" priority="38" stopIfTrue="1" operator="equal">
      <formula>"Medio"</formula>
    </cfRule>
    <cfRule type="cellIs" dxfId="40" priority="39" stopIfTrue="1" operator="equal">
      <formula>"Bajo"</formula>
    </cfRule>
  </conditionalFormatting>
  <conditionalFormatting sqref="D12">
    <cfRule type="cellIs" dxfId="39" priority="34" stopIfTrue="1" operator="equal">
      <formula>"Alto"</formula>
    </cfRule>
    <cfRule type="cellIs" dxfId="38" priority="35" stopIfTrue="1" operator="equal">
      <formula>"Medio"</formula>
    </cfRule>
    <cfRule type="cellIs" dxfId="37" priority="36" stopIfTrue="1" operator="equal">
      <formula>"Bajo"</formula>
    </cfRule>
  </conditionalFormatting>
  <conditionalFormatting sqref="D16:D18">
    <cfRule type="cellIs" dxfId="36" priority="31" stopIfTrue="1" operator="equal">
      <formula>"Alto"</formula>
    </cfRule>
    <cfRule type="cellIs" dxfId="35" priority="32" stopIfTrue="1" operator="equal">
      <formula>"Medio"</formula>
    </cfRule>
    <cfRule type="cellIs" dxfId="34" priority="33" stopIfTrue="1" operator="equal">
      <formula>"Bajo"</formula>
    </cfRule>
  </conditionalFormatting>
  <conditionalFormatting sqref="D13">
    <cfRule type="cellIs" dxfId="33" priority="28" stopIfTrue="1" operator="equal">
      <formula>"Alto"</formula>
    </cfRule>
    <cfRule type="cellIs" dxfId="32" priority="29" stopIfTrue="1" operator="equal">
      <formula>"Medio"</formula>
    </cfRule>
    <cfRule type="cellIs" dxfId="31" priority="30" stopIfTrue="1" operator="equal">
      <formula>"Bajo"</formula>
    </cfRule>
  </conditionalFormatting>
  <conditionalFormatting sqref="D14">
    <cfRule type="cellIs" dxfId="30" priority="25" stopIfTrue="1" operator="equal">
      <formula>"Alto"</formula>
    </cfRule>
    <cfRule type="cellIs" dxfId="29" priority="26" stopIfTrue="1" operator="equal">
      <formula>"Medio"</formula>
    </cfRule>
    <cfRule type="cellIs" dxfId="28" priority="27" stopIfTrue="1" operator="equal">
      <formula>"Bajo"</formula>
    </cfRule>
  </conditionalFormatting>
  <conditionalFormatting sqref="D15">
    <cfRule type="cellIs" dxfId="27" priority="22" stopIfTrue="1" operator="equal">
      <formula>"Alto"</formula>
    </cfRule>
    <cfRule type="cellIs" dxfId="26" priority="23" stopIfTrue="1" operator="equal">
      <formula>"Medio"</formula>
    </cfRule>
    <cfRule type="cellIs" dxfId="25" priority="24" stopIfTrue="1" operator="equal">
      <formula>"Bajo"</formula>
    </cfRule>
  </conditionalFormatting>
  <conditionalFormatting sqref="B12">
    <cfRule type="cellIs" dxfId="24" priority="16" stopIfTrue="1" operator="equal">
      <formula>"Alto"</formula>
    </cfRule>
    <cfRule type="cellIs" dxfId="23" priority="17" stopIfTrue="1" operator="equal">
      <formula>"Medio"</formula>
    </cfRule>
    <cfRule type="cellIs" dxfId="22" priority="18" stopIfTrue="1" operator="equal">
      <formula>"Bajo"</formula>
    </cfRule>
  </conditionalFormatting>
  <conditionalFormatting sqref="B13:B18">
    <cfRule type="cellIs" dxfId="21" priority="1" stopIfTrue="1" operator="equal">
      <formula>"Alto"</formula>
    </cfRule>
    <cfRule type="cellIs" dxfId="20" priority="2" stopIfTrue="1" operator="equal">
      <formula>"Medio"</formula>
    </cfRule>
    <cfRule type="cellIs" dxfId="19" priority="3" stopIfTrue="1" operator="equal">
      <formula>"Bajo"</formula>
    </cfRule>
  </conditionalFormatting>
  <dataValidations count="1">
    <dataValidation type="whole" allowBlank="1" showInputMessage="1" showErrorMessage="1" sqref="I9:N9 I22:N65501 F29:H65501">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G12:G28</xm:sqref>
        </x14:dataValidation>
        <x14:dataValidation type="list" allowBlank="1" showInputMessage="1" showErrorMessage="1">
          <x14:formula1>
            <xm:f>'No tocar'!$K$5:$K$7</xm:f>
          </x14:formula1>
          <xm:sqref>H12:H28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8"/>
  <sheetViews>
    <sheetView showGridLines="0" zoomScaleNormal="100" workbookViewId="0">
      <selection activeCell="F15" sqref="F15"/>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54" t="s">
        <v>0</v>
      </c>
      <c r="D2" s="255"/>
      <c r="E2" s="255"/>
      <c r="F2" s="255"/>
      <c r="G2" s="51" t="str">
        <f>Proyecto!K2</f>
        <v>Código: GC-F-015</v>
      </c>
      <c r="H2" s="50"/>
      <c r="I2" s="68"/>
      <c r="J2" s="68"/>
      <c r="K2" s="68"/>
      <c r="L2" s="68"/>
      <c r="M2" s="68"/>
      <c r="N2" s="68"/>
      <c r="O2" s="68"/>
      <c r="P2" s="13"/>
    </row>
    <row r="3" spans="2:16" s="10" customFormat="1" ht="23.25" customHeight="1" thickBot="1" x14ac:dyDescent="0.25">
      <c r="B3" s="46"/>
      <c r="C3" s="254" t="s">
        <v>172</v>
      </c>
      <c r="D3" s="255"/>
      <c r="E3" s="255"/>
      <c r="F3" s="255"/>
      <c r="G3" s="49" t="str">
        <f>Proyecto!K3</f>
        <v>Fecha: 17 de septiembre de 2014</v>
      </c>
      <c r="H3" s="50"/>
      <c r="I3" s="68"/>
      <c r="J3" s="68"/>
      <c r="K3" s="68"/>
      <c r="L3" s="68"/>
      <c r="M3" s="68"/>
      <c r="N3" s="68"/>
      <c r="O3" s="68"/>
      <c r="P3" s="13"/>
    </row>
    <row r="4" spans="2:16" s="10" customFormat="1" ht="24" customHeight="1" thickBot="1" x14ac:dyDescent="0.25">
      <c r="B4" s="46"/>
      <c r="C4" s="254" t="s">
        <v>173</v>
      </c>
      <c r="D4" s="255"/>
      <c r="E4" s="255"/>
      <c r="F4" s="255"/>
      <c r="G4" s="49" t="str">
        <f>Proyecto!K4</f>
        <v>Versión 001</v>
      </c>
      <c r="H4" s="50"/>
      <c r="I4" s="68"/>
      <c r="J4" s="68"/>
      <c r="K4" s="68"/>
      <c r="L4" s="68"/>
      <c r="M4" s="68"/>
      <c r="N4" s="68"/>
      <c r="O4" s="68"/>
      <c r="P4" s="13"/>
    </row>
    <row r="5" spans="2:16" s="10" customFormat="1" ht="22.5" customHeight="1" thickBot="1" x14ac:dyDescent="0.25">
      <c r="B5" s="48"/>
      <c r="C5" s="254" t="s">
        <v>174</v>
      </c>
      <c r="D5" s="255"/>
      <c r="E5" s="255"/>
      <c r="F5" s="255"/>
      <c r="G5" s="52" t="s">
        <v>69</v>
      </c>
      <c r="H5" s="50"/>
      <c r="I5" s="68"/>
      <c r="J5" s="68"/>
      <c r="K5" s="68"/>
      <c r="L5" s="68"/>
      <c r="M5" s="68"/>
      <c r="N5" s="68"/>
      <c r="O5" s="68"/>
      <c r="P5" s="13"/>
    </row>
    <row r="6" spans="2:16" ht="5.25" customHeight="1" x14ac:dyDescent="0.2">
      <c r="B6" s="24"/>
      <c r="C6" s="24"/>
      <c r="D6" s="24"/>
      <c r="E6" s="24"/>
      <c r="F6" s="24"/>
    </row>
    <row r="7" spans="2:16" ht="29.25" customHeight="1" x14ac:dyDescent="0.2">
      <c r="B7" s="67" t="s">
        <v>5</v>
      </c>
      <c r="C7" s="294" t="str">
        <f>Proyecto!$E$7</f>
        <v>Política Actualizada de Supervisión Societaria, Cameral y ESALES</v>
      </c>
      <c r="D7" s="294"/>
      <c r="E7" s="294"/>
      <c r="F7" s="294"/>
      <c r="G7" s="72"/>
      <c r="P7" s="1"/>
    </row>
    <row r="8" spans="2:16" ht="6.75" customHeight="1" x14ac:dyDescent="0.2">
      <c r="B8" s="6"/>
      <c r="C8" s="7"/>
      <c r="D8" s="7"/>
      <c r="E8" s="7"/>
      <c r="F8" s="7"/>
      <c r="P8" s="1"/>
    </row>
    <row r="9" spans="2:16" x14ac:dyDescent="0.2">
      <c r="B9" s="198"/>
      <c r="C9" s="198"/>
    </row>
    <row r="10" spans="2:16" ht="20.25" customHeight="1" x14ac:dyDescent="0.2">
      <c r="B10" s="291" t="s">
        <v>70</v>
      </c>
      <c r="C10" s="292"/>
      <c r="D10" s="292"/>
      <c r="E10" s="292"/>
      <c r="F10" s="292"/>
      <c r="G10" s="293"/>
    </row>
    <row r="11" spans="2:16" customFormat="1" ht="15" customHeight="1" x14ac:dyDescent="0.2"/>
    <row r="12" spans="2:16" ht="24.75" customHeight="1" x14ac:dyDescent="0.2">
      <c r="B12" s="74" t="s">
        <v>71</v>
      </c>
      <c r="C12" s="74" t="s">
        <v>72</v>
      </c>
      <c r="D12" s="74" t="s">
        <v>73</v>
      </c>
      <c r="E12" s="74" t="s">
        <v>74</v>
      </c>
      <c r="F12" s="74" t="s">
        <v>75</v>
      </c>
      <c r="G12" s="74" t="s">
        <v>76</v>
      </c>
    </row>
    <row r="13" spans="2:16" ht="54" customHeight="1" x14ac:dyDescent="0.2">
      <c r="B13" s="98" t="str">
        <f>+Interesados!B12</f>
        <v>Superintendente de Sociedades</v>
      </c>
      <c r="C13" s="98" t="s">
        <v>77</v>
      </c>
      <c r="D13" s="100" t="s">
        <v>155</v>
      </c>
      <c r="E13" s="98" t="s">
        <v>135</v>
      </c>
      <c r="F13" s="98" t="s">
        <v>187</v>
      </c>
      <c r="G13" s="98" t="s">
        <v>198</v>
      </c>
    </row>
    <row r="14" spans="2:16" ht="54" customHeight="1" x14ac:dyDescent="0.2">
      <c r="B14" s="98" t="str">
        <f>+Interesados!B13</f>
        <v>Superintendente Delegado de supervisión societaria</v>
      </c>
      <c r="C14" s="98" t="s">
        <v>121</v>
      </c>
      <c r="D14" s="100" t="s">
        <v>157</v>
      </c>
      <c r="E14" s="98" t="s">
        <v>36</v>
      </c>
      <c r="F14" s="98" t="s">
        <v>199</v>
      </c>
      <c r="G14" s="98" t="s">
        <v>156</v>
      </c>
    </row>
    <row r="15" spans="2:16" ht="54" customHeight="1" x14ac:dyDescent="0.2">
      <c r="B15" s="157" t="s">
        <v>199</v>
      </c>
      <c r="C15" s="98" t="s">
        <v>121</v>
      </c>
      <c r="D15" s="100" t="s">
        <v>157</v>
      </c>
      <c r="E15" s="98" t="s">
        <v>36</v>
      </c>
      <c r="F15" s="115" t="s">
        <v>218</v>
      </c>
      <c r="G15" s="98" t="s">
        <v>156</v>
      </c>
    </row>
    <row r="16" spans="2:16" ht="75" customHeight="1" x14ac:dyDescent="0.2">
      <c r="B16" s="107"/>
      <c r="C16" s="98"/>
      <c r="D16" s="98"/>
      <c r="E16" s="98"/>
      <c r="F16" s="100"/>
      <c r="G16" s="98"/>
    </row>
    <row r="17" spans="2:7" ht="75" customHeight="1" x14ac:dyDescent="0.2">
      <c r="B17" s="80"/>
      <c r="C17" s="66"/>
      <c r="D17" s="66"/>
      <c r="E17" s="66"/>
      <c r="F17" s="81"/>
      <c r="G17" s="81"/>
    </row>
    <row r="18" spans="2:7" ht="75" customHeight="1" x14ac:dyDescent="0.2">
      <c r="B18" s="80"/>
      <c r="C18" s="66"/>
      <c r="D18" s="66"/>
      <c r="E18" s="66"/>
      <c r="F18" s="81"/>
      <c r="G18" s="81"/>
    </row>
    <row r="19" spans="2:7" ht="75" customHeight="1" x14ac:dyDescent="0.2">
      <c r="B19" s="80"/>
      <c r="C19" s="66"/>
      <c r="D19" s="82"/>
      <c r="E19" s="81"/>
      <c r="F19" s="81"/>
      <c r="G19" s="81"/>
    </row>
    <row r="20" spans="2:7" ht="54" customHeight="1" x14ac:dyDescent="0.2">
      <c r="B20" s="79"/>
      <c r="C20" s="66"/>
      <c r="D20" s="77"/>
      <c r="E20" s="76"/>
      <c r="F20" s="77"/>
      <c r="G20" s="76"/>
    </row>
    <row r="21" spans="2:7" ht="54" customHeight="1" x14ac:dyDescent="0.2">
      <c r="B21" s="79"/>
      <c r="C21" s="66"/>
      <c r="D21" s="77"/>
      <c r="E21" s="76"/>
      <c r="F21" s="77"/>
      <c r="G21" s="76"/>
    </row>
    <row r="22" spans="2:7" ht="54" customHeight="1" x14ac:dyDescent="0.2">
      <c r="B22" s="79"/>
      <c r="C22" s="66"/>
      <c r="D22" s="77"/>
      <c r="E22" s="76"/>
      <c r="F22" s="77"/>
      <c r="G22" s="76"/>
    </row>
    <row r="23" spans="2:7" ht="54" customHeight="1" x14ac:dyDescent="0.2">
      <c r="B23" s="79"/>
      <c r="C23" s="66"/>
      <c r="D23" s="77"/>
      <c r="E23" s="76"/>
      <c r="F23" s="77"/>
      <c r="G23" s="76"/>
    </row>
    <row r="24" spans="2:7" ht="54" customHeight="1" x14ac:dyDescent="0.2">
      <c r="B24" s="80"/>
      <c r="C24" s="66"/>
      <c r="D24" s="77"/>
      <c r="E24" s="76"/>
      <c r="F24" s="77"/>
      <c r="G24" s="76"/>
    </row>
    <row r="25" spans="2:7" ht="54" customHeight="1" x14ac:dyDescent="0.2">
      <c r="B25" s="79"/>
      <c r="C25" s="66"/>
      <c r="D25" s="77"/>
      <c r="E25" s="76"/>
      <c r="F25" s="77"/>
      <c r="G25" s="76"/>
    </row>
    <row r="26" spans="2:7" ht="54" customHeight="1" x14ac:dyDescent="0.2">
      <c r="B26" s="79"/>
      <c r="C26" s="66"/>
      <c r="D26" s="77"/>
      <c r="E26" s="76"/>
      <c r="F26" s="77"/>
      <c r="G26" s="76"/>
    </row>
    <row r="27" spans="2:7" ht="54" customHeight="1" x14ac:dyDescent="0.2">
      <c r="B27" s="79"/>
      <c r="C27" s="66"/>
      <c r="D27" s="77"/>
      <c r="E27" s="76"/>
      <c r="F27" s="77"/>
      <c r="G27" s="76"/>
    </row>
    <row r="28" spans="2:7" ht="54" customHeight="1" x14ac:dyDescent="0.2">
      <c r="B28" s="80"/>
      <c r="C28" s="66"/>
      <c r="D28" s="77"/>
      <c r="E28" s="76"/>
      <c r="F28" s="77"/>
      <c r="G28" s="76"/>
    </row>
  </sheetData>
  <mergeCells count="7">
    <mergeCell ref="B10:G10"/>
    <mergeCell ref="B9:C9"/>
    <mergeCell ref="C7:F7"/>
    <mergeCell ref="C2:F2"/>
    <mergeCell ref="C3:F3"/>
    <mergeCell ref="C4:F4"/>
    <mergeCell ref="C5:F5"/>
  </mergeCells>
  <dataValidations count="1">
    <dataValidation type="whole" allowBlank="1" showInputMessage="1" showErrorMessage="1" sqref="E9 E29:E65504 G11 G9 G29:G65504 H9:N6550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0"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C13:C28</xm:sqref>
        </x14:dataValidation>
        <x14:dataValidation type="list" allowBlank="1" showInputMessage="1" showErrorMessage="1">
          <x14:formula1>
            <xm:f>'No tocar'!$Q$15:$Q$23</xm:f>
          </x14:formula1>
          <xm:sqref>E13:E28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G11" sqref="G11"/>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54" t="s">
        <v>0</v>
      </c>
      <c r="D2" s="255"/>
      <c r="E2" s="255"/>
      <c r="F2" s="255"/>
      <c r="G2" s="244" t="str">
        <f>Proyecto!K2</f>
        <v>Código: GC-F-015</v>
      </c>
      <c r="H2" s="246"/>
      <c r="I2" s="68"/>
      <c r="J2" s="9"/>
      <c r="K2" s="9"/>
      <c r="L2" s="9"/>
      <c r="M2" s="12"/>
      <c r="N2" s="68"/>
      <c r="O2" s="68"/>
      <c r="P2" s="68"/>
      <c r="Q2" s="68"/>
      <c r="R2" s="68"/>
      <c r="S2" s="68"/>
      <c r="T2" s="68"/>
      <c r="U2" s="68"/>
      <c r="V2" s="68"/>
      <c r="W2" s="13"/>
    </row>
    <row r="3" spans="2:23" s="10" customFormat="1" ht="23.25" customHeight="1" thickBot="1" x14ac:dyDescent="0.25">
      <c r="B3" s="46"/>
      <c r="C3" s="254" t="s">
        <v>172</v>
      </c>
      <c r="D3" s="255"/>
      <c r="E3" s="255"/>
      <c r="F3" s="255"/>
      <c r="G3" s="247" t="str">
        <f>Proyecto!K3</f>
        <v>Fecha: 17 de septiembre de 2014</v>
      </c>
      <c r="H3" s="249"/>
      <c r="I3" s="68"/>
      <c r="J3" s="9"/>
      <c r="K3" s="9"/>
      <c r="L3" s="9"/>
      <c r="M3" s="12"/>
      <c r="N3" s="68"/>
      <c r="O3" s="68"/>
      <c r="P3" s="68"/>
      <c r="Q3" s="68"/>
      <c r="R3" s="68"/>
      <c r="S3" s="68"/>
      <c r="T3" s="68"/>
      <c r="U3" s="68"/>
      <c r="V3" s="68"/>
      <c r="W3" s="13"/>
    </row>
    <row r="4" spans="2:23" s="10" customFormat="1" ht="24" customHeight="1" thickBot="1" x14ac:dyDescent="0.25">
      <c r="B4" s="46"/>
      <c r="C4" s="254" t="s">
        <v>173</v>
      </c>
      <c r="D4" s="255"/>
      <c r="E4" s="255"/>
      <c r="F4" s="255"/>
      <c r="G4" s="250" t="str">
        <f>Proyecto!K4</f>
        <v>Versión 001</v>
      </c>
      <c r="H4" s="252"/>
      <c r="I4" s="68"/>
      <c r="J4" s="9"/>
      <c r="K4" s="68"/>
      <c r="L4" s="68"/>
      <c r="M4" s="12"/>
      <c r="N4" s="68"/>
      <c r="O4" s="68"/>
      <c r="P4" s="68"/>
      <c r="Q4" s="68"/>
      <c r="R4" s="68"/>
      <c r="S4" s="68"/>
      <c r="T4" s="68"/>
      <c r="U4" s="68"/>
      <c r="V4" s="68"/>
      <c r="W4" s="13"/>
    </row>
    <row r="5" spans="2:23" s="10" customFormat="1" ht="22.5" customHeight="1" thickBot="1" x14ac:dyDescent="0.25">
      <c r="B5" s="48"/>
      <c r="C5" s="254" t="s">
        <v>174</v>
      </c>
      <c r="D5" s="255"/>
      <c r="E5" s="255"/>
      <c r="F5" s="255"/>
      <c r="G5" s="247" t="s">
        <v>79</v>
      </c>
      <c r="H5" s="249"/>
      <c r="I5" s="68"/>
      <c r="J5" s="9"/>
      <c r="K5" s="68"/>
      <c r="L5" s="68"/>
      <c r="M5" s="9"/>
      <c r="N5" s="68"/>
      <c r="O5" s="68"/>
      <c r="P5" s="68"/>
      <c r="Q5" s="68"/>
      <c r="R5" s="68"/>
      <c r="S5" s="68"/>
      <c r="T5" s="68"/>
      <c r="U5" s="68"/>
      <c r="V5" s="68"/>
      <c r="W5" s="13"/>
    </row>
    <row r="6" spans="2:23" ht="5.25" customHeight="1" x14ac:dyDescent="0.2">
      <c r="B6" s="24"/>
      <c r="C6" s="24"/>
      <c r="D6" s="24"/>
      <c r="E6" s="24"/>
      <c r="F6" s="24"/>
      <c r="G6" s="24"/>
      <c r="H6" s="24"/>
    </row>
    <row r="7" spans="2:23" ht="29.25" customHeight="1" x14ac:dyDescent="0.2">
      <c r="B7" s="23" t="s">
        <v>5</v>
      </c>
      <c r="C7" s="239" t="str">
        <f>Proyecto!$E$7</f>
        <v>Política Actualizada de Supervisión Societaria, Cameral y ESALES</v>
      </c>
      <c r="D7" s="239"/>
      <c r="E7" s="239"/>
      <c r="F7" s="239"/>
      <c r="G7" s="239"/>
      <c r="H7" s="239"/>
      <c r="W7" s="1"/>
    </row>
    <row r="9" spans="2:23" ht="15" customHeight="1" x14ac:dyDescent="0.2">
      <c r="B9" s="242" t="s">
        <v>80</v>
      </c>
      <c r="C9" s="242"/>
      <c r="D9" s="242"/>
      <c r="E9" s="242"/>
      <c r="F9" s="242"/>
      <c r="G9" s="242"/>
      <c r="H9" s="242"/>
    </row>
    <row r="10" spans="2:23" customFormat="1" ht="15" customHeight="1" x14ac:dyDescent="0.2"/>
    <row r="11" spans="2:23" ht="33.75" customHeight="1" x14ac:dyDescent="0.2">
      <c r="B11" s="240" t="s">
        <v>81</v>
      </c>
      <c r="C11" s="240"/>
      <c r="D11" s="69" t="s">
        <v>82</v>
      </c>
      <c r="E11" s="69" t="s">
        <v>83</v>
      </c>
      <c r="F11" s="69" t="s">
        <v>84</v>
      </c>
      <c r="G11" s="69" t="s">
        <v>85</v>
      </c>
      <c r="H11" s="69" t="s">
        <v>86</v>
      </c>
    </row>
    <row r="12" spans="2:23" ht="61.5" customHeight="1" x14ac:dyDescent="0.2">
      <c r="B12" s="295" t="s">
        <v>120</v>
      </c>
      <c r="C12" s="296"/>
      <c r="D12" s="100"/>
      <c r="E12" s="100"/>
      <c r="F12" s="100"/>
      <c r="G12" s="113"/>
      <c r="H12" s="98"/>
    </row>
    <row r="13" spans="2:23" ht="48" customHeight="1" x14ac:dyDescent="0.2">
      <c r="B13" s="222"/>
      <c r="C13" s="222"/>
      <c r="D13" s="98"/>
      <c r="E13" s="100"/>
      <c r="F13" s="100"/>
      <c r="G13" s="113"/>
      <c r="H13" s="98"/>
    </row>
    <row r="14" spans="2:23" ht="60" customHeight="1" x14ac:dyDescent="0.2">
      <c r="B14" s="222"/>
      <c r="C14" s="222"/>
      <c r="D14" s="98"/>
      <c r="E14" s="100"/>
      <c r="F14" s="100"/>
      <c r="G14" s="113"/>
      <c r="H14" s="98"/>
    </row>
    <row r="15" spans="2:23" ht="60" customHeight="1" x14ac:dyDescent="0.2">
      <c r="B15" s="222"/>
      <c r="C15" s="222"/>
      <c r="D15" s="98"/>
      <c r="E15" s="100"/>
      <c r="F15" s="100"/>
      <c r="G15" s="113"/>
      <c r="H15" s="98"/>
    </row>
    <row r="16" spans="2:23" ht="15.75" x14ac:dyDescent="0.2">
      <c r="B16" s="114"/>
      <c r="C16" s="114"/>
      <c r="D16" s="89"/>
      <c r="E16" s="89"/>
      <c r="F16" s="89"/>
      <c r="G16" s="89"/>
      <c r="H16" s="89"/>
    </row>
  </sheetData>
  <mergeCells count="15">
    <mergeCell ref="B13:C13"/>
    <mergeCell ref="B14:C14"/>
    <mergeCell ref="B15:C15"/>
    <mergeCell ref="B12:C12"/>
    <mergeCell ref="B9:H9"/>
    <mergeCell ref="B11:C11"/>
    <mergeCell ref="C7:H7"/>
    <mergeCell ref="C2:F2"/>
    <mergeCell ref="G2:H2"/>
    <mergeCell ref="C3:F3"/>
    <mergeCell ref="G3:H3"/>
    <mergeCell ref="C4:F4"/>
    <mergeCell ref="G4:H4"/>
    <mergeCell ref="C5:F5"/>
    <mergeCell ref="G5:H5"/>
  </mergeCells>
  <conditionalFormatting sqref="E12:E15">
    <cfRule type="cellIs" dxfId="18" priority="19" stopIfTrue="1" operator="equal">
      <formula>"Alto"</formula>
    </cfRule>
    <cfRule type="cellIs" dxfId="17" priority="20" stopIfTrue="1" operator="equal">
      <formula>"Medio"</formula>
    </cfRule>
    <cfRule type="cellIs" dxfId="16"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7"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AverageRating xmlns="http://schemas.microsoft.com/sharepoint/v3" xsi:nil="true"/>
    <Comentarios xmlns="ff8e3638-9d45-4162-afb4-6d390653d547" xsi:nil="true"/>
    <Fase xmlns="ff8e3638-9d45-4162-afb4-6d390653d547">a. Ficha Téncnica</Fas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794F32-36FC-47BF-9649-474BECB60300}">
  <ds:schemaRefs>
    <ds:schemaRef ds:uri="office.server.policy"/>
  </ds:schemaRefs>
</ds:datastoreItem>
</file>

<file path=customXml/itemProps2.xml><?xml version="1.0" encoding="utf-8"?>
<ds:datastoreItem xmlns:ds="http://schemas.openxmlformats.org/officeDocument/2006/customXml" ds:itemID="{043EE08D-911A-4767-8004-8958DD9EA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172BD6-575A-494E-B60C-1A45755394D8}">
  <ds:schemaRefs>
    <ds:schemaRef ds:uri="http://schemas.microsoft.com/office/2006/metadata/customXsn"/>
  </ds:schemaRefs>
</ds:datastoreItem>
</file>

<file path=customXml/itemProps4.xml><?xml version="1.0" encoding="utf-8"?>
<ds:datastoreItem xmlns:ds="http://schemas.openxmlformats.org/officeDocument/2006/customXml" ds:itemID="{76CD46FF-15CE-4B87-962F-49D7241576E1}">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schemas.microsoft.com/sharepoint/v4"/>
    <ds:schemaRef ds:uri="http://purl.org/dc/terms/"/>
    <ds:schemaRef ds:uri="ff8e3638-9d45-4162-afb4-6d390653d547"/>
    <ds:schemaRef ds:uri="http://www.w3.org/XML/1998/namespace"/>
    <ds:schemaRef ds:uri="http://purl.org/dc/dcmitype/"/>
  </ds:schemaRefs>
</ds:datastoreItem>
</file>

<file path=customXml/itemProps5.xml><?xml version="1.0" encoding="utf-8"?>
<ds:datastoreItem xmlns:ds="http://schemas.openxmlformats.org/officeDocument/2006/customXml" ds:itemID="{1560308A-4653-4D2B-B2A3-96E21DA7A6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EDT_04</dc:title>
  <dc:subject/>
  <dc:creator>Bibiana Coy Paez</dc:creator>
  <cp:keywords>Despacho</cp:keywords>
  <dc:description/>
  <cp:lastModifiedBy>Bibiana Coy Paez</cp:lastModifiedBy>
  <cp:revision/>
  <dcterms:created xsi:type="dcterms:W3CDTF">2009-01-14T13:57:13Z</dcterms:created>
  <dcterms:modified xsi:type="dcterms:W3CDTF">2023-05-11T16:42:08Z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