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1600" windowHeight="9090" tabRatio="776" firstSheet="4"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Actividades'!$C$9:$IM$15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11" l="1"/>
  <c r="M11" i="11"/>
  <c r="M10" i="11"/>
  <c r="N13" i="11"/>
  <c r="AA13" i="11"/>
  <c r="Z13" i="11"/>
  <c r="Y13" i="11"/>
  <c r="X13" i="11"/>
  <c r="W13" i="11"/>
  <c r="V13" i="11"/>
  <c r="U13" i="11"/>
  <c r="T13" i="11"/>
  <c r="S13" i="11"/>
  <c r="R13" i="11"/>
  <c r="Q13" i="11"/>
  <c r="P13" i="11"/>
  <c r="O13" i="11"/>
  <c r="B18" i="7"/>
  <c r="B17" i="7"/>
  <c r="B16" i="7"/>
  <c r="B15" i="7"/>
  <c r="B14" i="7"/>
  <c r="B13" i="7"/>
  <c r="J12" i="11"/>
  <c r="J11" i="11"/>
  <c r="J10" i="11"/>
  <c r="B17" i="16"/>
  <c r="B16" i="16"/>
  <c r="B15" i="16"/>
  <c r="B14" i="16"/>
  <c r="D7" i="9"/>
  <c r="F13" i="11"/>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13"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realizarlo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<sst xmlns="http://schemas.openxmlformats.org/spreadsheetml/2006/main" count="374" uniqueCount="216">
  <si>
    <t>SUPERINTENDENCIA DE SOCIEDADES</t>
  </si>
  <si>
    <t>Código: GC-F-015</t>
  </si>
  <si>
    <t>Fecha: 17 de septiembre de 2014</t>
  </si>
  <si>
    <t>Versión 001</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</si>
  <si>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</si>
  <si>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</si>
  <si>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</si>
  <si>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</si>
  <si>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</si>
  <si>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</si>
  <si>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</si>
  <si>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</si>
  <si>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</si>
  <si>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</si>
  <si>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</si>
  <si>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</si>
  <si>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</si>
  <si>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</si>
  <si>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</si>
  <si>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</si>
  <si>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</si>
  <si>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</si>
  <si>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</si>
  <si>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</si>
  <si>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</si>
  <si>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</si>
  <si>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</si>
  <si>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</si>
  <si>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</si>
  <si>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</si>
  <si>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</si>
  <si>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</si>
  <si>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</si>
  <si>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</si>
  <si>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</si>
  <si>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</si>
  <si>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</si>
  <si>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</si>
  <si>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</si>
  <si>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Gerente de Proyecto</t>
  </si>
  <si>
    <t>Página 4 de 12</t>
  </si>
  <si>
    <t>NO APLICA - PRESUPUESTO DE INVERSIÓN</t>
  </si>
  <si>
    <t>PRESUPUESTO DE INVERSIÓN</t>
  </si>
  <si>
    <t>NÚMERO DE OBLIGACIÓN</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</si>
  <si>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</si>
  <si>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</si>
  <si>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</si>
  <si>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</si>
  <si>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</si>
  <si>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</si>
  <si>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</si>
  <si>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</si>
  <si>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</si>
  <si>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</si>
  <si>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</si>
  <si>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</si>
  <si>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</si>
  <si>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</si>
  <si>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</si>
  <si>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EQUIPO DE PROYECTO DE LA SUPERINTENDENCIA</t>
  </si>
  <si>
    <t>EQUIPO DE PROYECTO DEL PROVEEDOR</t>
  </si>
  <si>
    <t>mail</t>
  </si>
  <si>
    <t>teléfono</t>
  </si>
  <si>
    <t>Página 7 de 12</t>
  </si>
  <si>
    <t>CARGO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</si>
  <si>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</si>
  <si>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</si>
  <si>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</si>
  <si>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</si>
  <si>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</si>
  <si>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</si>
  <si>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</si>
  <si>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</si>
  <si>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</si>
  <si>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</si>
  <si>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</si>
  <si>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</si>
  <si>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</si>
  <si>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</si>
  <si>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</si>
  <si>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</si>
  <si>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</si>
  <si>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</si>
  <si>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</si>
  <si>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</si>
  <si>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</si>
  <si>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</si>
  <si>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</si>
  <si>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</si>
  <si>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</si>
  <si>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</si>
  <si>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</si>
  <si>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</si>
  <si>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</si>
  <si>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</si>
  <si>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</si>
  <si>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</si>
  <si>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</si>
  <si>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</si>
  <si>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</si>
  <si>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</si>
  <si>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</si>
  <si>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</si>
  <si>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</si>
  <si>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</si>
  <si>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</si>
  <si>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</si>
  <si>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</si>
  <si>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Bajo</t>
  </si>
  <si>
    <t>Medio</t>
  </si>
  <si>
    <t>Alto</t>
  </si>
  <si>
    <t>Página 12 de 12</t>
  </si>
  <si>
    <t>Extremo</t>
  </si>
  <si>
    <t>GESTION DE RIESGOS DEL PROYECTO</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</si>
  <si>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</si>
  <si>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</si>
  <si>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</si>
  <si>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</si>
  <si>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</si>
  <si>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</si>
  <si>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</si>
  <si>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</si>
  <si>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</si>
  <si>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</si>
  <si>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</si>
  <si>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</si>
  <si>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</si>
  <si>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</si>
  <si>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</si>
  <si>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</si>
  <si>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</si>
  <si>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En contra</t>
  </si>
  <si>
    <t>Memorando</t>
  </si>
  <si>
    <t>Quincenal</t>
  </si>
  <si>
    <t>Telefónica</t>
  </si>
  <si>
    <t>Bimensual</t>
  </si>
  <si>
    <t>Electrónica</t>
  </si>
  <si>
    <t>Trimestral</t>
  </si>
  <si>
    <t>Acto administrativo</t>
  </si>
  <si>
    <t>Semestral</t>
  </si>
  <si>
    <t>Anual</t>
  </si>
  <si>
    <t>FRECUENCIA DE COMUNICACIÓN</t>
  </si>
  <si>
    <t xml:space="preserve">Conocimiento Normativo para las Cámaras de Comercio y los Comerciantes. (Formalizando Empresas y Cámaras - FEC). </t>
  </si>
  <si>
    <t>Afianzar el acompañamiento permanente con acciones pedagógicas enfocadas al cumplimiento normativo, así como, a la promoción de una cultura de transparencia, integridad y ética empresarial.</t>
  </si>
  <si>
    <t>Superintendente de Sociedades</t>
  </si>
  <si>
    <t>N/A</t>
  </si>
  <si>
    <t>Director Supervisón de Cámaras de Comercio y sus Registros Públicos.
Coordinador Formalización a Comerciantes. 
Coordinador Registros Públicos. 
Coordinador Cámaras de Comercio.</t>
  </si>
  <si>
    <t>Mantener informado al directivo de los avances  o inconvenientes del desarrollo del proyecto.</t>
  </si>
  <si>
    <t>correo electrónico</t>
  </si>
  <si>
    <t>Informar los avances o inconvenientes para la toma de decisiones frente al proyecto.</t>
  </si>
  <si>
    <t>correo electrónico/ Actas de grupo primario</t>
  </si>
  <si>
    <t>Mantener una comunicación entre el Despacho del Superintendente Delegado de Supervisón Societaria y la Dirección de  supervisión de procedimientos especiales</t>
  </si>
  <si>
    <t>Informar los avances o inconvenientes para el desarrollo del proyecto.</t>
  </si>
  <si>
    <t xml:space="preserve"> &lt;BEscobar@SUPERSOCIEDADES.GOV.CO&gt;</t>
  </si>
  <si>
    <t xml:space="preserve"> &lt;CMantilla@SUPERSOCIEDADES.GOV.CO&gt;</t>
  </si>
  <si>
    <t>Coordinador Grupo de Formalización a Comerciantes</t>
  </si>
  <si>
    <t>Coordinador Grupo de Registros Públicos</t>
  </si>
  <si>
    <t>Coordinador Grupo de Cámaras de Comercio</t>
  </si>
  <si>
    <t xml:space="preserve"> &lt;JGalavis@SUPERSOCIEDADES.GOV.CO&gt;</t>
  </si>
  <si>
    <t xml:space="preserve"> &lt;VivianaR@SUPERSOCIEDADES.GOV.CO&gt;</t>
  </si>
  <si>
    <t xml:space="preserve"> &lt;LDuran@SUPERSOCIEDADES.GOV.CO&gt;</t>
  </si>
  <si>
    <t xml:space="preserve"> &lt;JMLopez@SUPERSOCIEDADES.GOV.CO&gt;</t>
  </si>
  <si>
    <t xml:space="preserve">Publicación de la Circular Única </t>
  </si>
  <si>
    <t>Superintendente Delegado de Supervisión Societaria.</t>
  </si>
  <si>
    <t>Retraso en el cronograma de trabajo</t>
  </si>
  <si>
    <t>Realizar seguimiento permanente y generar alertas oportunamente</t>
  </si>
  <si>
    <t>Gerente del Proyecto</t>
  </si>
  <si>
    <t xml:space="preserve">Falta de tiempo por parte de los participantes </t>
  </si>
  <si>
    <t>Concertar con la administración los tiempos requeridos para el desarrollo de las actividades</t>
  </si>
  <si>
    <t xml:space="preserve">Citaciones realizadas y listas de asistencias. </t>
  </si>
  <si>
    <t>Líder Funcional</t>
  </si>
  <si>
    <t>Actualización de la Circular Única de Supervisión de Cámaras de Comercio.</t>
  </si>
  <si>
    <t>SISTEMA DE GESTIÓN INTEGRADO</t>
  </si>
  <si>
    <t>PROCESO: GESTIÓN INTEGRAL</t>
  </si>
  <si>
    <t>FORMATO: PLANEACIÓN DE PROYECTOS</t>
  </si>
  <si>
    <t>APROPIACIÓN INICIAL</t>
  </si>
  <si>
    <t>NÚMERO DE CDP</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</si>
  <si>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</si>
  <si>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TELÉFONO</t>
  </si>
  <si>
    <t>CORREO ELECTRÓNICO</t>
  </si>
  <si>
    <t>ACTIVIDADES DE MITIGACIÓN</t>
  </si>
  <si>
    <t>EVALUACIÓN</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</si>
  <si>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</si>
  <si>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</si>
  <si>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funcionales de la solución.
Participa en el diseño de la solución.
Participa en las pruebas de la solución.
Verifica que la dependencia usuaria aprueba la solución.</t>
  </si>
  <si>
    <t>Link de la publicación.</t>
  </si>
  <si>
    <t xml:space="preserve">Gerente del Proyecto </t>
  </si>
  <si>
    <t>Fortalecer con pedagogía el cumplimiento normativo para la formalización y estabilidad de las empresas.</t>
  </si>
  <si>
    <t>Capacitar a las Cámaras de comercio en los aspectos identificados en la Dirección con el fin de prevenir con pedagogía el origen de nuevas quejas</t>
  </si>
  <si>
    <t>Realizar la actualización de la Circular Única de Supervisión de Cámaras de Comercio.</t>
  </si>
  <si>
    <t>Desde la evaluación normativa hasta la implementación y divulgación de la actualización de la Circular Única.</t>
  </si>
  <si>
    <t>Resistencia al cambio de las Cámaras de Comercio.</t>
  </si>
  <si>
    <t>Realización de mesas de trabajo internas</t>
  </si>
  <si>
    <t>Realización de mesas de trabajo externas</t>
  </si>
  <si>
    <t xml:space="preserve">El Patrocinador asignará un Gerente de proyecto, quien liderará el proyecto. </t>
  </si>
  <si>
    <t>El Gerente de Proyecto liderará la ejecución y seguimiento del proyecto. Tomará de decisiones sobre el proyecto, resolución de conflictos, solución creactiva de problemas, gestión eficiente del tiempo, trabajo en equipo.</t>
  </si>
  <si>
    <t>Coordinará y ejecuta las actividades programadas en los plazos definidos. Además debe tener la compentencia para resolver conflictos, generar soluciones creactivas de problemas, gestión eficiente del tiempo y trabajo en equipo.</t>
  </si>
  <si>
    <t>Director de supervisión de Cámaras de Comercio y sus Registros Públicos</t>
  </si>
  <si>
    <t>Superintendente Delegado de supervisión societaria</t>
  </si>
  <si>
    <t>No Aplica.</t>
  </si>
  <si>
    <t>Participación activa de los funcionarios.</t>
  </si>
  <si>
    <t>Presentación Trimestral / Correo electrónico</t>
  </si>
  <si>
    <t>Los criterios de aceptación de los productos esta dado en términos de cumplimiento de los plazos previstos en el EDT y del cumplimiento de los atributos de calidad definidos por el Gerente del Proyecto durante su ejecución.</t>
  </si>
  <si>
    <t>PORCENTAJE DE CUMPLIMIENTO/ AVANCE</t>
  </si>
  <si>
    <t>RESPONSABLE DE LA MEDICIÓN</t>
  </si>
  <si>
    <t>A FEBRERO</t>
  </si>
  <si>
    <t>MARZO</t>
  </si>
  <si>
    <t>ABRIL</t>
  </si>
  <si>
    <t>MAYO</t>
  </si>
  <si>
    <t>JUNIO</t>
  </si>
  <si>
    <t>JULIO</t>
  </si>
  <si>
    <t>AGOSTO</t>
  </si>
  <si>
    <t>% programado</t>
  </si>
  <si>
    <t>% ejecutado</t>
  </si>
  <si>
    <t>Se adjunta la citación y la lista de asistencia de la mesa de trabajo interna que se realizó el 24 de febrero.</t>
  </si>
  <si>
    <t>Para el mes de marzo No se han realizado mesas de trabajo externas. 
En abril se realizó una mesa de trabajo externa con las cámaras de comercio, se ajduna lista de asistencia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</si>
</sst>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1" formatCode="_-* #,##0_-;\-* #,##0_-;_-* &quot;-&quot;_-;_-@_-"/>
    <numFmt numFmtId="164" formatCode="dd/mm/yyyy;@"/>
    <numFmt numFmtId="165" formatCode="dd\-mm\-yy"/>
    <numFmt numFmtId="166" formatCode="0.0"/>
    <numFmt numFmtId="167" formatCode="[$-80A]dddd\ d&quot; de &quot;mmmm&quot; de &quot;yyyy;@"/>
    <numFmt numFmtId="168" formatCode="[$-240A]d&quot; de &quot;mmmm&quot; de &quot;yyyy;@"/>
    <numFmt numFmtId="169" formatCode="0.0%"/>
    <numFmt numFmtId="170" formatCode="_-* #,##0.000_-;\-* #,##0.000_-;_-* &quot;-&quot;_-;_-@_-"/>
  </numFmts>
  <fonts count="38"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
      <sz val="12"/>
      <name val="Arial"/>
      <family val="2"/>
    </font>
    <font>
      <sz val="11"/>
      <color rgb="FFFF0000"/>
      <name val="Arial"/>
      <family val="2"/>
    </font>
    <font>
      <sz val="12"/>
      <name val="Calibri Light"/>
      <family val="2"/>
    </font>
    <font>
      <sz val="14"/>
      <name val="Calibri Light"/>
      <family val="2"/>
    </font>
    <font>
      <sz val="13"/>
      <name val="Calibri Light"/>
      <family val="2"/>
    </font>
    <font>
      <sz val="13"/>
      <color theme="1"/>
      <name val="Calibri Light"/>
      <family val="2"/>
    </font>
    <font>
      <u/>
      <sz val="12"/>
      <color theme="10"/>
      <name val="Calibri Light"/>
      <family val="2"/>
    </font>
    <font>
      <u/>
      <sz val="12"/>
      <name val="Calibri Light"/>
      <family val="2"/>
    </font>
    <font>
      <b/>
      <sz val="14"/>
      <name val="Calibri Light"/>
      <family val="2"/>
    </font>
    <font>
      <sz val="12"/>
      <color rgb="FF0000FF"/>
      <name val="Calibri Light"/>
      <family val="2"/>
    </font>
    <font>
      <b/>
      <sz val="12"/>
      <color rgb="FF0000FF"/>
      <name val="Calibri Light"/>
      <family val="2"/>
    </font>
    <font>
      <sz val="10"/>
      <color rgb="FF002060"/>
      <name val="Calibri Light"/>
      <family val="2"/>
    </font>
    <font>
      <sz val="11"/>
      <color rgb="FF002060"/>
      <name val="Calibri Light"/>
      <family val="2"/>
    </font>
    <font>
      <sz val="11"/>
      <color rgb="FF0000FF"/>
      <name val="Calibri Light"/>
      <family val="2"/>
    </font>
    <font>
      <b/>
      <sz val="10"/>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cellStyleXfs>
  <cellXfs count="343">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0" fillId="4" borderId="2" xfId="0" applyFill="1" applyBorder="1"/>
    <xf numFmtId="6" fontId="4" fillId="0" borderId="0" xfId="0" applyNumberFormat="1" applyFont="1" applyAlignment="1">
      <alignment horizontal="center" vertical="center" wrapText="1"/>
    </xf>
    <xf numFmtId="0" fontId="2" fillId="4" borderId="2" xfId="0" applyFont="1" applyFill="1" applyBorder="1"/>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Alignment="1">
      <alignment horizontal="center" vertical="center" wrapText="1"/>
    </xf>
    <xf numFmtId="0" fontId="27" fillId="0" borderId="0" xfId="0" applyFont="1" applyFill="1" applyAlignment="1">
      <alignment horizontal="justify" vertical="center"/>
    </xf>
    <xf numFmtId="0" fontId="27" fillId="0" borderId="0" xfId="0" applyFont="1" applyAlignment="1">
      <alignment horizontal="center" vertical="center" wrapText="1"/>
    </xf>
    <xf numFmtId="9" fontId="25" fillId="4" borderId="2" xfId="0" applyNumberFormat="1"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left"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4" borderId="2" xfId="0" applyFont="1" applyFill="1" applyBorder="1" applyAlignment="1">
      <alignment vertical="center" wrapText="1"/>
    </xf>
    <xf numFmtId="0" fontId="25" fillId="4" borderId="2" xfId="0" applyFont="1" applyFill="1" applyBorder="1" applyAlignment="1">
      <alignment horizontal="left" vertical="center" wrapText="1"/>
    </xf>
    <xf numFmtId="0" fontId="25" fillId="4" borderId="2" xfId="0" applyFont="1" applyFill="1" applyBorder="1" applyAlignment="1">
      <alignment horizontal="center" vertical="center"/>
    </xf>
    <xf numFmtId="0" fontId="29" fillId="4" borderId="2" xfId="4" applyFont="1" applyFill="1" applyBorder="1" applyAlignment="1">
      <alignment horizontal="center" vertical="center" wrapText="1"/>
    </xf>
    <xf numFmtId="0" fontId="25" fillId="4" borderId="2" xfId="0" quotePrefix="1" applyFont="1" applyFill="1" applyBorder="1" applyAlignment="1">
      <alignment horizontal="center" vertical="center" wrapText="1"/>
    </xf>
    <xf numFmtId="0" fontId="30" fillId="4" borderId="2" xfId="4"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25" fillId="0" borderId="2" xfId="0" applyFont="1" applyFill="1" applyBorder="1" applyAlignment="1">
      <alignment horizontal="justify" vertical="center" wrapText="1"/>
    </xf>
    <xf numFmtId="0" fontId="25" fillId="0" borderId="2" xfId="0" applyFont="1" applyBorder="1" applyAlignment="1">
      <alignment vertical="center" wrapText="1"/>
    </xf>
    <xf numFmtId="0" fontId="4" fillId="0" borderId="2" xfId="0" applyFont="1" applyFill="1" applyBorder="1" applyAlignment="1">
      <alignment horizontal="justify" vertical="center" wrapText="1"/>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Border="1" applyAlignment="1" applyProtection="1">
      <alignment horizontal="left"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0" fontId="31" fillId="4" borderId="0" xfId="0" applyFont="1" applyFill="1" applyBorder="1" applyAlignment="1" applyProtection="1">
      <alignment horizontal="left" vertical="center"/>
      <protection locked="0"/>
    </xf>
    <xf numFmtId="0" fontId="14" fillId="8" borderId="2" xfId="0" applyFont="1" applyFill="1" applyBorder="1" applyAlignment="1" applyProtection="1">
      <alignment horizontal="center" vertical="center" wrapText="1"/>
      <protection locked="0"/>
    </xf>
    <xf numFmtId="9" fontId="14" fillId="8" borderId="2" xfId="0" applyNumberFormat="1" applyFont="1" applyFill="1" applyBorder="1" applyAlignment="1" applyProtection="1">
      <alignment horizontal="center" vertical="center" wrapText="1"/>
      <protection locked="0"/>
    </xf>
    <xf numFmtId="165" fontId="14" fillId="8" borderId="2" xfId="0" applyNumberFormat="1"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4" borderId="0" xfId="0" applyFont="1" applyFill="1" applyAlignment="1" applyProtection="1">
      <alignment horizontal="center" vertical="center" wrapText="1"/>
      <protection locked="0"/>
    </xf>
    <xf numFmtId="0" fontId="19" fillId="4" borderId="0" xfId="0" applyFont="1" applyFill="1" applyAlignment="1" applyProtection="1">
      <alignment vertical="center" wrapText="1"/>
      <protection locked="0"/>
    </xf>
    <xf numFmtId="169" fontId="19" fillId="4" borderId="0" xfId="5" applyNumberFormat="1" applyFont="1" applyFill="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0" xfId="0" applyFont="1" applyFill="1" applyAlignment="1" applyProtection="1">
      <alignment vertical="center" wrapText="1"/>
      <protection locked="0"/>
    </xf>
    <xf numFmtId="166" fontId="16" fillId="4" borderId="0" xfId="0" applyNumberFormat="1" applyFont="1" applyFill="1" applyAlignment="1" applyProtection="1">
      <alignment horizontal="center" vertical="center" wrapText="1"/>
      <protection locked="0"/>
    </xf>
    <xf numFmtId="0" fontId="16" fillId="4" borderId="0" xfId="0" applyFont="1" applyFill="1" applyAlignment="1" applyProtection="1">
      <alignment horizontal="justify" vertical="center" wrapText="1"/>
      <protection locked="0"/>
    </xf>
    <xf numFmtId="169" fontId="19" fillId="4" borderId="0" xfId="6" applyNumberFormat="1" applyFont="1" applyFill="1" applyAlignment="1" applyProtection="1">
      <alignment horizontal="center" vertical="center" wrapText="1"/>
      <protection locked="0"/>
    </xf>
    <xf numFmtId="41" fontId="19" fillId="0" borderId="0" xfId="6"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1" fontId="17"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0"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2" fillId="0" borderId="2" xfId="0" applyFont="1" applyFill="1" applyBorder="1" applyAlignment="1" applyProtection="1">
      <alignment horizontal="center" vertical="center" wrapText="1"/>
    </xf>
    <xf numFmtId="0" fontId="32" fillId="0" borderId="2" xfId="5" applyNumberFormat="1" applyFont="1" applyFill="1" applyBorder="1" applyAlignment="1" applyProtection="1">
      <alignment horizontal="center" vertical="center" wrapText="1"/>
    </xf>
    <xf numFmtId="9" fontId="32" fillId="0" borderId="2" xfId="5" applyFont="1" applyFill="1" applyBorder="1" applyAlignment="1" applyProtection="1">
      <alignment horizontal="center" vertical="center" wrapText="1"/>
    </xf>
    <xf numFmtId="14" fontId="32" fillId="0" borderId="2" xfId="0" applyNumberFormat="1" applyFont="1" applyFill="1" applyBorder="1" applyAlignment="1" applyProtection="1">
      <alignment horizontal="center" vertical="center"/>
    </xf>
    <xf numFmtId="1" fontId="32" fillId="0" borderId="2" xfId="0" applyNumberFormat="1" applyFont="1" applyBorder="1" applyAlignment="1" applyProtection="1">
      <alignment horizontal="center" vertical="center"/>
    </xf>
    <xf numFmtId="1" fontId="34" fillId="0" borderId="0" xfId="0" applyNumberFormat="1"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justify" vertical="center"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6"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6" fillId="0" borderId="2" xfId="0" applyFont="1" applyBorder="1" applyAlignment="1">
      <alignment horizontal="left" vertical="center" wrapText="1"/>
    </xf>
    <xf numFmtId="0" fontId="28" fillId="0" borderId="5" xfId="0" applyFont="1" applyFill="1" applyBorder="1" applyAlignment="1">
      <alignment horizontal="justify" vertical="center" wrapText="1"/>
    </xf>
    <xf numFmtId="0" fontId="28" fillId="0" borderId="4" xfId="0" applyFont="1" applyFill="1" applyBorder="1" applyAlignment="1">
      <alignment horizontal="justify" vertical="center"/>
    </xf>
    <xf numFmtId="0" fontId="28" fillId="0" borderId="3" xfId="0" applyFont="1" applyFill="1" applyBorder="1" applyAlignment="1">
      <alignment horizontal="justify" vertical="center"/>
    </xf>
    <xf numFmtId="0" fontId="27" fillId="0" borderId="5" xfId="0" applyFont="1" applyFill="1" applyBorder="1" applyAlignment="1">
      <alignment horizontal="justify" vertical="center" wrapText="1"/>
    </xf>
    <xf numFmtId="0" fontId="27" fillId="0" borderId="4" xfId="0" applyFont="1" applyFill="1" applyBorder="1" applyAlignment="1">
      <alignment horizontal="justify" vertical="center"/>
    </xf>
    <xf numFmtId="0" fontId="27" fillId="0"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26" fillId="0" borderId="2" xfId="0" applyFont="1" applyBorder="1" applyAlignment="1">
      <alignment horizontal="left" vertical="center"/>
    </xf>
    <xf numFmtId="0" fontId="5" fillId="3"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5" fillId="4" borderId="2" xfId="0" applyFont="1" applyFill="1" applyBorder="1" applyAlignment="1">
      <alignment horizontal="left" vertical="center" wrapText="1"/>
    </xf>
    <xf numFmtId="0" fontId="26" fillId="0" borderId="7" xfId="0" applyFont="1" applyBorder="1" applyAlignment="1">
      <alignment horizontal="left" vertical="center" wrapText="1"/>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left" vertical="center" wrapText="1"/>
    </xf>
    <xf numFmtId="0" fontId="25" fillId="0" borderId="2" xfId="0" applyFont="1" applyBorder="1" applyAlignment="1">
      <alignment vertical="center" wrapText="1"/>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3" fillId="0" borderId="2" xfId="0" applyFont="1" applyBorder="1" applyAlignment="1">
      <alignment horizontal="left"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4" fillId="4" borderId="0"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1" fillId="0" borderId="2" xfId="0" applyFont="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7" fillId="0" borderId="2" xfId="0" applyFont="1" applyFill="1" applyBorder="1" applyAlignment="1">
      <alignment horizontal="left" vertical="center"/>
    </xf>
    <xf numFmtId="0" fontId="13" fillId="4" borderId="2" xfId="0" applyFont="1" applyFill="1" applyBorder="1" applyAlignment="1" applyProtection="1">
      <alignment horizontal="center"/>
      <protection locked="0"/>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1" fillId="4" borderId="4"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25" fillId="0" borderId="5"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center" vertical="center" wrapText="1"/>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32" fillId="0" borderId="2" xfId="0" applyFont="1" applyFill="1" applyBorder="1" applyAlignment="1" applyProtection="1">
      <alignment horizontal="left" vertical="center" wrapText="1"/>
    </xf>
    <xf numFmtId="0" fontId="14" fillId="9" borderId="2"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2" fillId="4" borderId="0" xfId="0" applyFont="1" applyFill="1" applyAlignment="1" applyProtection="1">
      <alignment horizontal="center"/>
    </xf>
    <xf numFmtId="168" fontId="36" fillId="0" borderId="2" xfId="0" applyNumberFormat="1" applyFont="1" applyFill="1" applyBorder="1" applyAlignment="1" applyProtection="1">
      <alignment horizontal="center" vertical="center" wrapText="1"/>
    </xf>
    <xf numFmtId="9" fontId="35" fillId="13" borderId="5" xfId="0" applyNumberFormat="1" applyFont="1" applyFill="1" applyBorder="1" applyAlignment="1" applyProtection="1">
      <alignment horizontal="center" vertical="center" wrapText="1"/>
    </xf>
    <xf numFmtId="10" fontId="34" fillId="12" borderId="2" xfId="5" applyNumberFormat="1" applyFont="1" applyFill="1" applyBorder="1" applyAlignment="1" applyProtection="1">
      <alignment horizontal="center" vertical="center" wrapText="1"/>
    </xf>
    <xf numFmtId="10" fontId="34" fillId="0" borderId="2" xfId="5" applyNumberFormat="1" applyFont="1" applyFill="1" applyBorder="1" applyAlignment="1" applyProtection="1">
      <alignment horizontal="center" vertical="center" wrapText="1"/>
    </xf>
    <xf numFmtId="9" fontId="36" fillId="0" borderId="0" xfId="0" applyNumberFormat="1" applyFont="1" applyFill="1" applyBorder="1" applyAlignment="1" applyProtection="1">
      <alignment horizontal="center" vertical="center" wrapText="1"/>
    </xf>
    <xf numFmtId="167" fontId="34" fillId="0" borderId="0" xfId="0" applyNumberFormat="1" applyFont="1" applyFill="1" applyBorder="1" applyAlignment="1" applyProtection="1">
      <alignment horizontal="left" vertical="center" wrapText="1"/>
    </xf>
    <xf numFmtId="9" fontId="36" fillId="0" borderId="0" xfId="5" applyNumberFormat="1" applyFont="1" applyFill="1" applyBorder="1" applyAlignment="1" applyProtection="1">
      <alignment horizontal="center" vertical="center"/>
    </xf>
    <xf numFmtId="0" fontId="19" fillId="4" borderId="0" xfId="0" applyFont="1" applyFill="1" applyAlignment="1" applyProtection="1">
      <alignment vertical="center" wrapText="1"/>
    </xf>
    <xf numFmtId="0" fontId="19" fillId="4" borderId="0" xfId="0" applyFont="1" applyFill="1" applyAlignment="1" applyProtection="1">
      <alignment horizontal="center" vertical="center" wrapText="1"/>
    </xf>
    <xf numFmtId="9" fontId="20" fillId="10" borderId="53" xfId="0" applyNumberFormat="1" applyFont="1" applyFill="1" applyBorder="1" applyAlignment="1" applyProtection="1">
      <alignment horizontal="center" vertical="center" wrapText="1"/>
    </xf>
    <xf numFmtId="166" fontId="19" fillId="4" borderId="0" xfId="0" applyNumberFormat="1" applyFont="1" applyFill="1" applyAlignment="1" applyProtection="1">
      <alignment horizontal="center" vertical="center" wrapText="1"/>
    </xf>
    <xf numFmtId="0" fontId="19" fillId="4" borderId="0" xfId="0" applyFont="1" applyFill="1" applyAlignment="1" applyProtection="1">
      <alignment horizontal="justify" vertical="center" wrapText="1"/>
    </xf>
    <xf numFmtId="9" fontId="20" fillId="11" borderId="53" xfId="0" applyNumberFormat="1" applyFont="1" applyFill="1" applyBorder="1" applyAlignment="1" applyProtection="1">
      <alignment horizontal="center" vertical="center" wrapText="1"/>
    </xf>
    <xf numFmtId="10" fontId="37" fillId="13" borderId="53" xfId="0" applyNumberFormat="1" applyFont="1" applyFill="1" applyBorder="1" applyAlignment="1" applyProtection="1">
      <alignment horizontal="center" vertical="center" wrapText="1"/>
    </xf>
    <xf numFmtId="169" fontId="19" fillId="4" borderId="0" xfId="5" applyNumberFormat="1" applyFont="1" applyFill="1" applyAlignment="1" applyProtection="1">
      <alignment horizontal="center" vertical="center" wrapText="1"/>
    </xf>
    <xf numFmtId="167" fontId="19" fillId="0" borderId="0" xfId="0" applyNumberFormat="1" applyFont="1" applyFill="1" applyBorder="1" applyAlignment="1" applyProtection="1">
      <alignment horizontal="left"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38">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462642</xdr:colOff>
      <xdr:row>6</xdr:row>
      <xdr:rowOff>108858</xdr:rowOff>
    </xdr:from>
    <xdr:to>
      <xdr:col>28</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32</xdr:row>
      <xdr:rowOff>95250</xdr:rowOff>
    </xdr:from>
    <xdr:to>
      <xdr:col>3</xdr:col>
      <xdr:colOff>1651623</xdr:colOff>
      <xdr:row>41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110" zoomScaleNormal="110" workbookViewId="0">
      <selection activeCell="E7" sqref="E7:L7"/>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0"/>
      <c r="B2" s="169"/>
      <c r="C2" s="170"/>
      <c r="D2" s="171" t="s">
        <v>0</v>
      </c>
      <c r="E2" s="172"/>
      <c r="F2" s="172"/>
      <c r="G2" s="172"/>
      <c r="H2" s="172"/>
      <c r="I2" s="172"/>
      <c r="J2" s="173"/>
      <c r="K2" s="159" t="s">
        <v>1</v>
      </c>
      <c r="L2" s="160"/>
      <c r="M2" s="70"/>
      <c r="N2" s="70"/>
      <c r="O2" s="70"/>
      <c r="P2" s="70"/>
      <c r="Q2" s="70"/>
      <c r="R2" s="70"/>
      <c r="S2" s="13"/>
    </row>
    <row r="3" spans="1:19" s="11" customFormat="1" ht="23.25" customHeight="1" x14ac:dyDescent="0.2">
      <c r="A3" s="70"/>
      <c r="B3" s="165"/>
      <c r="C3" s="166"/>
      <c r="D3" s="174" t="s">
        <v>172</v>
      </c>
      <c r="E3" s="175"/>
      <c r="F3" s="175"/>
      <c r="G3" s="175"/>
      <c r="H3" s="175"/>
      <c r="I3" s="175"/>
      <c r="J3" s="176"/>
      <c r="K3" s="161" t="s">
        <v>2</v>
      </c>
      <c r="L3" s="162"/>
      <c r="M3" s="70"/>
      <c r="N3" s="70"/>
      <c r="O3" s="70"/>
      <c r="P3" s="70"/>
      <c r="Q3" s="70"/>
      <c r="R3" s="70"/>
      <c r="S3" s="13"/>
    </row>
    <row r="4" spans="1:19" s="11" customFormat="1" ht="24" customHeight="1" x14ac:dyDescent="0.2">
      <c r="A4" s="70"/>
      <c r="B4" s="165"/>
      <c r="C4" s="166"/>
      <c r="D4" s="174" t="s">
        <v>173</v>
      </c>
      <c r="E4" s="175"/>
      <c r="F4" s="175"/>
      <c r="G4" s="175"/>
      <c r="H4" s="175"/>
      <c r="I4" s="175"/>
      <c r="J4" s="176"/>
      <c r="K4" s="161" t="s">
        <v>3</v>
      </c>
      <c r="L4" s="162"/>
      <c r="M4" s="70"/>
      <c r="N4" s="70"/>
      <c r="O4" s="70"/>
      <c r="P4" s="70"/>
      <c r="Q4" s="70"/>
      <c r="R4" s="70"/>
      <c r="S4" s="13"/>
    </row>
    <row r="5" spans="1:19" s="11" customFormat="1" ht="22.5" customHeight="1" thickBot="1" x14ac:dyDescent="0.25">
      <c r="A5" s="70"/>
      <c r="B5" s="167"/>
      <c r="C5" s="168"/>
      <c r="D5" s="177" t="s">
        <v>174</v>
      </c>
      <c r="E5" s="178"/>
      <c r="F5" s="178"/>
      <c r="G5" s="178"/>
      <c r="H5" s="178"/>
      <c r="I5" s="178"/>
      <c r="J5" s="179"/>
      <c r="K5" s="163" t="s">
        <v>4</v>
      </c>
      <c r="L5" s="164"/>
      <c r="M5" s="70"/>
      <c r="N5" s="70"/>
      <c r="O5" s="70"/>
      <c r="P5" s="70"/>
      <c r="Q5" s="70"/>
      <c r="R5" s="70"/>
      <c r="S5" s="13"/>
    </row>
    <row r="6" spans="1:19" ht="5.25" customHeight="1" x14ac:dyDescent="0.2">
      <c r="C6" s="24"/>
      <c r="D6" s="24"/>
      <c r="E6" s="24"/>
      <c r="F6" s="24"/>
      <c r="G6" s="24"/>
      <c r="H6" s="24"/>
      <c r="I6" s="24"/>
    </row>
    <row r="7" spans="1:19" ht="48" customHeight="1" x14ac:dyDescent="0.2">
      <c r="C7" s="158" t="s">
        <v>5</v>
      </c>
      <c r="D7" s="158"/>
      <c r="E7" s="180" t="s">
        <v>142</v>
      </c>
      <c r="F7" s="180"/>
      <c r="G7" s="180"/>
      <c r="H7" s="180"/>
      <c r="I7" s="180"/>
      <c r="J7" s="180"/>
      <c r="K7" s="180"/>
      <c r="L7" s="180"/>
      <c r="M7" s="95"/>
      <c r="N7" s="95"/>
      <c r="O7" s="95"/>
      <c r="P7" s="95"/>
      <c r="Q7" s="95"/>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6</v>
      </c>
      <c r="D11" s="30"/>
      <c r="E11" s="15" t="s">
        <v>7</v>
      </c>
      <c r="F11" s="30"/>
      <c r="G11" s="15" t="s">
        <v>8</v>
      </c>
      <c r="H11" s="30"/>
      <c r="I11" s="15" t="s">
        <v>9</v>
      </c>
      <c r="J11" s="30"/>
      <c r="K11" s="15" t="s">
        <v>10</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11</v>
      </c>
      <c r="D13" s="30"/>
      <c r="E13" s="15" t="s">
        <v>12</v>
      </c>
      <c r="F13" s="30"/>
      <c r="G13" s="15" t="s">
        <v>13</v>
      </c>
      <c r="H13" s="30"/>
      <c r="I13" s="15" t="s">
        <v>14</v>
      </c>
      <c r="J13" s="30"/>
      <c r="K13" s="15" t="s">
        <v>15</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16</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20" zoomScaleNormal="100" workbookViewId="0">
      <selection activeCell="D50" sqref="D5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54"/>
      <c r="C2" s="255"/>
      <c r="D2" s="276" t="s">
        <v>0</v>
      </c>
      <c r="E2" s="277"/>
      <c r="F2" s="277"/>
      <c r="G2" s="277"/>
      <c r="H2" s="277"/>
      <c r="I2" s="277"/>
      <c r="J2" s="278"/>
      <c r="K2" s="58"/>
      <c r="L2" s="56"/>
      <c r="M2" s="271" t="str">
        <f>Proyecto!K2</f>
        <v>Código: GC-F-015</v>
      </c>
      <c r="N2" s="271"/>
      <c r="O2" s="271"/>
      <c r="P2" s="272"/>
      <c r="Q2" s="70"/>
      <c r="R2" s="9"/>
      <c r="S2" s="9"/>
      <c r="T2" s="9"/>
      <c r="U2" s="12"/>
      <c r="V2" s="70"/>
      <c r="W2" s="70"/>
      <c r="X2" s="70"/>
      <c r="Y2" s="70"/>
      <c r="Z2" s="70"/>
      <c r="AA2" s="70"/>
      <c r="AB2" s="70"/>
      <c r="AC2" s="70"/>
      <c r="AD2" s="70"/>
      <c r="AE2" s="13"/>
    </row>
    <row r="3" spans="2:31" s="10" customFormat="1" ht="23.25" customHeight="1" x14ac:dyDescent="0.2">
      <c r="B3" s="256"/>
      <c r="C3" s="243"/>
      <c r="D3" s="279" t="s">
        <v>172</v>
      </c>
      <c r="E3" s="280"/>
      <c r="F3" s="280"/>
      <c r="G3" s="280"/>
      <c r="H3" s="280"/>
      <c r="I3" s="280"/>
      <c r="J3" s="281"/>
      <c r="K3" s="76"/>
      <c r="L3" s="77"/>
      <c r="M3" s="234" t="str">
        <f>Proyecto!K3</f>
        <v>Fecha: 17 de septiembre de 2014</v>
      </c>
      <c r="N3" s="234"/>
      <c r="O3" s="234"/>
      <c r="P3" s="273"/>
      <c r="Q3" s="70"/>
      <c r="R3" s="9"/>
      <c r="S3" s="9"/>
      <c r="T3" s="9"/>
      <c r="U3" s="12"/>
      <c r="V3" s="70"/>
      <c r="W3" s="70"/>
      <c r="X3" s="70"/>
      <c r="Y3" s="70"/>
      <c r="Z3" s="70"/>
      <c r="AA3" s="70"/>
      <c r="AB3" s="70"/>
      <c r="AC3" s="70"/>
      <c r="AD3" s="70"/>
      <c r="AE3" s="13"/>
    </row>
    <row r="4" spans="2:31" s="10" customFormat="1" ht="24" customHeight="1" x14ac:dyDescent="0.2">
      <c r="B4" s="256"/>
      <c r="C4" s="243"/>
      <c r="D4" s="279" t="s">
        <v>173</v>
      </c>
      <c r="E4" s="280"/>
      <c r="F4" s="280"/>
      <c r="G4" s="280"/>
      <c r="H4" s="280"/>
      <c r="I4" s="280"/>
      <c r="J4" s="281"/>
      <c r="K4" s="76"/>
      <c r="L4" s="77"/>
      <c r="M4" s="234" t="str">
        <f>Proyecto!K4</f>
        <v>Versión 001</v>
      </c>
      <c r="N4" s="234"/>
      <c r="O4" s="234"/>
      <c r="P4" s="273"/>
      <c r="Q4" s="70"/>
      <c r="R4" s="9"/>
      <c r="S4" s="70"/>
      <c r="T4" s="70"/>
      <c r="U4" s="12"/>
      <c r="V4" s="70"/>
      <c r="W4" s="70"/>
      <c r="X4" s="70"/>
      <c r="Y4" s="70"/>
      <c r="Z4" s="70"/>
      <c r="AA4" s="70"/>
      <c r="AB4" s="70"/>
      <c r="AC4" s="70"/>
      <c r="AD4" s="70"/>
      <c r="AE4" s="13"/>
    </row>
    <row r="5" spans="2:31" s="10" customFormat="1" ht="22.5" customHeight="1" thickBot="1" x14ac:dyDescent="0.25">
      <c r="B5" s="257"/>
      <c r="C5" s="258"/>
      <c r="D5" s="282" t="s">
        <v>174</v>
      </c>
      <c r="E5" s="283"/>
      <c r="F5" s="283"/>
      <c r="G5" s="283"/>
      <c r="H5" s="283"/>
      <c r="I5" s="283"/>
      <c r="J5" s="284"/>
      <c r="K5" s="59"/>
      <c r="L5" s="57"/>
      <c r="M5" s="274" t="s">
        <v>88</v>
      </c>
      <c r="N5" s="274"/>
      <c r="O5" s="274"/>
      <c r="P5" s="275"/>
      <c r="Q5" s="70"/>
      <c r="R5" s="9"/>
      <c r="S5" s="70"/>
      <c r="T5" s="70"/>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58" t="s">
        <v>5</v>
      </c>
      <c r="C7" s="158"/>
      <c r="D7" s="270" t="str">
        <f>Proyecto!$E$7</f>
        <v xml:space="preserve">Conocimiento Normativo para las Cámaras de Comercio y los Comerciantes. (Formalizando Empresas y Cámaras - FEC). </v>
      </c>
      <c r="E7" s="270"/>
      <c r="F7" s="270"/>
      <c r="G7" s="270"/>
      <c r="H7" s="270"/>
      <c r="I7" s="270"/>
      <c r="J7" s="270"/>
      <c r="K7" s="270"/>
      <c r="L7" s="270"/>
      <c r="M7" s="270"/>
      <c r="N7" s="270"/>
      <c r="O7" s="270"/>
      <c r="P7" s="270"/>
      <c r="AE7" s="1"/>
    </row>
    <row r="8" spans="2:31" ht="6.75" customHeight="1" x14ac:dyDescent="0.2">
      <c r="B8" s="6"/>
      <c r="C8" s="6"/>
      <c r="D8" s="114"/>
      <c r="E8" s="114"/>
      <c r="F8" s="114"/>
      <c r="G8" s="114"/>
      <c r="H8" s="114"/>
      <c r="I8" s="114"/>
      <c r="J8" s="114"/>
      <c r="K8" s="114"/>
      <c r="L8" s="114"/>
      <c r="M8" s="114"/>
      <c r="N8" s="114"/>
      <c r="O8" s="114"/>
      <c r="P8" s="114"/>
      <c r="AE8" s="1"/>
    </row>
    <row r="9" spans="2:31" ht="17.25" x14ac:dyDescent="0.2">
      <c r="D9" s="99"/>
      <c r="E9" s="99"/>
      <c r="F9" s="99"/>
      <c r="G9" s="99"/>
      <c r="H9" s="99"/>
      <c r="I9" s="99"/>
      <c r="J9" s="99"/>
      <c r="K9" s="99"/>
      <c r="L9" s="99"/>
      <c r="M9" s="99"/>
      <c r="N9" s="99"/>
      <c r="O9" s="99"/>
      <c r="P9" s="99"/>
    </row>
    <row r="10" spans="2:31" ht="46.5" customHeight="1" x14ac:dyDescent="0.2">
      <c r="B10" s="158" t="s">
        <v>89</v>
      </c>
      <c r="C10" s="158"/>
      <c r="D10" s="191" t="s">
        <v>190</v>
      </c>
      <c r="E10" s="285"/>
      <c r="F10" s="285"/>
      <c r="G10" s="285"/>
      <c r="H10" s="285"/>
      <c r="I10" s="285"/>
      <c r="J10" s="285"/>
      <c r="K10" s="285"/>
      <c r="L10" s="285"/>
      <c r="M10" s="285"/>
      <c r="N10" s="285"/>
      <c r="O10" s="285"/>
      <c r="P10" s="285"/>
      <c r="AE10" s="1"/>
    </row>
    <row r="11" spans="2:31" ht="17.25" x14ac:dyDescent="0.2">
      <c r="D11" s="99"/>
      <c r="E11" s="99"/>
      <c r="F11" s="99"/>
      <c r="G11" s="99"/>
      <c r="H11" s="99"/>
      <c r="I11" s="99"/>
      <c r="J11" s="99"/>
      <c r="K11" s="99"/>
      <c r="L11" s="99"/>
      <c r="M11" s="99"/>
      <c r="N11" s="99"/>
      <c r="O11" s="99"/>
      <c r="P11" s="99"/>
    </row>
    <row r="12" spans="2:31" ht="32.25" customHeight="1" x14ac:dyDescent="0.2">
      <c r="B12" s="158" t="s">
        <v>90</v>
      </c>
      <c r="C12" s="158"/>
      <c r="D12" s="191" t="s">
        <v>199</v>
      </c>
      <c r="E12" s="191"/>
      <c r="F12" s="191"/>
      <c r="G12" s="191"/>
      <c r="H12" s="191"/>
      <c r="I12" s="191"/>
      <c r="J12" s="191"/>
      <c r="K12" s="191"/>
      <c r="L12" s="191"/>
      <c r="M12" s="191"/>
      <c r="N12" s="191"/>
      <c r="O12" s="191"/>
      <c r="P12" s="191"/>
    </row>
    <row r="13" spans="2:31" ht="6.75" customHeight="1" x14ac:dyDescent="0.2">
      <c r="B13" s="6"/>
      <c r="C13" s="6"/>
      <c r="D13" s="114"/>
      <c r="E13" s="114"/>
      <c r="F13" s="114"/>
      <c r="G13" s="114"/>
      <c r="H13" s="114"/>
      <c r="I13" s="114"/>
      <c r="J13" s="114"/>
      <c r="K13" s="114"/>
      <c r="L13" s="114"/>
      <c r="M13" s="114"/>
      <c r="N13" s="114"/>
      <c r="O13" s="114"/>
      <c r="P13" s="114"/>
      <c r="AE13" s="1"/>
    </row>
    <row r="14" spans="2:31" ht="36" customHeight="1" x14ac:dyDescent="0.2">
      <c r="B14" s="158" t="s">
        <v>91</v>
      </c>
      <c r="C14" s="158"/>
      <c r="D14" s="191" t="s">
        <v>191</v>
      </c>
      <c r="E14" s="191"/>
      <c r="F14" s="191"/>
      <c r="G14" s="191"/>
      <c r="H14" s="191"/>
      <c r="I14" s="191"/>
      <c r="J14" s="191"/>
      <c r="K14" s="191"/>
      <c r="L14" s="191"/>
      <c r="M14" s="191"/>
      <c r="N14" s="191"/>
      <c r="O14" s="191"/>
      <c r="P14" s="191"/>
    </row>
    <row r="15" spans="2:31" ht="6.75" customHeight="1" x14ac:dyDescent="0.2">
      <c r="B15" s="6"/>
      <c r="C15" s="6"/>
      <c r="D15" s="114"/>
      <c r="E15" s="114"/>
      <c r="F15" s="114"/>
      <c r="G15" s="114"/>
      <c r="H15" s="114"/>
      <c r="I15" s="114"/>
      <c r="J15" s="114"/>
      <c r="K15" s="114"/>
      <c r="L15" s="114"/>
      <c r="M15" s="114"/>
      <c r="N15" s="114"/>
      <c r="O15" s="114"/>
      <c r="P15" s="114"/>
      <c r="AE15" s="1"/>
    </row>
    <row r="16" spans="2:31" ht="45.75" customHeight="1" x14ac:dyDescent="0.2">
      <c r="B16" s="158" t="s">
        <v>92</v>
      </c>
      <c r="C16" s="158"/>
      <c r="D16" s="191" t="s">
        <v>200</v>
      </c>
      <c r="E16" s="191"/>
      <c r="F16" s="191"/>
      <c r="G16" s="191"/>
      <c r="H16" s="191"/>
      <c r="I16" s="191"/>
      <c r="J16" s="191"/>
      <c r="K16" s="191"/>
      <c r="L16" s="191"/>
      <c r="M16" s="191"/>
      <c r="N16" s="191"/>
      <c r="O16" s="191"/>
      <c r="P16" s="191"/>
    </row>
    <row r="17" spans="2:31" ht="6.75" customHeight="1" x14ac:dyDescent="0.2">
      <c r="B17" s="6"/>
      <c r="C17" s="6"/>
      <c r="D17" s="114"/>
      <c r="E17" s="114"/>
      <c r="F17" s="114"/>
      <c r="G17" s="114"/>
      <c r="H17" s="114"/>
      <c r="I17" s="114"/>
      <c r="J17" s="114"/>
      <c r="K17" s="114"/>
      <c r="L17" s="114"/>
      <c r="M17" s="114"/>
      <c r="N17" s="114"/>
      <c r="O17" s="114"/>
      <c r="P17" s="114"/>
      <c r="AE17" s="1"/>
    </row>
    <row r="18" spans="2:31" ht="48" customHeight="1" x14ac:dyDescent="0.2">
      <c r="B18" s="158" t="s">
        <v>93</v>
      </c>
      <c r="C18" s="158"/>
      <c r="D18" s="191" t="s">
        <v>171</v>
      </c>
      <c r="E18" s="191"/>
      <c r="F18" s="191"/>
      <c r="G18" s="191"/>
      <c r="H18" s="191"/>
      <c r="I18" s="191"/>
      <c r="J18" s="191"/>
      <c r="K18" s="191"/>
      <c r="L18" s="191"/>
      <c r="M18" s="191"/>
      <c r="N18" s="191"/>
      <c r="O18" s="191"/>
      <c r="P18" s="191"/>
    </row>
    <row r="19" spans="2:31" ht="13.5" customHeight="1" x14ac:dyDescent="0.2">
      <c r="B19" s="6"/>
      <c r="C19" s="6"/>
      <c r="D19" s="114"/>
      <c r="E19" s="114"/>
      <c r="F19" s="114"/>
      <c r="G19" s="114"/>
      <c r="H19" s="114"/>
      <c r="I19" s="114"/>
      <c r="J19" s="114"/>
      <c r="K19" s="114"/>
      <c r="L19" s="114"/>
      <c r="M19" s="114"/>
      <c r="N19" s="114"/>
      <c r="O19" s="114"/>
      <c r="P19" s="114"/>
      <c r="AE19" s="1"/>
    </row>
    <row r="20" spans="2:31" ht="55.5" customHeight="1" x14ac:dyDescent="0.2">
      <c r="B20" s="158" t="s">
        <v>94</v>
      </c>
      <c r="C20" s="158"/>
      <c r="D20" s="191" t="s">
        <v>202</v>
      </c>
      <c r="E20" s="191"/>
      <c r="F20" s="191"/>
      <c r="G20" s="191"/>
      <c r="H20" s="191"/>
      <c r="I20" s="191"/>
      <c r="J20" s="191"/>
      <c r="K20" s="191"/>
      <c r="L20" s="191"/>
      <c r="M20" s="191"/>
      <c r="N20" s="191"/>
      <c r="O20" s="191"/>
      <c r="P20" s="191"/>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disablePrompts="1"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D27"/>
  <sheetViews>
    <sheetView showGridLines="0" tabSelected="1" topLeftCell="B8" zoomScale="90" zoomScaleNormal="90" workbookViewId="0">
      <pane xSplit="5" ySplit="2" topLeftCell="G10" activePane="bottomRight" state="frozen"/>
      <selection activeCell="B8" sqref="B8"/>
      <selection pane="topRight" activeCell="G8" sqref="G8"/>
      <selection pane="bottomLeft" activeCell="B10" sqref="B10"/>
      <selection pane="bottomRight" activeCell="I14" sqref="I14"/>
    </sheetView>
  </sheetViews>
  <sheetFormatPr baseColWidth="10" defaultColWidth="11.42578125" defaultRowHeight="12.75" x14ac:dyDescent="0.2"/>
  <cols>
    <col min="1" max="1" width="3.7109375" style="121" customWidth="1"/>
    <col min="2" max="2" width="4.28515625" style="121" customWidth="1"/>
    <col min="3" max="3" width="51.28515625" style="120" customWidth="1"/>
    <col min="4" max="4" width="31.5703125" style="122" customWidth="1"/>
    <col min="5" max="5" width="7.140625" style="120" bestFit="1" customWidth="1"/>
    <col min="6" max="6" width="15.28515625" style="120" customWidth="1"/>
    <col min="7" max="7" width="26.140625" style="120" customWidth="1"/>
    <col min="8" max="8" width="16.42578125" style="120" customWidth="1"/>
    <col min="9" max="9" width="17.85546875" style="120" customWidth="1"/>
    <col min="10" max="10" width="14.85546875" style="120" customWidth="1"/>
    <col min="11" max="11" width="64.140625" style="123" customWidth="1"/>
    <col min="12" max="12" width="34.140625" style="120" customWidth="1"/>
    <col min="13" max="13" width="18" style="120" customWidth="1"/>
    <col min="14" max="27" width="8.7109375" style="118" hidden="1" customWidth="1"/>
    <col min="28" max="28" width="18" style="120" hidden="1" customWidth="1"/>
    <col min="29" max="29" width="40.28515625" style="118" customWidth="1"/>
    <col min="30" max="30" width="27.7109375" style="121" customWidth="1"/>
    <col min="31" max="31" width="37.140625" style="121" bestFit="1" customWidth="1"/>
    <col min="32" max="32" width="20.85546875" style="121" customWidth="1"/>
    <col min="33" max="247" width="9.140625" style="121" customWidth="1"/>
    <col min="248" max="16384" width="11.42578125" style="121"/>
  </cols>
  <sheetData>
    <row r="1" spans="2:30" ht="13.5" thickBot="1" x14ac:dyDescent="0.25"/>
    <row r="2" spans="2:30" ht="20.100000000000001" customHeight="1" x14ac:dyDescent="0.2">
      <c r="C2" s="287"/>
      <c r="D2" s="304" t="s">
        <v>0</v>
      </c>
      <c r="E2" s="305"/>
      <c r="F2" s="305"/>
      <c r="G2" s="305"/>
      <c r="H2" s="305"/>
      <c r="I2" s="305"/>
      <c r="J2" s="305"/>
      <c r="K2" s="306"/>
      <c r="L2" s="298" t="str">
        <f>Proyecto!K2</f>
        <v>Código: GC-F-015</v>
      </c>
      <c r="M2" s="299"/>
      <c r="N2" s="119"/>
      <c r="O2" s="119"/>
      <c r="P2" s="119"/>
      <c r="Q2" s="119"/>
      <c r="R2" s="119"/>
      <c r="S2" s="119"/>
      <c r="T2" s="119"/>
      <c r="U2" s="119"/>
      <c r="V2" s="119"/>
      <c r="W2" s="119"/>
      <c r="X2" s="119"/>
      <c r="Y2" s="119"/>
      <c r="Z2" s="119"/>
      <c r="AA2" s="119"/>
      <c r="AB2" s="124"/>
      <c r="AC2" s="119"/>
    </row>
    <row r="3" spans="2:30" ht="20.100000000000001" customHeight="1" x14ac:dyDescent="0.2">
      <c r="C3" s="288"/>
      <c r="D3" s="290" t="s">
        <v>172</v>
      </c>
      <c r="E3" s="291"/>
      <c r="F3" s="291"/>
      <c r="G3" s="291"/>
      <c r="H3" s="291"/>
      <c r="I3" s="291"/>
      <c r="J3" s="291"/>
      <c r="K3" s="292"/>
      <c r="L3" s="300" t="str">
        <f>Proyecto!K3</f>
        <v>Fecha: 17 de septiembre de 2014</v>
      </c>
      <c r="M3" s="301"/>
      <c r="N3" s="119"/>
      <c r="O3" s="119"/>
      <c r="P3" s="119"/>
      <c r="Q3" s="119"/>
      <c r="R3" s="119"/>
      <c r="S3" s="119"/>
      <c r="T3" s="119"/>
      <c r="U3" s="119"/>
      <c r="V3" s="119"/>
      <c r="W3" s="119"/>
      <c r="X3" s="119"/>
      <c r="Y3" s="119"/>
      <c r="Z3" s="119"/>
      <c r="AA3" s="119"/>
      <c r="AB3" s="124"/>
      <c r="AC3" s="119"/>
    </row>
    <row r="4" spans="2:30" ht="20.100000000000001" customHeight="1" x14ac:dyDescent="0.2">
      <c r="C4" s="288"/>
      <c r="D4" s="290" t="s">
        <v>173</v>
      </c>
      <c r="E4" s="291"/>
      <c r="F4" s="291"/>
      <c r="G4" s="291"/>
      <c r="H4" s="291"/>
      <c r="I4" s="291"/>
      <c r="J4" s="291"/>
      <c r="K4" s="292"/>
      <c r="L4" s="300" t="str">
        <f>Proyecto!K4</f>
        <v>Versión 001</v>
      </c>
      <c r="M4" s="301"/>
      <c r="N4" s="119"/>
      <c r="O4" s="119"/>
      <c r="P4" s="119"/>
      <c r="Q4" s="119"/>
      <c r="R4" s="119"/>
      <c r="S4" s="119"/>
      <c r="T4" s="119"/>
      <c r="U4" s="119"/>
      <c r="V4" s="119"/>
      <c r="W4" s="119"/>
      <c r="X4" s="119"/>
      <c r="Y4" s="119"/>
      <c r="Z4" s="119"/>
      <c r="AA4" s="119"/>
      <c r="AB4" s="124"/>
      <c r="AC4" s="119"/>
    </row>
    <row r="5" spans="2:30" ht="20.100000000000001" customHeight="1" thickBot="1" x14ac:dyDescent="0.25">
      <c r="C5" s="289"/>
      <c r="D5" s="293" t="s">
        <v>174</v>
      </c>
      <c r="E5" s="294"/>
      <c r="F5" s="294"/>
      <c r="G5" s="294"/>
      <c r="H5" s="294"/>
      <c r="I5" s="294"/>
      <c r="J5" s="294"/>
      <c r="K5" s="295"/>
      <c r="L5" s="302" t="s">
        <v>95</v>
      </c>
      <c r="M5" s="303"/>
      <c r="N5" s="119"/>
      <c r="O5" s="119"/>
      <c r="P5" s="119"/>
      <c r="Q5" s="119"/>
      <c r="R5" s="119"/>
      <c r="S5" s="119"/>
      <c r="T5" s="119"/>
      <c r="U5" s="119"/>
      <c r="V5" s="119"/>
      <c r="W5" s="119"/>
      <c r="X5" s="119"/>
      <c r="Y5" s="119"/>
      <c r="Z5" s="119"/>
      <c r="AA5" s="119"/>
      <c r="AB5" s="124"/>
      <c r="AC5" s="119"/>
    </row>
    <row r="6" spans="2:30" x14ac:dyDescent="0.2">
      <c r="C6" s="125"/>
      <c r="D6" s="126"/>
      <c r="E6" s="125"/>
      <c r="F6" s="125"/>
    </row>
    <row r="7" spans="2:30" ht="22.5" customHeight="1" x14ac:dyDescent="0.2">
      <c r="C7" s="127" t="s">
        <v>96</v>
      </c>
      <c r="D7" s="296" t="str">
        <f>Proyecto!$E$7</f>
        <v xml:space="preserve">Conocimiento Normativo para las Cámaras de Comercio y los Comerciantes. (Formalizando Empresas y Cámaras - FEC). </v>
      </c>
      <c r="E7" s="296"/>
      <c r="F7" s="296"/>
      <c r="G7" s="296"/>
      <c r="H7" s="296"/>
      <c r="I7" s="296"/>
      <c r="J7" s="296"/>
      <c r="K7" s="296"/>
      <c r="L7" s="296"/>
      <c r="M7" s="297"/>
      <c r="N7" s="120"/>
      <c r="O7" s="120"/>
      <c r="P7" s="120"/>
      <c r="Q7" s="120"/>
      <c r="R7" s="120"/>
      <c r="S7" s="120"/>
      <c r="T7" s="120"/>
      <c r="U7" s="120"/>
      <c r="V7" s="120"/>
      <c r="W7" s="120"/>
      <c r="X7" s="120"/>
      <c r="Y7" s="120"/>
      <c r="Z7" s="120"/>
      <c r="AA7" s="120"/>
      <c r="AB7" s="128"/>
      <c r="AC7" s="120"/>
    </row>
    <row r="8" spans="2:30" x14ac:dyDescent="0.2">
      <c r="N8" s="286" t="s">
        <v>205</v>
      </c>
      <c r="O8" s="286"/>
      <c r="P8" s="286" t="s">
        <v>206</v>
      </c>
      <c r="Q8" s="286"/>
      <c r="R8" s="286" t="s">
        <v>207</v>
      </c>
      <c r="S8" s="286"/>
      <c r="T8" s="286" t="s">
        <v>208</v>
      </c>
      <c r="U8" s="286"/>
      <c r="V8" s="286" t="s">
        <v>209</v>
      </c>
      <c r="W8" s="286"/>
      <c r="X8" s="286" t="s">
        <v>210</v>
      </c>
      <c r="Y8" s="286"/>
      <c r="Z8" s="286" t="s">
        <v>211</v>
      </c>
      <c r="AA8" s="286"/>
    </row>
    <row r="9" spans="2:30" ht="66.75" customHeight="1" x14ac:dyDescent="0.2">
      <c r="B9" s="129" t="s">
        <v>97</v>
      </c>
      <c r="C9" s="129" t="s">
        <v>98</v>
      </c>
      <c r="D9" s="129" t="s">
        <v>99</v>
      </c>
      <c r="E9" s="129" t="s">
        <v>100</v>
      </c>
      <c r="F9" s="130" t="s">
        <v>101</v>
      </c>
      <c r="G9" s="129" t="s">
        <v>102</v>
      </c>
      <c r="H9" s="131" t="s">
        <v>103</v>
      </c>
      <c r="I9" s="131" t="s">
        <v>104</v>
      </c>
      <c r="J9" s="131" t="s">
        <v>105</v>
      </c>
      <c r="K9" s="130" t="s">
        <v>106</v>
      </c>
      <c r="L9" s="324" t="s">
        <v>107</v>
      </c>
      <c r="M9" s="324" t="s">
        <v>203</v>
      </c>
      <c r="N9" s="324" t="s">
        <v>212</v>
      </c>
      <c r="O9" s="324" t="s">
        <v>213</v>
      </c>
      <c r="P9" s="324" t="s">
        <v>212</v>
      </c>
      <c r="Q9" s="324" t="s">
        <v>213</v>
      </c>
      <c r="R9" s="324" t="s">
        <v>212</v>
      </c>
      <c r="S9" s="324" t="s">
        <v>213</v>
      </c>
      <c r="T9" s="324" t="s">
        <v>212</v>
      </c>
      <c r="U9" s="324" t="s">
        <v>213</v>
      </c>
      <c r="V9" s="324" t="s">
        <v>212</v>
      </c>
      <c r="W9" s="324" t="s">
        <v>213</v>
      </c>
      <c r="X9" s="324" t="s">
        <v>212</v>
      </c>
      <c r="Y9" s="324" t="s">
        <v>213</v>
      </c>
      <c r="Z9" s="324" t="s">
        <v>212</v>
      </c>
      <c r="AA9" s="324" t="s">
        <v>213</v>
      </c>
      <c r="AB9" s="325"/>
      <c r="AC9" s="326"/>
    </row>
    <row r="10" spans="2:30" s="156" customFormat="1" ht="66" customHeight="1" x14ac:dyDescent="0.2">
      <c r="B10" s="132">
        <v>1</v>
      </c>
      <c r="C10" s="323" t="s">
        <v>193</v>
      </c>
      <c r="D10" s="150" t="s">
        <v>169</v>
      </c>
      <c r="E10" s="151">
        <v>1</v>
      </c>
      <c r="F10" s="152">
        <v>0.25</v>
      </c>
      <c r="G10" s="150" t="s">
        <v>170</v>
      </c>
      <c r="H10" s="153">
        <v>44986</v>
      </c>
      <c r="I10" s="153">
        <v>45076</v>
      </c>
      <c r="J10" s="154">
        <f>(I10-H10)/7</f>
        <v>12.857142857142858</v>
      </c>
      <c r="K10" s="157" t="s">
        <v>215</v>
      </c>
      <c r="L10" s="327">
        <v>45029</v>
      </c>
      <c r="M10" s="328">
        <f>+O10+Q10+S10+U10+W10+Y10+AA10+AC10+AE10+AG10+AI10</f>
        <v>0.1</v>
      </c>
      <c r="N10" s="329"/>
      <c r="O10" s="330"/>
      <c r="P10" s="329"/>
      <c r="Q10" s="330">
        <v>0</v>
      </c>
      <c r="R10" s="329">
        <v>0.1</v>
      </c>
      <c r="S10" s="330">
        <v>0.1</v>
      </c>
      <c r="T10" s="329"/>
      <c r="U10" s="330"/>
      <c r="V10" s="329"/>
      <c r="W10" s="330"/>
      <c r="X10" s="329"/>
      <c r="Y10" s="330"/>
      <c r="Z10" s="329"/>
      <c r="AA10" s="330"/>
      <c r="AB10" s="331"/>
      <c r="AC10" s="332"/>
      <c r="AD10" s="155"/>
    </row>
    <row r="11" spans="2:30" s="156" customFormat="1" ht="48.75" customHeight="1" x14ac:dyDescent="0.2">
      <c r="B11" s="132">
        <v>2</v>
      </c>
      <c r="C11" s="323" t="s">
        <v>192</v>
      </c>
      <c r="D11" s="150" t="s">
        <v>169</v>
      </c>
      <c r="E11" s="151">
        <v>1</v>
      </c>
      <c r="F11" s="152">
        <v>0.25</v>
      </c>
      <c r="G11" s="150" t="s">
        <v>170</v>
      </c>
      <c r="H11" s="153">
        <v>44986</v>
      </c>
      <c r="I11" s="153">
        <v>45076</v>
      </c>
      <c r="J11" s="154">
        <f>(I11-H11)/7</f>
        <v>12.857142857142858</v>
      </c>
      <c r="K11" s="157" t="s">
        <v>214</v>
      </c>
      <c r="L11" s="327">
        <v>44981</v>
      </c>
      <c r="M11" s="328">
        <f t="shared" ref="M11:M12" si="0">+O11+Q11+S11+U11+W11+Y11+AA11+AC11+AE11+AG11+AI11</f>
        <v>0.25</v>
      </c>
      <c r="N11" s="329">
        <v>0.25</v>
      </c>
      <c r="O11" s="330">
        <v>0.25</v>
      </c>
      <c r="P11" s="329"/>
      <c r="Q11" s="330"/>
      <c r="R11" s="329"/>
      <c r="S11" s="330"/>
      <c r="T11" s="329"/>
      <c r="U11" s="330"/>
      <c r="V11" s="329"/>
      <c r="W11" s="330"/>
      <c r="X11" s="329"/>
      <c r="Y11" s="330"/>
      <c r="Z11" s="329"/>
      <c r="AA11" s="330"/>
      <c r="AB11" s="333"/>
      <c r="AC11" s="332"/>
      <c r="AD11" s="155"/>
    </row>
    <row r="12" spans="2:30" s="156" customFormat="1" ht="47.25" customHeight="1" x14ac:dyDescent="0.2">
      <c r="B12" s="132">
        <v>3</v>
      </c>
      <c r="C12" s="323" t="s">
        <v>162</v>
      </c>
      <c r="D12" s="150" t="s">
        <v>185</v>
      </c>
      <c r="E12" s="151">
        <v>1</v>
      </c>
      <c r="F12" s="152">
        <v>0.5</v>
      </c>
      <c r="G12" s="150" t="s">
        <v>170</v>
      </c>
      <c r="H12" s="153">
        <v>45078</v>
      </c>
      <c r="I12" s="153">
        <v>45137</v>
      </c>
      <c r="J12" s="154">
        <f>(I12-H12)/7</f>
        <v>8.4285714285714288</v>
      </c>
      <c r="K12" s="157"/>
      <c r="L12" s="327"/>
      <c r="M12" s="328">
        <f t="shared" si="0"/>
        <v>0</v>
      </c>
      <c r="N12" s="329"/>
      <c r="O12" s="330"/>
      <c r="P12" s="329"/>
      <c r="Q12" s="330"/>
      <c r="R12" s="329"/>
      <c r="S12" s="330"/>
      <c r="T12" s="329"/>
      <c r="U12" s="330"/>
      <c r="V12" s="329"/>
      <c r="W12" s="330"/>
      <c r="X12" s="329"/>
      <c r="Y12" s="330"/>
      <c r="Z12" s="329"/>
      <c r="AA12" s="330"/>
      <c r="AB12" s="333"/>
      <c r="AC12" s="332"/>
      <c r="AD12" s="155"/>
    </row>
    <row r="13" spans="2:30" s="134" customFormat="1" ht="28.5" customHeight="1" x14ac:dyDescent="0.2">
      <c r="B13" s="135"/>
      <c r="C13" s="136"/>
      <c r="D13" s="334"/>
      <c r="E13" s="335"/>
      <c r="F13" s="336">
        <f>SUM(F10:F12)</f>
        <v>1</v>
      </c>
      <c r="G13" s="335"/>
      <c r="H13" s="335"/>
      <c r="I13" s="335"/>
      <c r="J13" s="337"/>
      <c r="K13" s="338"/>
      <c r="L13" s="335"/>
      <c r="M13" s="339">
        <f t="shared" ref="M13:AA13" si="1">SUM(M10:M12)</f>
        <v>0.35</v>
      </c>
      <c r="N13" s="340">
        <f t="shared" si="1"/>
        <v>0.25</v>
      </c>
      <c r="O13" s="340">
        <f t="shared" si="1"/>
        <v>0.25</v>
      </c>
      <c r="P13" s="340">
        <f t="shared" si="1"/>
        <v>0</v>
      </c>
      <c r="Q13" s="340">
        <f t="shared" si="1"/>
        <v>0</v>
      </c>
      <c r="R13" s="340">
        <f t="shared" si="1"/>
        <v>0.1</v>
      </c>
      <c r="S13" s="340">
        <f t="shared" si="1"/>
        <v>0.1</v>
      </c>
      <c r="T13" s="340">
        <f t="shared" si="1"/>
        <v>0</v>
      </c>
      <c r="U13" s="340">
        <f t="shared" si="1"/>
        <v>0</v>
      </c>
      <c r="V13" s="340">
        <f t="shared" si="1"/>
        <v>0</v>
      </c>
      <c r="W13" s="340">
        <f t="shared" si="1"/>
        <v>0</v>
      </c>
      <c r="X13" s="340">
        <f t="shared" si="1"/>
        <v>0</v>
      </c>
      <c r="Y13" s="340">
        <f t="shared" si="1"/>
        <v>0</v>
      </c>
      <c r="Z13" s="340">
        <f t="shared" si="1"/>
        <v>0</v>
      </c>
      <c r="AA13" s="340">
        <f t="shared" si="1"/>
        <v>0</v>
      </c>
      <c r="AB13" s="341"/>
      <c r="AC13" s="342"/>
      <c r="AD13" s="133"/>
    </row>
    <row r="14" spans="2:30" s="134" customFormat="1" ht="21.75" customHeight="1" x14ac:dyDescent="0.2">
      <c r="C14" s="139"/>
      <c r="D14" s="140"/>
      <c r="E14" s="139"/>
      <c r="F14" s="139"/>
      <c r="G14" s="139"/>
      <c r="H14" s="139"/>
      <c r="I14" s="139"/>
      <c r="J14" s="141"/>
      <c r="K14" s="142"/>
      <c r="L14" s="139"/>
      <c r="M14" s="143"/>
      <c r="N14" s="118"/>
      <c r="O14" s="118"/>
      <c r="P14" s="118"/>
      <c r="Q14" s="118"/>
      <c r="R14" s="118"/>
      <c r="S14" s="118"/>
      <c r="T14" s="118"/>
      <c r="U14" s="118"/>
      <c r="V14" s="118"/>
      <c r="W14" s="118"/>
      <c r="X14" s="118"/>
      <c r="Y14" s="118"/>
      <c r="Z14" s="118"/>
      <c r="AA14" s="118"/>
      <c r="AB14" s="120"/>
      <c r="AC14" s="144"/>
      <c r="AD14" s="133"/>
    </row>
    <row r="15" spans="2:30" s="145" customFormat="1" ht="27" customHeight="1" x14ac:dyDescent="0.2">
      <c r="C15" s="139"/>
      <c r="D15" s="140"/>
      <c r="E15" s="139"/>
      <c r="F15" s="139"/>
      <c r="G15" s="139"/>
      <c r="H15" s="139"/>
      <c r="I15" s="139"/>
      <c r="J15" s="139"/>
      <c r="L15" s="139"/>
      <c r="M15" s="138"/>
      <c r="N15" s="118"/>
      <c r="O15" s="118"/>
      <c r="P15" s="118"/>
      <c r="Q15" s="118"/>
      <c r="R15" s="118"/>
      <c r="S15" s="118"/>
      <c r="T15" s="118"/>
      <c r="U15" s="118"/>
      <c r="V15" s="118"/>
      <c r="W15" s="118"/>
      <c r="X15" s="118"/>
      <c r="Y15" s="118"/>
      <c r="Z15" s="118"/>
      <c r="AA15" s="118"/>
      <c r="AB15" s="120"/>
      <c r="AC15" s="137"/>
      <c r="AD15" s="146"/>
    </row>
    <row r="16" spans="2:30" x14ac:dyDescent="0.2">
      <c r="AB16" s="147"/>
    </row>
    <row r="17" spans="13:29" x14ac:dyDescent="0.2">
      <c r="AB17" s="148"/>
    </row>
    <row r="18" spans="13:29" x14ac:dyDescent="0.2">
      <c r="M18" s="147"/>
    </row>
    <row r="19" spans="13:29" x14ac:dyDescent="0.2">
      <c r="M19" s="148"/>
    </row>
    <row r="24" spans="13:29" x14ac:dyDescent="0.2">
      <c r="N24" s="120"/>
      <c r="O24" s="120"/>
      <c r="P24" s="120"/>
      <c r="Q24" s="120"/>
      <c r="R24" s="120"/>
      <c r="S24" s="120"/>
      <c r="T24" s="120"/>
      <c r="U24" s="120"/>
      <c r="V24" s="120"/>
      <c r="W24" s="120"/>
      <c r="X24" s="120"/>
      <c r="Y24" s="120"/>
      <c r="Z24" s="120"/>
      <c r="AA24" s="120"/>
      <c r="AB24" s="149"/>
    </row>
    <row r="26" spans="13:29" x14ac:dyDescent="0.2">
      <c r="M26" s="149"/>
    </row>
    <row r="27" spans="13:29" x14ac:dyDescent="0.2">
      <c r="AC27" s="120"/>
    </row>
  </sheetData>
  <sheetProtection algorithmName="SHA-512" hashValue="ZRxqsUPRzhm4d6pB9mRxQdKifQkVsUBa2CgXVoZIyitaDAquxfE9e8EA7Gl2Y67FsSqJmwkceSoC/VJzv5WBwg==" saltValue="8GfdParv5cLoD65mmj1Dvw==" spinCount="100000" sheet="1" objects="1" scenarios="1" formatCells="0" formatColumns="0" formatRows="0" insertColumns="0"/>
  <mergeCells count="17">
    <mergeCell ref="C2:C5"/>
    <mergeCell ref="D3:K3"/>
    <mergeCell ref="D4:K4"/>
    <mergeCell ref="D5:K5"/>
    <mergeCell ref="D7:M7"/>
    <mergeCell ref="L2:M2"/>
    <mergeCell ref="L3:M3"/>
    <mergeCell ref="L4:M4"/>
    <mergeCell ref="L5:M5"/>
    <mergeCell ref="D2:K2"/>
    <mergeCell ref="X8:Y8"/>
    <mergeCell ref="Z8:AA8"/>
    <mergeCell ref="N8:O8"/>
    <mergeCell ref="P8:Q8"/>
    <mergeCell ref="R8:S8"/>
    <mergeCell ref="T8:U8"/>
    <mergeCell ref="V8:W8"/>
  </mergeCells>
  <dataValidations count="1">
    <dataValidation type="whole" allowBlank="1" showInputMessage="1" showErrorMessage="1" sqref="G8:L8 G13:J65375 L13:L65375 K13:K14 K16:K65375">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zoomScale="90" zoomScaleNormal="90" workbookViewId="0">
      <selection activeCell="E16" sqref="E16"/>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14"/>
      <c r="C2" s="315"/>
      <c r="D2" s="311" t="s">
        <v>0</v>
      </c>
      <c r="E2" s="277"/>
      <c r="F2" s="277"/>
      <c r="G2" s="277"/>
      <c r="H2" s="277"/>
      <c r="I2" s="277"/>
      <c r="J2" s="277"/>
      <c r="K2" s="54"/>
      <c r="L2" s="54"/>
      <c r="M2" s="320" t="str">
        <f>Proyecto!K2</f>
        <v>Código: GC-F-015</v>
      </c>
      <c r="N2" s="271"/>
      <c r="O2" s="271"/>
      <c r="P2" s="272"/>
      <c r="Q2" s="70"/>
      <c r="R2" s="9"/>
      <c r="S2" s="9"/>
      <c r="T2" s="9" t="s">
        <v>108</v>
      </c>
      <c r="U2" s="12"/>
      <c r="V2" s="70"/>
      <c r="W2" s="70"/>
      <c r="X2" s="70"/>
      <c r="Y2" s="70"/>
      <c r="Z2" s="70"/>
      <c r="AA2" s="70"/>
      <c r="AB2" s="70"/>
      <c r="AC2" s="70"/>
      <c r="AD2" s="70"/>
      <c r="AE2" s="13"/>
    </row>
    <row r="3" spans="2:31" s="10" customFormat="1" ht="23.25" customHeight="1" x14ac:dyDescent="0.2">
      <c r="B3" s="316"/>
      <c r="C3" s="317"/>
      <c r="D3" s="312" t="s">
        <v>172</v>
      </c>
      <c r="E3" s="280"/>
      <c r="F3" s="280"/>
      <c r="G3" s="280"/>
      <c r="H3" s="280"/>
      <c r="I3" s="280"/>
      <c r="J3" s="280"/>
      <c r="K3" s="53"/>
      <c r="L3" s="53"/>
      <c r="M3" s="321" t="str">
        <f>Proyecto!K3</f>
        <v>Fecha: 17 de septiembre de 2014</v>
      </c>
      <c r="N3" s="234"/>
      <c r="O3" s="234"/>
      <c r="P3" s="273"/>
      <c r="Q3" s="70"/>
      <c r="R3" s="9"/>
      <c r="S3" s="9"/>
      <c r="T3" s="9" t="s">
        <v>109</v>
      </c>
      <c r="U3" s="12"/>
      <c r="V3" s="70"/>
      <c r="W3" s="70"/>
      <c r="X3" s="70"/>
      <c r="Y3" s="70"/>
      <c r="Z3" s="70"/>
      <c r="AA3" s="70"/>
      <c r="AB3" s="70"/>
      <c r="AC3" s="70"/>
      <c r="AD3" s="70"/>
      <c r="AE3" s="13"/>
    </row>
    <row r="4" spans="2:31" s="10" customFormat="1" ht="24" customHeight="1" x14ac:dyDescent="0.2">
      <c r="B4" s="316"/>
      <c r="C4" s="317"/>
      <c r="D4" s="312" t="s">
        <v>173</v>
      </c>
      <c r="E4" s="280"/>
      <c r="F4" s="280"/>
      <c r="G4" s="280"/>
      <c r="H4" s="280"/>
      <c r="I4" s="280"/>
      <c r="J4" s="280"/>
      <c r="K4" s="53"/>
      <c r="L4" s="53"/>
      <c r="M4" s="321" t="str">
        <f>Proyecto!K4</f>
        <v>Versión 001</v>
      </c>
      <c r="N4" s="234"/>
      <c r="O4" s="234"/>
      <c r="P4" s="273"/>
      <c r="Q4" s="70"/>
      <c r="R4" s="9"/>
      <c r="S4" s="70"/>
      <c r="T4" s="9" t="s">
        <v>110</v>
      </c>
      <c r="U4" s="12"/>
      <c r="V4" s="70"/>
      <c r="W4" s="70"/>
      <c r="X4" s="70"/>
      <c r="Y4" s="70"/>
      <c r="Z4" s="70"/>
      <c r="AA4" s="70"/>
      <c r="AB4" s="70"/>
      <c r="AC4" s="70"/>
      <c r="AD4" s="70"/>
      <c r="AE4" s="13"/>
    </row>
    <row r="5" spans="2:31" s="10" customFormat="1" ht="22.5" customHeight="1" thickBot="1" x14ac:dyDescent="0.25">
      <c r="B5" s="318"/>
      <c r="C5" s="319"/>
      <c r="D5" s="313" t="s">
        <v>174</v>
      </c>
      <c r="E5" s="283"/>
      <c r="F5" s="283"/>
      <c r="G5" s="283"/>
      <c r="H5" s="283"/>
      <c r="I5" s="283"/>
      <c r="J5" s="283"/>
      <c r="K5" s="55"/>
      <c r="L5" s="55"/>
      <c r="M5" s="322" t="s">
        <v>111</v>
      </c>
      <c r="N5" s="274"/>
      <c r="O5" s="274"/>
      <c r="P5" s="275"/>
      <c r="Q5" s="70"/>
      <c r="R5" s="9"/>
      <c r="S5" s="70"/>
      <c r="T5" s="9" t="s">
        <v>112</v>
      </c>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58" t="s">
        <v>5</v>
      </c>
      <c r="C7" s="158"/>
      <c r="D7" s="211" t="str">
        <f>Proyecto!$E$7</f>
        <v xml:space="preserve">Conocimiento Normativo para las Cámaras de Comercio y los Comerciantes. (Formalizando Empresas y Cámaras - FEC). </v>
      </c>
      <c r="E7" s="211"/>
      <c r="F7" s="211"/>
      <c r="G7" s="211"/>
      <c r="H7" s="211"/>
      <c r="I7" s="211"/>
      <c r="J7" s="211"/>
      <c r="K7" s="211"/>
      <c r="L7" s="211"/>
      <c r="M7" s="211"/>
      <c r="N7" s="211"/>
      <c r="O7" s="211"/>
      <c r="P7" s="211"/>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14" t="s">
        <v>113</v>
      </c>
      <c r="C10" s="214"/>
      <c r="D10" s="214"/>
      <c r="E10" s="214"/>
      <c r="F10" s="214"/>
      <c r="G10" s="214"/>
      <c r="H10" s="214"/>
      <c r="I10" s="214"/>
      <c r="J10" s="214"/>
      <c r="K10" s="214"/>
      <c r="L10" s="214"/>
      <c r="M10" s="214"/>
      <c r="N10" s="214"/>
      <c r="O10" s="214"/>
      <c r="P10" s="214"/>
    </row>
    <row r="11" spans="2:31" ht="21.95" customHeight="1" x14ac:dyDescent="0.2">
      <c r="B11" s="212" t="s">
        <v>27</v>
      </c>
      <c r="C11" s="212"/>
      <c r="D11" s="212"/>
      <c r="E11" s="212"/>
      <c r="F11" s="71" t="s">
        <v>181</v>
      </c>
      <c r="G11" s="212" t="s">
        <v>180</v>
      </c>
      <c r="H11" s="212"/>
      <c r="I11" s="212"/>
      <c r="J11" s="212"/>
      <c r="K11" s="60"/>
      <c r="L11" s="60"/>
      <c r="M11" s="212" t="s">
        <v>114</v>
      </c>
      <c r="N11" s="212"/>
      <c r="O11" s="212"/>
      <c r="P11" s="212"/>
    </row>
    <row r="12" spans="2:31" ht="60" customHeight="1" x14ac:dyDescent="0.2">
      <c r="B12" s="230" t="s">
        <v>164</v>
      </c>
      <c r="C12" s="230"/>
      <c r="D12" s="230"/>
      <c r="E12" s="230"/>
      <c r="F12" s="103" t="s">
        <v>110</v>
      </c>
      <c r="G12" s="307" t="s">
        <v>165</v>
      </c>
      <c r="H12" s="308"/>
      <c r="I12" s="308"/>
      <c r="J12" s="309"/>
      <c r="K12" s="116"/>
      <c r="L12" s="116"/>
      <c r="M12" s="228" t="s">
        <v>166</v>
      </c>
      <c r="N12" s="310"/>
      <c r="O12" s="310"/>
      <c r="P12" s="229"/>
    </row>
    <row r="13" spans="2:31" ht="60" customHeight="1" x14ac:dyDescent="0.2">
      <c r="B13" s="230" t="s">
        <v>167</v>
      </c>
      <c r="C13" s="230"/>
      <c r="D13" s="230"/>
      <c r="E13" s="230"/>
      <c r="F13" s="103" t="s">
        <v>109</v>
      </c>
      <c r="G13" s="307" t="s">
        <v>168</v>
      </c>
      <c r="H13" s="308"/>
      <c r="I13" s="308"/>
      <c r="J13" s="309"/>
      <c r="K13" s="116"/>
      <c r="L13" s="116"/>
      <c r="M13" s="228" t="s">
        <v>166</v>
      </c>
      <c r="N13" s="310"/>
      <c r="O13" s="310"/>
      <c r="P13" s="229"/>
    </row>
    <row r="15" spans="2:31" ht="21.95" customHeight="1" x14ac:dyDescent="0.2">
      <c r="B15" s="214" t="s">
        <v>115</v>
      </c>
      <c r="C15" s="214"/>
      <c r="D15" s="214"/>
      <c r="E15" s="214"/>
      <c r="F15" s="214"/>
      <c r="G15" s="214"/>
      <c r="H15" s="214"/>
      <c r="I15" s="214"/>
      <c r="J15" s="214"/>
      <c r="K15" s="214"/>
      <c r="L15" s="214"/>
      <c r="M15" s="214"/>
      <c r="N15" s="214"/>
      <c r="O15" s="214"/>
      <c r="P15" s="214"/>
    </row>
  </sheetData>
  <mergeCells count="22">
    <mergeCell ref="D2:J2"/>
    <mergeCell ref="D3:J3"/>
    <mergeCell ref="D4:J4"/>
    <mergeCell ref="D5:J5"/>
    <mergeCell ref="B10:P10"/>
    <mergeCell ref="B2:C5"/>
    <mergeCell ref="M2:P2"/>
    <mergeCell ref="M3:P3"/>
    <mergeCell ref="M4:P4"/>
    <mergeCell ref="M5:P5"/>
    <mergeCell ref="B7:C7"/>
    <mergeCell ref="D7:P7"/>
    <mergeCell ref="B13:E13"/>
    <mergeCell ref="G13:J13"/>
    <mergeCell ref="M13:P13"/>
    <mergeCell ref="B15:P15"/>
    <mergeCell ref="B11:E11"/>
    <mergeCell ref="G11:J11"/>
    <mergeCell ref="M11:P11"/>
    <mergeCell ref="B12:E12"/>
    <mergeCell ref="G12:J12"/>
    <mergeCell ref="M12:P12"/>
  </mergeCells>
  <conditionalFormatting sqref="F13">
    <cfRule type="containsText" dxfId="7" priority="5" operator="containsText" text="Extremo">
      <formula>NOT(ISERROR(SEARCH("Extremo",F13)))</formula>
    </cfRule>
    <cfRule type="containsText" dxfId="6" priority="6" operator="containsText" text="Alto">
      <formula>NOT(ISERROR(SEARCH("Alto",F13)))</formula>
    </cfRule>
    <cfRule type="containsText" dxfId="5" priority="7" operator="containsText" text="Medio">
      <formula>NOT(ISERROR(SEARCH("Medio",F13)))</formula>
    </cfRule>
    <cfRule type="containsText" dxfId="4" priority="8"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workbookViewId="0">
      <selection activeCell="D19" sqref="D19"/>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116</v>
      </c>
      <c r="C4" s="20" t="s">
        <v>117</v>
      </c>
      <c r="E4" s="20" t="s">
        <v>118</v>
      </c>
      <c r="G4" s="20" t="s">
        <v>119</v>
      </c>
      <c r="I4" s="20" t="s">
        <v>120</v>
      </c>
      <c r="K4" s="20" t="s">
        <v>121</v>
      </c>
      <c r="M4" s="20"/>
      <c r="O4" s="20" t="s">
        <v>122</v>
      </c>
      <c r="Q4" s="20" t="s">
        <v>31</v>
      </c>
    </row>
    <row r="5" spans="1:17" x14ac:dyDescent="0.2">
      <c r="A5" t="s">
        <v>23</v>
      </c>
      <c r="C5" s="19" t="s">
        <v>34</v>
      </c>
      <c r="E5" s="19" t="s">
        <v>37</v>
      </c>
      <c r="G5" s="19" t="s">
        <v>53</v>
      </c>
      <c r="I5" s="19" t="s">
        <v>54</v>
      </c>
      <c r="K5" s="19" t="s">
        <v>67</v>
      </c>
      <c r="M5" t="s">
        <v>123</v>
      </c>
      <c r="O5" s="19" t="s">
        <v>124</v>
      </c>
      <c r="Q5" t="s">
        <v>125</v>
      </c>
    </row>
    <row r="6" spans="1:17" x14ac:dyDescent="0.2">
      <c r="A6" t="s">
        <v>24</v>
      </c>
      <c r="C6" s="19" t="s">
        <v>126</v>
      </c>
      <c r="E6" s="19" t="s">
        <v>127</v>
      </c>
      <c r="G6" s="19" t="s">
        <v>55</v>
      </c>
      <c r="I6" s="19" t="s">
        <v>68</v>
      </c>
      <c r="K6" s="19" t="s">
        <v>69</v>
      </c>
      <c r="M6" t="s">
        <v>42</v>
      </c>
      <c r="O6" s="19" t="s">
        <v>128</v>
      </c>
      <c r="Q6" t="s">
        <v>129</v>
      </c>
    </row>
    <row r="7" spans="1:17" x14ac:dyDescent="0.2">
      <c r="C7" s="19" t="s">
        <v>130</v>
      </c>
      <c r="G7" s="19" t="s">
        <v>56</v>
      </c>
      <c r="K7" s="21" t="s">
        <v>131</v>
      </c>
      <c r="O7" s="21" t="s">
        <v>132</v>
      </c>
      <c r="Q7" t="s">
        <v>133</v>
      </c>
    </row>
    <row r="8" spans="1:17" x14ac:dyDescent="0.2">
      <c r="O8" s="21" t="s">
        <v>78</v>
      </c>
      <c r="Q8" t="s">
        <v>36</v>
      </c>
    </row>
    <row r="9" spans="1:17" x14ac:dyDescent="0.2">
      <c r="O9" s="21" t="s">
        <v>134</v>
      </c>
      <c r="Q9" t="s">
        <v>135</v>
      </c>
    </row>
    <row r="10" spans="1:17" x14ac:dyDescent="0.2">
      <c r="O10" s="21" t="s">
        <v>136</v>
      </c>
      <c r="Q10" t="s">
        <v>137</v>
      </c>
    </row>
    <row r="11" spans="1:17" x14ac:dyDescent="0.2">
      <c r="O11" s="21" t="s">
        <v>138</v>
      </c>
      <c r="Q11" t="s">
        <v>139</v>
      </c>
    </row>
    <row r="12" spans="1:17" x14ac:dyDescent="0.2">
      <c r="Q12" t="s">
        <v>140</v>
      </c>
    </row>
    <row r="14" spans="1:17" x14ac:dyDescent="0.2">
      <c r="Q14" s="20" t="s">
        <v>141</v>
      </c>
    </row>
    <row r="15" spans="1:17" x14ac:dyDescent="0.2">
      <c r="Q15" t="s">
        <v>125</v>
      </c>
    </row>
    <row r="16" spans="1:17" x14ac:dyDescent="0.2">
      <c r="Q16" t="s">
        <v>129</v>
      </c>
    </row>
    <row r="17" spans="17:17" x14ac:dyDescent="0.2">
      <c r="Q17" t="s">
        <v>133</v>
      </c>
    </row>
    <row r="18" spans="17:17" x14ac:dyDescent="0.2">
      <c r="Q18" t="s">
        <v>36</v>
      </c>
    </row>
    <row r="19" spans="17:17" x14ac:dyDescent="0.2">
      <c r="Q19" t="s">
        <v>135</v>
      </c>
    </row>
    <row r="20" spans="17:17" x14ac:dyDescent="0.2">
      <c r="Q20" t="s">
        <v>137</v>
      </c>
    </row>
    <row r="21" spans="17:17" x14ac:dyDescent="0.2">
      <c r="Q21" t="s">
        <v>139</v>
      </c>
    </row>
    <row r="22" spans="17:17" x14ac:dyDescent="0.2">
      <c r="Q22" t="s">
        <v>140</v>
      </c>
    </row>
    <row r="23" spans="17:17" x14ac:dyDescent="0.2">
      <c r="Q23" s="19"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80" zoomScaleNormal="80" workbookViewId="0">
      <selection activeCell="E16" sqref="E16:P1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69"/>
      <c r="C2" s="170"/>
      <c r="D2" s="171" t="s">
        <v>0</v>
      </c>
      <c r="E2" s="172"/>
      <c r="F2" s="172"/>
      <c r="G2" s="172"/>
      <c r="H2" s="172"/>
      <c r="I2" s="172"/>
      <c r="J2" s="173"/>
      <c r="K2" s="159" t="s">
        <v>1</v>
      </c>
      <c r="L2" s="186"/>
      <c r="M2" s="159" t="str">
        <f>Proyecto!K2</f>
        <v>Código: GC-F-015</v>
      </c>
      <c r="N2" s="181"/>
      <c r="O2" s="181"/>
      <c r="P2" s="160"/>
      <c r="Q2" s="70"/>
      <c r="R2" s="9"/>
      <c r="S2" s="9"/>
      <c r="T2" s="9"/>
      <c r="U2" s="12"/>
      <c r="V2" s="70"/>
      <c r="W2" s="70"/>
      <c r="X2" s="70"/>
      <c r="Y2" s="70"/>
      <c r="Z2" s="70"/>
      <c r="AA2" s="70"/>
      <c r="AB2" s="70"/>
      <c r="AC2" s="70"/>
      <c r="AD2" s="70"/>
      <c r="AE2" s="13"/>
    </row>
    <row r="3" spans="2:31" s="10" customFormat="1" ht="23.25" customHeight="1" x14ac:dyDescent="0.2">
      <c r="B3" s="165"/>
      <c r="C3" s="166"/>
      <c r="D3" s="174" t="s">
        <v>172</v>
      </c>
      <c r="E3" s="175"/>
      <c r="F3" s="175"/>
      <c r="G3" s="175"/>
      <c r="H3" s="175"/>
      <c r="I3" s="175"/>
      <c r="J3" s="176"/>
      <c r="K3" s="161" t="s">
        <v>2</v>
      </c>
      <c r="L3" s="187"/>
      <c r="M3" s="182" t="str">
        <f>Proyecto!K3</f>
        <v>Fecha: 17 de septiembre de 2014</v>
      </c>
      <c r="N3" s="183"/>
      <c r="O3" s="183"/>
      <c r="P3" s="184"/>
      <c r="Q3" s="70"/>
      <c r="R3" s="9"/>
      <c r="S3" s="9"/>
      <c r="T3" s="9"/>
      <c r="U3" s="12"/>
      <c r="V3" s="70"/>
      <c r="W3" s="70"/>
      <c r="X3" s="70"/>
      <c r="Y3" s="70"/>
      <c r="Z3" s="70"/>
      <c r="AA3" s="70"/>
      <c r="AB3" s="70"/>
      <c r="AC3" s="70"/>
      <c r="AD3" s="70"/>
      <c r="AE3" s="13"/>
    </row>
    <row r="4" spans="2:31" s="10" customFormat="1" ht="24" customHeight="1" x14ac:dyDescent="0.2">
      <c r="B4" s="165"/>
      <c r="C4" s="166"/>
      <c r="D4" s="174" t="s">
        <v>173</v>
      </c>
      <c r="E4" s="175"/>
      <c r="F4" s="175"/>
      <c r="G4" s="175"/>
      <c r="H4" s="175"/>
      <c r="I4" s="175"/>
      <c r="J4" s="176"/>
      <c r="K4" s="161" t="s">
        <v>3</v>
      </c>
      <c r="L4" s="187"/>
      <c r="M4" s="161" t="str">
        <f>Proyecto!K4</f>
        <v>Versión 001</v>
      </c>
      <c r="N4" s="185"/>
      <c r="O4" s="185"/>
      <c r="P4" s="162"/>
      <c r="Q4" s="70"/>
      <c r="R4" s="9"/>
      <c r="S4" s="70"/>
      <c r="T4" s="70"/>
      <c r="U4" s="12"/>
      <c r="V4" s="70"/>
      <c r="W4" s="70"/>
      <c r="X4" s="70"/>
      <c r="Y4" s="70"/>
      <c r="Z4" s="70"/>
      <c r="AA4" s="70"/>
      <c r="AB4" s="70"/>
      <c r="AC4" s="70"/>
      <c r="AD4" s="70"/>
      <c r="AE4" s="13"/>
    </row>
    <row r="5" spans="2:31" s="10" customFormat="1" ht="22.5" customHeight="1" thickBot="1" x14ac:dyDescent="0.25">
      <c r="B5" s="167"/>
      <c r="C5" s="168"/>
      <c r="D5" s="177" t="s">
        <v>174</v>
      </c>
      <c r="E5" s="178"/>
      <c r="F5" s="178"/>
      <c r="G5" s="178"/>
      <c r="H5" s="178"/>
      <c r="I5" s="178"/>
      <c r="J5" s="179"/>
      <c r="K5" s="163" t="s">
        <v>17</v>
      </c>
      <c r="L5" s="204"/>
      <c r="M5" s="192" t="s">
        <v>18</v>
      </c>
      <c r="N5" s="193"/>
      <c r="O5" s="193"/>
      <c r="P5" s="194"/>
      <c r="Q5" s="70"/>
      <c r="R5" s="9"/>
      <c r="S5" s="70"/>
      <c r="T5" s="70"/>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58" t="s">
        <v>5</v>
      </c>
      <c r="C7" s="158"/>
      <c r="D7" s="195" t="str">
        <f>+Proyecto!E7</f>
        <v xml:space="preserve">Conocimiento Normativo para las Cámaras de Comercio y los Comerciantes. (Formalizando Empresas y Cámaras - FEC). </v>
      </c>
      <c r="E7" s="195"/>
      <c r="F7" s="195"/>
      <c r="G7" s="195"/>
      <c r="H7" s="195"/>
      <c r="I7" s="195"/>
      <c r="J7" s="195"/>
      <c r="K7" s="195"/>
      <c r="L7" s="195"/>
      <c r="M7" s="195"/>
      <c r="N7" s="195"/>
      <c r="O7" s="195"/>
      <c r="P7" s="195"/>
      <c r="AE7" s="1"/>
    </row>
    <row r="8" spans="2:31" ht="6.75" customHeight="1" x14ac:dyDescent="0.2">
      <c r="B8" s="6"/>
      <c r="C8" s="6"/>
      <c r="D8" s="96"/>
      <c r="E8" s="96"/>
      <c r="F8" s="96"/>
      <c r="G8" s="96"/>
      <c r="H8" s="96"/>
      <c r="I8" s="96"/>
      <c r="J8" s="96"/>
      <c r="K8" s="96"/>
      <c r="L8" s="96"/>
      <c r="M8" s="96"/>
      <c r="N8" s="96"/>
      <c r="O8" s="96"/>
      <c r="P8" s="96"/>
      <c r="AE8" s="1"/>
    </row>
    <row r="9" spans="2:31" ht="39.75" customHeight="1" x14ac:dyDescent="0.2">
      <c r="B9" s="202" t="s">
        <v>19</v>
      </c>
      <c r="C9" s="203"/>
      <c r="D9" s="199" t="s">
        <v>143</v>
      </c>
      <c r="E9" s="200"/>
      <c r="F9" s="200"/>
      <c r="G9" s="200"/>
      <c r="H9" s="200"/>
      <c r="I9" s="200"/>
      <c r="J9" s="200"/>
      <c r="K9" s="200"/>
      <c r="L9" s="200"/>
      <c r="M9" s="200"/>
      <c r="N9" s="200"/>
      <c r="O9" s="200"/>
      <c r="P9" s="201"/>
      <c r="AE9" s="1"/>
    </row>
    <row r="10" spans="2:31" customFormat="1" ht="7.5" customHeight="1" x14ac:dyDescent="0.2">
      <c r="D10" s="98"/>
      <c r="E10" s="98"/>
      <c r="F10" s="98"/>
      <c r="G10" s="98"/>
      <c r="H10" s="98"/>
      <c r="I10" s="98"/>
      <c r="J10" s="98"/>
      <c r="K10" s="98"/>
      <c r="L10" s="98"/>
      <c r="M10" s="98"/>
      <c r="N10" s="98"/>
      <c r="O10" s="98"/>
      <c r="P10" s="98"/>
    </row>
    <row r="11" spans="2:31" ht="44.25" customHeight="1" x14ac:dyDescent="0.2">
      <c r="B11" s="202" t="s">
        <v>20</v>
      </c>
      <c r="C11" s="203"/>
      <c r="D11" s="196" t="s">
        <v>187</v>
      </c>
      <c r="E11" s="197"/>
      <c r="F11" s="197"/>
      <c r="G11" s="197"/>
      <c r="H11" s="197"/>
      <c r="I11" s="197"/>
      <c r="J11" s="197"/>
      <c r="K11" s="197"/>
      <c r="L11" s="197"/>
      <c r="M11" s="197"/>
      <c r="N11" s="197"/>
      <c r="O11" s="197"/>
      <c r="P11" s="198"/>
      <c r="AE11" s="1"/>
    </row>
    <row r="12" spans="2:31" s="3" customFormat="1" ht="5.25" customHeight="1" x14ac:dyDescent="0.2">
      <c r="B12" s="8"/>
      <c r="C12" s="8"/>
      <c r="D12" s="75"/>
      <c r="E12" s="75"/>
      <c r="F12" s="75"/>
      <c r="G12" s="75"/>
      <c r="H12" s="75"/>
      <c r="I12" s="75"/>
      <c r="J12" s="75"/>
      <c r="K12" s="75"/>
      <c r="L12" s="75"/>
      <c r="M12" s="75"/>
      <c r="N12" s="75"/>
      <c r="O12" s="75"/>
      <c r="P12" s="75"/>
      <c r="Q12" s="70"/>
      <c r="R12" s="9"/>
      <c r="S12" s="70"/>
      <c r="T12" s="70"/>
      <c r="U12" s="9"/>
      <c r="V12" s="70"/>
      <c r="W12" s="70"/>
      <c r="X12" s="70"/>
      <c r="Y12" s="70"/>
      <c r="Z12" s="70"/>
      <c r="AA12" s="70"/>
      <c r="AB12" s="70"/>
      <c r="AC12" s="70"/>
      <c r="AD12" s="70"/>
      <c r="AE12" s="70"/>
    </row>
    <row r="13" spans="2:31" ht="22.5" customHeight="1" x14ac:dyDescent="0.2">
      <c r="B13" s="188" t="s">
        <v>21</v>
      </c>
      <c r="C13" s="188"/>
      <c r="D13" s="71" t="s">
        <v>22</v>
      </c>
      <c r="E13" s="191" t="s">
        <v>188</v>
      </c>
      <c r="F13" s="191"/>
      <c r="G13" s="191"/>
      <c r="H13" s="191"/>
      <c r="I13" s="191"/>
      <c r="J13" s="191"/>
      <c r="K13" s="191"/>
      <c r="L13" s="191"/>
      <c r="M13" s="191"/>
      <c r="N13" s="191"/>
      <c r="O13" s="191"/>
      <c r="P13" s="191"/>
      <c r="AE13" s="1"/>
    </row>
    <row r="14" spans="2:31" s="25" customFormat="1" ht="44.25" customHeight="1" x14ac:dyDescent="0.2">
      <c r="B14" s="189"/>
      <c r="C14" s="189"/>
      <c r="D14" s="72" t="s">
        <v>23</v>
      </c>
      <c r="E14" s="191"/>
      <c r="F14" s="191"/>
      <c r="G14" s="191"/>
      <c r="H14" s="191"/>
      <c r="I14" s="191"/>
      <c r="J14" s="191"/>
      <c r="K14" s="191"/>
      <c r="L14" s="191"/>
      <c r="M14" s="191"/>
      <c r="N14" s="191"/>
      <c r="O14" s="191"/>
      <c r="P14" s="191"/>
      <c r="Q14" s="70"/>
      <c r="R14" s="9"/>
      <c r="S14" s="70"/>
      <c r="T14" s="70"/>
      <c r="U14" s="9"/>
      <c r="V14" s="70"/>
      <c r="W14" s="70"/>
      <c r="X14" s="70"/>
      <c r="Y14" s="70"/>
      <c r="Z14" s="70"/>
      <c r="AA14" s="70"/>
      <c r="AB14" s="70"/>
      <c r="AC14" s="70"/>
      <c r="AD14" s="70"/>
      <c r="AE14" s="70"/>
    </row>
    <row r="15" spans="2:31" ht="17.25" x14ac:dyDescent="0.2">
      <c r="E15" s="99"/>
      <c r="F15" s="99"/>
      <c r="G15" s="99"/>
      <c r="H15" s="99"/>
      <c r="I15" s="99"/>
      <c r="J15" s="99"/>
      <c r="K15" s="99"/>
      <c r="L15" s="99"/>
      <c r="M15" s="99"/>
      <c r="N15" s="99"/>
      <c r="O15" s="99"/>
      <c r="P15" s="99"/>
    </row>
    <row r="16" spans="2:31" ht="22.5" customHeight="1" x14ac:dyDescent="0.2">
      <c r="B16" s="188" t="s">
        <v>21</v>
      </c>
      <c r="C16" s="188"/>
      <c r="D16" s="71" t="s">
        <v>22</v>
      </c>
      <c r="E16" s="191" t="s">
        <v>189</v>
      </c>
      <c r="F16" s="191"/>
      <c r="G16" s="191"/>
      <c r="H16" s="191"/>
      <c r="I16" s="191"/>
      <c r="J16" s="191"/>
      <c r="K16" s="191"/>
      <c r="L16" s="191"/>
      <c r="M16" s="191"/>
      <c r="N16" s="191"/>
      <c r="O16" s="191"/>
      <c r="P16" s="191"/>
      <c r="AE16" s="1"/>
    </row>
    <row r="17" spans="2:21" s="67" customFormat="1" ht="44.25" customHeight="1" x14ac:dyDescent="0.2">
      <c r="B17" s="189"/>
      <c r="C17" s="189"/>
      <c r="D17" s="72" t="s">
        <v>24</v>
      </c>
      <c r="E17" s="191"/>
      <c r="F17" s="191"/>
      <c r="G17" s="191"/>
      <c r="H17" s="191"/>
      <c r="I17" s="191"/>
      <c r="J17" s="191"/>
      <c r="K17" s="191"/>
      <c r="L17" s="191"/>
      <c r="M17" s="191"/>
      <c r="N17" s="191"/>
      <c r="O17" s="191"/>
      <c r="P17" s="191"/>
      <c r="Q17" s="70"/>
      <c r="R17" s="9"/>
      <c r="S17" s="70"/>
      <c r="T17" s="70"/>
      <c r="U17" s="9"/>
    </row>
    <row r="19" spans="2:21" hidden="1" x14ac:dyDescent="0.2">
      <c r="B19" s="188" t="s">
        <v>21</v>
      </c>
      <c r="C19" s="188"/>
      <c r="D19" s="78" t="s">
        <v>22</v>
      </c>
      <c r="E19" s="190"/>
      <c r="F19" s="190"/>
      <c r="G19" s="190"/>
      <c r="H19" s="190"/>
      <c r="I19" s="190"/>
      <c r="J19" s="190"/>
      <c r="K19" s="190"/>
      <c r="L19" s="190"/>
      <c r="M19" s="190"/>
      <c r="N19" s="190"/>
      <c r="O19" s="190"/>
      <c r="P19" s="190"/>
    </row>
    <row r="20" spans="2:21" ht="48" hidden="1" customHeight="1" x14ac:dyDescent="0.2">
      <c r="B20" s="189"/>
      <c r="C20" s="189"/>
      <c r="D20" s="79" t="s">
        <v>24</v>
      </c>
      <c r="E20" s="190"/>
      <c r="F20" s="190"/>
      <c r="G20" s="190"/>
      <c r="H20" s="190"/>
      <c r="I20" s="190"/>
      <c r="J20" s="190"/>
      <c r="K20" s="190"/>
      <c r="L20" s="190"/>
      <c r="M20" s="190"/>
      <c r="N20" s="190"/>
      <c r="O20" s="190"/>
      <c r="P20" s="190"/>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3" sqref="D13: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69"/>
      <c r="C2" s="170"/>
      <c r="D2" s="205" t="s">
        <v>0</v>
      </c>
      <c r="E2" s="206"/>
      <c r="F2" s="206"/>
      <c r="G2" s="206"/>
      <c r="H2" s="207"/>
      <c r="I2" s="35" t="str">
        <f>Proyecto!K2</f>
        <v>Código: GC-F-015</v>
      </c>
      <c r="J2" s="17"/>
      <c r="K2" s="17"/>
      <c r="L2" s="17"/>
      <c r="M2" s="70"/>
      <c r="N2" s="70"/>
      <c r="O2" s="70"/>
      <c r="P2" s="70"/>
      <c r="Q2" s="70"/>
      <c r="R2" s="70"/>
      <c r="S2" s="70"/>
      <c r="T2" s="13"/>
      <c r="U2" s="70"/>
      <c r="V2" s="70"/>
      <c r="W2" s="70"/>
      <c r="X2" s="70"/>
    </row>
    <row r="3" spans="2:24" s="16" customFormat="1" ht="23.25" customHeight="1" thickBot="1" x14ac:dyDescent="0.25">
      <c r="B3" s="165"/>
      <c r="C3" s="166"/>
      <c r="D3" s="205" t="s">
        <v>172</v>
      </c>
      <c r="E3" s="206"/>
      <c r="F3" s="206"/>
      <c r="G3" s="206"/>
      <c r="H3" s="207"/>
      <c r="I3" s="36" t="str">
        <f>Proyecto!K3</f>
        <v>Fecha: 17 de septiembre de 2014</v>
      </c>
      <c r="J3" s="17"/>
      <c r="K3" s="17"/>
      <c r="L3" s="17"/>
      <c r="M3" s="70"/>
      <c r="N3" s="70"/>
      <c r="O3" s="70"/>
      <c r="P3" s="70"/>
      <c r="Q3" s="70"/>
      <c r="R3" s="70"/>
      <c r="S3" s="70"/>
      <c r="T3" s="13"/>
      <c r="U3" s="70"/>
      <c r="V3" s="70"/>
      <c r="W3" s="70"/>
      <c r="X3" s="70"/>
    </row>
    <row r="4" spans="2:24" s="16" customFormat="1" ht="24" customHeight="1" thickBot="1" x14ac:dyDescent="0.25">
      <c r="B4" s="165"/>
      <c r="C4" s="166"/>
      <c r="D4" s="205" t="s">
        <v>173</v>
      </c>
      <c r="E4" s="206"/>
      <c r="F4" s="206"/>
      <c r="G4" s="206"/>
      <c r="H4" s="207"/>
      <c r="I4" s="36" t="str">
        <f>Proyecto!K4</f>
        <v>Versión 001</v>
      </c>
      <c r="J4" s="17"/>
      <c r="K4" s="17"/>
      <c r="L4" s="17"/>
      <c r="M4" s="70"/>
      <c r="N4" s="70"/>
      <c r="O4" s="70"/>
      <c r="P4" s="70"/>
      <c r="Q4" s="70"/>
      <c r="R4" s="70"/>
      <c r="S4" s="70"/>
      <c r="T4" s="13"/>
      <c r="U4" s="70"/>
      <c r="V4" s="70"/>
      <c r="W4" s="70"/>
      <c r="X4" s="70"/>
    </row>
    <row r="5" spans="2:24" s="16" customFormat="1" ht="22.5" customHeight="1" thickBot="1" x14ac:dyDescent="0.25">
      <c r="B5" s="167"/>
      <c r="C5" s="168"/>
      <c r="D5" s="208" t="s">
        <v>174</v>
      </c>
      <c r="E5" s="209"/>
      <c r="F5" s="209"/>
      <c r="G5" s="209"/>
      <c r="H5" s="210"/>
      <c r="I5" s="37" t="s">
        <v>25</v>
      </c>
      <c r="J5" s="17"/>
      <c r="K5" s="17"/>
      <c r="L5" s="17"/>
      <c r="M5" s="70"/>
      <c r="N5" s="70"/>
      <c r="O5" s="70"/>
      <c r="P5" s="70"/>
      <c r="Q5" s="70"/>
      <c r="R5" s="70"/>
      <c r="S5" s="70"/>
      <c r="T5" s="13"/>
      <c r="U5" s="70"/>
      <c r="V5" s="70"/>
      <c r="W5" s="70"/>
      <c r="X5" s="70"/>
    </row>
    <row r="6" spans="2:24" ht="5.25" customHeight="1" x14ac:dyDescent="0.2">
      <c r="B6" s="24"/>
      <c r="C6" s="24"/>
      <c r="D6" s="24"/>
      <c r="E6" s="24"/>
      <c r="F6" s="24"/>
      <c r="G6" s="24"/>
      <c r="H6" s="24"/>
      <c r="I6" s="24"/>
    </row>
    <row r="7" spans="2:24" ht="28.5" customHeight="1" x14ac:dyDescent="0.2">
      <c r="B7" s="158" t="s">
        <v>5</v>
      </c>
      <c r="C7" s="158"/>
      <c r="D7" s="211" t="str">
        <f>Proyecto!$E$7</f>
        <v xml:space="preserve">Conocimiento Normativo para las Cámaras de Comercio y los Comerciantes. (Formalizando Empresas y Cámaras - FEC). </v>
      </c>
      <c r="E7" s="211"/>
      <c r="F7" s="211"/>
      <c r="G7" s="211"/>
      <c r="H7" s="211"/>
      <c r="I7" s="211"/>
      <c r="X7" s="1"/>
    </row>
    <row r="8" spans="2:24" s="16" customFormat="1" ht="10.5" customHeight="1" x14ac:dyDescent="0.2">
      <c r="B8" s="8"/>
      <c r="C8" s="8"/>
      <c r="D8" s="4"/>
      <c r="E8" s="4"/>
      <c r="F8" s="4"/>
      <c r="G8" s="4"/>
      <c r="H8" s="4"/>
      <c r="I8" s="4"/>
      <c r="J8" s="70"/>
      <c r="K8" s="70"/>
      <c r="L8" s="70"/>
      <c r="M8" s="70"/>
      <c r="N8" s="17"/>
      <c r="O8" s="70"/>
      <c r="P8" s="70"/>
      <c r="Q8" s="70"/>
      <c r="R8" s="70"/>
      <c r="S8" s="70"/>
      <c r="T8" s="70"/>
      <c r="U8" s="70"/>
      <c r="V8" s="70"/>
      <c r="W8" s="70"/>
      <c r="X8" s="70"/>
    </row>
    <row r="9" spans="2:24" ht="18.75" customHeight="1" x14ac:dyDescent="0.2">
      <c r="B9" s="214" t="s">
        <v>26</v>
      </c>
      <c r="C9" s="214"/>
      <c r="D9" s="214"/>
      <c r="E9" s="214"/>
      <c r="F9" s="214"/>
      <c r="G9" s="214"/>
      <c r="H9" s="214"/>
      <c r="I9" s="214"/>
      <c r="X9" s="1"/>
    </row>
    <row r="10" spans="2:24" ht="40.5" customHeight="1" x14ac:dyDescent="0.2">
      <c r="B10" s="212" t="s">
        <v>27</v>
      </c>
      <c r="C10" s="212"/>
      <c r="D10" s="215" t="s">
        <v>28</v>
      </c>
      <c r="E10" s="215"/>
      <c r="F10" s="215"/>
      <c r="G10" s="215"/>
      <c r="H10" s="215"/>
      <c r="I10" s="215"/>
      <c r="X10" s="1"/>
    </row>
    <row r="11" spans="2:24" ht="22.5" customHeight="1" x14ac:dyDescent="0.2">
      <c r="B11" s="212" t="s">
        <v>22</v>
      </c>
      <c r="C11" s="212"/>
      <c r="D11" s="212" t="s">
        <v>29</v>
      </c>
      <c r="E11" s="212"/>
      <c r="F11" s="71" t="s">
        <v>30</v>
      </c>
      <c r="G11" s="71" t="s">
        <v>31</v>
      </c>
      <c r="H11" s="71" t="s">
        <v>32</v>
      </c>
      <c r="I11" s="71" t="s">
        <v>33</v>
      </c>
      <c r="X11" s="1"/>
    </row>
    <row r="12" spans="2:24" ht="91.5" customHeight="1" x14ac:dyDescent="0.2">
      <c r="B12" s="213" t="s">
        <v>34</v>
      </c>
      <c r="C12" s="213"/>
      <c r="D12" s="213" t="s">
        <v>35</v>
      </c>
      <c r="E12" s="213"/>
      <c r="F12" s="100">
        <v>1</v>
      </c>
      <c r="G12" s="101" t="s">
        <v>36</v>
      </c>
      <c r="H12" s="101" t="s">
        <v>37</v>
      </c>
      <c r="I12" s="101" t="s">
        <v>38</v>
      </c>
      <c r="X12" s="1"/>
    </row>
    <row r="13" spans="2:24" ht="22.5" customHeight="1" x14ac:dyDescent="0.2">
      <c r="B13" s="212" t="s">
        <v>204</v>
      </c>
      <c r="C13" s="212"/>
      <c r="D13" s="213" t="s">
        <v>39</v>
      </c>
      <c r="E13" s="213"/>
      <c r="F13" s="213"/>
      <c r="G13" s="213"/>
      <c r="H13" s="213"/>
      <c r="I13" s="213"/>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110" zoomScaleNormal="110" workbookViewId="0">
      <selection activeCell="F10" sqref="F10"/>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0"/>
      <c r="B2" s="44"/>
      <c r="C2" s="226" t="s">
        <v>0</v>
      </c>
      <c r="D2" s="227"/>
      <c r="E2" s="227"/>
      <c r="F2" s="227"/>
      <c r="G2" s="217" t="str">
        <f>Proyecto!K2</f>
        <v>Código: GC-F-015</v>
      </c>
      <c r="H2" s="218"/>
      <c r="I2" s="218"/>
      <c r="J2" s="218"/>
      <c r="K2" s="218"/>
      <c r="L2" s="219"/>
      <c r="M2" s="70"/>
      <c r="N2" s="70"/>
      <c r="O2" s="70"/>
      <c r="P2" s="70"/>
      <c r="Q2" s="70"/>
      <c r="R2" s="70"/>
      <c r="S2" s="70"/>
      <c r="T2" s="70"/>
      <c r="U2" s="13"/>
    </row>
    <row r="3" spans="1:21" s="14" customFormat="1" ht="23.25" customHeight="1" thickBot="1" x14ac:dyDescent="0.25">
      <c r="A3" s="70"/>
      <c r="B3" s="46"/>
      <c r="C3" s="226" t="s">
        <v>172</v>
      </c>
      <c r="D3" s="227"/>
      <c r="E3" s="227"/>
      <c r="F3" s="227"/>
      <c r="G3" s="220" t="str">
        <f>Proyecto!K3</f>
        <v>Fecha: 17 de septiembre de 2014</v>
      </c>
      <c r="H3" s="221"/>
      <c r="I3" s="221"/>
      <c r="J3" s="221"/>
      <c r="K3" s="221"/>
      <c r="L3" s="222"/>
      <c r="M3" s="70"/>
      <c r="N3" s="70"/>
      <c r="O3" s="70"/>
      <c r="P3" s="70"/>
      <c r="Q3" s="70"/>
      <c r="R3" s="70"/>
      <c r="S3" s="70"/>
      <c r="T3" s="70"/>
      <c r="U3" s="13"/>
    </row>
    <row r="4" spans="1:21" s="14" customFormat="1" ht="24" customHeight="1" thickBot="1" x14ac:dyDescent="0.25">
      <c r="A4" s="70"/>
      <c r="B4" s="46"/>
      <c r="C4" s="226" t="s">
        <v>173</v>
      </c>
      <c r="D4" s="227"/>
      <c r="E4" s="227"/>
      <c r="F4" s="227"/>
      <c r="G4" s="223" t="str">
        <f>Proyecto!K4</f>
        <v>Versión 001</v>
      </c>
      <c r="H4" s="224"/>
      <c r="I4" s="224"/>
      <c r="J4" s="224"/>
      <c r="K4" s="224"/>
      <c r="L4" s="225"/>
      <c r="M4" s="70"/>
      <c r="N4" s="70"/>
      <c r="O4" s="70"/>
      <c r="P4" s="70"/>
      <c r="Q4" s="70"/>
      <c r="R4" s="70"/>
      <c r="S4" s="70"/>
      <c r="T4" s="70"/>
      <c r="U4" s="13"/>
    </row>
    <row r="5" spans="1:21" s="14" customFormat="1" ht="22.5" customHeight="1" thickBot="1" x14ac:dyDescent="0.25">
      <c r="A5" s="70"/>
      <c r="B5" s="48"/>
      <c r="C5" s="226" t="s">
        <v>174</v>
      </c>
      <c r="D5" s="227"/>
      <c r="E5" s="227"/>
      <c r="F5" s="227"/>
      <c r="G5" s="220" t="s">
        <v>40</v>
      </c>
      <c r="H5" s="221"/>
      <c r="I5" s="221"/>
      <c r="J5" s="221"/>
      <c r="K5" s="221"/>
      <c r="L5" s="222"/>
      <c r="M5" s="70"/>
      <c r="N5" s="70"/>
      <c r="O5" s="70"/>
      <c r="P5" s="70"/>
      <c r="Q5" s="70"/>
      <c r="R5" s="70"/>
      <c r="S5" s="70"/>
      <c r="T5" s="70"/>
      <c r="U5" s="13"/>
    </row>
    <row r="6" spans="1:21" ht="5.25" customHeight="1" x14ac:dyDescent="0.2">
      <c r="A6" s="5" t="str">
        <f>Proyecto!$E$7</f>
        <v xml:space="preserve">Conocimiento Normativo para las Cámaras de Comercio y los Comerciantes. (Formalizando Empresas y Cámaras - FEC). </v>
      </c>
      <c r="B6" s="24"/>
      <c r="C6" s="24"/>
      <c r="D6" s="24"/>
      <c r="E6" s="24"/>
      <c r="F6" s="24"/>
    </row>
    <row r="7" spans="1:21" ht="47.25" customHeight="1" x14ac:dyDescent="0.2">
      <c r="B7" s="69" t="s">
        <v>5</v>
      </c>
      <c r="C7" s="216" t="str">
        <f>Proyecto!$E$7</f>
        <v xml:space="preserve">Conocimiento Normativo para las Cámaras de Comercio y los Comerciantes. (Formalizando Empresas y Cámaras - FEC). </v>
      </c>
      <c r="D7" s="180"/>
      <c r="E7" s="180"/>
      <c r="F7" s="180"/>
      <c r="G7" s="180"/>
      <c r="H7" s="180"/>
      <c r="I7" s="180"/>
      <c r="J7" s="180"/>
      <c r="K7" s="180"/>
      <c r="L7" s="180"/>
      <c r="U7" s="1"/>
    </row>
    <row r="8" spans="1:21" x14ac:dyDescent="0.2">
      <c r="B8" s="70"/>
    </row>
    <row r="10" spans="1:21" ht="18" customHeight="1" x14ac:dyDescent="0.2">
      <c r="B10" s="69" t="s">
        <v>41</v>
      </c>
      <c r="C10" s="102" t="s">
        <v>123</v>
      </c>
    </row>
    <row r="11" spans="1:21" ht="6" customHeight="1" x14ac:dyDescent="0.2">
      <c r="C11" s="97"/>
    </row>
    <row r="12" spans="1:21" ht="18" customHeight="1" x14ac:dyDescent="0.2">
      <c r="B12" s="69" t="s">
        <v>176</v>
      </c>
      <c r="C12" s="102" t="s">
        <v>145</v>
      </c>
    </row>
    <row r="13" spans="1:21" ht="6" customHeight="1" x14ac:dyDescent="0.2">
      <c r="C13" s="97"/>
    </row>
    <row r="14" spans="1:21" ht="18" customHeight="1" x14ac:dyDescent="0.2">
      <c r="B14" s="69" t="s">
        <v>43</v>
      </c>
      <c r="C14" s="102" t="s">
        <v>145</v>
      </c>
    </row>
    <row r="15" spans="1:21" ht="6" customHeight="1" x14ac:dyDescent="0.2">
      <c r="C15" s="97"/>
    </row>
    <row r="16" spans="1:21" ht="18" customHeight="1" x14ac:dyDescent="0.2">
      <c r="B16" s="69" t="s">
        <v>175</v>
      </c>
      <c r="C16" s="102" t="s">
        <v>145</v>
      </c>
    </row>
    <row r="17" spans="2:3" ht="6" customHeight="1" x14ac:dyDescent="0.2">
      <c r="C17" s="97"/>
    </row>
    <row r="18" spans="2:3" ht="18" customHeight="1" x14ac:dyDescent="0.2">
      <c r="B18" s="69" t="s">
        <v>44</v>
      </c>
      <c r="C18" s="102" t="s">
        <v>145</v>
      </c>
    </row>
    <row r="19" spans="2:3" ht="6" customHeight="1" x14ac:dyDescent="0.2">
      <c r="C19" s="97"/>
    </row>
    <row r="20" spans="2:3" ht="18" customHeight="1" x14ac:dyDescent="0.2">
      <c r="B20" s="69" t="s">
        <v>45</v>
      </c>
      <c r="C20" s="102" t="s">
        <v>145</v>
      </c>
    </row>
    <row r="24" spans="2:3" x14ac:dyDescent="0.2">
      <c r="C24" s="84"/>
    </row>
  </sheetData>
  <mergeCells count="9">
    <mergeCell ref="C7:L7"/>
    <mergeCell ref="G2:L2"/>
    <mergeCell ref="G3:L3"/>
    <mergeCell ref="G4:L4"/>
    <mergeCell ref="G5:L5"/>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7" zoomScale="80" zoomScaleNormal="80" workbookViewId="0">
      <selection activeCell="C14" sqref="C14"/>
    </sheetView>
  </sheetViews>
  <sheetFormatPr baseColWidth="10" defaultColWidth="11.42578125" defaultRowHeight="12" x14ac:dyDescent="0.2"/>
  <cols>
    <col min="1" max="1" width="2.42578125" style="1" customWidth="1"/>
    <col min="2" max="2" width="34.28515625" style="1" customWidth="1"/>
    <col min="3" max="3" width="39.570312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08" t="s">
        <v>0</v>
      </c>
      <c r="D2" s="209"/>
      <c r="E2" s="209"/>
      <c r="F2" s="210"/>
      <c r="G2" s="35" t="str">
        <f>Proyecto!K2</f>
        <v>Código: GC-F-015</v>
      </c>
      <c r="H2" s="9"/>
      <c r="I2" s="9"/>
      <c r="J2" s="12"/>
      <c r="K2" s="70"/>
      <c r="L2" s="70"/>
      <c r="M2" s="70"/>
      <c r="N2" s="70"/>
      <c r="O2" s="70"/>
      <c r="P2" s="70"/>
      <c r="Q2" s="70"/>
      <c r="R2" s="70"/>
      <c r="S2" s="70"/>
      <c r="T2" s="13"/>
      <c r="U2" s="70"/>
      <c r="V2" s="70"/>
    </row>
    <row r="3" spans="2:22" s="10" customFormat="1" ht="23.25" customHeight="1" thickBot="1" x14ac:dyDescent="0.25">
      <c r="B3" s="39"/>
      <c r="C3" s="208" t="s">
        <v>172</v>
      </c>
      <c r="D3" s="209"/>
      <c r="E3" s="209"/>
      <c r="F3" s="210"/>
      <c r="G3" s="36" t="str">
        <f>Proyecto!K3</f>
        <v>Fecha: 17 de septiembre de 2014</v>
      </c>
      <c r="H3" s="9"/>
      <c r="I3" s="9"/>
      <c r="J3" s="12"/>
      <c r="K3" s="70"/>
      <c r="L3" s="70"/>
      <c r="M3" s="70"/>
      <c r="N3" s="70"/>
      <c r="O3" s="70"/>
      <c r="P3" s="70"/>
      <c r="Q3" s="70"/>
      <c r="R3" s="70"/>
      <c r="S3" s="70"/>
      <c r="T3" s="13"/>
      <c r="U3" s="70"/>
      <c r="V3" s="70"/>
    </row>
    <row r="4" spans="2:22" s="10" customFormat="1" ht="24" customHeight="1" thickBot="1" x14ac:dyDescent="0.25">
      <c r="B4" s="39"/>
      <c r="C4" s="208" t="s">
        <v>173</v>
      </c>
      <c r="D4" s="209"/>
      <c r="E4" s="209"/>
      <c r="F4" s="210"/>
      <c r="G4" s="36" t="str">
        <f>Proyecto!K4</f>
        <v>Versión 001</v>
      </c>
      <c r="H4" s="70"/>
      <c r="I4" s="70"/>
      <c r="J4" s="12"/>
      <c r="K4" s="70"/>
      <c r="L4" s="70"/>
      <c r="M4" s="70"/>
      <c r="N4" s="70"/>
      <c r="O4" s="70"/>
      <c r="P4" s="70"/>
      <c r="Q4" s="70"/>
      <c r="R4" s="70"/>
      <c r="S4" s="70"/>
      <c r="T4" s="13"/>
      <c r="U4" s="70"/>
      <c r="V4" s="70"/>
    </row>
    <row r="5" spans="2:22" s="10" customFormat="1" ht="22.5" customHeight="1" thickBot="1" x14ac:dyDescent="0.25">
      <c r="B5" s="40"/>
      <c r="C5" s="208" t="s">
        <v>174</v>
      </c>
      <c r="D5" s="209"/>
      <c r="E5" s="209"/>
      <c r="F5" s="210"/>
      <c r="G5" s="37" t="s">
        <v>46</v>
      </c>
      <c r="H5" s="70"/>
      <c r="I5" s="70"/>
      <c r="J5" s="9"/>
      <c r="K5" s="70"/>
      <c r="L5" s="70"/>
      <c r="M5" s="70"/>
      <c r="N5" s="70"/>
      <c r="O5" s="70"/>
      <c r="P5" s="70"/>
      <c r="Q5" s="70"/>
      <c r="R5" s="70"/>
      <c r="S5" s="70"/>
      <c r="T5" s="13"/>
      <c r="U5" s="70"/>
      <c r="V5" s="70"/>
    </row>
    <row r="6" spans="2:22" ht="5.25" customHeight="1" x14ac:dyDescent="0.2">
      <c r="B6" s="24"/>
      <c r="C6" s="24"/>
      <c r="D6" s="24"/>
      <c r="E6" s="24"/>
      <c r="F6" s="24"/>
      <c r="G6" s="24"/>
    </row>
    <row r="7" spans="2:22" ht="29.25" customHeight="1" x14ac:dyDescent="0.2">
      <c r="B7" s="69" t="s">
        <v>5</v>
      </c>
      <c r="C7" s="211" t="str">
        <f>Proyecto!$E$7</f>
        <v xml:space="preserve">Conocimiento Normativo para las Cámaras de Comercio y los Comerciantes. (Formalizando Empresas y Cámaras - FEC). </v>
      </c>
      <c r="D7" s="211"/>
      <c r="E7" s="211"/>
      <c r="F7" s="211"/>
      <c r="G7" s="211"/>
      <c r="V7" s="1"/>
    </row>
    <row r="9" spans="2:22" ht="18" customHeight="1" x14ac:dyDescent="0.2">
      <c r="B9" s="214" t="s">
        <v>47</v>
      </c>
      <c r="C9" s="214"/>
      <c r="D9" s="214"/>
      <c r="E9" s="214"/>
      <c r="F9" s="214"/>
      <c r="G9" s="214"/>
    </row>
    <row r="10" spans="2:22" customFormat="1" ht="15" customHeight="1" x14ac:dyDescent="0.2"/>
    <row r="11" spans="2:22" ht="27.75" customHeight="1" x14ac:dyDescent="0.2">
      <c r="B11" s="71" t="s">
        <v>48</v>
      </c>
      <c r="C11" s="71" t="s">
        <v>49</v>
      </c>
      <c r="D11" s="71" t="s">
        <v>50</v>
      </c>
      <c r="E11" s="71" t="s">
        <v>51</v>
      </c>
      <c r="F11" s="214" t="s">
        <v>52</v>
      </c>
      <c r="G11" s="214"/>
    </row>
    <row r="12" spans="2:22" ht="81.75" customHeight="1" x14ac:dyDescent="0.2">
      <c r="B12" s="103" t="s">
        <v>53</v>
      </c>
      <c r="C12" s="103" t="s">
        <v>144</v>
      </c>
      <c r="D12" s="104" t="s">
        <v>182</v>
      </c>
      <c r="E12" s="103" t="s">
        <v>54</v>
      </c>
      <c r="F12" s="230" t="s">
        <v>194</v>
      </c>
      <c r="G12" s="230"/>
    </row>
    <row r="13" spans="2:22" ht="157.5" customHeight="1" x14ac:dyDescent="0.2">
      <c r="B13" s="103" t="s">
        <v>55</v>
      </c>
      <c r="C13" s="105" t="s">
        <v>163</v>
      </c>
      <c r="D13" s="104" t="s">
        <v>183</v>
      </c>
      <c r="E13" s="103" t="s">
        <v>54</v>
      </c>
      <c r="F13" s="231" t="s">
        <v>195</v>
      </c>
      <c r="G13" s="231"/>
    </row>
    <row r="14" spans="2:22" ht="114.75" customHeight="1" x14ac:dyDescent="0.2">
      <c r="B14" s="103" t="s">
        <v>56</v>
      </c>
      <c r="C14" s="106" t="s">
        <v>146</v>
      </c>
      <c r="D14" s="104" t="s">
        <v>184</v>
      </c>
      <c r="E14" s="103" t="s">
        <v>54</v>
      </c>
      <c r="F14" s="231" t="s">
        <v>196</v>
      </c>
      <c r="G14" s="231"/>
    </row>
    <row r="15" spans="2:22" ht="15.75" x14ac:dyDescent="0.2">
      <c r="B15" s="103"/>
      <c r="C15" s="105"/>
      <c r="D15" s="104"/>
      <c r="E15" s="103"/>
      <c r="F15" s="228"/>
      <c r="G15" s="229"/>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E16:E65484 F15:F65484 H8:L65484 G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10" zoomScaleNormal="100" workbookViewId="0">
      <selection activeCell="E14" sqref="E14:H14"/>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26" t="s">
        <v>0</v>
      </c>
      <c r="D2" s="227"/>
      <c r="E2" s="227"/>
      <c r="F2" s="227"/>
      <c r="G2" s="217" t="str">
        <f>Proyecto!K2</f>
        <v>Código: GC-F-015</v>
      </c>
      <c r="H2" s="219"/>
    </row>
    <row r="3" spans="2:8" ht="19.5" customHeight="1" thickBot="1" x14ac:dyDescent="0.25">
      <c r="B3" s="46"/>
      <c r="C3" s="226" t="s">
        <v>172</v>
      </c>
      <c r="D3" s="227"/>
      <c r="E3" s="227"/>
      <c r="F3" s="227"/>
      <c r="G3" s="220" t="str">
        <f>Proyecto!K3</f>
        <v>Fecha: 17 de septiembre de 2014</v>
      </c>
      <c r="H3" s="222"/>
    </row>
    <row r="4" spans="2:8" ht="19.5" customHeight="1" thickBot="1" x14ac:dyDescent="0.25">
      <c r="B4" s="46"/>
      <c r="C4" s="226" t="s">
        <v>173</v>
      </c>
      <c r="D4" s="227"/>
      <c r="E4" s="227"/>
      <c r="F4" s="227"/>
      <c r="G4" s="223" t="str">
        <f>Proyecto!K4</f>
        <v>Versión 001</v>
      </c>
      <c r="H4" s="225"/>
    </row>
    <row r="5" spans="2:8" ht="21.75" customHeight="1" thickBot="1" x14ac:dyDescent="0.25">
      <c r="B5" s="48"/>
      <c r="C5" s="226" t="s">
        <v>174</v>
      </c>
      <c r="D5" s="227"/>
      <c r="E5" s="227"/>
      <c r="F5" s="227"/>
      <c r="G5" s="220" t="s">
        <v>57</v>
      </c>
      <c r="H5" s="222"/>
    </row>
    <row r="6" spans="2:8" ht="21" customHeight="1" x14ac:dyDescent="0.2"/>
    <row r="7" spans="2:8" ht="22.5" customHeight="1" x14ac:dyDescent="0.2">
      <c r="B7" s="232" t="s">
        <v>58</v>
      </c>
      <c r="C7" s="233"/>
      <c r="D7" s="233"/>
      <c r="E7" s="233"/>
      <c r="F7" s="233"/>
      <c r="G7" s="233"/>
      <c r="H7" s="233"/>
    </row>
    <row r="8" spans="2:8" ht="84" customHeight="1" x14ac:dyDescent="0.2">
      <c r="B8" s="234" t="s">
        <v>177</v>
      </c>
      <c r="C8" s="235"/>
      <c r="D8" s="235"/>
      <c r="E8" s="235"/>
      <c r="F8" s="235"/>
      <c r="G8" s="235"/>
      <c r="H8" s="235"/>
    </row>
    <row r="9" spans="2:8" x14ac:dyDescent="0.2">
      <c r="B9" s="42"/>
    </row>
    <row r="11" spans="2:8" ht="22.5" customHeight="1" x14ac:dyDescent="0.2">
      <c r="B11" s="236" t="s">
        <v>59</v>
      </c>
      <c r="C11" s="237"/>
      <c r="E11" s="232" t="s">
        <v>60</v>
      </c>
      <c r="F11" s="233"/>
      <c r="G11" s="233"/>
      <c r="H11" s="233"/>
    </row>
    <row r="13" spans="2:8" ht="20.25" customHeight="1" x14ac:dyDescent="0.2">
      <c r="B13" s="22" t="s">
        <v>49</v>
      </c>
      <c r="C13" s="22" t="s">
        <v>48</v>
      </c>
      <c r="D13" s="43"/>
      <c r="E13" s="22" t="s">
        <v>49</v>
      </c>
      <c r="F13" s="22" t="s">
        <v>48</v>
      </c>
      <c r="G13" s="22" t="s">
        <v>61</v>
      </c>
      <c r="H13" s="22" t="s">
        <v>62</v>
      </c>
    </row>
    <row r="14" spans="2:8" s="61" customFormat="1" ht="34.5" customHeight="1" x14ac:dyDescent="0.2">
      <c r="B14" s="107" t="str">
        <f>+'Recursos Humanos'!C12</f>
        <v>Superintendente de Sociedades</v>
      </c>
      <c r="C14" s="103" t="s">
        <v>53</v>
      </c>
      <c r="E14" s="107" t="s">
        <v>123</v>
      </c>
      <c r="F14" s="101"/>
      <c r="G14" s="110"/>
      <c r="H14" s="101"/>
    </row>
    <row r="15" spans="2:8" s="61" customFormat="1" ht="47.25" customHeight="1" x14ac:dyDescent="0.2">
      <c r="B15" s="107" t="str">
        <f>+'Recursos Humanos'!C13</f>
        <v>Superintendente Delegado de Supervisión Societaria.</v>
      </c>
      <c r="C15" s="103" t="s">
        <v>55</v>
      </c>
      <c r="E15" s="63"/>
      <c r="F15" s="64"/>
      <c r="G15" s="64"/>
      <c r="H15" s="64"/>
    </row>
    <row r="16" spans="2:8" s="61" customFormat="1" ht="108.75" customHeight="1" x14ac:dyDescent="0.2">
      <c r="B16" s="106" t="str">
        <f>+'Recursos Humanos'!C14</f>
        <v>Director Supervisón de Cámaras de Comercio y sus Registros Públicos.
Coordinador Formalización a Comerciantes. 
Coordinador Registros Públicos. 
Coordinador Cámaras de Comercio.</v>
      </c>
      <c r="C16" s="103" t="s">
        <v>56</v>
      </c>
      <c r="E16" s="65"/>
      <c r="F16" s="66"/>
      <c r="G16" s="66"/>
      <c r="H16" s="66"/>
    </row>
    <row r="17" spans="2:8" s="61" customFormat="1" ht="30.75" customHeight="1" x14ac:dyDescent="0.2">
      <c r="B17" s="106">
        <f>+'Recursos Humanos'!C15</f>
        <v>0</v>
      </c>
      <c r="C17" s="109"/>
      <c r="E17" s="65"/>
      <c r="F17" s="66"/>
      <c r="G17" s="66"/>
      <c r="H17" s="66"/>
    </row>
    <row r="18" spans="2:8" s="61" customFormat="1" ht="23.1" customHeight="1" x14ac:dyDescent="0.2">
      <c r="B18" s="104"/>
      <c r="C18" s="108"/>
      <c r="E18" s="65"/>
      <c r="F18" s="66"/>
      <c r="G18" s="66"/>
      <c r="H18" s="66"/>
    </row>
    <row r="19" spans="2:8" ht="23.1" customHeight="1" x14ac:dyDescent="0.2">
      <c r="B19" s="104"/>
      <c r="C19" s="108"/>
    </row>
    <row r="20" spans="2:8" ht="23.1" customHeight="1" x14ac:dyDescent="0.2">
      <c r="B20" s="94"/>
      <c r="C20" s="93"/>
    </row>
    <row r="21" spans="2:8" ht="23.1" customHeight="1" x14ac:dyDescent="0.2">
      <c r="B21" s="83"/>
      <c r="C21" s="83"/>
    </row>
    <row r="22" spans="2:8" ht="23.1" customHeight="1" x14ac:dyDescent="0.2">
      <c r="B22" s="85"/>
      <c r="C22" s="85"/>
    </row>
    <row r="23" spans="2:8" ht="23.1" customHeight="1" x14ac:dyDescent="0.2">
      <c r="B23" s="85"/>
      <c r="C23" s="85"/>
    </row>
    <row r="24" spans="2:8" ht="23.1" customHeight="1" x14ac:dyDescent="0.2">
      <c r="B24" s="85"/>
      <c r="C24" s="85"/>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topLeftCell="A4" zoomScale="90" zoomScaleNormal="90" workbookViewId="0">
      <selection activeCell="B13" sqref="B13:C13"/>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6.140625"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54"/>
      <c r="C2" s="255"/>
      <c r="D2" s="245" t="s">
        <v>0</v>
      </c>
      <c r="E2" s="246"/>
      <c r="F2" s="246"/>
      <c r="G2" s="247"/>
      <c r="H2" s="45" t="str">
        <f>Proyecto!K2</f>
        <v>Código: GC-F-015</v>
      </c>
      <c r="I2" s="70"/>
      <c r="J2" s="70"/>
      <c r="K2" s="70"/>
      <c r="L2" s="70"/>
      <c r="M2" s="70"/>
      <c r="N2" s="70"/>
      <c r="O2" s="70"/>
      <c r="P2" s="13"/>
    </row>
    <row r="3" spans="2:16" s="10" customFormat="1" ht="23.25" customHeight="1" thickBot="1" x14ac:dyDescent="0.25">
      <c r="B3" s="256"/>
      <c r="C3" s="243"/>
      <c r="D3" s="248" t="s">
        <v>172</v>
      </c>
      <c r="E3" s="249"/>
      <c r="F3" s="249"/>
      <c r="G3" s="250"/>
      <c r="H3" s="49" t="str">
        <f>Proyecto!K3</f>
        <v>Fecha: 17 de septiembre de 2014</v>
      </c>
      <c r="I3" s="70"/>
      <c r="J3" s="70"/>
      <c r="K3" s="70"/>
      <c r="L3" s="70"/>
      <c r="M3" s="70"/>
      <c r="N3" s="70"/>
      <c r="O3" s="70"/>
      <c r="P3" s="13"/>
    </row>
    <row r="4" spans="2:16" s="10" customFormat="1" ht="24" customHeight="1" thickBot="1" x14ac:dyDescent="0.25">
      <c r="B4" s="256"/>
      <c r="C4" s="243"/>
      <c r="D4" s="251" t="s">
        <v>173</v>
      </c>
      <c r="E4" s="252"/>
      <c r="F4" s="252"/>
      <c r="G4" s="253"/>
      <c r="H4" s="47" t="str">
        <f>Proyecto!K4</f>
        <v>Versión 001</v>
      </c>
      <c r="I4" s="70"/>
      <c r="J4" s="70"/>
      <c r="K4" s="70"/>
      <c r="L4" s="70"/>
      <c r="M4" s="70"/>
      <c r="N4" s="70"/>
      <c r="O4" s="70"/>
      <c r="P4" s="13"/>
    </row>
    <row r="5" spans="2:16" s="10" customFormat="1" ht="22.5" customHeight="1" thickBot="1" x14ac:dyDescent="0.25">
      <c r="B5" s="257"/>
      <c r="C5" s="258"/>
      <c r="D5" s="248" t="s">
        <v>174</v>
      </c>
      <c r="E5" s="249"/>
      <c r="F5" s="249"/>
      <c r="G5" s="250"/>
      <c r="H5" s="49" t="s">
        <v>63</v>
      </c>
      <c r="I5" s="70"/>
      <c r="J5" s="70"/>
      <c r="K5" s="70"/>
      <c r="L5" s="70"/>
      <c r="M5" s="70"/>
      <c r="N5" s="70"/>
      <c r="O5" s="70"/>
      <c r="P5" s="13"/>
    </row>
    <row r="6" spans="2:16" ht="5.25" customHeight="1" x14ac:dyDescent="0.2">
      <c r="B6" s="24"/>
      <c r="C6" s="24"/>
      <c r="D6" s="24"/>
      <c r="E6" s="24"/>
      <c r="F6" s="24"/>
      <c r="G6" s="24"/>
      <c r="H6" s="24"/>
    </row>
    <row r="7" spans="2:16" ht="29.25" customHeight="1" x14ac:dyDescent="0.2">
      <c r="B7" s="158" t="s">
        <v>5</v>
      </c>
      <c r="C7" s="158"/>
      <c r="D7" s="238" t="str">
        <f>Proyecto!$E$7</f>
        <v xml:space="preserve">Conocimiento Normativo para las Cámaras de Comercio y los Comerciantes. (Formalizando Empresas y Cámaras - FEC). </v>
      </c>
      <c r="E7" s="238"/>
      <c r="F7" s="238"/>
      <c r="G7" s="238"/>
      <c r="H7" s="238"/>
      <c r="P7" s="1"/>
    </row>
    <row r="8" spans="2:16" customFormat="1" ht="19.5" customHeight="1" x14ac:dyDescent="0.2"/>
    <row r="9" spans="2:16" ht="30" customHeight="1" x14ac:dyDescent="0.2">
      <c r="B9" s="239" t="s">
        <v>11</v>
      </c>
      <c r="C9" s="240"/>
      <c r="D9" s="240"/>
      <c r="E9" s="240"/>
      <c r="F9" s="240"/>
      <c r="G9" s="240"/>
      <c r="H9" s="240"/>
    </row>
    <row r="10" spans="2:16" ht="9.75" customHeight="1" x14ac:dyDescent="0.2">
      <c r="B10" s="243"/>
      <c r="C10" s="243"/>
      <c r="D10" s="243"/>
      <c r="E10" s="243"/>
      <c r="F10" s="243"/>
      <c r="G10" s="243"/>
      <c r="H10" s="243"/>
      <c r="P10" s="1"/>
    </row>
    <row r="11" spans="2:16" ht="25.5" customHeight="1" x14ac:dyDescent="0.2">
      <c r="B11" s="212" t="s">
        <v>49</v>
      </c>
      <c r="C11" s="212"/>
      <c r="D11" s="71" t="s">
        <v>64</v>
      </c>
      <c r="E11" s="74" t="s">
        <v>178</v>
      </c>
      <c r="F11" s="71" t="s">
        <v>179</v>
      </c>
      <c r="G11" s="71" t="s">
        <v>65</v>
      </c>
      <c r="H11" s="71" t="s">
        <v>66</v>
      </c>
      <c r="P11" s="1"/>
    </row>
    <row r="12" spans="2:16" ht="38.1" customHeight="1" x14ac:dyDescent="0.2">
      <c r="B12" s="215" t="s">
        <v>144</v>
      </c>
      <c r="C12" s="215"/>
      <c r="D12" s="111" t="s">
        <v>144</v>
      </c>
      <c r="E12" s="112">
        <v>6012201000</v>
      </c>
      <c r="F12" s="101" t="s">
        <v>153</v>
      </c>
      <c r="G12" s="101" t="s">
        <v>54</v>
      </c>
      <c r="H12" s="101" t="s">
        <v>67</v>
      </c>
      <c r="O12" s="2"/>
      <c r="P12" s="1"/>
    </row>
    <row r="13" spans="2:16" ht="38.1" customHeight="1" x14ac:dyDescent="0.2">
      <c r="B13" s="244" t="s">
        <v>198</v>
      </c>
      <c r="C13" s="244"/>
      <c r="D13" s="101" t="s">
        <v>198</v>
      </c>
      <c r="E13" s="112">
        <v>6012201000</v>
      </c>
      <c r="F13" s="101" t="s">
        <v>154</v>
      </c>
      <c r="G13" s="101" t="s">
        <v>54</v>
      </c>
      <c r="H13" s="101" t="s">
        <v>67</v>
      </c>
      <c r="O13" s="2"/>
      <c r="P13" s="1"/>
    </row>
    <row r="14" spans="2:16" ht="38.1" customHeight="1" x14ac:dyDescent="0.2">
      <c r="B14" s="244" t="s">
        <v>197</v>
      </c>
      <c r="C14" s="244"/>
      <c r="D14" s="103" t="s">
        <v>197</v>
      </c>
      <c r="E14" s="112">
        <v>6012201000</v>
      </c>
      <c r="F14" s="101" t="s">
        <v>158</v>
      </c>
      <c r="G14" s="101" t="s">
        <v>54</v>
      </c>
      <c r="H14" s="101" t="s">
        <v>67</v>
      </c>
      <c r="O14" s="2"/>
      <c r="P14" s="1"/>
    </row>
    <row r="15" spans="2:16" ht="38.1" customHeight="1" x14ac:dyDescent="0.2">
      <c r="B15" s="244" t="s">
        <v>155</v>
      </c>
      <c r="C15" s="244"/>
      <c r="D15" s="105" t="s">
        <v>155</v>
      </c>
      <c r="E15" s="112">
        <v>6012201000</v>
      </c>
      <c r="F15" s="101" t="s">
        <v>159</v>
      </c>
      <c r="G15" s="101" t="s">
        <v>54</v>
      </c>
      <c r="H15" s="101" t="s">
        <v>67</v>
      </c>
      <c r="O15" s="2"/>
      <c r="P15" s="1"/>
    </row>
    <row r="16" spans="2:16" ht="38.1" customHeight="1" x14ac:dyDescent="0.2">
      <c r="B16" s="244" t="s">
        <v>156</v>
      </c>
      <c r="C16" s="244"/>
      <c r="D16" s="105" t="s">
        <v>156</v>
      </c>
      <c r="E16" s="112">
        <v>6012201000</v>
      </c>
      <c r="F16" s="101" t="s">
        <v>160</v>
      </c>
      <c r="G16" s="101" t="s">
        <v>54</v>
      </c>
      <c r="H16" s="101" t="s">
        <v>67</v>
      </c>
      <c r="O16" s="2"/>
      <c r="P16" s="1"/>
    </row>
    <row r="17" spans="2:16" ht="38.1" customHeight="1" x14ac:dyDescent="0.2">
      <c r="B17" s="244" t="s">
        <v>157</v>
      </c>
      <c r="C17" s="244"/>
      <c r="D17" s="105" t="s">
        <v>157</v>
      </c>
      <c r="E17" s="112">
        <v>6012201000</v>
      </c>
      <c r="F17" s="101" t="s">
        <v>161</v>
      </c>
      <c r="G17" s="101" t="s">
        <v>54</v>
      </c>
      <c r="H17" s="101" t="s">
        <v>67</v>
      </c>
      <c r="O17" s="2"/>
      <c r="P17" s="1"/>
    </row>
    <row r="18" spans="2:16" ht="38.1" customHeight="1" x14ac:dyDescent="0.2">
      <c r="B18" s="241"/>
      <c r="C18" s="242"/>
      <c r="D18" s="79"/>
      <c r="E18" s="79"/>
      <c r="F18" s="62"/>
      <c r="G18" s="79"/>
      <c r="H18" s="80"/>
      <c r="O18" s="2"/>
      <c r="P18" s="1"/>
    </row>
    <row r="19" spans="2:16" ht="38.1" customHeight="1" x14ac:dyDescent="0.2">
      <c r="B19" s="241"/>
      <c r="C19" s="242"/>
      <c r="D19" s="79"/>
      <c r="E19" s="79"/>
      <c r="F19" s="62"/>
      <c r="G19" s="90"/>
      <c r="H19" s="80"/>
      <c r="O19" s="2"/>
      <c r="P19" s="1"/>
    </row>
    <row r="20" spans="2:16" ht="38.1" customHeight="1" x14ac:dyDescent="0.2">
      <c r="B20" s="241"/>
      <c r="C20" s="242"/>
      <c r="D20" s="79"/>
      <c r="E20" s="79"/>
      <c r="F20" s="62"/>
      <c r="G20" s="79"/>
      <c r="H20" s="73"/>
      <c r="O20" s="2"/>
      <c r="P20" s="1"/>
    </row>
    <row r="21" spans="2:16" ht="38.1" customHeight="1" x14ac:dyDescent="0.2">
      <c r="B21" s="241"/>
      <c r="C21" s="242"/>
      <c r="D21" s="79"/>
      <c r="E21" s="79"/>
      <c r="F21" s="62"/>
      <c r="G21" s="79"/>
      <c r="H21" s="73"/>
      <c r="O21" s="2"/>
      <c r="P21" s="1"/>
    </row>
    <row r="22" spans="2:16" ht="38.1" customHeight="1" x14ac:dyDescent="0.2">
      <c r="B22" s="241"/>
      <c r="C22" s="242"/>
      <c r="D22" s="82"/>
      <c r="E22" s="82"/>
      <c r="F22" s="88"/>
      <c r="G22" s="79"/>
      <c r="H22" s="82"/>
    </row>
    <row r="23" spans="2:16" ht="38.1" customHeight="1" x14ac:dyDescent="0.2">
      <c r="B23" s="241"/>
      <c r="C23" s="242"/>
      <c r="D23" s="79"/>
      <c r="E23" s="79"/>
      <c r="F23" s="62"/>
      <c r="G23" s="79"/>
      <c r="H23" s="82"/>
    </row>
    <row r="24" spans="2:16" ht="38.1" customHeight="1" x14ac:dyDescent="0.2">
      <c r="B24" s="259"/>
      <c r="C24" s="260"/>
      <c r="D24" s="68"/>
      <c r="E24" s="68"/>
      <c r="F24" s="62"/>
      <c r="G24" s="79"/>
      <c r="H24" s="82"/>
    </row>
    <row r="25" spans="2:16" ht="38.1" customHeight="1" x14ac:dyDescent="0.2">
      <c r="B25" s="241"/>
      <c r="C25" s="242"/>
      <c r="D25" s="82"/>
      <c r="E25" s="82"/>
      <c r="F25" s="88"/>
      <c r="G25" s="79"/>
      <c r="H25" s="82"/>
    </row>
    <row r="26" spans="2:16" ht="38.1" customHeight="1" x14ac:dyDescent="0.2">
      <c r="B26" s="241"/>
      <c r="C26" s="242"/>
      <c r="D26" s="82"/>
      <c r="E26" s="82"/>
      <c r="F26" s="88"/>
      <c r="G26" s="79"/>
      <c r="H26" s="82"/>
    </row>
    <row r="27" spans="2:16" ht="38.1" customHeight="1" x14ac:dyDescent="0.2">
      <c r="B27" s="241"/>
      <c r="C27" s="242"/>
      <c r="D27" s="92"/>
      <c r="E27" s="92"/>
      <c r="F27" s="88"/>
      <c r="G27" s="90"/>
      <c r="H27" s="92"/>
    </row>
    <row r="28" spans="2:16" ht="38.1" customHeight="1" x14ac:dyDescent="0.2">
      <c r="B28" s="261"/>
      <c r="C28" s="261"/>
      <c r="D28" s="79"/>
      <c r="E28" s="79"/>
      <c r="F28" s="62"/>
      <c r="G28" s="79"/>
      <c r="H28" s="82"/>
    </row>
  </sheetData>
  <mergeCells count="27">
    <mergeCell ref="B22:C22"/>
    <mergeCell ref="B24:C24"/>
    <mergeCell ref="B26:C26"/>
    <mergeCell ref="B28:C28"/>
    <mergeCell ref="B25:C25"/>
    <mergeCell ref="B23:C23"/>
    <mergeCell ref="B27:C27"/>
    <mergeCell ref="D2:G2"/>
    <mergeCell ref="D3:G3"/>
    <mergeCell ref="D4:G4"/>
    <mergeCell ref="D5:G5"/>
    <mergeCell ref="B2:C5"/>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s>
  <conditionalFormatting sqref="D11">
    <cfRule type="cellIs" dxfId="37" priority="73" stopIfTrue="1" operator="equal">
      <formula>"Alto"</formula>
    </cfRule>
    <cfRule type="cellIs" dxfId="36" priority="74" stopIfTrue="1" operator="equal">
      <formula>"Medio"</formula>
    </cfRule>
    <cfRule type="cellIs" dxfId="35" priority="75" stopIfTrue="1" operator="equal">
      <formula>"Bajo"</formula>
    </cfRule>
  </conditionalFormatting>
  <conditionalFormatting sqref="D24">
    <cfRule type="cellIs" dxfId="34" priority="28" stopIfTrue="1" operator="equal">
      <formula>"Alto"</formula>
    </cfRule>
    <cfRule type="cellIs" dxfId="33" priority="29" stopIfTrue="1" operator="equal">
      <formula>"Medio"</formula>
    </cfRule>
    <cfRule type="cellIs" dxfId="32" priority="30" stopIfTrue="1" operator="equal">
      <formula>"Bajo"</formula>
    </cfRule>
  </conditionalFormatting>
  <conditionalFormatting sqref="D28">
    <cfRule type="cellIs" dxfId="31" priority="25" stopIfTrue="1" operator="equal">
      <formula>"Alto"</formula>
    </cfRule>
    <cfRule type="cellIs" dxfId="30" priority="26" stopIfTrue="1" operator="equal">
      <formula>"Medio"</formula>
    </cfRule>
    <cfRule type="cellIs" dxfId="29" priority="27" stopIfTrue="1" operator="equal">
      <formula>"Bajo"</formula>
    </cfRule>
  </conditionalFormatting>
  <conditionalFormatting sqref="D20:D21">
    <cfRule type="cellIs" dxfId="28" priority="34" stopIfTrue="1" operator="equal">
      <formula>"Alto"</formula>
    </cfRule>
    <cfRule type="cellIs" dxfId="27" priority="35" stopIfTrue="1" operator="equal">
      <formula>"Medio"</formula>
    </cfRule>
    <cfRule type="cellIs" dxfId="26" priority="36" stopIfTrue="1" operator="equal">
      <formula>"Bajo"</formula>
    </cfRule>
  </conditionalFormatting>
  <conditionalFormatting sqref="D18:D19">
    <cfRule type="cellIs" dxfId="25" priority="22" stopIfTrue="1" operator="equal">
      <formula>"Alto"</formula>
    </cfRule>
    <cfRule type="cellIs" dxfId="24" priority="23" stopIfTrue="1" operator="equal">
      <formula>"Medio"</formula>
    </cfRule>
    <cfRule type="cellIs" dxfId="23" priority="24" stopIfTrue="1" operator="equal">
      <formula>"Bajo"</formula>
    </cfRule>
  </conditionalFormatting>
  <conditionalFormatting sqref="D23">
    <cfRule type="cellIs" dxfId="22" priority="13" stopIfTrue="1" operator="equal">
      <formula>"Alto"</formula>
    </cfRule>
    <cfRule type="cellIs" dxfId="21" priority="14" stopIfTrue="1" operator="equal">
      <formula>"Medio"</formula>
    </cfRule>
    <cfRule type="cellIs" dxfId="20" priority="15" stopIfTrue="1" operator="equal">
      <formula>"Bajo"</formula>
    </cfRule>
  </conditionalFormatting>
  <conditionalFormatting sqref="D12">
    <cfRule type="cellIs" dxfId="19" priority="10" stopIfTrue="1" operator="equal">
      <formula>"Alto"</formula>
    </cfRule>
    <cfRule type="cellIs" dxfId="18" priority="11" stopIfTrue="1" operator="equal">
      <formula>"Medio"</formula>
    </cfRule>
    <cfRule type="cellIs" dxfId="17" priority="12" stopIfTrue="1" operator="equal">
      <formula>"Bajo"</formula>
    </cfRule>
  </conditionalFormatting>
  <conditionalFormatting sqref="D13">
    <cfRule type="cellIs" dxfId="16" priority="7" stopIfTrue="1" operator="equal">
      <formula>"Alto"</formula>
    </cfRule>
    <cfRule type="cellIs" dxfId="15" priority="8" stopIfTrue="1" operator="equal">
      <formula>"Medio"</formula>
    </cfRule>
    <cfRule type="cellIs" dxfId="14" priority="9" stopIfTrue="1" operator="equal">
      <formula>"Bajo"</formula>
    </cfRule>
  </conditionalFormatting>
  <conditionalFormatting sqref="D14">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dataValidations count="1">
    <dataValidation type="whole" allowBlank="1" showInputMessage="1" showErrorMessage="1" sqref="I9:N9 I22:N65501 F29:H65501">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9"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H12:H28</xm:sqref>
        </x14:dataValidation>
        <x14:dataValidation type="list" allowBlank="1" showInputMessage="1" showErrorMessage="1">
          <x14:formula1>
            <xm:f>'No tocar'!$I$5:$I$6</xm:f>
          </x14:formula1>
          <xm:sqref>G12:G28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7" zoomScale="90" zoomScaleNormal="90" workbookViewId="0">
      <selection activeCell="C7" sqref="C7:G7"/>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31.4257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26" t="s">
        <v>0</v>
      </c>
      <c r="D2" s="227"/>
      <c r="E2" s="227"/>
      <c r="F2" s="227"/>
      <c r="G2" s="51" t="str">
        <f>Proyecto!K2</f>
        <v>Código: GC-F-015</v>
      </c>
      <c r="H2" s="50"/>
      <c r="I2" s="70"/>
      <c r="J2" s="70"/>
      <c r="K2" s="70"/>
      <c r="L2" s="70"/>
      <c r="M2" s="70"/>
      <c r="N2" s="70"/>
      <c r="O2" s="70"/>
      <c r="P2" s="13"/>
    </row>
    <row r="3" spans="2:16" s="10" customFormat="1" ht="23.25" customHeight="1" thickBot="1" x14ac:dyDescent="0.25">
      <c r="B3" s="46"/>
      <c r="C3" s="226" t="s">
        <v>172</v>
      </c>
      <c r="D3" s="227"/>
      <c r="E3" s="227"/>
      <c r="F3" s="227"/>
      <c r="G3" s="49" t="str">
        <f>Proyecto!K3</f>
        <v>Fecha: 17 de septiembre de 2014</v>
      </c>
      <c r="H3" s="50"/>
      <c r="I3" s="70"/>
      <c r="J3" s="70"/>
      <c r="K3" s="70"/>
      <c r="L3" s="70"/>
      <c r="M3" s="70"/>
      <c r="N3" s="70"/>
      <c r="O3" s="70"/>
      <c r="P3" s="13"/>
    </row>
    <row r="4" spans="2:16" s="10" customFormat="1" ht="24" customHeight="1" thickBot="1" x14ac:dyDescent="0.25">
      <c r="B4" s="46"/>
      <c r="C4" s="226" t="s">
        <v>173</v>
      </c>
      <c r="D4" s="227"/>
      <c r="E4" s="227"/>
      <c r="F4" s="227"/>
      <c r="G4" s="49" t="str">
        <f>Proyecto!K4</f>
        <v>Versión 001</v>
      </c>
      <c r="H4" s="50"/>
      <c r="I4" s="70"/>
      <c r="J4" s="70"/>
      <c r="K4" s="70"/>
      <c r="L4" s="70"/>
      <c r="M4" s="70"/>
      <c r="N4" s="70"/>
      <c r="O4" s="70"/>
      <c r="P4" s="13"/>
    </row>
    <row r="5" spans="2:16" s="10" customFormat="1" ht="22.5" customHeight="1" thickBot="1" x14ac:dyDescent="0.25">
      <c r="B5" s="48"/>
      <c r="C5" s="226" t="s">
        <v>174</v>
      </c>
      <c r="D5" s="227"/>
      <c r="E5" s="227"/>
      <c r="F5" s="227"/>
      <c r="G5" s="52" t="s">
        <v>70</v>
      </c>
      <c r="H5" s="50"/>
      <c r="I5" s="70"/>
      <c r="J5" s="70"/>
      <c r="K5" s="70"/>
      <c r="L5" s="70"/>
      <c r="M5" s="70"/>
      <c r="N5" s="70"/>
      <c r="O5" s="70"/>
      <c r="P5" s="13"/>
    </row>
    <row r="6" spans="2:16" ht="5.25" customHeight="1" x14ac:dyDescent="0.2">
      <c r="B6" s="24"/>
      <c r="C6" s="24"/>
      <c r="D6" s="24"/>
      <c r="E6" s="24"/>
      <c r="F6" s="24"/>
    </row>
    <row r="7" spans="2:16" ht="29.25" customHeight="1" x14ac:dyDescent="0.2">
      <c r="B7" s="69" t="s">
        <v>5</v>
      </c>
      <c r="C7" s="265" t="str">
        <f>Proyecto!$E$7</f>
        <v xml:space="preserve">Conocimiento Normativo para las Cámaras de Comercio y los Comerciantes. (Formalizando Empresas y Cámaras - FEC). </v>
      </c>
      <c r="D7" s="266"/>
      <c r="E7" s="266"/>
      <c r="F7" s="266"/>
      <c r="G7" s="267"/>
      <c r="P7" s="1"/>
    </row>
    <row r="8" spans="2:16" ht="6.75" customHeight="1" x14ac:dyDescent="0.2">
      <c r="B8" s="6"/>
      <c r="C8" s="7"/>
      <c r="D8" s="7"/>
      <c r="E8" s="7"/>
      <c r="F8" s="7"/>
      <c r="P8" s="1"/>
    </row>
    <row r="9" spans="2:16" x14ac:dyDescent="0.2">
      <c r="B9" s="166"/>
      <c r="C9" s="166"/>
    </row>
    <row r="10" spans="2:16" ht="20.25" customHeight="1" x14ac:dyDescent="0.2">
      <c r="B10" s="262" t="s">
        <v>71</v>
      </c>
      <c r="C10" s="263"/>
      <c r="D10" s="263"/>
      <c r="E10" s="263"/>
      <c r="F10" s="263"/>
      <c r="G10" s="264"/>
    </row>
    <row r="11" spans="2:16" customFormat="1" ht="15" customHeight="1" x14ac:dyDescent="0.2"/>
    <row r="12" spans="2:16" ht="24.75" customHeight="1" x14ac:dyDescent="0.2">
      <c r="B12" s="78" t="s">
        <v>72</v>
      </c>
      <c r="C12" s="78" t="s">
        <v>73</v>
      </c>
      <c r="D12" s="78" t="s">
        <v>74</v>
      </c>
      <c r="E12" s="78" t="s">
        <v>75</v>
      </c>
      <c r="F12" s="78" t="s">
        <v>76</v>
      </c>
      <c r="G12" s="78" t="s">
        <v>77</v>
      </c>
    </row>
    <row r="13" spans="2:16" ht="54" customHeight="1" x14ac:dyDescent="0.2">
      <c r="B13" s="106" t="str">
        <f>+Interesados!B12</f>
        <v>Superintendente de Sociedades</v>
      </c>
      <c r="C13" s="105" t="s">
        <v>78</v>
      </c>
      <c r="D13" s="115" t="s">
        <v>147</v>
      </c>
      <c r="E13" s="105" t="s">
        <v>137</v>
      </c>
      <c r="F13" s="103" t="s">
        <v>186</v>
      </c>
      <c r="G13" s="105" t="s">
        <v>201</v>
      </c>
    </row>
    <row r="14" spans="2:16" ht="54" customHeight="1" x14ac:dyDescent="0.2">
      <c r="B14" s="106" t="str">
        <f>+Interesados!B13</f>
        <v>Superintendente Delegado de supervisión societaria</v>
      </c>
      <c r="C14" s="105" t="s">
        <v>124</v>
      </c>
      <c r="D14" s="115" t="s">
        <v>149</v>
      </c>
      <c r="E14" s="105" t="s">
        <v>36</v>
      </c>
      <c r="F14" s="105" t="s">
        <v>170</v>
      </c>
      <c r="G14" s="105" t="s">
        <v>150</v>
      </c>
    </row>
    <row r="15" spans="2:16" ht="54" customHeight="1" x14ac:dyDescent="0.2">
      <c r="B15" s="106" t="str">
        <f>+Interesados!B14</f>
        <v>Director de supervisión de Cámaras de Comercio y sus Registros Públicos</v>
      </c>
      <c r="C15" s="105" t="s">
        <v>124</v>
      </c>
      <c r="D15" s="115" t="s">
        <v>151</v>
      </c>
      <c r="E15" s="105" t="s">
        <v>79</v>
      </c>
      <c r="F15" s="105" t="s">
        <v>170</v>
      </c>
      <c r="G15" s="105" t="s">
        <v>148</v>
      </c>
    </row>
    <row r="16" spans="2:16" ht="54" customHeight="1" x14ac:dyDescent="0.2">
      <c r="B16" s="106" t="str">
        <f>+Interesados!B15</f>
        <v>Coordinador Grupo de Formalización a Comerciantes</v>
      </c>
      <c r="C16" s="105" t="s">
        <v>124</v>
      </c>
      <c r="D16" s="115" t="s">
        <v>152</v>
      </c>
      <c r="E16" s="105" t="s">
        <v>79</v>
      </c>
      <c r="F16" s="105" t="s">
        <v>170</v>
      </c>
      <c r="G16" s="105" t="s">
        <v>148</v>
      </c>
    </row>
    <row r="17" spans="2:7" ht="75" customHeight="1" x14ac:dyDescent="0.2">
      <c r="B17" s="116" t="str">
        <f>+Interesados!B16</f>
        <v>Coordinador Grupo de Registros Públicos</v>
      </c>
      <c r="C17" s="105" t="s">
        <v>124</v>
      </c>
      <c r="D17" s="115" t="s">
        <v>152</v>
      </c>
      <c r="E17" s="105" t="s">
        <v>79</v>
      </c>
      <c r="F17" s="105" t="s">
        <v>170</v>
      </c>
      <c r="G17" s="105" t="s">
        <v>148</v>
      </c>
    </row>
    <row r="18" spans="2:7" ht="75" customHeight="1" x14ac:dyDescent="0.2">
      <c r="B18" s="116" t="str">
        <f>+Interesados!B17</f>
        <v>Coordinador Grupo de Cámaras de Comercio</v>
      </c>
      <c r="C18" s="105" t="s">
        <v>124</v>
      </c>
      <c r="D18" s="115" t="s">
        <v>152</v>
      </c>
      <c r="E18" s="105" t="s">
        <v>79</v>
      </c>
      <c r="F18" s="105" t="s">
        <v>170</v>
      </c>
      <c r="G18" s="105" t="s">
        <v>148</v>
      </c>
    </row>
    <row r="19" spans="2:7" ht="75" customHeight="1" x14ac:dyDescent="0.2">
      <c r="B19" s="87"/>
      <c r="C19" s="68"/>
      <c r="D19" s="117"/>
      <c r="E19" s="68"/>
      <c r="F19" s="91"/>
      <c r="G19" s="91"/>
    </row>
    <row r="20" spans="2:7" ht="75" customHeight="1" x14ac:dyDescent="0.2">
      <c r="B20" s="87"/>
      <c r="C20" s="68"/>
      <c r="D20" s="92"/>
      <c r="E20" s="68"/>
      <c r="F20" s="91"/>
      <c r="G20" s="91"/>
    </row>
    <row r="21" spans="2:7" ht="54" customHeight="1" x14ac:dyDescent="0.2">
      <c r="B21" s="86"/>
      <c r="C21" s="68"/>
      <c r="D21" s="82"/>
      <c r="E21" s="68"/>
      <c r="F21" s="82"/>
      <c r="G21" s="81"/>
    </row>
    <row r="22" spans="2:7" ht="54" customHeight="1" x14ac:dyDescent="0.2">
      <c r="B22" s="86"/>
      <c r="C22" s="68"/>
      <c r="D22" s="82"/>
      <c r="E22" s="81"/>
      <c r="F22" s="82"/>
      <c r="G22" s="81"/>
    </row>
    <row r="23" spans="2:7" ht="54" customHeight="1" x14ac:dyDescent="0.2">
      <c r="B23" s="86"/>
      <c r="C23" s="68"/>
      <c r="D23" s="82"/>
      <c r="E23" s="81"/>
      <c r="F23" s="82"/>
      <c r="G23" s="81"/>
    </row>
    <row r="24" spans="2:7" ht="54" customHeight="1" x14ac:dyDescent="0.2">
      <c r="B24" s="86"/>
      <c r="C24" s="68"/>
      <c r="D24" s="82"/>
      <c r="E24" s="81"/>
      <c r="F24" s="82"/>
      <c r="G24" s="81"/>
    </row>
    <row r="25" spans="2:7" ht="54" customHeight="1" x14ac:dyDescent="0.2">
      <c r="B25" s="87"/>
      <c r="C25" s="68"/>
      <c r="D25" s="82"/>
      <c r="E25" s="81"/>
      <c r="F25" s="82"/>
      <c r="G25" s="81"/>
    </row>
    <row r="26" spans="2:7" ht="54" customHeight="1" x14ac:dyDescent="0.2">
      <c r="B26" s="86"/>
      <c r="C26" s="68"/>
      <c r="D26" s="82"/>
      <c r="E26" s="81"/>
      <c r="F26" s="82"/>
      <c r="G26" s="81"/>
    </row>
    <row r="27" spans="2:7" ht="54" customHeight="1" x14ac:dyDescent="0.2">
      <c r="B27" s="86"/>
      <c r="C27" s="68"/>
      <c r="D27" s="82"/>
      <c r="E27" s="81"/>
      <c r="F27" s="82"/>
      <c r="G27" s="81"/>
    </row>
    <row r="28" spans="2:7" ht="54" customHeight="1" x14ac:dyDescent="0.2">
      <c r="B28" s="86"/>
      <c r="C28" s="68"/>
      <c r="D28" s="82"/>
      <c r="E28" s="81"/>
      <c r="F28" s="82"/>
      <c r="G28" s="81"/>
    </row>
    <row r="29" spans="2:7" ht="54" customHeight="1" x14ac:dyDescent="0.2">
      <c r="B29" s="87"/>
      <c r="C29" s="68"/>
      <c r="D29" s="82"/>
      <c r="E29" s="81"/>
      <c r="F29" s="82"/>
      <c r="G29" s="81"/>
    </row>
  </sheetData>
  <mergeCells count="7">
    <mergeCell ref="B10:G10"/>
    <mergeCell ref="B9:C9"/>
    <mergeCell ref="C2:F2"/>
    <mergeCell ref="C3:F3"/>
    <mergeCell ref="C4:F4"/>
    <mergeCell ref="C5:F5"/>
    <mergeCell ref="C7:G7"/>
  </mergeCells>
  <dataValidations count="1">
    <dataValidation type="whole" allowBlank="1" showInputMessage="1" showErrorMessage="1" sqref="E9 E30:E65505 G11 G9 G30:G65505 H9:N6550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'http://intranet/Users/NiniRa/NINROD/Planeación Estratégica 2016/[Difusión procedimiento para resolución de objeciones en garantías mobiliarias.xlsx]No tocar'!#REF!</xm:f>
          </x14:formula1>
          <xm:sqref>E27:E29</xm:sqref>
        </x14:dataValidation>
        <x14:dataValidation type="list" allowBlank="1" showInputMessage="1" showErrorMessage="1">
          <x14:formula1>
            <xm:f>'No tocar'!$O$5:$O$11</xm:f>
          </x14:formula1>
          <xm:sqref>C13:C29</xm:sqref>
        </x14:dataValidation>
        <x14:dataValidation type="list" allowBlank="1" showInputMessage="1" showErrorMessage="1">
          <x14:formula1>
            <xm:f>'No tocar'!$Q$15:$Q$23</xm:f>
          </x14:formula1>
          <xm:sqref>E13:E26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B12" sqref="B12:C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26" t="s">
        <v>0</v>
      </c>
      <c r="D2" s="227"/>
      <c r="E2" s="227"/>
      <c r="F2" s="227"/>
      <c r="G2" s="217" t="str">
        <f>Proyecto!K2</f>
        <v>Código: GC-F-015</v>
      </c>
      <c r="H2" s="219"/>
      <c r="I2" s="70"/>
      <c r="J2" s="9"/>
      <c r="K2" s="9"/>
      <c r="L2" s="9"/>
      <c r="M2" s="12"/>
      <c r="N2" s="70"/>
      <c r="O2" s="70"/>
      <c r="P2" s="70"/>
      <c r="Q2" s="70"/>
      <c r="R2" s="70"/>
      <c r="S2" s="70"/>
      <c r="T2" s="70"/>
      <c r="U2" s="70"/>
      <c r="V2" s="70"/>
      <c r="W2" s="13"/>
    </row>
    <row r="3" spans="2:23" s="10" customFormat="1" ht="23.25" customHeight="1" thickBot="1" x14ac:dyDescent="0.25">
      <c r="B3" s="46"/>
      <c r="C3" s="226" t="s">
        <v>172</v>
      </c>
      <c r="D3" s="227"/>
      <c r="E3" s="227"/>
      <c r="F3" s="227"/>
      <c r="G3" s="220" t="str">
        <f>Proyecto!K3</f>
        <v>Fecha: 17 de septiembre de 2014</v>
      </c>
      <c r="H3" s="222"/>
      <c r="I3" s="70"/>
      <c r="J3" s="9"/>
      <c r="K3" s="9"/>
      <c r="L3" s="9"/>
      <c r="M3" s="12"/>
      <c r="N3" s="70"/>
      <c r="O3" s="70"/>
      <c r="P3" s="70"/>
      <c r="Q3" s="70"/>
      <c r="R3" s="70"/>
      <c r="S3" s="70"/>
      <c r="T3" s="70"/>
      <c r="U3" s="70"/>
      <c r="V3" s="70"/>
      <c r="W3" s="13"/>
    </row>
    <row r="4" spans="2:23" s="10" customFormat="1" ht="24" customHeight="1" thickBot="1" x14ac:dyDescent="0.25">
      <c r="B4" s="46"/>
      <c r="C4" s="226" t="s">
        <v>173</v>
      </c>
      <c r="D4" s="227"/>
      <c r="E4" s="227"/>
      <c r="F4" s="227"/>
      <c r="G4" s="223" t="str">
        <f>Proyecto!K4</f>
        <v>Versión 001</v>
      </c>
      <c r="H4" s="225"/>
      <c r="I4" s="70"/>
      <c r="J4" s="9"/>
      <c r="K4" s="70"/>
      <c r="L4" s="70"/>
      <c r="M4" s="12"/>
      <c r="N4" s="70"/>
      <c r="O4" s="70"/>
      <c r="P4" s="70"/>
      <c r="Q4" s="70"/>
      <c r="R4" s="70"/>
      <c r="S4" s="70"/>
      <c r="T4" s="70"/>
      <c r="U4" s="70"/>
      <c r="V4" s="70"/>
      <c r="W4" s="13"/>
    </row>
    <row r="5" spans="2:23" s="10" customFormat="1" ht="22.5" customHeight="1" thickBot="1" x14ac:dyDescent="0.25">
      <c r="B5" s="48"/>
      <c r="C5" s="226" t="s">
        <v>174</v>
      </c>
      <c r="D5" s="227"/>
      <c r="E5" s="227"/>
      <c r="F5" s="227"/>
      <c r="G5" s="220" t="s">
        <v>80</v>
      </c>
      <c r="H5" s="222"/>
      <c r="I5" s="70"/>
      <c r="J5" s="9"/>
      <c r="K5" s="70"/>
      <c r="L5" s="70"/>
      <c r="M5" s="9"/>
      <c r="N5" s="70"/>
      <c r="O5" s="70"/>
      <c r="P5" s="70"/>
      <c r="Q5" s="70"/>
      <c r="R5" s="70"/>
      <c r="S5" s="70"/>
      <c r="T5" s="70"/>
      <c r="U5" s="70"/>
      <c r="V5" s="70"/>
      <c r="W5" s="13"/>
    </row>
    <row r="6" spans="2:23" ht="5.25" customHeight="1" x14ac:dyDescent="0.2">
      <c r="B6" s="24"/>
      <c r="C6" s="24"/>
      <c r="D6" s="24"/>
      <c r="E6" s="24"/>
      <c r="F6" s="24"/>
      <c r="G6" s="24"/>
      <c r="H6" s="24"/>
    </row>
    <row r="7" spans="2:23" ht="29.25" customHeight="1" x14ac:dyDescent="0.2">
      <c r="B7" s="23" t="s">
        <v>5</v>
      </c>
      <c r="C7" s="195" t="str">
        <f>Proyecto!$E$7</f>
        <v xml:space="preserve">Conocimiento Normativo para las Cámaras de Comercio y los Comerciantes. (Formalizando Empresas y Cámaras - FEC). </v>
      </c>
      <c r="D7" s="195"/>
      <c r="E7" s="195"/>
      <c r="F7" s="195"/>
      <c r="G7" s="195"/>
      <c r="H7" s="195"/>
      <c r="W7" s="1"/>
    </row>
    <row r="9" spans="2:23" ht="15" customHeight="1" x14ac:dyDescent="0.2">
      <c r="B9" s="214" t="s">
        <v>81</v>
      </c>
      <c r="C9" s="214"/>
      <c r="D9" s="214"/>
      <c r="E9" s="214"/>
      <c r="F9" s="214"/>
      <c r="G9" s="214"/>
      <c r="H9" s="214"/>
    </row>
    <row r="10" spans="2:23" customFormat="1" ht="15" customHeight="1" x14ac:dyDescent="0.2"/>
    <row r="11" spans="2:23" ht="33.75" customHeight="1" x14ac:dyDescent="0.2">
      <c r="B11" s="212" t="s">
        <v>82</v>
      </c>
      <c r="C11" s="212"/>
      <c r="D11" s="71" t="s">
        <v>83</v>
      </c>
      <c r="E11" s="71" t="s">
        <v>84</v>
      </c>
      <c r="F11" s="71" t="s">
        <v>85</v>
      </c>
      <c r="G11" s="71" t="s">
        <v>86</v>
      </c>
      <c r="H11" s="71" t="s">
        <v>87</v>
      </c>
    </row>
    <row r="12" spans="2:23" ht="61.5" customHeight="1" x14ac:dyDescent="0.2">
      <c r="B12" s="268" t="s">
        <v>123</v>
      </c>
      <c r="C12" s="269"/>
      <c r="D12" s="106"/>
      <c r="E12" s="106"/>
      <c r="F12" s="106"/>
      <c r="G12" s="113"/>
      <c r="H12" s="105"/>
    </row>
    <row r="13" spans="2:23" ht="48" customHeight="1" x14ac:dyDescent="0.2">
      <c r="B13" s="244"/>
      <c r="C13" s="244"/>
      <c r="D13" s="105"/>
      <c r="E13" s="106"/>
      <c r="F13" s="106"/>
      <c r="G13" s="113"/>
      <c r="H13" s="105"/>
    </row>
    <row r="14" spans="2:23" ht="60" customHeight="1" x14ac:dyDescent="0.2">
      <c r="B14" s="244"/>
      <c r="C14" s="244"/>
      <c r="D14" s="105"/>
      <c r="E14" s="106"/>
      <c r="F14" s="106"/>
      <c r="G14" s="113"/>
      <c r="H14" s="105"/>
    </row>
    <row r="15" spans="2:23" ht="60" customHeight="1" x14ac:dyDescent="0.2">
      <c r="B15" s="244"/>
      <c r="C15" s="244"/>
      <c r="D15" s="105"/>
      <c r="E15" s="106"/>
      <c r="F15" s="106"/>
      <c r="G15" s="113"/>
      <c r="H15" s="105"/>
    </row>
    <row r="16" spans="2:23" x14ac:dyDescent="0.2">
      <c r="B16" s="89"/>
      <c r="C16" s="89"/>
    </row>
  </sheetData>
  <mergeCells count="15">
    <mergeCell ref="B13:C13"/>
    <mergeCell ref="B14:C14"/>
    <mergeCell ref="B15:C15"/>
    <mergeCell ref="B12:C12"/>
    <mergeCell ref="B9:H9"/>
    <mergeCell ref="B11:C11"/>
    <mergeCell ref="C7:H7"/>
    <mergeCell ref="C2:F2"/>
    <mergeCell ref="G2:H2"/>
    <mergeCell ref="C3:F3"/>
    <mergeCell ref="G3:H3"/>
    <mergeCell ref="C4:F4"/>
    <mergeCell ref="G4:H4"/>
    <mergeCell ref="C5:F5"/>
    <mergeCell ref="G5:H5"/>
  </mergeCells>
  <conditionalFormatting sqref="E12:E15">
    <cfRule type="cellIs" dxfId="10" priority="19" stopIfTrue="1" operator="equal">
      <formula>"Alto"</formula>
    </cfRule>
    <cfRule type="cellIs" dxfId="9" priority="20" stopIfTrue="1" operator="equal">
      <formula>"Medio"</formula>
    </cfRule>
    <cfRule type="cellIs" dxfId="8"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verageRating xmlns="http://schemas.microsoft.com/sharepoint/v3" xsi:nil="true"/>
    <Comentarios xmlns="ff8e3638-9d45-4162-afb4-6d390653d547" xsi:nil="true"/>
    <Fase xmlns="ff8e3638-9d45-4162-afb4-6d390653d547">a. Ficha Téncnica</Fas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2.xml><?xml version="1.0" encoding="utf-8"?>
<ds:datastoreItem xmlns:ds="http://schemas.openxmlformats.org/officeDocument/2006/customXml" ds:itemID="{76CD46FF-15CE-4B87-962F-49D7241576E1}">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http://schemas.microsoft.com/sharepoint/v4"/>
    <ds:schemaRef ds:uri="ff8e3638-9d45-4162-afb4-6d390653d547"/>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0794F32-36FC-47BF-9649-474BECB60300}">
  <ds:schemaRefs>
    <ds:schemaRef ds:uri="office.server.policy"/>
  </ds:schemaRefs>
</ds:datastoreItem>
</file>

<file path=customXml/itemProps5.xml><?xml version="1.0" encoding="utf-8"?>
<ds:datastoreItem xmlns:ds="http://schemas.openxmlformats.org/officeDocument/2006/customXml" ds:itemID="{79172BD6-575A-494E-B60C-1A45755394D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EDT_03</dc:title>
  <dc:subject/>
  <dc:creator>Bibiana Coy Paez</dc:creator>
  <cp:keywords>Despacho</cp:keywords>
  <dc:description/>
  <cp:lastModifiedBy>Bibiana Coy Paez</cp:lastModifiedBy>
  <cp:revision/>
  <dcterms:created xsi:type="dcterms:W3CDTF">2009-01-14T13:57:13Z</dcterms:created>
  <dcterms:modified xsi:type="dcterms:W3CDTF">2023-05-11T16:23:46Z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