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20610" yWindow="-120" windowWidth="20730" windowHeight="11160" tabRatio="776" firstSheet="6"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 r:id="rId15"/>
  </externalReferences>
  <definedNames>
    <definedName name="_xlnm._FilterDatabase" localSheetId="10" hidden="1">'EDT- Actividades'!$A$7:$AI$25</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Interesados!$B$2:$H$23</definedName>
    <definedName name="_xlnm.Print_Area" localSheetId="7">'Plan de comunicaciones'!$B$2:$H$23</definedName>
    <definedName name="_xlnm.Print_Area" localSheetId="4">'Recursos Humanos'!$B$2:$G$14</definedName>
    <definedName name="_xlnm.Print_Area" localSheetId="8">Requerimientos!$B$2:$H$11</definedName>
    <definedName name="_xlnm.Print_Area" localSheetId="11">Riesgos!$B$2:$P$20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11" l="1"/>
  <c r="AK10" i="11" l="1"/>
  <c r="AK24" i="11"/>
  <c r="AK23" i="11"/>
  <c r="AK22" i="11"/>
  <c r="AK21" i="11"/>
  <c r="AK20" i="11"/>
  <c r="AK19" i="11"/>
  <c r="AK18" i="11"/>
  <c r="AK17" i="11"/>
  <c r="AK16" i="11"/>
  <c r="AK15" i="11"/>
  <c r="AK14" i="11"/>
  <c r="AK13" i="11"/>
  <c r="AK12" i="11"/>
  <c r="AK11" i="11"/>
  <c r="AJ24" i="11"/>
  <c r="AJ11" i="11"/>
  <c r="AJ12" i="11"/>
  <c r="AJ13" i="11"/>
  <c r="AJ14" i="11"/>
  <c r="AJ15" i="11"/>
  <c r="AJ16" i="11"/>
  <c r="AJ17" i="11"/>
  <c r="AJ18" i="11"/>
  <c r="AJ19" i="11"/>
  <c r="AJ20" i="11"/>
  <c r="AJ21" i="11"/>
  <c r="AJ22" i="11"/>
  <c r="AJ23" i="11"/>
  <c r="AJ10" i="11"/>
  <c r="AK25" i="11" l="1"/>
  <c r="AJ25" i="11"/>
  <c r="M13" i="11" l="1"/>
  <c r="M12" i="11"/>
  <c r="M11" i="11"/>
  <c r="M10" i="11"/>
  <c r="M15" i="11"/>
  <c r="M16" i="11"/>
  <c r="M17" i="11"/>
  <c r="M18" i="11"/>
  <c r="M19" i="11"/>
  <c r="M20" i="11"/>
  <c r="M21" i="11"/>
  <c r="M22" i="11"/>
  <c r="M23" i="11"/>
  <c r="M14" i="11"/>
  <c r="O25" i="11"/>
  <c r="P25" i="11"/>
  <c r="Q25" i="11"/>
  <c r="R25" i="11"/>
  <c r="S25" i="11"/>
  <c r="T25" i="11"/>
  <c r="U25" i="11"/>
  <c r="V25" i="11"/>
  <c r="W25" i="11"/>
  <c r="X25" i="11"/>
  <c r="Y25" i="11"/>
  <c r="Z25" i="11"/>
  <c r="AA25" i="11"/>
  <c r="AB25" i="11"/>
  <c r="AC25" i="11"/>
  <c r="AD25" i="11"/>
  <c r="AE25" i="11"/>
  <c r="AF25" i="11"/>
  <c r="AG25" i="11"/>
  <c r="AH25" i="11"/>
  <c r="AI25" i="11"/>
  <c r="N25" i="11"/>
  <c r="M25" i="11" l="1"/>
  <c r="B16" i="16"/>
  <c r="B15" i="16" l="1"/>
  <c r="D7" i="2" l="1"/>
  <c r="F25" i="11" l="1"/>
  <c r="B17" i="16"/>
  <c r="B14" i="16" l="1"/>
  <c r="D7" i="9"/>
  <c r="L2" i="11" l="1"/>
  <c r="L3" i="11"/>
  <c r="L4" i="11"/>
  <c r="D7" i="11"/>
  <c r="M4" i="9" l="1"/>
  <c r="M3" i="9"/>
  <c r="M2" i="9"/>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C7" i="7" l="1"/>
  <c r="D7" i="8"/>
  <c r="C7" i="4"/>
  <c r="D7" i="6"/>
  <c r="D7" i="3"/>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 ref="B25" authorId="0" shapeId="0">
      <text>
        <r>
          <rPr>
            <b/>
            <sz val="9"/>
            <color indexed="81"/>
            <rFont val="Tahoma"/>
            <family val="2"/>
          </rPr>
          <t>OBJETIVOS DE PROYECTO:</t>
        </r>
        <r>
          <rPr>
            <sz val="9"/>
            <color indexed="81"/>
            <rFont val="Tahoma"/>
            <family val="2"/>
          </rPr>
          <t xml:space="preserve">
Incluir los objetivos que debe cumplir el proyecto
</t>
        </r>
      </text>
    </comment>
    <comment ref="D25" authorId="0" shapeId="0">
      <text>
        <r>
          <rPr>
            <b/>
            <sz val="9"/>
            <color indexed="81"/>
            <rFont val="Tahoma"/>
            <family val="2"/>
          </rPr>
          <t>TIPO:</t>
        </r>
        <r>
          <rPr>
            <sz val="9"/>
            <color indexed="81"/>
            <rFont val="Tahoma"/>
            <family val="2"/>
          </rPr>
          <t xml:space="preserve">
Definir si el objetivo es general o específico</t>
        </r>
      </text>
    </comment>
    <comment ref="B28" authorId="0" shapeId="0">
      <text>
        <r>
          <rPr>
            <b/>
            <sz val="9"/>
            <color indexed="81"/>
            <rFont val="Tahoma"/>
            <family val="2"/>
          </rPr>
          <t>OBJETIVOS DE PROYECTO:</t>
        </r>
        <r>
          <rPr>
            <sz val="9"/>
            <color indexed="81"/>
            <rFont val="Tahoma"/>
            <family val="2"/>
          </rPr>
          <t xml:space="preserve">
Incluir los objetivos que debe cumplir el proyecto
</t>
        </r>
      </text>
    </comment>
    <comment ref="D28"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<sst xmlns="http://schemas.openxmlformats.org/spreadsheetml/2006/main" count="709" uniqueCount="401">
  <si>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</si>
  <si>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</si>
  <si>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</si>
  <si>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</si>
  <si>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</si>
  <si>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</si>
  <si>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</si>
  <si>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</si>
  <si>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</si>
  <si>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</si>
  <si>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</si>
  <si>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</si>
  <si>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</si>
  <si>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</si>
  <si>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</si>
  <si>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</si>
  <si>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</si>
  <si>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</si>
  <si>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</si>
  <si>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</si>
  <si>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</si>
  <si>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</si>
  <si>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</si>
  <si>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</si>
  <si>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</si>
  <si>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</si>
  <si>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</si>
  <si>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</si>
  <si>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</si>
  <si>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</si>
  <si>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</si>
  <si>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</si>
  <si>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</si>
  <si>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</si>
  <si>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</si>
  <si>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</si>
  <si>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</si>
  <si>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</si>
  <si>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</si>
  <si>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</si>
  <si>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</si>
  <si>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</si>
  <si>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</si>
  <si>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</si>
  <si>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</si>
  <si>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</si>
  <si>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</si>
  <si>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NUMERO DE CDP</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</si>
  <si>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</si>
  <si>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</si>
  <si>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</si>
  <si>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</si>
  <si>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</si>
  <si>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</si>
  <si>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</si>
  <si>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</si>
  <si>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</si>
  <si>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</si>
  <si>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</si>
  <si>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</si>
  <si>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</si>
  <si>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</si>
  <si>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</si>
  <si>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</si>
  <si>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</si>
  <si>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</si>
  <si>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</si>
  <si>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</si>
  <si>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</si>
  <si>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</si>
  <si>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</si>
  <si>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</si>
  <si>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</si>
  <si>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</si>
  <si>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</si>
  <si>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</si>
  <si>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</si>
  <si>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</si>
  <si>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</si>
  <si>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</si>
  <si>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</si>
  <si>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</si>
  <si>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</si>
  <si>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</si>
  <si>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</si>
  <si>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</si>
  <si>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</si>
  <si>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</si>
  <si>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</si>
  <si>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</si>
  <si>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</si>
  <si>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</si>
  <si>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</si>
  <si>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</si>
  <si>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</si>
  <si>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</si>
  <si>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</si>
  <si>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</si>
  <si>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</si>
  <si>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</si>
  <si>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</si>
  <si>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</si>
  <si>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Página 11 de 12</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</si>
  <si>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</si>
  <si>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</si>
  <si>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</si>
  <si>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</si>
  <si>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</si>
  <si>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</si>
  <si>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</si>
  <si>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</si>
  <si>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</si>
  <si>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</si>
  <si>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</si>
  <si>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FECHA CIERRE ACTIVIDAD/FECHA SEGUIMIENTO</t>
  </si>
  <si>
    <t>PORCENTAJE DE CUMPLIMIENTO/AVANCE</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</si>
  <si>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</si>
  <si>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</si>
  <si>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</si>
  <si>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</si>
  <si>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</si>
  <si>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</si>
  <si>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</si>
  <si>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</si>
  <si>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</si>
  <si>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</si>
  <si>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</si>
  <si>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</si>
  <si>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</si>
  <si>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</si>
  <si>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</si>
  <si>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</si>
  <si>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</si>
  <si>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</si>
  <si>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</si>
  <si>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</si>
  <si>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</si>
  <si>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</si>
  <si>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</si>
  <si>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</si>
  <si>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</si>
  <si>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</si>
  <si>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</si>
  <si>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</si>
  <si>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</si>
  <si>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</si>
  <si>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</si>
  <si>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</si>
  <si>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</si>
  <si>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</si>
  <si>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</si>
  <si>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</si>
  <si>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</si>
  <si>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</si>
  <si>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Líder Técnico</t>
  </si>
  <si>
    <t>Responsable por el desarrollo exitoso del proyecto
Toma decisiones claves en el proyecto
Realizar gestión y ayuda en la solución imprevistos con las partes interesadas y el equipo del proyecto</t>
  </si>
  <si>
    <t>Especifica las necesidades técnicas de la solución
Participa en el diseño de la solución
Participa en las pruebas de la solución
Verifica que la dependencia usuaria aprueba la solución</t>
  </si>
  <si>
    <t>Afianzar el acompañamiento permanente con acciones pedagógicas enfocadas al cumplimiento normativo, así como, a la promoción de una cultura de transparencia, integridad y ética empresarial.</t>
  </si>
  <si>
    <t xml:space="preserve"> Nicolás Martínez Devia</t>
  </si>
  <si>
    <t>INTERNO</t>
  </si>
  <si>
    <t xml:space="preserve"> Iván Ricardo Suárez Sánchez</t>
  </si>
  <si>
    <t>Asesor del Despacho</t>
  </si>
  <si>
    <t>ISuarez@supersociedades.gov.co</t>
  </si>
  <si>
    <t>Luz Adriana Rodriguez Díaz</t>
  </si>
  <si>
    <t>Directora de Tecnología de la Información y las Comunicaciones</t>
  </si>
  <si>
    <t>Diego Alejandro Franco García</t>
  </si>
  <si>
    <t>Coordinador Grupo de Proyectos de Tecnología</t>
  </si>
  <si>
    <t>Dfranco@supersociedades.gov.co</t>
  </si>
  <si>
    <t>Marisol Castiblanco Calixto</t>
  </si>
  <si>
    <t>Coordinadora Grupo de Innovación, Desarrollo y Arquitectura de Aplicaciones</t>
  </si>
  <si>
    <t>MarisolCC@supersociedades.gov.co</t>
  </si>
  <si>
    <t>Anderson López Cruz</t>
  </si>
  <si>
    <t>Coordinador del Grupo de Sistemas y Arquitectura de Tecnología</t>
  </si>
  <si>
    <t>AndersonL@supersociedades.gov.co</t>
  </si>
  <si>
    <t>Héctor Gerardo Guerrero García</t>
  </si>
  <si>
    <t>Coordinador Grupo de Seguridad Informática y Forense</t>
  </si>
  <si>
    <t>HectorG@supersociedades.gov.co</t>
  </si>
  <si>
    <t xml:space="preserve"> Billy Escobar Pérez</t>
  </si>
  <si>
    <t>Superintendente de Sociedades</t>
  </si>
  <si>
    <t>BEscobar@supersociedades.gov.co</t>
  </si>
  <si>
    <t xml:space="preserve">Informar sobre el estado de avance del proyecto, sus consideraciones técnicas y en caso de ser necesario, sobre los posibles cambios que se deban implementar y que afecten la planificación del proyecto. </t>
  </si>
  <si>
    <t>Citación en Outlook</t>
  </si>
  <si>
    <t>Reunión / Correo electrónico</t>
  </si>
  <si>
    <t>Comunicar  requerimientos funcionales del proyecto</t>
  </si>
  <si>
    <t>Citación en Outlook / Correo electrónico</t>
  </si>
  <si>
    <t>Comunicar  requerimientos técnicos del proyecto</t>
  </si>
  <si>
    <t>Informar sobre el avance del proyecto y la ejecución contractual.</t>
  </si>
  <si>
    <t>Coordinar los asuntos relacionados con Infraestructura que soporta la Aplicación.</t>
  </si>
  <si>
    <t xml:space="preserve"> Iván Ricardo Suárez Sánchez
Líderes técnicos (Diego Alejandro Franco,  Marisol Castiblanco, Héctor Guerrero)</t>
  </si>
  <si>
    <t>Coordinar los asuntos relacionados con Aplicaciones</t>
  </si>
  <si>
    <t xml:space="preserve"> Iván Ricardo Suárez Sánchez
Líderes técnicos (Diego Alejandro Franco, Anderson López Cruz, Héctor Guerrero)</t>
  </si>
  <si>
    <t>Citación en Outlook
Correo electrónico</t>
  </si>
  <si>
    <t>Coordinar los asuntos relacionados con Seguridad informática y Seguridad de la Información</t>
  </si>
  <si>
    <t xml:space="preserve"> Iván Ricardo Suárez Sánchez
Líderes técnicos (Diego Alejandro Franco, Anderson López Cruz, Marisol Castiblanco)</t>
  </si>
  <si>
    <t>Mayra Alejandra Jiménez Vega</t>
  </si>
  <si>
    <t>Camilo Eduardo León Cháves</t>
  </si>
  <si>
    <t>Coordinador Grupo de Arquitectura de Datos</t>
  </si>
  <si>
    <t>camilol@SUPERSOCIEDADES.GOV.CO</t>
  </si>
  <si>
    <t>Martha Ruth Ardila Herrera</t>
  </si>
  <si>
    <t>MarthaA@SUPERSOCIEDADES.GOV.CO</t>
  </si>
  <si>
    <t>Carlos Gerardo Mantilla Gómez</t>
  </si>
  <si>
    <t>CMantilla@SUPERSOCIEDADES.GOV.CO</t>
  </si>
  <si>
    <t>MMantilla@SUPERSOCIEDADES.GOV.CO</t>
  </si>
  <si>
    <t>Santiago Londoño Correa</t>
  </si>
  <si>
    <t>SantiagoL@SUPERSOCIEDADES.GOV.CO</t>
  </si>
  <si>
    <t>Jorge Eduardo Cabrera Jaramillo</t>
  </si>
  <si>
    <t>ECabrera@SUPERSOCIEDADES.GOV.CO</t>
  </si>
  <si>
    <t>Andrés Mauricio Cervantes Díaz</t>
  </si>
  <si>
    <t>ACervantes@SUPERSOCIEDADES.GOV.CO</t>
  </si>
  <si>
    <t>Director de Talento Humano</t>
  </si>
  <si>
    <t>Coordinar los asuntos relacionados con Arquitectura de Datos</t>
  </si>
  <si>
    <t>Iván Ricardo Suárez Sánchez
Líderes técnicos (Diego Alejandro Franco, Anderson López Cruz, Marisol Castiblanco. Hector Guerrero)</t>
  </si>
  <si>
    <t>Implementación de ocho (8) cursos</t>
  </si>
  <si>
    <t>Plataforma operativa</t>
  </si>
  <si>
    <t>Disponibilidad de la información</t>
  </si>
  <si>
    <t>Capacidad técnica de la infraestructura de hardware</t>
  </si>
  <si>
    <t>Inventario de unidades documentales disponibles</t>
  </si>
  <si>
    <t>Contratos vigentes de soporte</t>
  </si>
  <si>
    <t>Departamento Administrativo de la Función Pública</t>
  </si>
  <si>
    <t>Afecta la totalidad del proyecto</t>
  </si>
  <si>
    <t>Al finalizar el proyecto</t>
  </si>
  <si>
    <t>Cumplimiento de las actividades</t>
  </si>
  <si>
    <t>Resistencia al cambio por parte de los funcionarios</t>
  </si>
  <si>
    <t>Adelantar la medición de adaptación al cambio organizacional y desarrollar estrategias de sensibilización y motivación</t>
  </si>
  <si>
    <t>Equipo de proyecto</t>
  </si>
  <si>
    <t>Falta de tiempo por parte de los integrantes del equipo de proyecto</t>
  </si>
  <si>
    <t>Concertar con los jefes y líderes los tiempos requeridos para el desarrollo de las actividades</t>
  </si>
  <si>
    <t>Cambios de personal en el nivel directivo relacionados directamente con la ejecución del proyecto</t>
  </si>
  <si>
    <t>Asegurar la gestión del conocimiento relacionada con el desarrollo del proyecto</t>
  </si>
  <si>
    <t>Recortes o reasignaciones del presupuesto que se tiene previsto para el proyecto</t>
  </si>
  <si>
    <t>Gestionar la apropiación de los recursos requeridos para el desarrollo del proyecto</t>
  </si>
  <si>
    <t>Estudios previos de contratación</t>
  </si>
  <si>
    <t>Informe de gestión</t>
  </si>
  <si>
    <t>Dirección de Talento Humano</t>
  </si>
  <si>
    <t>Centro de Estudios Societarios- CES</t>
  </si>
  <si>
    <t>Potenciar la cobertura de la capacidad pedagógica que promueva escenarios multiformato de formación y aprendizaje permanente.</t>
  </si>
  <si>
    <t>Transferir el conocimiento generado en la entidad a los servidores públicos, las sociedades, auxiliares de la justicia, comunidad educativa, aliados y la ciudadanía en general a través de un modelo de educación abierta y permanente.</t>
  </si>
  <si>
    <t>Coordinadora de Desarrollo de Talento Humano</t>
  </si>
  <si>
    <t>601 2201000</t>
  </si>
  <si>
    <t>Citación a reunión</t>
  </si>
  <si>
    <t>Elaborar los estudios previos de conveniencia y oportunidad de los perfiles que garanticen la operatividad del proyecto.</t>
  </si>
  <si>
    <t>Despacho del  Superintendente 
Dirección de Talento Humano</t>
  </si>
  <si>
    <t xml:space="preserve">Despacho del  Superintendente </t>
  </si>
  <si>
    <t xml:space="preserve">El 24 de marzo se llevó a cabo la reunión con el CAC, el delegado dr. Mantilla y TICs con el propósito de analizar la viabilidad de realizar el diplomado a través del CES como su proyecto piloto y estructurar un material didáctico a través de Moodle. </t>
  </si>
  <si>
    <t>martes 31 octubre de 2023</t>
  </si>
  <si>
    <t xml:space="preserve">1. DTIC adelantó el proceso de contratación para las personas que realizarán las actividades de instalación, configuración, afinamiento, de la plataforma así como el diseño técnico de los productos académicos. 
Desde el 24 de febrero se inició con el proceso de solicitud y validación de los documentos de los contratistas
                Claudia Guevara 
                Nelson Castaño Velásquez
El 17 de marzo se envió a contratación  los Estudios  previos para revisión y observaciones, el 30 de marzo  se solicitó ajustar los CDP, el 31 de marzo se envió a contratación los Estudios  previos con los ajustes solicitados, quedando pendiente para el mes de abril radicar oficialmente la contratación de las dos personas y la realización del comité de contratación.
2. Se elaboró el estudio previo del contrato del profesional de Talento Humano que desarrollará actividades en el marco del proyecto. </t>
  </si>
  <si>
    <t>Especifica las necesidades funcionales de la solución
Participa en el diseño de la solución
Participa en las pruebas de la solución
Verifica que la dependencia usuaria apruebe la solución</t>
  </si>
  <si>
    <t>johanHA@SUPERSOCIEDADES.GOV.CO</t>
  </si>
  <si>
    <t xml:space="preserve">Contratista Talento Humano </t>
  </si>
  <si>
    <t>Johan Steven Hortua Arévalo</t>
  </si>
  <si>
    <t xml:space="preserve">Claudia Guevara 
               </t>
  </si>
  <si>
    <t xml:space="preserve"> Nelson Castaño Velásquez</t>
  </si>
  <si>
    <t>El proyecto no contempla migrar la totalidad de los cursos en la presente vigencia.
No se incluyen las actividades de formación y capacitación del PIC para la vigencia 2023.
No incluyen los programas de educación formal a los que se inscriben los servidores públicos en la convocatoria semestral en convenio con ICETEX.</t>
  </si>
  <si>
    <t>María Fernanda Solano</t>
  </si>
  <si>
    <t>Víctor Raúl Huguet Olarte</t>
  </si>
  <si>
    <t>Soad Helena Eljach Daguer</t>
  </si>
  <si>
    <t>FRECUENCIA CON QUE FRECUENCIA COMUNICA</t>
  </si>
  <si>
    <t>FRENTE</t>
  </si>
  <si>
    <t>CLASIFICACIÓN DE CONTENIDO</t>
  </si>
  <si>
    <t>Ruby Ruth Ramírez Medina</t>
  </si>
  <si>
    <t>PRODUCCIÓN DE CONTENIDO Y ACUERDOS DE COOPERACIÓN</t>
  </si>
  <si>
    <t>ESCUELA FORMACIÓN INTERNA</t>
  </si>
  <si>
    <t>DISEÑO Y REGISTRO DE MARCA</t>
  </si>
  <si>
    <t>Hoja de Ruta</t>
  </si>
  <si>
    <t xml:space="preserve">Informe </t>
  </si>
  <si>
    <t>DIVULGACIÓN</t>
  </si>
  <si>
    <t>CLASIFICACIÓN Y PRODUCCIÓN DE CONTENIDO</t>
  </si>
  <si>
    <t>Registros fotográficos</t>
  </si>
  <si>
    <t>Plan documentado</t>
  </si>
  <si>
    <t xml:space="preserve">Comunicaciones </t>
  </si>
  <si>
    <t xml:space="preserve"> </t>
  </si>
  <si>
    <t>Cronograma</t>
  </si>
  <si>
    <r>
      <t>Impleme</t>
    </r>
    <r>
      <rPr>
        <sz val="12"/>
        <color theme="1"/>
        <rFont val="Calibri Light"/>
        <family val="2"/>
      </rPr>
      <t>ntación y puesta a punto de</t>
    </r>
    <r>
      <rPr>
        <sz val="12"/>
        <rFont val="Calibri Light"/>
        <family val="2"/>
      </rPr>
      <t xml:space="preserve"> la plataforma e-learning </t>
    </r>
    <r>
      <rPr>
        <sz val="12"/>
        <color theme="1"/>
        <rFont val="Calibri Light"/>
        <family val="2"/>
      </rPr>
      <t>(Moodle).</t>
    </r>
  </si>
  <si>
    <t xml:space="preserve">Estructuración de 8 cursos y su desarrollo en la plataforma e-learning. </t>
  </si>
  <si>
    <t>seljach@supersociedades.gov.co</t>
  </si>
  <si>
    <t>lcastellanos@supersociedades.gov.co</t>
  </si>
  <si>
    <t>Luis Guillermo Castellanos Camargo</t>
  </si>
  <si>
    <t>Asesora del Despacho</t>
  </si>
  <si>
    <t xml:space="preserve">Asesora del Despacho </t>
  </si>
  <si>
    <t>larodriguez@supersociedades.gov.co</t>
  </si>
  <si>
    <t>mjimenez@supersociedades.gov.co</t>
  </si>
  <si>
    <t>Superintendente Delegada de Intervención y Asuntos Financieros Especiales</t>
  </si>
  <si>
    <t>Superintendente Delegada de Supervisión Societaria</t>
  </si>
  <si>
    <t>Superintendente Delegado de Asuntos Económicos y Societarios</t>
  </si>
  <si>
    <t>Superintendente Delegado de Procedimientos de  Insolvencia</t>
  </si>
  <si>
    <t>Superintendente Delagado de Procedimientos Mercantiles</t>
  </si>
  <si>
    <t>Jefe Oficina Asesora Jurídica</t>
  </si>
  <si>
    <t>Nicolás Martínez Devia</t>
  </si>
  <si>
    <t xml:space="preserve">Secretario General </t>
  </si>
  <si>
    <t>602 2201000</t>
  </si>
  <si>
    <t>nimartinez@supersociedades.gov.co</t>
  </si>
  <si>
    <t>MariaS@supersociedades.gov.co</t>
  </si>
  <si>
    <t>Informar sobre el estado de avance del proyecto</t>
  </si>
  <si>
    <t xml:space="preserve">Oficina Asesora de Planeación </t>
  </si>
  <si>
    <t>María Fernanda Solano Dumar</t>
  </si>
  <si>
    <t xml:space="preserve">Informar sobre el avance del proyecto </t>
  </si>
  <si>
    <t>Tatiana Rodríguez Blanco</t>
  </si>
  <si>
    <t>Informar sobre el avance del proyecto y la ejecución contractual</t>
  </si>
  <si>
    <t>Billy Escobar Pérez</t>
  </si>
  <si>
    <t xml:space="preserve">
Reunión 
</t>
  </si>
  <si>
    <r>
      <t xml:space="preserve">
</t>
    </r>
    <r>
      <rPr>
        <sz val="11"/>
        <color theme="1"/>
        <rFont val="Calibri Light"/>
        <family val="2"/>
      </rPr>
      <t>Reportar estado avance del proyecto.</t>
    </r>
    <r>
      <rPr>
        <sz val="11"/>
        <color rgb="FFFF0000"/>
        <rFont val="Calibri Light"/>
        <family val="2"/>
      </rPr>
      <t xml:space="preserve">
</t>
    </r>
    <r>
      <rPr>
        <sz val="11"/>
        <color theme="1"/>
        <rFont val="Calibri Light"/>
        <family val="2"/>
      </rPr>
      <t>Consultarle sobre decisiones relavantes del proyecto.
Informarles novedades relevantes del proyectos.</t>
    </r>
  </si>
  <si>
    <r>
      <t xml:space="preserve">
</t>
    </r>
    <r>
      <rPr>
        <sz val="11"/>
        <color theme="1"/>
        <rFont val="Calibri Light"/>
        <family val="2"/>
      </rPr>
      <t>Soad Helena Eljach Daguer</t>
    </r>
  </si>
  <si>
    <t>Revisión, análisis y clasificación de contenidos existentes y susceptibles de mejora en la plataforma e-learning (Moodle).</t>
  </si>
  <si>
    <t>Diseñar la hoja de ruta para la creación de la marca.</t>
  </si>
  <si>
    <t xml:space="preserve">Realización de las acciones y estrategias necesarias para fomentar la cultura de formación. </t>
  </si>
  <si>
    <t>Billy Escobar Pérez -Superintendente de Sociedades</t>
  </si>
  <si>
    <t>Soad Eljach -
Asesora del Despacho</t>
  </si>
  <si>
    <t>EQUIPO DE PROYECTO DEL PROVEEDOR</t>
  </si>
  <si>
    <t xml:space="preserve">Administración de Moodle </t>
  </si>
  <si>
    <t>Desarrollo Moodle</t>
  </si>
  <si>
    <t>Capacidad de infraestructura de hardware dedicada para el proyecto.</t>
  </si>
  <si>
    <t>Se tendrá acceso a la información existente y necesaria para el desarrollo del proyecto.
Se contará con la participación activa de los funcionarios que tengan incidencia directa o indirecta en el proyecto.
Se contará con los recursos financieros requeridos para la ejecución de las actividades propuestas.</t>
  </si>
  <si>
    <t>Luz Adriana Rodríguez</t>
  </si>
  <si>
    <t xml:space="preserve">Cumplimiento del Plan de Trabajo </t>
  </si>
  <si>
    <t>miércoles 15 de febrero 2023</t>
  </si>
  <si>
    <t>Reunión con Centro Conciliación y Arbitraje para diseño de diplomado de Arbitraje.</t>
  </si>
  <si>
    <t>Mapeo de aliados estratégicos del sector académico.</t>
  </si>
  <si>
    <t>Identificar el nivel de la entidad frente a la adaptación al cambio organizacional y adelantar las estrategias de gestión.</t>
  </si>
  <si>
    <t>Desarrollar la estrategia de articulación de la cultura organizacional de la entidad.</t>
  </si>
  <si>
    <t>martes 1 de agosto 2023</t>
  </si>
  <si>
    <t>Gerente Proyecto
Oficina Asesora Jurídica</t>
  </si>
  <si>
    <t>Comunicaciones 
Gerente Proyecto
Oficina Asesora Jurídica</t>
  </si>
  <si>
    <t>lunes 2 de octubre 2023</t>
  </si>
  <si>
    <t xml:space="preserve">Gerente Proyecto
</t>
  </si>
  <si>
    <t>miércoles 1 de noviembre 2023</t>
  </si>
  <si>
    <t>jueves 30 de noviembre de 2023</t>
  </si>
  <si>
    <t>Lanzamiento CES- evento y convocatoria de medios.</t>
  </si>
  <si>
    <t>lunes 1 de mayo de 2023</t>
  </si>
  <si>
    <t>Estrategia de Comunicaciones.</t>
  </si>
  <si>
    <t>Plataforma Operativa y validada por la DTIC</t>
  </si>
  <si>
    <t>Que se encuentren los contenidos completos, las ayudas pedagógicas implementadas y disponibles en la plataforma Moodle</t>
  </si>
  <si>
    <t>viernes  24 de noviembre de 2023</t>
  </si>
  <si>
    <t>El Patrocinador asignará un Gerente de proyecto, quien liderará el proyecto.</t>
  </si>
  <si>
    <r>
      <t xml:space="preserve">Definir los Objetivos del Proyecto
Define Plan de Trabajo
Realiza seguimiento al Plan de Trabajo
Coordinar equipo de proyecto
Realiza gestión sobre los recursos del proyecto 
</t>
    </r>
    <r>
      <rPr>
        <sz val="11"/>
        <color theme="1"/>
        <rFont val="Calibri Light"/>
        <family val="2"/>
      </rPr>
      <t>Punto de contacto con el implementador externo y fábrica de Software</t>
    </r>
    <r>
      <rPr>
        <sz val="11"/>
        <rFont val="Calibri Light"/>
        <family val="2"/>
      </rPr>
      <t xml:space="preserve">
Gestiona los riesgos del proyecto
Elabora los estudios previos cuando aplique
Lidera la gestión del cambio del proyecto</t>
    </r>
  </si>
  <si>
    <r>
      <t xml:space="preserve">Luz Adriana Rodríguez - Directora de Tecnologías de la Información y las Comunicaciones
</t>
    </r>
    <r>
      <rPr>
        <sz val="11"/>
        <color theme="1"/>
        <rFont val="Calibri Light"/>
        <family val="2"/>
      </rPr>
      <t>María Fernanda Solano Dumar - Coordinadora del Grupo de Desarrollo del Talento Humano</t>
    </r>
    <r>
      <rPr>
        <sz val="11"/>
        <rFont val="Calibri Light"/>
        <family val="2"/>
      </rPr>
      <t xml:space="preserve">
</t>
    </r>
  </si>
  <si>
    <t>El Gerente de Proyecto liderará la ejecución y seguimiento del proyecto. Tomará decisiones respecto al proyecto. Debe tener una comunicación asertiva, manejo eficiente del tiempo.</t>
  </si>
  <si>
    <t>Coordinará que las actividades programadas se ejecuten en los plazos definidos.</t>
  </si>
  <si>
    <t>lunes 10 de julio 2023</t>
  </si>
  <si>
    <t>Citación a reuniones/ Informe reunión/ listado de aliados contactados</t>
  </si>
  <si>
    <t>Actualización de la plataforma de aprendizaje con el  nuevo manual de marca institucional.</t>
  </si>
  <si>
    <t>Levantamiento de toda la oferta académica de la entidad, adicional a la información del portal web y la plataforma Moodle (Revisión con las delegaturas y otras áreas).</t>
  </si>
  <si>
    <t>Clasificación del contenido del portal web.</t>
  </si>
  <si>
    <t>Campaña de Sostenimiento.</t>
  </si>
  <si>
    <t>Informe clasificación y tipología de los recursos</t>
  </si>
  <si>
    <t>viernes 30 de junio de 2023</t>
  </si>
  <si>
    <t>Directora TIC
Asesor Despacho TIC</t>
  </si>
  <si>
    <t>Comunicaciones 
Directora TIC
Asesor Despacho TIC</t>
  </si>
  <si>
    <t>Fichas de contenidos validados</t>
  </si>
  <si>
    <t>Validación de contenidos por expertos de cada delegatura.</t>
  </si>
  <si>
    <t>Implementación de ocho (8) cursos .</t>
  </si>
  <si>
    <t>Implementación y puesta a punto de la plataforma Moodle.</t>
  </si>
  <si>
    <t>Ocho cursos en Moodle</t>
  </si>
  <si>
    <t xml:space="preserve">Plataforma actualizada con nuevo manual de marca </t>
  </si>
  <si>
    <t>lunes 15 de mayo de 2023</t>
  </si>
  <si>
    <t>Plan de comunicaciones, evento de lanzamiento y campaña de sostenimiento</t>
  </si>
  <si>
    <t>Documentación técnica de la plataforma Moodle.
Manuales y guías de usuario de cursos implementados en la plataforma Moodle.
Ocho (8) cursos operativos en Moodle para la vigencia 2023. 
Adopción del Programa de Gestión de Cambio Organizacional.</t>
  </si>
  <si>
    <r>
      <t xml:space="preserve">El proyecto contempla 2 frentes: la creación de cursos para externos (servidores públicos, sociedades, auxiliares de la justicia, comunidad educativa, aliados y la ciudadanía en general) y para los funcionarios de la Superintentendencia de Sociedades.
</t>
    </r>
    <r>
      <rPr>
        <sz val="12"/>
        <color theme="1"/>
        <rFont val="Calibri Light"/>
        <family val="2"/>
      </rPr>
      <t>El proyecto inicia con la identificación del nivel de la entidad frente a la adaptación al cambio organizacional y culmina con la implementación de Ocho (8) cursos de formación y pedagogía en la plataforma Moodle, lo cual incluye l</t>
    </r>
    <r>
      <rPr>
        <sz val="12"/>
        <rFont val="Calibri Light"/>
        <family val="2"/>
      </rPr>
      <t>a contratación y puesta a punto de la plataforma.</t>
    </r>
  </si>
  <si>
    <t xml:space="preserve">Documentación técnica de la plataforma Moodle validada por DTIC.
Manuales y guías de usuario de los cursos implementados en plataforma Moodle validados funcionalmente por DTIC.
Validación que los Ocho (8) cursos implementados se reciban por la DTIC y los expertos funcionales.
El Programa de Gestión de Cambio Organizacional, este debe cumplir con los parámetros del sistema de gestión integrado para la adopción de documentos. </t>
  </si>
  <si>
    <t xml:space="preserve">Contratación de la administración y desarrollo de la plataforma Moodle.
</t>
  </si>
  <si>
    <t>A FEBRERO</t>
  </si>
  <si>
    <t>MARZO</t>
  </si>
  <si>
    <t>ABRIL</t>
  </si>
  <si>
    <t>MAYO</t>
  </si>
  <si>
    <t>JUNIO</t>
  </si>
  <si>
    <t>JULIO</t>
  </si>
  <si>
    <t>AGOSTO</t>
  </si>
  <si>
    <t>SEPTIEMBRE</t>
  </si>
  <si>
    <t>OCTUBRE</t>
  </si>
  <si>
    <t>NOVIEMBRE</t>
  </si>
  <si>
    <t>DICIEMBRE</t>
  </si>
  <si>
    <t>% programado</t>
  </si>
  <si>
    <t>% ejecutado</t>
  </si>
  <si>
    <t>Teniendo en cuenta que, la Superintendencia de Sociedades en su portal web, incorpora un espacio denominado Plataforma de Aprendizaje Permanente (https://www.supersociedades.gov.co/educacion), se realiza un levantamiento en una primera fase de cuantificación de recursos de aprendizaje, esto, con el propósito de identificar material formativo que permita fortalecer el proyecto estratégicos del Centro de Estudios Societarios y crear cursos académicos como herramientas de apoyo en aprendizaje permanente de la entidad y dar pasa  a una posterior clasificación y tipología de ellos. 
Partiendo de lo anterior, por cada menú temático que se evidencia en este micrositio, existen diferentes recursos de aprendizaje (textos, infografías, videos institucionales y pedagógicos, libros, pdf, presentaciones), actualmente categorizados. Se identifica información relevante, sin embargo, alguna desactualizada a la fecha, y, aunque se considera relevante, requiere una mayor adecuación que permita no sea solo actuar como repositorio.
La Imagen 1. Menús temáticos y Tabla 1. Número de recurso de aprendizaje se encuentran en el word "Reporte CES Planeación"</t>
  </si>
  <si>
    <t>martes 4 de julio 2023</t>
  </si>
  <si>
    <t>martes 4 de julio de 2023</t>
  </si>
  <si>
    <t>Iván Ricardo Suárez Sánchez- 
Asesor del Despacho
Rodrigo Lupercio Riaño Pineda-
Director de Talento Humano</t>
  </si>
  <si>
    <t>Rodrigo Riaño</t>
  </si>
  <si>
    <t>RodrigoRP@SUPERSOCIEDADES.GOV.CO</t>
  </si>
  <si>
    <t>Que los entregables cumplan con los atributos de calidad y normativos a tener en cuenta para adelantar una adecuada Gestión del Cambio, Conocimiento y la Innovación (ver los debidos en manual operativo MIPG, Versión 5 de 2023).</t>
  </si>
  <si>
    <t xml:space="preserve">Se diseñó el instrumento de medición de gestión del cambio, inclusive desde una fundamentación epistemológica y teórica del cambio organizacional. 
Segundo Trimestre:
Se adjunta el informe de gestión de cambio organizacional, con un análisis de la situación posterior a la implementación del programa (el cual a su vez se anexa) que se definió en la planeación estratégica de la Superintendencia, de conformidad con la medición realizada y el análisis no experimental longitudinal que se realizó en Talento Humano, quedando la actividad 100% cumplida. 
</t>
  </si>
  <si>
    <t>jueves 24 de agosto de 2023</t>
  </si>
  <si>
    <r>
      <t>A partir del 27 de marzo se estableció comunicación con la Universidad Nacional para establecer una alianza estratégica de colaboración para una oferta académica del CES. Se acordó reunión para el 18 de abril.</t>
    </r>
    <r>
      <rPr>
        <sz val="12"/>
        <color theme="1"/>
        <rFont val="Calibri Light"/>
        <family val="2"/>
      </rPr>
      <t xml:space="preserve">
</t>
    </r>
    <r>
      <rPr>
        <sz val="12"/>
        <color rgb="FF002060"/>
        <rFont val="Calibri Light"/>
        <family val="2"/>
      </rPr>
      <t xml:space="preserve">
</t>
    </r>
    <r>
      <rPr>
        <b/>
        <sz val="12"/>
        <color rgb="FF002060"/>
        <rFont val="Calibri Light"/>
        <family val="2"/>
      </rPr>
      <t xml:space="preserve">Segundo Trimestre: </t>
    </r>
    <r>
      <rPr>
        <sz val="12"/>
        <color rgb="FF002060"/>
        <rFont val="Calibri Light"/>
        <family val="2"/>
      </rPr>
      <t xml:space="preserve">
1.1. Del acercamiento realizado con la Universidad Nacional de Colombia para la realización del Diplomado de Arbitraje, con el doctor Sebastián Bernal Garavito, director del Centro de Conciliación y Arbitraje Empresarial de la Superintendencia, se pudo definir la meta de la realización del diplomado, el cual estaría previsto para iniciar el último trimestre de 2023. Se inició la estructuración de las 20 sesiones que comprenderían el diplomado.
El 30 de junio, la Universidad Nacional notificó a la Superintendencia la decisión de la aprobación para realizar el convenio educativo marco que nos permitirá lanzar en conjunto diferentes programas desde el CES, iniciando con el Diplomado de Arbitraje. Se adjunta correo soporte y la minuta. 
1.2.  Como consecuencia de la reunión realizada en el mes de febrero por la directora administrativa, Eliana Ardila y la asesora del despacho, Ángela Mórtigo con la Universidad Manuela Beltrán, en la que se abordó la socialización de la oferta académica de la Universidad, sus áreas de conocimiento y servicios ofrecidos, en el mes de abril, la Universidad presentó su oferta educativa, con el propósito de identificar posibilidades de alianzas con la Superintendencia, las cuales están en estudio para determinar la viabilidad de vinculación y trabajo conjunto con la Universidad para el proyecto CES. 
</t>
    </r>
    <r>
      <rPr>
        <b/>
        <sz val="12"/>
        <color rgb="FF002060"/>
        <rFont val="Calibri Light"/>
        <family val="2"/>
      </rPr>
      <t>Agosto:</t>
    </r>
    <r>
      <rPr>
        <sz val="12"/>
        <color rgb="FF002060"/>
        <rFont val="Calibri Light"/>
        <family val="2"/>
      </rPr>
      <t xml:space="preserve"> el 24 de agosto se llevó a cabo reunión con la escuela de gobierno de la Universidad de los Andes para socialización del proyecto y oferta de la universidad con el propósito de explorar futurar alianzas.
</t>
    </r>
  </si>
  <si>
    <r>
      <t xml:space="preserve">El contratista Nelson Castaño adelantó lo correspondiente a la definición de la plataforma y logró implementar lo correspondiente a la plataforma de pruebas. 
Como evidencia del avance correspondiente a la configuración del ambiente de pruebas con la nueva arquitectura basada en Linux Ubuntu, puede ser visualizado en la intranet institucional, por medio del siguiente link: http://192.168.195.224:8080/ .
Adicionalmente, se adjunta el documento con los esquemas de la configuración de la plataforma en Diagrama Esquena de producción y Pruebas de la plataforma Moodle.pdf.
</t>
    </r>
    <r>
      <rPr>
        <b/>
        <sz val="12"/>
        <color rgb="FF002060"/>
        <rFont val="Calibri Light"/>
        <family val="2"/>
      </rPr>
      <t xml:space="preserve">Julio: </t>
    </r>
    <r>
      <rPr>
        <sz val="12"/>
        <color rgb="FF002060"/>
        <rFont val="Calibri Light"/>
        <family val="2"/>
      </rPr>
      <t xml:space="preserve">El ambiente de pruebas quedó OK. Sin embargo, el ambiente de producción presentó inconvenientes técnicos no previstos, los cuales se estiman queden solucionados el 10 agosto y como consecuencia, completar el 1% pendiente para finalizar esta actividad.
</t>
    </r>
    <r>
      <rPr>
        <b/>
        <sz val="12"/>
        <color rgb="FF002060"/>
        <rFont val="Calibri Light"/>
        <family val="2"/>
      </rPr>
      <t>Agosto:</t>
    </r>
    <r>
      <rPr>
        <sz val="12"/>
        <color rgb="FF002060"/>
        <rFont val="Calibri Light"/>
        <family val="2"/>
      </rPr>
      <t>El entorno de producción se encuentra debidamente instalado, configurado y validado desde la DTIC, una vez se monten los cursos en pruebas y sean aprobados por las áreas funcionales y Gerente de proyecto se iniciará su paso a producción y se habilitara el certificado de seguridad del sitio y el LINK para su acceso.</t>
    </r>
  </si>
  <si>
    <t xml:space="preserve">Carlos Augusto García </t>
  </si>
  <si>
    <t>Gerente Pedagógico</t>
  </si>
  <si>
    <t>jueves 19 de octubre de 2023</t>
  </si>
  <si>
    <t>martes 31 de octubre de 2023</t>
  </si>
  <si>
    <r>
      <rPr>
        <b/>
        <sz val="12"/>
        <color rgb="FF002060"/>
        <rFont val="Calibri Light"/>
        <family val="2"/>
      </rPr>
      <t xml:space="preserve">Julio: </t>
    </r>
    <r>
      <rPr>
        <sz val="12"/>
        <color rgb="FF002060"/>
        <rFont val="Calibri Light"/>
        <family val="2"/>
      </rPr>
      <t xml:space="preserve">Se  realizó  la actualización de la plataforma con el nuevo manual de marca institucional y se compartió a comunicaciones para su validación. 
</t>
    </r>
    <r>
      <rPr>
        <b/>
        <sz val="12"/>
        <color rgb="FF002060"/>
        <rFont val="Calibri Light"/>
        <family val="2"/>
      </rPr>
      <t>Agosto:</t>
    </r>
    <r>
      <rPr>
        <sz val="12"/>
        <color rgb="FF002060"/>
        <rFont val="Calibri Light"/>
        <family val="2"/>
      </rPr>
      <t xml:space="preserve"> Se incluyó en la plataforma las imágenes enviadas por comunicaciones, con el nuevo manual de marca de la entidad. Sin embargo, se debe seguir monitoreando la plataforma, en caso que haya algo que actualizar. 
</t>
    </r>
    <r>
      <rPr>
        <b/>
        <sz val="12"/>
        <color rgb="FF002060"/>
        <rFont val="Calibri Light"/>
        <family val="2"/>
      </rPr>
      <t>Septiembre:</t>
    </r>
    <r>
      <rPr>
        <sz val="12"/>
        <color rgb="FF002060"/>
        <rFont val="Calibri Light"/>
        <family val="2"/>
      </rPr>
      <t xml:space="preserve"> En la reunión de seguimiento, donde participa comunicaciones, fue presentada la visualización de la plataforma, a la cual no se le ha tenido que hacer ajustes adicionales al manual de marca. 
</t>
    </r>
    <r>
      <rPr>
        <b/>
        <sz val="12"/>
        <color rgb="FF002060"/>
        <rFont val="Calibri Light"/>
        <family val="2"/>
      </rPr>
      <t xml:space="preserve">Octubre: </t>
    </r>
    <r>
      <rPr>
        <sz val="12"/>
        <color rgb="FF002060"/>
        <rFont val="Calibri Light"/>
        <family val="2"/>
      </rPr>
      <t xml:space="preserve">En la reunión de seguimiento del proyecto, donde participa comunicaciones, fue presentada la visualización de la plataforma, a la cual no se le ha tenido que hacer ajustes adicionales al manual de marca y para su configuración, se utilizó el banco de imágenes remitidos por comunicaciones. 
</t>
    </r>
  </si>
  <si>
    <r>
      <rPr>
        <b/>
        <sz val="12"/>
        <color rgb="FF002060"/>
        <rFont val="Calibri Light"/>
        <family val="2"/>
      </rPr>
      <t>Junio:</t>
    </r>
    <r>
      <rPr>
        <sz val="12"/>
        <color rgb="FF002060"/>
        <rFont val="Calibri Light"/>
        <family val="2"/>
      </rPr>
      <t xml:space="preserve"> se diseñó el plan de ambiente y cultura organizacional con la definición de las áreas priorizadas de acuerdo con las mediciones adelantadas por la Superintendencia; esto como insumo al informe que permitirá realizar la intervención directa e indirecta que articulará la cultura organizacional. A su vez se adjuntan  los archivos Excel que elaboramos con las áreas priorizadas y el agendamiento de las mismas.
</t>
    </r>
    <r>
      <rPr>
        <b/>
        <sz val="12"/>
        <color rgb="FF002060"/>
        <rFont val="Calibri Light"/>
        <family val="2"/>
      </rPr>
      <t>Julio:</t>
    </r>
    <r>
      <rPr>
        <sz val="12"/>
        <color rgb="FF002060"/>
        <rFont val="Calibri Light"/>
        <family val="2"/>
      </rPr>
      <t xml:space="preserve"> se adelantó la ejecución del plan de ambiente y cultura organizacional con los espacios de las áreas priorizadas con base en el excel elaborado en junio, del cual se realizaron todas las reuniones (se adjunta zip con  correos de invitació</t>
    </r>
    <r>
      <rPr>
        <sz val="12"/>
        <color theme="3"/>
        <rFont val="Calibri Light"/>
        <family val="2"/>
      </rPr>
      <t xml:space="preserve">n a las áreas)  y con el diseño y publicación de las piezas correspondientes incluidos en el zip como "slogan, trabajo, ambiente y cultura". Para el desarrollo del plan, se utilizó una herramienta colaborativa de gestión, la cual se visualiza como Mural ambiente y Cultura" sin embargo, por contener información sensible únicamente puede ser consultada por las psicólogas del proceso. </t>
    </r>
    <r>
      <rPr>
        <sz val="12"/>
        <color rgb="FF002060"/>
        <rFont val="Calibri Light"/>
        <family val="2"/>
      </rPr>
      <t xml:space="preserve">
</t>
    </r>
    <r>
      <rPr>
        <b/>
        <sz val="12"/>
        <color rgb="FF002060"/>
        <rFont val="Calibri Light"/>
        <family val="2"/>
      </rPr>
      <t xml:space="preserve">Agosto: 
</t>
    </r>
    <r>
      <rPr>
        <sz val="12"/>
        <color rgb="FF002060"/>
        <rFont val="Calibri Light"/>
        <family val="2"/>
      </rPr>
      <t xml:space="preserve">• Se realizó la identificación de peligros y evaluación de riesgos asociados al proyecto en el marco del Sistema de Gestión de Seguridad y Salud en el Trabajo. (Ergonómicos y psicosociales).
• Culminó el trabajo de ambiente y articulación de cultura con los grupos priorizados.
• Se expidió el informe de gestión de tendencia de áreas priorizadas en ambiente y articulación de cultura organizacional.
• Se elaboraron los estudios previos para los tres contratistas que adelantarían el proceso de intervención de ambiente y articulación de cultura organizacional (El proceso se encuentra en etapa precontractual).
</t>
    </r>
    <r>
      <rPr>
        <b/>
        <sz val="12"/>
        <color rgb="FF002060"/>
        <rFont val="Calibri Light"/>
        <family val="2"/>
      </rPr>
      <t xml:space="preserve">Septiembre:
</t>
    </r>
    <r>
      <rPr>
        <sz val="12"/>
        <color rgb="FF002060"/>
        <rFont val="Calibri Light"/>
        <family val="2"/>
      </rPr>
      <t xml:space="preserve">• Se radicó y presentó a comité de contratación  los estudios previos para la selección del equipo interdisciplinar que desarrollará la estrategia de articulación de cultura organizacional, de acuerdo con los resultados de los espacios de las áreas priorizadas. 
• Se elaboró la propuesta de articulación de cultura organizacional a desarrollar con el equipo interdisciplinar.
</t>
    </r>
    <r>
      <rPr>
        <b/>
        <sz val="12"/>
        <color rgb="FF002060"/>
        <rFont val="Calibri Light"/>
        <family val="2"/>
      </rPr>
      <t xml:space="preserve">Octubre: 
</t>
    </r>
    <r>
      <rPr>
        <sz val="12"/>
        <color rgb="FF002060"/>
        <rFont val="Calibri Light"/>
        <family val="2"/>
      </rPr>
      <t>• Se realizó reunión de seguimiento con la gerente del proyecto, del Plan de Gestión del Cambio. 
• Se inició la ejecución contractual del equipo interdisciplinar que comenzó el desarrollo de la estrategia de articulación de cultura organizacional, de acuerdo con los resultados de los espacios de las áreas priorizadas. 
• Se realizaron los espacios de articulación de cultura organizacional con el equipo interdisciplinar y las 23 áreas priorizadas de la entidad.</t>
    </r>
  </si>
  <si>
    <r>
      <t xml:space="preserve">El 16 de mayo, la asesora del despacho, Soad Eljach, realiza reunión con Andrés Cervantes, jefe de la oficina asesora jurídica con el propósito de revisar el proyecto, sus alternativas de estructuración al interior de la entidad para su permanente funcionamiento y la viabilidad de la creación de la marca CES. Se revisa el concepto que sobre el particular emitió el doctor Cervantes al Despacho el 14 de febrero de 2023.
Adicionalmente, el 18 de mayo, el señor Cervantes remite a Soad Eljach, los resultados de una consulta inicial en la página web de la SIC, en donde se encontró una universidad cuya marca está registrada como “CES”. 
Se adjuntan 3 archivos que soportan lo anterior.
</t>
    </r>
    <r>
      <rPr>
        <b/>
        <sz val="12"/>
        <color rgb="FF002060"/>
        <rFont val="Calibri Light"/>
        <family val="2"/>
      </rPr>
      <t>Agosto:</t>
    </r>
    <r>
      <rPr>
        <sz val="12"/>
        <color rgb="FF002060"/>
        <rFont val="Calibri Light"/>
        <family val="2"/>
      </rPr>
      <t xml:space="preserve">en el comité de seguimiento al proyecto del 21 de julio se elevan 3 consultas a la oficina asesora jurídica para continuar con el diseño de la hoja de ruta. En el comité del 4 de agosto la representante de la oficina, Tatiana Rodríguez  da respuesta a 1 de ellas, y se realiza pregunta adicional. Finalmente, en el comité del 18 de agosto, se da respuesta a todas las consultas, quedando a la espera de concepto formal para revisión con el Superintendente y determinación de la marca a registrar. Se adjuntan 3 actas. 
El 31 de agosto, la oficina asesora jurídica formalizó concepto relativo a la creación del CES y registro marca.
</t>
    </r>
    <r>
      <rPr>
        <b/>
        <sz val="12"/>
        <color rgb="FF002060"/>
        <rFont val="Calibri Light"/>
        <family val="2"/>
      </rPr>
      <t xml:space="preserve">
Septiembre:</t>
    </r>
    <r>
      <rPr>
        <sz val="12"/>
        <color rgb="FF002060"/>
        <rFont val="Calibri Light"/>
        <family val="2"/>
      </rPr>
      <t xml:space="preserve">se hacen propuestas iniciales por parte de comunicaciones del logo del CES y se solicitó ajuste, considerando que de acuerdo a concpeto de la OAJ, CES tiene una baja probabilidad de registro al ya existir la marca, proponiéndose SCES, que a la fecha no hay marca registrada.
</t>
    </r>
    <r>
      <rPr>
        <b/>
        <sz val="12"/>
        <color rgb="FF002060"/>
        <rFont val="Calibri Light"/>
        <family val="2"/>
      </rPr>
      <t>Octubre:</t>
    </r>
    <r>
      <rPr>
        <sz val="12"/>
        <color rgb="FF002060"/>
        <rFont val="Calibri Light"/>
        <family val="2"/>
      </rPr>
      <t xml:space="preserve"> se elabora  la Hoja de Ruta para el registro de la marca y se actualiza propuesta de logos.
</t>
    </r>
    <r>
      <rPr>
        <b/>
        <sz val="12"/>
        <color rgb="FF002060"/>
        <rFont val="Calibri Light"/>
        <family val="2"/>
      </rPr>
      <t>Noviembre:</t>
    </r>
    <r>
      <rPr>
        <sz val="12"/>
        <color rgb="FF002060"/>
        <rFont val="Calibri Light"/>
        <family val="2"/>
      </rPr>
      <t xml:space="preserve">se entregó propuesta de logo final. 
</t>
    </r>
  </si>
  <si>
    <t>jueves 30 de noviembre 2023</t>
  </si>
  <si>
    <r>
      <rPr>
        <b/>
        <sz val="12"/>
        <color rgb="FF002060"/>
        <rFont val="Calibri Light"/>
        <family val="2"/>
      </rPr>
      <t xml:space="preserve">Julio: </t>
    </r>
    <r>
      <rPr>
        <sz val="12"/>
        <color rgb="FF002060"/>
        <rFont val="Calibri Light"/>
        <family val="2"/>
      </rPr>
      <t xml:space="preserve">Se aprovechó que el 25 de julio se realizó reunión con la Delegatura de Insolvencia y el 26 julio  con la Delegatura de Supervisión Societaria para socialización del proyecto y de las fichas con la clasificación de contenidos, para adelantar esta actividad realizando el levantamiento de las demás actividades pedagógicas que se ejecutan y  se adjunta informe parcial con la información de las 2 delegaturas.
</t>
    </r>
    <r>
      <rPr>
        <b/>
        <sz val="12"/>
        <color rgb="FF002060"/>
        <rFont val="Calibri Light"/>
        <family val="2"/>
      </rPr>
      <t xml:space="preserve">Agosto: </t>
    </r>
    <r>
      <rPr>
        <sz val="12"/>
        <color rgb="FF002060"/>
        <rFont val="Calibri Light"/>
        <family val="2"/>
      </rPr>
      <t xml:space="preserve">El 9 de agosto en reunión con la Delegatura de AES  y el 22 agosto con la Delegatura de Intervención para la socialización de las fichas de clasificación de contenidos, se realizó el levantamiento. Se adjunta informe actualizado. 
</t>
    </r>
    <r>
      <rPr>
        <b/>
        <sz val="12"/>
        <color rgb="FF002060"/>
        <rFont val="Calibri Light"/>
        <family val="2"/>
      </rPr>
      <t>Octubre:</t>
    </r>
    <r>
      <rPr>
        <sz val="12"/>
        <color rgb="FF002060"/>
        <rFont val="Calibri Light"/>
        <family val="2"/>
      </rPr>
      <t xml:space="preserve"> En reunión con Camilo Fonseca, este extendió necesidades de capacitación en i) due diligence y ii) sostenibilidad, de acuerdo a lo manifestado por empresarios, en el marco de los eventos desarrollados en el proyecto estratégico “Promoción de Empresas en Reactivación Económica”.
</t>
    </r>
    <r>
      <rPr>
        <b/>
        <sz val="12"/>
        <color rgb="FF002060"/>
        <rFont val="Calibri Light"/>
        <family val="2"/>
      </rPr>
      <t xml:space="preserve">Noviembre: </t>
    </r>
    <r>
      <rPr>
        <sz val="12"/>
        <color rgb="FF002060"/>
        <rFont val="Calibri Light"/>
        <family val="2"/>
      </rPr>
      <t xml:space="preserve">el 24 de noviembre, se realizó reunión con la Delegatura de Procedimientos Mercantiles y se conoció las capacitaciones que realizan, siendo muy pocas. Adicionalmente, se identificó que en la Plataforma de Aprendizaje Permantente, dentro de la pestaña “Derecho Societario”, había material correspondiente esta Delegatura. </t>
    </r>
  </si>
  <si>
    <t>lunes, 4 de diciembre 2023</t>
  </si>
  <si>
    <r>
      <rPr>
        <b/>
        <sz val="12"/>
        <color rgb="FF002060"/>
        <rFont val="Calibri Light"/>
        <family val="2"/>
      </rPr>
      <t>Octubre:</t>
    </r>
    <r>
      <rPr>
        <sz val="12"/>
        <color rgb="FF002060"/>
        <rFont val="Calibri Light"/>
        <family val="2"/>
      </rPr>
      <t xml:space="preserve"> De conformidad con la reunión de seguimiento del 19/10/2023, se estableció que en el marco del manejo de la gestión del cambio institucional  y  para oportunidad de prueba del aplicativo primero interna por los funcionarios, el lanzamiento para esta vigencia será interno. En consecuencia,  posteriormente con comunicaciones, se prepara la agenda del evento. 
</t>
    </r>
    <r>
      <rPr>
        <b/>
        <sz val="12"/>
        <color rgb="FF002060"/>
        <rFont val="Calibri Light"/>
        <family val="2"/>
      </rPr>
      <t xml:space="preserve">Noviembre: </t>
    </r>
    <r>
      <rPr>
        <sz val="12"/>
        <color rgb="FF002060"/>
        <rFont val="Calibri Light"/>
        <family val="2"/>
      </rPr>
      <t xml:space="preserve">Se acordó hacer el lanzamiento en la rendición de cuentas, programada para el 24 de noviembre. Sin embargo, debido ajuste en la agenda, se corrió al 4 de diciembre. 
</t>
    </r>
    <r>
      <rPr>
        <b/>
        <sz val="12"/>
        <color rgb="FF002060"/>
        <rFont val="Calibri Light"/>
        <family val="2"/>
      </rPr>
      <t>Diciembre:</t>
    </r>
    <r>
      <rPr>
        <sz val="12"/>
        <color rgb="FF002060"/>
        <rFont val="Calibri Light"/>
        <family val="2"/>
      </rPr>
      <t xml:space="preserve"> En la rendición de cuentas, se presentó video de lanzamiento del CES. (Video inicia minuto 2:58).</t>
    </r>
  </si>
  <si>
    <r>
      <t xml:space="preserve">Agosto: </t>
    </r>
    <r>
      <rPr>
        <sz val="12"/>
        <color rgb="FF002060"/>
        <rFont val="Calibri Light"/>
        <family val="2"/>
      </rPr>
      <t xml:space="preserve">Se adjunta la propuesta, la cual se construyó bajo la estrategia de gestión del cambio institucional, la cual inicialmente ampara este proyecto CES y el cambio del gestor documental de la entidad.
</t>
    </r>
    <r>
      <rPr>
        <b/>
        <sz val="12"/>
        <color rgb="FF002060"/>
        <rFont val="Calibri Light"/>
        <family val="2"/>
      </rPr>
      <t xml:space="preserve">
Septiembre:</t>
    </r>
    <r>
      <rPr>
        <sz val="12"/>
        <color rgb="FF002060"/>
        <rFont val="Calibri Light"/>
        <family val="2"/>
      </rPr>
      <t xml:space="preserve"> Se envían comentarios por parte de la  OAJ y la gerente del proyecto para actualizar la Estrategia. 
</t>
    </r>
    <r>
      <rPr>
        <b/>
        <sz val="12"/>
        <color rgb="FF002060"/>
        <rFont val="Calibri Light"/>
        <family val="2"/>
      </rPr>
      <t xml:space="preserve">
Octubre:</t>
    </r>
    <r>
      <rPr>
        <sz val="12"/>
        <color rgb="FF002060"/>
        <rFont val="Calibri Light"/>
        <family val="2"/>
      </rPr>
      <t xml:space="preserve"> Como consecuencia de la definición del lanzamiento y visión del proyecto para 2024, se actualiza la estrategia de comunicaciones. 
</t>
    </r>
    <r>
      <rPr>
        <b/>
        <sz val="12"/>
        <color rgb="FF002060"/>
        <rFont val="Calibri Light"/>
        <family val="2"/>
      </rPr>
      <t xml:space="preserve">Noviembre: </t>
    </r>
    <r>
      <rPr>
        <sz val="12"/>
        <color rgb="FF002060"/>
        <rFont val="Calibri Light"/>
        <family val="2"/>
      </rPr>
      <t xml:space="preserve">Se vuelve a revisar la estrategia de comunicaciones y no se considera realizar ajustez a la versión de octubre. </t>
    </r>
  </si>
  <si>
    <r>
      <rPr>
        <b/>
        <sz val="12"/>
        <color rgb="FF002060"/>
        <rFont val="Calibri Light"/>
        <family val="2"/>
      </rPr>
      <t xml:space="preserve">Noviembre: </t>
    </r>
    <r>
      <rPr>
        <sz val="12"/>
        <color rgb="FF002060"/>
        <rFont val="Calibri Light"/>
        <family val="2"/>
      </rPr>
      <t xml:space="preserve">se presentó por comunicaciones primera versión del plan de sostenimiento 2024 y la gerente del proyecto realizó ajustes. 
</t>
    </r>
    <r>
      <rPr>
        <b/>
        <sz val="12"/>
        <color rgb="FF002060"/>
        <rFont val="Calibri Light"/>
        <family val="2"/>
      </rPr>
      <t xml:space="preserve">Diciembre: </t>
    </r>
    <r>
      <rPr>
        <sz val="12"/>
        <color rgb="FF002060"/>
        <rFont val="Calibri Light"/>
        <family val="2"/>
      </rPr>
      <t>se ajusta la campaña de sostenimiento en cuanto a la inclusión de 3 nuevas tácticas y su cronograma. Se aclara que las generalidades del proyecto que aparecen tanto en la estrategia de comunicaciones como en la campaña de sostenmiento, son las mismas, lo que varía, son las tácticas y mensajes, ya que el de la estrategia de comunicaciones está enfocado en el inicio del proyecto mientras que el sostenmiento, se refiere a las actividades de comunicaciones de mantenimiento del proyecto, por lo que se ajunta a su vez presentación consolidada de la  estrategia (versión final noviembre) y campaña sostenimiento (versión final diciembre).</t>
    </r>
  </si>
  <si>
    <t>martes 15 agosto de 2023</t>
  </si>
  <si>
    <t>viernes 29 diciembre 2023</t>
  </si>
  <si>
    <r>
      <rPr>
        <b/>
        <sz val="12"/>
        <color rgb="FF002060"/>
        <rFont val="Calibri Light"/>
        <family val="2"/>
      </rPr>
      <t>Julio:</t>
    </r>
    <r>
      <rPr>
        <sz val="12"/>
        <color rgb="FF002060"/>
        <rFont val="Calibri Light"/>
        <family val="2"/>
      </rPr>
      <t xml:space="preserve"> El 25 de julio se realizó reunión con la Delegatura de Insolvencia y el 26 julio  con la Delegatura de Supervisión Societaria para socialización del proyecto y de las fichas con la clasificación de contenidos para su revisión, actualización  y propuesta de elaboración de cursos para la vigencia 2024.
</t>
    </r>
    <r>
      <rPr>
        <b/>
        <sz val="12"/>
        <color rgb="FF002060"/>
        <rFont val="Calibri Light"/>
        <family val="2"/>
      </rPr>
      <t>Agosto:</t>
    </r>
    <r>
      <rPr>
        <sz val="12"/>
        <color rgb="FF002060"/>
        <rFont val="Calibri Light"/>
        <family val="2"/>
      </rPr>
      <t xml:space="preserve"> El 9 de agosto se realizó reunión con la Delegatura de AES  y el 22 agosto con la Delegatura de Intervención para la socialización de las fichas de clasificación de contenidos, para su  validación, así como para la propuesta de elaboración de cursos para la vigencia 2024.
Adicionalmente, el 24 de agosto la Delegatura de AES remitió formato de propuesta de curso y se realizó 2da sesión con la Delegatura de Supervisión Societaria para revisión de avances e inquietudes en el diligenciamiento de la ficha y de propuesta de cursos.
</t>
    </r>
    <r>
      <rPr>
        <b/>
        <sz val="12"/>
        <color rgb="FF002060"/>
        <rFont val="Calibri Light"/>
        <family val="2"/>
      </rPr>
      <t xml:space="preserve">Septiembre: </t>
    </r>
    <r>
      <rPr>
        <sz val="12"/>
        <color rgb="FF002060"/>
        <rFont val="Calibri Light"/>
        <family val="2"/>
      </rPr>
      <t xml:space="preserve">Se recibieron las fichas de las delegaturas de AES y de Intervención con la validación de los contenidos. 
</t>
    </r>
    <r>
      <rPr>
        <b/>
        <sz val="12"/>
        <color rgb="FF002060"/>
        <rFont val="Calibri Light"/>
        <family val="2"/>
      </rPr>
      <t xml:space="preserve">Octubre: </t>
    </r>
    <r>
      <rPr>
        <sz val="12"/>
        <color rgb="FF002060"/>
        <rFont val="Calibri Light"/>
        <family val="2"/>
      </rPr>
      <t xml:space="preserve">La Delegatura de Supervisión Societaria remitió la ficha con el avance del 50% de la clasificación del contenido. 
</t>
    </r>
    <r>
      <rPr>
        <b/>
        <sz val="12"/>
        <color rgb="FF002060"/>
        <rFont val="Calibri Light"/>
        <family val="2"/>
      </rPr>
      <t xml:space="preserve">
Noviembre:</t>
    </r>
    <r>
      <rPr>
        <sz val="12"/>
        <color rgb="FF002060"/>
        <rFont val="Calibri Light"/>
        <family val="2"/>
      </rPr>
      <t xml:space="preserve"> La Delegatura de  Supervisión Societaria  completó la ficha de clasificación de contenido en un 100%
</t>
    </r>
    <r>
      <rPr>
        <b/>
        <sz val="12"/>
        <color rgb="FF002060"/>
        <rFont val="Calibri Light"/>
        <family val="2"/>
      </rPr>
      <t>Diciembre</t>
    </r>
    <r>
      <rPr>
        <sz val="12"/>
        <color rgb="FF002060"/>
        <rFont val="Calibri Light"/>
        <family val="2"/>
      </rPr>
      <t xml:space="preserve">: La Delegatura de Insolvencia remitió la ficha con los contenidos validados. </t>
    </r>
    <r>
      <rPr>
        <b/>
        <sz val="12"/>
        <color rgb="FF002060"/>
        <rFont val="Calibri Light"/>
        <family val="2"/>
      </rPr>
      <t xml:space="preserve">
</t>
    </r>
  </si>
  <si>
    <r>
      <t xml:space="preserve">Julio: </t>
    </r>
    <r>
      <rPr>
        <sz val="12"/>
        <color rgb="FF002060"/>
        <rFont val="Calibri Light"/>
        <family val="2"/>
      </rPr>
      <t xml:space="preserve">Curso 1: Inducción Institucional: material entregado y en proceso de adecuación de contenidos. 
Curso 2: Curso Arbitraje Societario, en el cual se define la estructuración y alistamiento del material entregado.
</t>
    </r>
    <r>
      <rPr>
        <b/>
        <sz val="12"/>
        <color rgb="FF002060"/>
        <rFont val="Calibri Light"/>
        <family val="2"/>
      </rPr>
      <t xml:space="preserve">Agosto: Curso Cámaras: </t>
    </r>
    <r>
      <rPr>
        <sz val="12"/>
        <color rgb="FF002060"/>
        <rFont val="Calibri Light"/>
        <family val="2"/>
      </rPr>
      <t xml:space="preserve">El 8 de agosto se realizó reunión con la dirección y Claudia, la contratista de Moodle para socialización de las fichas instruccionales a diligenciar y se decidió enfocar el curso en registros públicos. </t>
    </r>
    <r>
      <rPr>
        <b/>
        <sz val="12"/>
        <color rgb="FF002060"/>
        <rFont val="Calibri Light"/>
        <family val="2"/>
      </rPr>
      <t xml:space="preserve">Curso Insolvencia: </t>
    </r>
    <r>
      <rPr>
        <sz val="12"/>
        <color rgb="FF002060"/>
        <rFont val="Calibri Light"/>
        <family val="2"/>
      </rPr>
      <t>El 9 de agosto se hizo reunión de seguimiento en la clasificación de contenidos y se revisó el documento de generalidades del curso. En sesión del 31 de agosto, se hizo entrega del documento texto guía para el 1er módulo.</t>
    </r>
    <r>
      <rPr>
        <b/>
        <sz val="12"/>
        <color rgb="FF002060"/>
        <rFont val="Calibri Light"/>
        <family val="2"/>
      </rPr>
      <t xml:space="preserve"> Curso Arbitraje:</t>
    </r>
    <r>
      <rPr>
        <sz val="12"/>
        <color rgb="FF002060"/>
        <rFont val="Calibri Light"/>
        <family val="2"/>
      </rPr>
      <t xml:space="preserve"> El 30 de agosto se realizó la firma del convenio con la UNacional.</t>
    </r>
    <r>
      <rPr>
        <b/>
        <sz val="12"/>
        <color rgb="FF002060"/>
        <rFont val="Calibri Light"/>
        <family val="2"/>
      </rPr>
      <t xml:space="preserve"> Cursos Talento Humano:</t>
    </r>
    <r>
      <rPr>
        <sz val="12"/>
        <color rgb="FF002060"/>
        <rFont val="Calibri Light"/>
        <family val="2"/>
      </rPr>
      <t xml:space="preserve">se realizó la estructuración del curso de gestión del cambio en la ficha remitida.
</t>
    </r>
    <r>
      <rPr>
        <b/>
        <sz val="12"/>
        <color rgb="FF002060"/>
        <rFont val="Calibri Light"/>
        <family val="2"/>
      </rPr>
      <t>Septiembre:Curso Cámaras:</t>
    </r>
    <r>
      <rPr>
        <sz val="12"/>
        <color rgb="FF002060"/>
        <rFont val="Calibri Light"/>
        <family val="2"/>
      </rPr>
      <t xml:space="preserve"> Se elaboró el material de los 4 módulos del curso junto con el diseño instruccional.</t>
    </r>
    <r>
      <rPr>
        <b/>
        <sz val="12"/>
        <color rgb="FF002060"/>
        <rFont val="Calibri Light"/>
        <family val="2"/>
      </rPr>
      <t xml:space="preserve"> Curso Insolvencia: </t>
    </r>
    <r>
      <rPr>
        <sz val="12"/>
        <color rgb="FF002060"/>
        <rFont val="Calibri Light"/>
        <family val="2"/>
      </rPr>
      <t>Se elaboró el contenido de los 7 módulos del curso. Aunque Claudia había planteado lenguaje instruccional de los 3 primeros, luego de lo comentado por Daniel, de moderar el lenguaje, se revisarán todos nuevamente</t>
    </r>
    <r>
      <rPr>
        <b/>
        <sz val="12"/>
        <color rgb="FF002060"/>
        <rFont val="Calibri Light"/>
        <family val="2"/>
      </rPr>
      <t xml:space="preserve">. Curso Arbitraje: </t>
    </r>
    <r>
      <rPr>
        <sz val="12"/>
        <color rgb="FF002060"/>
        <rFont val="Calibri Light"/>
        <family val="2"/>
      </rPr>
      <t xml:space="preserve">se armó el aula en Moodle con la ruta de navegación de contendido. Se realizó adecuación gráfica de 1 presentación con contenido del módulo 1, de acuerdo a lineamiento de comunicaciones y se cargó en Moodle. Aunque se comparten soportes, se anexa link de Moodle : https://test-moodle.supersociedades.gov.co/course/view.php?id=2   </t>
    </r>
    <r>
      <rPr>
        <b/>
        <sz val="12"/>
        <color rgb="FF002060"/>
        <rFont val="Calibri Light"/>
        <family val="2"/>
      </rPr>
      <t xml:space="preserve">Curso Inducción: </t>
    </r>
    <r>
      <rPr>
        <sz val="12"/>
        <color rgb="FF002060"/>
        <rFont val="Calibri Light"/>
        <family val="2"/>
      </rPr>
      <t xml:space="preserve">Se encuentra diseñado en Moodle .  Aunque se comparten soportes, se anexa link de Moodle : https://test-moodle.supersociedades.gov.co/course/view.php?id=3      </t>
    </r>
    <r>
      <rPr>
        <b/>
        <sz val="12"/>
        <color rgb="FF002060"/>
        <rFont val="Calibri Light"/>
        <family val="2"/>
      </rPr>
      <t>Curso Gestión del Cambio:</t>
    </r>
    <r>
      <rPr>
        <sz val="12"/>
        <color rgb="FF002060"/>
        <rFont val="Calibri Light"/>
        <family val="2"/>
      </rPr>
      <t xml:space="preserve">Se ajustó el formato para el diseño instruccional del curso de gestión del cambio, de acuerdo con la revisión de Claudia. </t>
    </r>
    <r>
      <rPr>
        <b/>
        <sz val="12"/>
        <color rgb="FF002060"/>
        <rFont val="Calibri Light"/>
        <family val="2"/>
      </rPr>
      <t>Cursos de liderazgo transformacional y mi lenguaje claro:</t>
    </r>
    <r>
      <rPr>
        <sz val="12"/>
        <color rgb="FF002060"/>
        <rFont val="Calibri Light"/>
        <family val="2"/>
      </rPr>
      <t xml:space="preserve"> Se realizó la elaboración y envío de los formatos para el diseño instruccional. 
</t>
    </r>
    <r>
      <rPr>
        <b/>
        <sz val="12"/>
        <color rgb="FF002060"/>
        <rFont val="Calibri Light"/>
        <family val="2"/>
      </rPr>
      <t xml:space="preserve">Octubre: Curso Insolvencia: </t>
    </r>
    <r>
      <rPr>
        <sz val="12"/>
        <color rgb="FF002060"/>
        <rFont val="Calibri Light"/>
        <family val="2"/>
      </rPr>
      <t xml:space="preserve">Entregado el diseño en Moodle test el 31/10/2023 (se deberá hacer los ajustes solicitados) . </t>
    </r>
    <r>
      <rPr>
        <b/>
        <sz val="12"/>
        <color rgb="FF002060"/>
        <rFont val="Calibri Light"/>
        <family val="2"/>
      </rPr>
      <t>Curso Arbitraje:</t>
    </r>
    <r>
      <rPr>
        <sz val="12"/>
        <color rgb="FF002060"/>
        <rFont val="Calibri Light"/>
        <family val="2"/>
      </rPr>
      <t xml:space="preserve"> Inició el 17 de octubre, aula virtual OK en la cual se realiza la adecuación de las presentaciones de los maestros semanales y revisión permanente del material de acuerdo con lo indicado por  el Dierctor del Centro.</t>
    </r>
    <r>
      <rPr>
        <b/>
        <sz val="12"/>
        <color rgb="FF002060"/>
        <rFont val="Calibri Light"/>
        <family val="2"/>
      </rPr>
      <t xml:space="preserve"> Curso Cámaras: </t>
    </r>
    <r>
      <rPr>
        <sz val="12"/>
        <color rgb="FF002060"/>
        <rFont val="Calibri Light"/>
        <family val="2"/>
      </rPr>
      <t xml:space="preserve"> se subió el prototipo del curso a la plataforma test de Moodle, en la cual a la fecha se han venido realizando los ajustes y nuevos requerimientos de acuerdo con la dirección.  </t>
    </r>
    <r>
      <rPr>
        <b/>
        <sz val="12"/>
        <color rgb="FF002060"/>
        <rFont val="Calibri Light"/>
        <family val="2"/>
      </rPr>
      <t>Curso Inducción:</t>
    </r>
    <r>
      <rPr>
        <sz val="12"/>
        <color rgb="FF002060"/>
        <rFont val="Calibri Light"/>
        <family val="2"/>
      </rPr>
      <t xml:space="preserve"> se realizaron los ajustes requeridos por parte de los líderes temáticos de cada módulo. </t>
    </r>
    <r>
      <rPr>
        <b/>
        <sz val="12"/>
        <color rgb="FF002060"/>
        <rFont val="Calibri Light"/>
        <family val="2"/>
      </rPr>
      <t>Cursos Gestión del Cambio, Liderazgo Transformacional y Mi Lenguaje Claro:</t>
    </r>
    <r>
      <rPr>
        <sz val="12"/>
        <color rgb="FF002060"/>
        <rFont val="Calibri Light"/>
        <family val="2"/>
      </rPr>
      <t xml:space="preserve"> se ajustan los  borradores de los contenidos y el 10 de octubre se entregan los finales. Se habilita el aula en la plataforma de pruebas Moodle.
</t>
    </r>
    <r>
      <rPr>
        <b/>
        <sz val="12"/>
        <color rgb="FF002060"/>
        <rFont val="Calibri Light"/>
        <family val="2"/>
      </rPr>
      <t xml:space="preserve">
Noviembre: </t>
    </r>
    <r>
      <rPr>
        <sz val="12"/>
        <color rgb="FF002060"/>
        <rFont val="Calibri Light"/>
        <family val="2"/>
      </rPr>
      <t xml:space="preserve">Se completó la creación de los 8 cursos en la plataforma Moodle: implementar el diseño del curso y elaborar los materiales (recursos y las actividades) que se incorporan en el aula virtual. Se puede acceder a ellos en el siguiente link de la plataforma: https://test-moodle.supersociedades.gov.co/my/courses.php
 No obstante, el contrato de la diseñadora gráfica tendrá  vigencia hasta el 31 de diciembre, y  dado que los cursos estarán siempre en constante actualización, se continuará abiertos a recibir retroalimentaciones para su mejora. </t>
    </r>
  </si>
  <si>
    <t>C-3599-0200-9-0-3599068-02; 
C-3599-0200-9-0-3599923-02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</si>
</sst>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dd/mm/yyyy;@"/>
    <numFmt numFmtId="165" formatCode="[$$-240A]#,##0"/>
    <numFmt numFmtId="166" formatCode="dd\-mm\-yy"/>
    <numFmt numFmtId="167" formatCode="0.0"/>
    <numFmt numFmtId="168" formatCode="[$-240A]d&quot; de &quot;mmmm&quot; de &quot;yyyy;@"/>
    <numFmt numFmtId="169" formatCode="0.0%"/>
    <numFmt numFmtId="170" formatCode="_-* #,##0.000_-;\-* #,##0.000_-;_-* &quot;-&quot;_-;_-@_-"/>
    <numFmt numFmtId="171" formatCode="[$-240A]dddd\ d&quot; de &quot;mmmm&quot; de &quot;yyyy;@"/>
  </numFmts>
  <fonts count="57"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sz val="10"/>
      <name val="Arial"/>
      <family val="2"/>
    </font>
    <font>
      <b/>
      <sz val="10"/>
      <color theme="0"/>
      <name val="Arial"/>
      <family val="2"/>
    </font>
    <font>
      <sz val="10"/>
      <name val="Arial"/>
      <family val="2"/>
    </font>
    <font>
      <sz val="11"/>
      <name val="Arial"/>
      <family val="2"/>
    </font>
    <font>
      <sz val="14"/>
      <name val="Arial"/>
      <family val="2"/>
    </font>
    <font>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Arial"/>
      <family val="2"/>
    </font>
    <font>
      <b/>
      <sz val="14"/>
      <name val="Calibri Light"/>
      <family val="2"/>
    </font>
    <font>
      <sz val="14"/>
      <name val="Calibri Light"/>
      <family val="2"/>
    </font>
    <font>
      <sz val="12"/>
      <name val="Calibri Light"/>
      <family val="2"/>
    </font>
    <font>
      <b/>
      <sz val="11"/>
      <name val="Calibri"/>
      <family val="2"/>
      <scheme val="minor"/>
    </font>
    <font>
      <u/>
      <sz val="12"/>
      <color theme="10"/>
      <name val="Calibri Light"/>
      <family val="2"/>
    </font>
    <font>
      <b/>
      <sz val="12"/>
      <name val="Calibri Light"/>
      <family val="2"/>
    </font>
    <font>
      <b/>
      <sz val="16"/>
      <name val="Calibri Light"/>
      <family val="2"/>
    </font>
    <font>
      <sz val="11"/>
      <name val="Calibri Light"/>
      <family val="2"/>
    </font>
    <font>
      <b/>
      <sz val="11"/>
      <color theme="0"/>
      <name val="Calibri Light"/>
      <family val="2"/>
    </font>
    <font>
      <sz val="10"/>
      <name val="Calibri Light"/>
      <family val="2"/>
    </font>
    <font>
      <b/>
      <sz val="12"/>
      <color rgb="FF002060"/>
      <name val="Calibri Light"/>
      <family val="2"/>
    </font>
    <font>
      <sz val="12"/>
      <color rgb="FF002060"/>
      <name val="Calibri Light"/>
      <family val="2"/>
    </font>
    <font>
      <sz val="12"/>
      <color theme="0"/>
      <name val="Calibri Light"/>
      <family val="2"/>
    </font>
    <font>
      <sz val="12"/>
      <color rgb="FFFF0000"/>
      <name val="Calibri Light"/>
      <family val="2"/>
    </font>
    <font>
      <sz val="11"/>
      <color theme="0"/>
      <name val="Arial"/>
      <family val="2"/>
    </font>
    <font>
      <sz val="11"/>
      <color rgb="FFFF0000"/>
      <name val="Calibri Light"/>
      <family val="2"/>
    </font>
    <font>
      <sz val="11"/>
      <color theme="1"/>
      <name val="Calibri Light"/>
      <family val="2"/>
    </font>
    <font>
      <sz val="10"/>
      <color rgb="FF99FF33"/>
      <name val="Arial"/>
      <family val="2"/>
    </font>
    <font>
      <sz val="12"/>
      <color rgb="FF00B050"/>
      <name val="Calibri Light"/>
      <family val="2"/>
    </font>
    <font>
      <sz val="9"/>
      <color rgb="FF00B050"/>
      <name val="Arial"/>
      <family val="2"/>
    </font>
    <font>
      <sz val="12"/>
      <color theme="1"/>
      <name val="Calibri Light"/>
      <family val="2"/>
    </font>
    <font>
      <b/>
      <sz val="9"/>
      <color theme="0"/>
      <name val="Calibri Light"/>
      <family val="2"/>
    </font>
    <font>
      <sz val="9"/>
      <name val="Calibri Light"/>
      <family val="2"/>
    </font>
    <font>
      <b/>
      <u/>
      <sz val="10"/>
      <color theme="0"/>
      <name val="Calibri Light"/>
      <family val="2"/>
    </font>
    <font>
      <b/>
      <sz val="10"/>
      <color theme="0"/>
      <name val="Calibri Light"/>
      <family val="2"/>
    </font>
    <font>
      <sz val="10"/>
      <color rgb="FF002060"/>
      <name val="Calibri Light"/>
      <family val="2"/>
    </font>
    <font>
      <sz val="12"/>
      <color theme="3"/>
      <name val="Calibri Light"/>
      <family val="2"/>
    </font>
    <font>
      <sz val="10"/>
      <color theme="1"/>
      <name val="Arial"/>
      <family val="2"/>
    </font>
    <font>
      <sz val="9"/>
      <color rgb="FF002060"/>
      <name val="Arial"/>
      <family val="2"/>
    </font>
    <font>
      <sz val="9"/>
      <color rgb="FF002060"/>
      <name val="Calibri Light"/>
      <family val="2"/>
    </font>
    <font>
      <b/>
      <sz val="9"/>
      <color rgb="FF002060"/>
      <name val="Arial"/>
      <family val="2"/>
    </font>
    <font>
      <b/>
      <sz val="9"/>
      <color rgb="FF0000FF"/>
      <name val="Arial"/>
      <family val="2"/>
    </font>
    <font>
      <b/>
      <sz val="9"/>
      <name val="Calibri Light"/>
      <family val="2"/>
    </font>
    <font>
      <b/>
      <sz val="7"/>
      <name val="Calibri Light"/>
      <family val="2"/>
    </font>
  </fonts>
  <fills count="14">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s>
  <borders count="60">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4" fillId="0" borderId="0" applyFont="0" applyFill="0" applyBorder="0" applyAlignment="0" applyProtection="0"/>
    <xf numFmtId="41" fontId="18" fillId="0" borderId="0" applyFont="0" applyFill="0" applyBorder="0" applyAlignment="0" applyProtection="0"/>
  </cellStyleXfs>
  <cellXfs count="371">
    <xf numFmtId="0" fontId="0" fillId="0" borderId="0" xfId="0"/>
    <xf numFmtId="0" fontId="4" fillId="0" borderId="0" xfId="0" applyFont="1" applyAlignment="1">
      <alignment horizontal="center" vertical="center" wrapText="1"/>
    </xf>
    <xf numFmtId="0" fontId="4" fillId="0" borderId="0" xfId="0" applyFont="1"/>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4" fillId="0" borderId="0" xfId="0" applyFont="1" applyAlignment="1">
      <alignment vertical="center" wrapText="1"/>
    </xf>
    <xf numFmtId="0" fontId="2" fillId="0" borderId="0" xfId="0" applyFont="1"/>
    <xf numFmtId="0" fontId="2" fillId="6" borderId="2" xfId="0" applyFont="1" applyFill="1" applyBorder="1"/>
    <xf numFmtId="0" fontId="13" fillId="3" borderId="2" xfId="0" applyFont="1" applyFill="1" applyBorder="1" applyAlignment="1">
      <alignment horizontal="center" vertical="center"/>
    </xf>
    <xf numFmtId="0" fontId="5" fillId="3" borderId="2" xfId="0" applyFont="1" applyFill="1" applyBorder="1" applyAlignment="1">
      <alignment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2"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0" xfId="0" applyFill="1" applyAlignment="1">
      <alignment horizontal="center" vertical="center" wrapText="1"/>
    </xf>
    <xf numFmtId="0" fontId="4" fillId="0" borderId="2" xfId="0" applyFont="1" applyBorder="1" applyAlignment="1">
      <alignment horizontal="center" vertical="center" wrapText="1"/>
    </xf>
    <xf numFmtId="0" fontId="2" fillId="4" borderId="0" xfId="0" applyFont="1" applyFill="1" applyAlignment="1">
      <alignment horizontal="center" vertical="center" wrapText="1"/>
    </xf>
    <xf numFmtId="0" fontId="2" fillId="4" borderId="0" xfId="0" applyFont="1" applyFill="1" applyAlignment="1">
      <alignment vertical="center" wrapText="1"/>
    </xf>
    <xf numFmtId="0" fontId="12" fillId="4" borderId="0" xfId="2" applyFont="1" applyFill="1" applyAlignment="1">
      <alignment horizontal="center" vertical="center"/>
    </xf>
    <xf numFmtId="0" fontId="12" fillId="4" borderId="0" xfId="2" applyFont="1" applyFill="1" applyAlignment="1">
      <alignment vertical="center"/>
    </xf>
    <xf numFmtId="0" fontId="12" fillId="4" borderId="5" xfId="0" applyFont="1" applyFill="1" applyBorder="1" applyAlignment="1">
      <alignment horizontal="center" vertical="center"/>
    </xf>
    <xf numFmtId="0" fontId="13" fillId="8" borderId="2" xfId="0" applyFont="1" applyFill="1" applyBorder="1" applyAlignment="1">
      <alignment horizontal="center" vertical="center" wrapText="1"/>
    </xf>
    <xf numFmtId="9" fontId="13" fillId="8" borderId="2" xfId="0" applyNumberFormat="1" applyFont="1" applyFill="1" applyBorder="1" applyAlignment="1">
      <alignment horizontal="center" vertical="center" wrapText="1"/>
    </xf>
    <xf numFmtId="166" fontId="13" fillId="8" borderId="2"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0" fontId="17" fillId="0" borderId="0" xfId="0" applyFont="1" applyAlignment="1">
      <alignment horizontal="center" vertical="center" wrapText="1"/>
    </xf>
    <xf numFmtId="0" fontId="17" fillId="4" borderId="0" xfId="0" applyFont="1" applyFill="1" applyAlignment="1">
      <alignment horizontal="center" vertical="center" wrapText="1"/>
    </xf>
    <xf numFmtId="0" fontId="17" fillId="4" borderId="0" xfId="0" applyFont="1" applyFill="1" applyAlignment="1">
      <alignment vertical="center" wrapText="1"/>
    </xf>
    <xf numFmtId="167" fontId="17" fillId="4" borderId="0" xfId="0" applyNumberFormat="1" applyFont="1" applyFill="1" applyAlignment="1">
      <alignment horizontal="center" vertical="center" wrapText="1"/>
    </xf>
    <xf numFmtId="0" fontId="2" fillId="4" borderId="0" xfId="0" applyFont="1" applyFill="1" applyAlignment="1">
      <alignment horizontal="justify" vertical="center" wrapText="1"/>
    </xf>
    <xf numFmtId="0" fontId="17" fillId="4" borderId="0" xfId="0" applyFont="1" applyFill="1" applyAlignment="1">
      <alignment horizontal="justify" vertical="center" wrapText="1"/>
    </xf>
    <xf numFmtId="170" fontId="2" fillId="4" borderId="0" xfId="0" applyNumberFormat="1" applyFont="1" applyFill="1" applyAlignment="1">
      <alignment horizontal="center" vertical="center" wrapText="1"/>
    </xf>
    <xf numFmtId="2" fontId="2" fillId="4" borderId="0" xfId="0" applyNumberFormat="1" applyFont="1" applyFill="1" applyAlignment="1">
      <alignment horizontal="center" vertical="center" wrapText="1"/>
    </xf>
    <xf numFmtId="10" fontId="2" fillId="4" borderId="0" xfId="0" applyNumberFormat="1" applyFont="1" applyFill="1" applyAlignment="1">
      <alignment horizontal="center" vertical="center" wrapText="1"/>
    </xf>
    <xf numFmtId="169" fontId="19" fillId="4" borderId="0" xfId="6" applyNumberFormat="1" applyFont="1" applyFill="1" applyAlignment="1">
      <alignment horizontal="center" vertical="center" wrapText="1"/>
    </xf>
    <xf numFmtId="169" fontId="19" fillId="4" borderId="0" xfId="5" applyNumberFormat="1" applyFont="1" applyFill="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Alignment="1">
      <alignment horizontal="center" vertical="center" wrapText="1"/>
    </xf>
    <xf numFmtId="0" fontId="4" fillId="0" borderId="3" xfId="0" applyFont="1" applyBorder="1" applyAlignment="1">
      <alignment horizontal="center" vertical="center" wrapText="1"/>
    </xf>
    <xf numFmtId="6" fontId="4" fillId="0" borderId="0" xfId="0" applyNumberFormat="1" applyFont="1" applyAlignment="1">
      <alignment horizontal="center" vertical="center" wrapText="1"/>
    </xf>
    <xf numFmtId="0" fontId="2" fillId="0" borderId="0" xfId="0" applyFont="1" applyAlignment="1">
      <alignment vertical="center"/>
    </xf>
    <xf numFmtId="0" fontId="24" fillId="0" borderId="0" xfId="0" applyFont="1" applyAlignment="1">
      <alignment horizontal="center" vertical="center"/>
    </xf>
    <xf numFmtId="0" fontId="25" fillId="0" borderId="0" xfId="0" applyFont="1" applyAlignment="1">
      <alignment horizontal="center" vertical="center" wrapText="1"/>
    </xf>
    <xf numFmtId="0" fontId="25" fillId="0" borderId="2" xfId="0" quotePrefix="1" applyFont="1" applyBorder="1" applyAlignment="1">
      <alignment horizontal="center" vertical="center" wrapText="1"/>
    </xf>
    <xf numFmtId="0" fontId="27" fillId="0" borderId="2" xfId="4" applyFont="1" applyFill="1" applyBorder="1" applyAlignment="1">
      <alignment horizontal="center" vertical="center" wrapText="1"/>
    </xf>
    <xf numFmtId="0" fontId="25" fillId="0" borderId="2" xfId="0" applyFont="1" applyBorder="1" applyAlignment="1">
      <alignment horizontal="center" vertical="center" wrapText="1"/>
    </xf>
    <xf numFmtId="0" fontId="25" fillId="0" borderId="0" xfId="0" applyFont="1"/>
    <xf numFmtId="0" fontId="25" fillId="4" borderId="2" xfId="0" applyFont="1" applyFill="1" applyBorder="1" applyAlignment="1">
      <alignment horizontal="center" vertical="center" wrapText="1"/>
    </xf>
    <xf numFmtId="0" fontId="27" fillId="4" borderId="2" xfId="4" applyFont="1" applyFill="1" applyBorder="1" applyAlignment="1">
      <alignment horizontal="center" vertical="center" wrapText="1"/>
    </xf>
    <xf numFmtId="0" fontId="27" fillId="0" borderId="2" xfId="4" applyFont="1" applyBorder="1" applyAlignment="1">
      <alignment horizontal="center" vertical="center" wrapText="1"/>
    </xf>
    <xf numFmtId="0" fontId="28" fillId="0" borderId="2" xfId="4" applyFont="1" applyFill="1" applyBorder="1" applyAlignment="1">
      <alignment horizontal="center" vertical="center" wrapText="1"/>
    </xf>
    <xf numFmtId="0" fontId="25" fillId="0" borderId="0" xfId="0" applyFont="1" applyAlignment="1">
      <alignment horizontal="justify" vertical="center"/>
    </xf>
    <xf numFmtId="9" fontId="25" fillId="4" borderId="2" xfId="0" applyNumberFormat="1" applyFont="1" applyFill="1" applyBorder="1" applyAlignment="1">
      <alignment horizontal="center" vertical="center" wrapText="1"/>
    </xf>
    <xf numFmtId="0" fontId="30" fillId="4" borderId="2" xfId="0" applyFont="1" applyFill="1" applyBorder="1" applyAlignment="1">
      <alignment vertical="center" wrapText="1"/>
    </xf>
    <xf numFmtId="0" fontId="30" fillId="0" borderId="2" xfId="0" applyFont="1" applyBorder="1" applyAlignment="1">
      <alignment horizontal="left" vertical="center" wrapText="1"/>
    </xf>
    <xf numFmtId="0" fontId="30" fillId="4" borderId="2" xfId="0" applyFont="1" applyFill="1" applyBorder="1" applyAlignment="1">
      <alignment horizontal="left" vertical="center" wrapText="1"/>
    </xf>
    <xf numFmtId="0" fontId="32" fillId="0" borderId="2" xfId="0" applyFont="1" applyBorder="1" applyAlignment="1">
      <alignment horizontal="left" vertical="center" wrapText="1"/>
    </xf>
    <xf numFmtId="0" fontId="32" fillId="4" borderId="2" xfId="0" applyFont="1" applyFill="1" applyBorder="1" applyAlignment="1">
      <alignment horizontal="left" vertical="center" wrapText="1"/>
    </xf>
    <xf numFmtId="0" fontId="32" fillId="4" borderId="2" xfId="0" applyFont="1" applyFill="1" applyBorder="1"/>
    <xf numFmtId="0" fontId="25" fillId="0" borderId="0" xfId="0" applyFont="1" applyAlignment="1">
      <alignment horizontal="center" vertical="center"/>
    </xf>
    <xf numFmtId="0" fontId="33" fillId="0" borderId="2" xfId="0" applyFont="1" applyBorder="1" applyAlignment="1">
      <alignment horizontal="center" vertical="center" wrapText="1"/>
    </xf>
    <xf numFmtId="0" fontId="34" fillId="0" borderId="2" xfId="0" applyFont="1" applyBorder="1" applyAlignment="1">
      <alignment vertical="center" wrapText="1"/>
    </xf>
    <xf numFmtId="0" fontId="34" fillId="0" borderId="2" xfId="5" applyNumberFormat="1" applyFont="1" applyFill="1" applyBorder="1" applyAlignment="1">
      <alignment horizontal="center" vertical="center" wrapText="1"/>
    </xf>
    <xf numFmtId="9" fontId="34" fillId="0" borderId="2" xfId="5" applyFont="1" applyFill="1" applyBorder="1" applyAlignment="1">
      <alignment horizontal="center" vertical="center" wrapText="1"/>
    </xf>
    <xf numFmtId="0" fontId="34" fillId="0" borderId="2" xfId="0" applyFont="1" applyBorder="1" applyAlignment="1">
      <alignment horizontal="center" vertical="center" wrapText="1"/>
    </xf>
    <xf numFmtId="171" fontId="34" fillId="0" borderId="2" xfId="0" applyNumberFormat="1" applyFont="1" applyBorder="1" applyAlignment="1">
      <alignment horizontal="center" vertical="center"/>
    </xf>
    <xf numFmtId="167" fontId="34" fillId="0" borderId="2" xfId="0" applyNumberFormat="1" applyFont="1" applyBorder="1" applyAlignment="1">
      <alignment horizontal="center" vertical="center" wrapText="1"/>
    </xf>
    <xf numFmtId="168" fontId="34" fillId="0" borderId="2" xfId="0" applyNumberFormat="1" applyFont="1" applyBorder="1" applyAlignment="1">
      <alignment horizontal="center" vertical="center" wrapText="1"/>
    </xf>
    <xf numFmtId="0" fontId="25" fillId="4" borderId="0" xfId="0" applyFont="1" applyFill="1" applyAlignment="1">
      <alignment horizontal="center" vertical="center" wrapText="1"/>
    </xf>
    <xf numFmtId="0" fontId="34" fillId="0" borderId="0" xfId="0" applyFont="1" applyAlignment="1">
      <alignment horizontal="center" vertical="center" wrapText="1"/>
    </xf>
    <xf numFmtId="0" fontId="25" fillId="0" borderId="2" xfId="0" applyFont="1" applyBorder="1" applyAlignment="1">
      <alignment vertical="center" wrapText="1"/>
    </xf>
    <xf numFmtId="0" fontId="35" fillId="0" borderId="0" xfId="0" applyFont="1" applyAlignment="1">
      <alignment horizontal="center" vertical="center" wrapText="1"/>
    </xf>
    <xf numFmtId="0" fontId="24" fillId="0" borderId="0" xfId="0" applyFont="1" applyAlignment="1">
      <alignment horizontal="center" vertical="center" wrapText="1"/>
    </xf>
    <xf numFmtId="0" fontId="24" fillId="0" borderId="2" xfId="0" applyFont="1" applyBorder="1" applyAlignment="1">
      <alignment horizontal="center" vertical="center" wrapText="1"/>
    </xf>
    <xf numFmtId="2" fontId="24" fillId="0" borderId="2" xfId="0" applyNumberFormat="1" applyFont="1" applyBorder="1" applyAlignment="1">
      <alignment horizontal="center" vertical="center" wrapText="1"/>
    </xf>
    <xf numFmtId="165" fontId="24" fillId="0" borderId="2" xfId="0" applyNumberFormat="1" applyFont="1" applyBorder="1" applyAlignment="1">
      <alignment horizontal="center" vertical="center" wrapText="1"/>
    </xf>
    <xf numFmtId="0" fontId="15" fillId="0" borderId="0" xfId="0" applyFont="1" applyAlignment="1">
      <alignment horizontal="center" vertical="center" wrapText="1"/>
    </xf>
    <xf numFmtId="0" fontId="37" fillId="0" borderId="0" xfId="0" applyFont="1" applyAlignment="1">
      <alignment horizontal="center" vertical="center" wrapText="1"/>
    </xf>
    <xf numFmtId="0" fontId="15" fillId="0" borderId="0" xfId="0" applyFont="1"/>
    <xf numFmtId="0" fontId="30" fillId="0" borderId="2" xfId="0" applyFont="1" applyBorder="1" applyAlignment="1">
      <alignment horizontal="center" vertical="center" wrapText="1"/>
    </xf>
    <xf numFmtId="0" fontId="30" fillId="4" borderId="2" xfId="0" applyFont="1" applyFill="1" applyBorder="1" applyAlignment="1">
      <alignment horizontal="center" vertical="center"/>
    </xf>
    <xf numFmtId="0" fontId="30" fillId="0" borderId="2" xfId="0" applyFont="1" applyBorder="1" applyAlignment="1">
      <alignment vertical="center"/>
    </xf>
    <xf numFmtId="0" fontId="30" fillId="0" borderId="0" xfId="0" applyFont="1" applyAlignment="1">
      <alignment horizontal="center" vertical="center" wrapText="1"/>
    </xf>
    <xf numFmtId="0" fontId="30" fillId="0" borderId="0" xfId="0" applyFont="1"/>
    <xf numFmtId="0" fontId="30" fillId="0" borderId="2" xfId="0" applyFont="1" applyBorder="1" applyAlignment="1">
      <alignment horizontal="center" vertical="center"/>
    </xf>
    <xf numFmtId="0" fontId="30" fillId="0" borderId="3" xfId="0" applyFont="1" applyBorder="1" applyAlignment="1">
      <alignment horizontal="center" vertical="center" wrapText="1"/>
    </xf>
    <xf numFmtId="0" fontId="30" fillId="0" borderId="5" xfId="0" applyFont="1" applyBorder="1" applyAlignment="1">
      <alignment vertical="center"/>
    </xf>
    <xf numFmtId="0" fontId="38" fillId="0" borderId="2"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xf numFmtId="164" fontId="25" fillId="0" borderId="2" xfId="0" applyNumberFormat="1" applyFont="1" applyBorder="1" applyAlignment="1">
      <alignment horizontal="center" vertical="center" wrapText="1"/>
    </xf>
    <xf numFmtId="0" fontId="25" fillId="0" borderId="0" xfId="0" applyFont="1" applyAlignment="1">
      <alignment horizontal="justify" vertical="center" wrapText="1"/>
    </xf>
    <xf numFmtId="0" fontId="39" fillId="0" borderId="2" xfId="0" applyFont="1" applyBorder="1" applyAlignment="1">
      <alignment horizontal="left" vertical="center" wrapText="1"/>
    </xf>
    <xf numFmtId="0" fontId="41" fillId="0" borderId="0" xfId="0" applyFont="1" applyAlignment="1">
      <alignment horizontal="center" vertical="center" wrapText="1"/>
    </xf>
    <xf numFmtId="0" fontId="41" fillId="0" borderId="0" xfId="0" applyFont="1"/>
    <xf numFmtId="0" fontId="42" fillId="0" borderId="0" xfId="0" applyFont="1" applyAlignment="1">
      <alignment horizontal="center" vertical="center" wrapText="1"/>
    </xf>
    <xf numFmtId="0" fontId="39" fillId="0" borderId="2" xfId="0" applyFont="1" applyBorder="1" applyAlignment="1">
      <alignment horizontal="center" vertical="center" wrapText="1"/>
    </xf>
    <xf numFmtId="0" fontId="17" fillId="0" borderId="0" xfId="0" applyFont="1" applyAlignment="1">
      <alignment horizontal="left" vertical="center" wrapText="1"/>
    </xf>
    <xf numFmtId="0" fontId="26" fillId="0" borderId="0" xfId="0" applyFont="1" applyAlignment="1">
      <alignment horizontal="center" vertical="center" wrapText="1"/>
    </xf>
    <xf numFmtId="0" fontId="25" fillId="0" borderId="2" xfId="0" applyFont="1" applyBorder="1" applyAlignment="1">
      <alignment horizontal="left" vertical="center" wrapText="1"/>
    </xf>
    <xf numFmtId="0" fontId="39" fillId="0" borderId="2" xfId="0" applyFont="1" applyBorder="1" applyAlignment="1">
      <alignment vertical="center"/>
    </xf>
    <xf numFmtId="165" fontId="23" fillId="0" borderId="2"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4" fillId="3" borderId="2" xfId="0" applyFont="1" applyFill="1" applyBorder="1" applyAlignment="1">
      <alignment horizontal="center" vertical="center" wrapText="1"/>
    </xf>
    <xf numFmtId="0" fontId="45" fillId="0" borderId="0" xfId="0" applyFont="1" applyAlignment="1">
      <alignment horizontal="left" vertical="center"/>
    </xf>
    <xf numFmtId="0" fontId="45" fillId="0" borderId="0" xfId="0" applyFont="1" applyAlignment="1">
      <alignment horizontal="center" vertical="center"/>
    </xf>
    <xf numFmtId="0" fontId="45" fillId="0" borderId="0" xfId="0" applyFont="1" applyAlignment="1">
      <alignment horizontal="center" vertical="center" wrapText="1"/>
    </xf>
    <xf numFmtId="0" fontId="45" fillId="7" borderId="10" xfId="0" applyFont="1" applyFill="1" applyBorder="1" applyAlignment="1">
      <alignment horizontal="center" vertical="center" wrapText="1"/>
    </xf>
    <xf numFmtId="0" fontId="45" fillId="7" borderId="11" xfId="0" applyFont="1" applyFill="1" applyBorder="1" applyAlignment="1">
      <alignment horizontal="center" vertical="center" wrapText="1"/>
    </xf>
    <xf numFmtId="0" fontId="46" fillId="5" borderId="6" xfId="4" applyFont="1" applyFill="1" applyBorder="1" applyAlignment="1">
      <alignment horizontal="center" vertical="center"/>
    </xf>
    <xf numFmtId="0" fontId="45" fillId="7" borderId="0" xfId="0" applyFont="1" applyFill="1" applyAlignment="1">
      <alignment horizontal="center" vertical="center" wrapText="1"/>
    </xf>
    <xf numFmtId="0" fontId="45" fillId="7" borderId="13" xfId="0" applyFont="1" applyFill="1" applyBorder="1" applyAlignment="1">
      <alignment horizontal="center" vertical="center" wrapText="1"/>
    </xf>
    <xf numFmtId="0" fontId="32" fillId="0" borderId="0" xfId="0" applyFont="1"/>
    <xf numFmtId="0" fontId="44" fillId="3" borderId="2" xfId="0" applyFont="1" applyFill="1" applyBorder="1" applyAlignment="1">
      <alignment horizontal="left" vertical="center"/>
    </xf>
    <xf numFmtId="0" fontId="34" fillId="0" borderId="2" xfId="0" applyFont="1" applyBorder="1" applyAlignment="1">
      <alignment horizontal="justify" vertical="center" wrapText="1"/>
    </xf>
    <xf numFmtId="0" fontId="2" fillId="4" borderId="0" xfId="0" applyFont="1" applyFill="1" applyProtection="1">
      <protection locked="0"/>
    </xf>
    <xf numFmtId="0" fontId="2" fillId="4" borderId="0" xfId="0" applyFont="1" applyFill="1" applyAlignment="1" applyProtection="1">
      <alignment horizontal="center"/>
      <protection locked="0"/>
    </xf>
    <xf numFmtId="0" fontId="2" fillId="4" borderId="0" xfId="0" applyFont="1" applyFill="1" applyAlignment="1" applyProtection="1">
      <alignment vertical="center" wrapText="1"/>
      <protection locked="0"/>
    </xf>
    <xf numFmtId="0" fontId="2" fillId="4" borderId="0" xfId="0" applyFont="1" applyFill="1" applyAlignment="1" applyProtection="1">
      <alignment horizontal="center" vertical="center" wrapText="1"/>
      <protection locked="0"/>
    </xf>
    <xf numFmtId="0" fontId="13" fillId="9" borderId="2" xfId="0" applyFont="1" applyFill="1" applyBorder="1" applyAlignment="1" applyProtection="1">
      <alignment horizontal="center" vertical="center" wrapText="1"/>
      <protection locked="0"/>
    </xf>
    <xf numFmtId="9" fontId="48" fillId="11" borderId="2" xfId="5" applyFont="1" applyFill="1" applyBorder="1" applyAlignment="1" applyProtection="1">
      <alignment horizontal="center" vertical="center" wrapText="1"/>
      <protection locked="0"/>
    </xf>
    <xf numFmtId="9" fontId="48" fillId="0" borderId="2" xfId="5" applyFont="1" applyFill="1" applyBorder="1" applyAlignment="1" applyProtection="1">
      <alignment horizontal="center" vertical="center" wrapText="1"/>
      <protection locked="0"/>
    </xf>
    <xf numFmtId="10" fontId="48" fillId="11" borderId="2" xfId="5" applyNumberFormat="1" applyFont="1" applyFill="1" applyBorder="1" applyAlignment="1" applyProtection="1">
      <alignment horizontal="center" vertical="center" wrapText="1"/>
      <protection locked="0"/>
    </xf>
    <xf numFmtId="10" fontId="48" fillId="0" borderId="2" xfId="5" applyNumberFormat="1" applyFont="1" applyFill="1" applyBorder="1" applyAlignment="1" applyProtection="1">
      <alignment horizontal="left" vertical="center" wrapText="1"/>
      <protection locked="0"/>
    </xf>
    <xf numFmtId="10" fontId="48" fillId="0" borderId="2" xfId="5" applyNumberFormat="1" applyFont="1" applyFill="1" applyBorder="1" applyAlignment="1" applyProtection="1">
      <alignment horizontal="center" vertical="center" wrapText="1"/>
      <protection locked="0"/>
    </xf>
    <xf numFmtId="9" fontId="48" fillId="0" borderId="2" xfId="5" applyFont="1" applyFill="1" applyBorder="1" applyAlignment="1" applyProtection="1">
      <alignment horizontal="left" vertical="center" wrapText="1"/>
      <protection locked="0"/>
    </xf>
    <xf numFmtId="10" fontId="34" fillId="13" borderId="2" xfId="0" applyNumberFormat="1" applyFont="1" applyFill="1" applyBorder="1" applyAlignment="1">
      <alignment horizontal="center" vertical="center" wrapText="1"/>
    </xf>
    <xf numFmtId="0" fontId="34" fillId="0" borderId="2" xfId="0" applyFont="1" applyBorder="1" applyAlignment="1">
      <alignment horizontal="justify" vertical="top" wrapText="1"/>
    </xf>
    <xf numFmtId="0" fontId="33" fillId="0" borderId="2" xfId="0" applyFont="1" applyBorder="1" applyAlignment="1">
      <alignment vertical="center" wrapText="1"/>
    </xf>
    <xf numFmtId="0" fontId="34" fillId="0" borderId="0" xfId="0" applyFont="1" applyFill="1" applyAlignment="1">
      <alignment horizontal="left" vertical="center" wrapText="1"/>
    </xf>
    <xf numFmtId="0" fontId="34" fillId="0" borderId="2" xfId="0" applyFont="1" applyFill="1" applyBorder="1" applyAlignment="1">
      <alignment vertical="center" wrapText="1"/>
    </xf>
    <xf numFmtId="0" fontId="34" fillId="0" borderId="2" xfId="0" applyFont="1" applyFill="1" applyBorder="1" applyAlignment="1">
      <alignment horizontal="center" vertical="center" wrapText="1"/>
    </xf>
    <xf numFmtId="171" fontId="34" fillId="0" borderId="2" xfId="0" applyNumberFormat="1" applyFont="1" applyFill="1" applyBorder="1" applyAlignment="1">
      <alignment horizontal="center" vertical="center"/>
    </xf>
    <xf numFmtId="0" fontId="33" fillId="0" borderId="2" xfId="0" applyFont="1" applyFill="1" applyBorder="1" applyAlignment="1">
      <alignment vertical="center" wrapText="1"/>
    </xf>
    <xf numFmtId="0" fontId="50" fillId="4" borderId="2" xfId="0" applyFont="1" applyFill="1" applyBorder="1" applyAlignment="1">
      <alignment horizontal="center" vertical="center" wrapText="1"/>
    </xf>
    <xf numFmtId="0" fontId="40" fillId="4" borderId="2" xfId="0" applyFont="1" applyFill="1" applyBorder="1" applyAlignment="1">
      <alignment horizontal="center" vertical="center" wrapText="1"/>
    </xf>
    <xf numFmtId="0" fontId="34" fillId="0" borderId="2" xfId="0" applyFont="1" applyFill="1" applyBorder="1" applyAlignment="1">
      <alignment horizontal="justify" vertical="center" wrapText="1"/>
    </xf>
    <xf numFmtId="0" fontId="51" fillId="0" borderId="0" xfId="0" applyFont="1" applyAlignment="1">
      <alignment horizontal="center" vertical="center" wrapText="1"/>
    </xf>
    <xf numFmtId="0" fontId="52" fillId="0" borderId="0" xfId="0" applyFont="1" applyAlignment="1">
      <alignment horizontal="left" vertical="center" wrapText="1"/>
    </xf>
    <xf numFmtId="0" fontId="51" fillId="4" borderId="0" xfId="0" applyFont="1" applyFill="1" applyAlignment="1">
      <alignment vertical="center" wrapText="1"/>
    </xf>
    <xf numFmtId="0" fontId="51" fillId="4" borderId="0" xfId="0" applyFont="1" applyFill="1" applyAlignment="1">
      <alignment horizontal="center" vertical="center" wrapText="1"/>
    </xf>
    <xf numFmtId="9" fontId="53" fillId="0" borderId="53" xfId="0" applyNumberFormat="1" applyFont="1" applyBorder="1" applyAlignment="1">
      <alignment horizontal="center" vertical="center" wrapText="1"/>
    </xf>
    <xf numFmtId="167" fontId="51" fillId="4" borderId="0" xfId="0" applyNumberFormat="1" applyFont="1" applyFill="1" applyAlignment="1">
      <alignment horizontal="center" vertical="center" wrapText="1"/>
    </xf>
    <xf numFmtId="0" fontId="51" fillId="4" borderId="0" xfId="0" applyFont="1" applyFill="1" applyAlignment="1">
      <alignment horizontal="justify" vertical="center" wrapText="1"/>
    </xf>
    <xf numFmtId="10" fontId="55" fillId="12" borderId="53" xfId="0" applyNumberFormat="1" applyFont="1" applyFill="1" applyBorder="1" applyAlignment="1" applyProtection="1">
      <alignment horizontal="center" vertical="center" wrapText="1"/>
      <protection locked="0"/>
    </xf>
    <xf numFmtId="10" fontId="25" fillId="4" borderId="0" xfId="0" applyNumberFormat="1" applyFont="1" applyFill="1" applyAlignment="1">
      <alignment horizontal="center" vertical="center" wrapText="1"/>
    </xf>
    <xf numFmtId="169" fontId="56" fillId="12" borderId="53" xfId="0" applyNumberFormat="1" applyFont="1" applyFill="1" applyBorder="1" applyAlignment="1" applyProtection="1">
      <alignment horizontal="center" vertical="center" wrapText="1"/>
      <protection locked="0"/>
    </xf>
    <xf numFmtId="10" fontId="54" fillId="10" borderId="53" xfId="0" applyNumberFormat="1" applyFont="1" applyFill="1" applyBorder="1" applyAlignment="1">
      <alignment horizontal="center" vertical="center" wrapText="1"/>
    </xf>
    <xf numFmtId="168" fontId="34" fillId="0" borderId="2" xfId="0" applyNumberFormat="1" applyFont="1" applyFill="1" applyBorder="1" applyAlignment="1">
      <alignment horizontal="center" vertical="center" wrapText="1"/>
    </xf>
    <xf numFmtId="167" fontId="34" fillId="0" borderId="2" xfId="0" applyNumberFormat="1" applyFont="1" applyFill="1" applyBorder="1" applyAlignment="1">
      <alignment horizontal="center" vertical="center" wrapText="1"/>
    </xf>
    <xf numFmtId="0" fontId="34" fillId="0" borderId="2" xfId="0" applyFont="1" applyFill="1" applyBorder="1" applyAlignment="1">
      <alignment horizontal="left" vertical="center" wrapText="1"/>
    </xf>
    <xf numFmtId="0" fontId="4" fillId="0" borderId="0" xfId="0" applyFont="1" applyAlignment="1">
      <alignment horizontal="center" vertical="center" wrapText="1"/>
    </xf>
    <xf numFmtId="0" fontId="44"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29" fillId="0" borderId="0" xfId="0" applyFont="1" applyAlignment="1">
      <alignment horizontal="left" vertical="center" wrapText="1"/>
    </xf>
    <xf numFmtId="0" fontId="25" fillId="0" borderId="2" xfId="0" applyFont="1" applyBorder="1" applyAlignment="1">
      <alignment horizontal="left"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4" fillId="0" borderId="26"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3" fillId="0" borderId="2" xfId="0" applyFont="1" applyBorder="1" applyAlignment="1">
      <alignment horizontal="left" vertical="center" wrapText="1"/>
    </xf>
    <xf numFmtId="0" fontId="25" fillId="0" borderId="5" xfId="0" applyFont="1" applyBorder="1" applyAlignment="1">
      <alignment horizontal="justify" vertical="center" wrapText="1"/>
    </xf>
    <xf numFmtId="0" fontId="25" fillId="0" borderId="4" xfId="0" applyFont="1" applyBorder="1" applyAlignment="1">
      <alignment horizontal="justify" vertical="center"/>
    </xf>
    <xf numFmtId="0" fontId="25" fillId="0" borderId="3" xfId="0" applyFont="1" applyBorder="1" applyAlignment="1">
      <alignment horizontal="justify" vertical="center"/>
    </xf>
    <xf numFmtId="0" fontId="5" fillId="3" borderId="2"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3" fillId="0" borderId="2"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29" fillId="0" borderId="2" xfId="0" applyFont="1" applyBorder="1" applyAlignment="1">
      <alignment horizontal="center" vertical="center"/>
    </xf>
    <xf numFmtId="0" fontId="31" fillId="3" borderId="2" xfId="0" applyFont="1" applyFill="1" applyBorder="1" applyAlignment="1">
      <alignment horizontal="center" vertical="center" wrapText="1"/>
    </xf>
    <xf numFmtId="0" fontId="28" fillId="4" borderId="2" xfId="0" applyFont="1" applyFill="1" applyBorder="1" applyAlignment="1">
      <alignment horizontal="center" vertical="center" wrapText="1"/>
    </xf>
    <xf numFmtId="0" fontId="25"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4" fillId="3" borderId="2" xfId="0" applyFont="1" applyFill="1" applyBorder="1" applyAlignment="1">
      <alignment horizontal="center" vertical="center" wrapText="1"/>
    </xf>
    <xf numFmtId="0" fontId="30" fillId="4" borderId="2" xfId="0" applyFont="1" applyFill="1" applyBorder="1" applyAlignment="1">
      <alignment horizontal="left" vertical="center" wrapText="1"/>
    </xf>
    <xf numFmtId="0" fontId="6" fillId="0" borderId="27" xfId="2" applyFont="1" applyBorder="1" applyAlignment="1">
      <alignment horizontal="center" vertical="center"/>
    </xf>
    <xf numFmtId="0" fontId="6" fillId="0" borderId="29"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6" fillId="0" borderId="31" xfId="2" applyFont="1" applyBorder="1" applyAlignment="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4" fillId="0" borderId="2" xfId="0" applyFont="1" applyBorder="1" applyAlignment="1">
      <alignment horizontal="left" vertical="center"/>
    </xf>
    <xf numFmtId="0" fontId="6" fillId="4" borderId="30" xfId="2" applyFont="1" applyFill="1" applyBorder="1" applyAlignment="1">
      <alignment horizontal="center" vertical="center"/>
    </xf>
    <xf numFmtId="0" fontId="6" fillId="4" borderId="39" xfId="2" applyFont="1" applyFill="1" applyBorder="1" applyAlignment="1">
      <alignment horizontal="center" vertical="center"/>
    </xf>
    <xf numFmtId="0" fontId="30" fillId="0" borderId="2" xfId="0" applyFont="1" applyBorder="1" applyAlignment="1">
      <alignment horizontal="left" vertical="center" wrapText="1"/>
    </xf>
    <xf numFmtId="0" fontId="39" fillId="0" borderId="2" xfId="0" applyFont="1" applyBorder="1" applyAlignment="1">
      <alignment horizontal="left" vertical="center" wrapText="1"/>
    </xf>
    <xf numFmtId="0" fontId="44" fillId="3" borderId="2" xfId="0" applyFont="1" applyFill="1" applyBorder="1" applyAlignment="1">
      <alignment horizontal="center" vertical="center"/>
    </xf>
    <xf numFmtId="0" fontId="30" fillId="0" borderId="2" xfId="0" applyFont="1" applyBorder="1" applyAlignment="1">
      <alignment horizontal="left" vertical="center"/>
    </xf>
    <xf numFmtId="0" fontId="13" fillId="3" borderId="7" xfId="0" applyFont="1" applyFill="1" applyBorder="1" applyAlignment="1">
      <alignment horizontal="center" vertical="center"/>
    </xf>
    <xf numFmtId="0" fontId="13" fillId="3" borderId="0" xfId="0" applyFont="1" applyFill="1" applyAlignment="1">
      <alignment horizontal="center" vertical="center"/>
    </xf>
    <xf numFmtId="0" fontId="47" fillId="3" borderId="7" xfId="0" applyFont="1" applyFill="1" applyBorder="1" applyAlignment="1">
      <alignment horizontal="center" vertical="center"/>
    </xf>
    <xf numFmtId="0" fontId="47" fillId="3" borderId="0" xfId="0" applyFont="1" applyFill="1" applyAlignment="1">
      <alignment horizontal="center" vertical="center"/>
    </xf>
    <xf numFmtId="0" fontId="45" fillId="4" borderId="2" xfId="0" applyFont="1" applyFill="1" applyBorder="1" applyAlignment="1">
      <alignment horizontal="left" vertical="center" wrapText="1"/>
    </xf>
    <xf numFmtId="0" fontId="45" fillId="4" borderId="2" xfId="0" applyFont="1" applyFill="1" applyBorder="1" applyAlignment="1">
      <alignment horizontal="left" vertical="center"/>
    </xf>
    <xf numFmtId="0" fontId="13" fillId="3" borderId="5" xfId="0" applyFont="1" applyFill="1" applyBorder="1" applyAlignment="1">
      <alignment horizontal="center" vertical="center"/>
    </xf>
    <xf numFmtId="0" fontId="13" fillId="3" borderId="3" xfId="0" applyFont="1" applyFill="1" applyBorder="1" applyAlignment="1">
      <alignment horizontal="center" vertical="center"/>
    </xf>
    <xf numFmtId="0" fontId="43" fillId="4" borderId="5" xfId="0" applyFont="1" applyFill="1" applyBorder="1" applyAlignment="1">
      <alignment horizontal="center" vertical="center"/>
    </xf>
    <xf numFmtId="0" fontId="36" fillId="4" borderId="3"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3" xfId="0" applyFont="1" applyFill="1" applyBorder="1" applyAlignment="1">
      <alignment horizontal="center" vertical="center"/>
    </xf>
    <xf numFmtId="0" fontId="25" fillId="0" borderId="5" xfId="0" applyFont="1" applyBorder="1" applyAlignment="1">
      <alignment horizontal="center" vertical="center"/>
    </xf>
    <xf numFmtId="0" fontId="25" fillId="0" borderId="3" xfId="0" applyFont="1" applyBorder="1" applyAlignment="1">
      <alignment horizontal="center" vertical="center"/>
    </xf>
    <xf numFmtId="0" fontId="43" fillId="0" borderId="5" xfId="0" applyFont="1" applyBorder="1" applyAlignment="1">
      <alignment horizontal="center" vertical="center"/>
    </xf>
    <xf numFmtId="0" fontId="36" fillId="0" borderId="3" xfId="0" applyFont="1" applyBorder="1" applyAlignment="1">
      <alignment horizontal="center" vertical="center"/>
    </xf>
    <xf numFmtId="0" fontId="43" fillId="4" borderId="3" xfId="0" applyFont="1" applyFill="1" applyBorder="1" applyAlignment="1">
      <alignment horizontal="center" vertical="center"/>
    </xf>
    <xf numFmtId="0" fontId="6" fillId="4" borderId="40" xfId="2" applyFont="1" applyFill="1" applyBorder="1" applyAlignment="1">
      <alignment horizontal="center" vertical="center"/>
    </xf>
    <xf numFmtId="0" fontId="6" fillId="4" borderId="46" xfId="2" applyFont="1" applyFill="1" applyBorder="1" applyAlignment="1">
      <alignment horizontal="center" vertical="center"/>
    </xf>
    <xf numFmtId="0" fontId="6" fillId="4" borderId="41" xfId="2" applyFont="1" applyFill="1" applyBorder="1" applyAlignment="1">
      <alignment horizontal="center" vertical="center"/>
    </xf>
    <xf numFmtId="0" fontId="6" fillId="4" borderId="42" xfId="2" applyFont="1" applyFill="1" applyBorder="1" applyAlignment="1">
      <alignment horizontal="center" vertical="center"/>
    </xf>
    <xf numFmtId="0" fontId="6" fillId="4" borderId="47"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44" xfId="2" applyFont="1" applyFill="1" applyBorder="1" applyAlignment="1">
      <alignment horizontal="center" vertical="center"/>
    </xf>
    <xf numFmtId="0" fontId="6" fillId="4" borderId="48" xfId="2" applyFont="1" applyFill="1" applyBorder="1" applyAlignment="1">
      <alignment horizontal="center" vertical="center"/>
    </xf>
    <xf numFmtId="0" fontId="6" fillId="4" borderId="45" xfId="2"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1"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3" xfId="0" applyFont="1" applyBorder="1" applyAlignment="1">
      <alignment horizontal="center" vertical="center" wrapText="1"/>
    </xf>
    <xf numFmtId="0" fontId="22" fillId="0" borderId="2" xfId="0" applyFont="1" applyBorder="1" applyAlignment="1">
      <alignment horizontal="left" vertical="center"/>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5" fillId="3" borderId="2" xfId="0" applyFont="1" applyFill="1" applyBorder="1" applyAlignment="1">
      <alignment horizontal="center" vertical="center" wrapText="1"/>
    </xf>
    <xf numFmtId="0" fontId="38" fillId="0" borderId="0" xfId="0" applyFont="1" applyAlignment="1">
      <alignment horizontal="center"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9" fillId="0" borderId="4" xfId="0" applyFont="1" applyBorder="1" applyAlignment="1">
      <alignment horizontal="left" vertical="center"/>
    </xf>
    <xf numFmtId="0" fontId="29" fillId="0" borderId="2" xfId="0" applyFont="1" applyBorder="1" applyAlignment="1">
      <alignment horizontal="left" vertical="center"/>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0" fontId="25" fillId="0" borderId="2" xfId="0" applyFont="1" applyBorder="1" applyAlignment="1">
      <alignment horizontal="justify" vertical="center" wrapText="1"/>
    </xf>
    <xf numFmtId="0" fontId="25" fillId="0" borderId="2" xfId="0" applyFont="1" applyBorder="1" applyAlignment="1">
      <alignment horizontal="justify" vertical="center"/>
    </xf>
    <xf numFmtId="0" fontId="43" fillId="0" borderId="2" xfId="0" applyFont="1" applyBorder="1" applyAlignment="1">
      <alignment horizontal="justify"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33" fillId="0" borderId="2"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53" xfId="0" applyFont="1" applyBorder="1" applyAlignment="1">
      <alignment horizontal="center" vertical="center" wrapText="1"/>
    </xf>
    <xf numFmtId="0" fontId="33" fillId="0" borderId="48" xfId="0" applyFont="1" applyBorder="1" applyAlignment="1">
      <alignment horizontal="center" vertical="center" wrapText="1"/>
    </xf>
    <xf numFmtId="0" fontId="2" fillId="4" borderId="51" xfId="0" applyFont="1" applyFill="1" applyBorder="1" applyAlignment="1">
      <alignment horizontal="center" vertical="center" wrapText="1"/>
    </xf>
    <xf numFmtId="0" fontId="2" fillId="4" borderId="58" xfId="0" applyFont="1" applyFill="1" applyBorder="1" applyAlignment="1">
      <alignment horizontal="center" vertical="center" wrapText="1"/>
    </xf>
    <xf numFmtId="0" fontId="2" fillId="4" borderId="52" xfId="0" applyFont="1" applyFill="1" applyBorder="1" applyAlignment="1">
      <alignment horizontal="center" vertical="center" wrapText="1"/>
    </xf>
    <xf numFmtId="0" fontId="12" fillId="4" borderId="56" xfId="2" applyFont="1" applyFill="1" applyBorder="1" applyAlignment="1">
      <alignment horizontal="center" vertical="center"/>
    </xf>
    <xf numFmtId="0" fontId="12" fillId="4" borderId="4" xfId="2" applyFont="1" applyFill="1" applyBorder="1" applyAlignment="1">
      <alignment horizontal="center" vertical="center"/>
    </xf>
    <xf numFmtId="0" fontId="12" fillId="4" borderId="57" xfId="2" applyFont="1" applyFill="1" applyBorder="1" applyAlignment="1">
      <alignment horizontal="center" vertical="center"/>
    </xf>
    <xf numFmtId="0" fontId="12" fillId="4" borderId="54" xfId="2" applyFont="1" applyFill="1" applyBorder="1" applyAlignment="1">
      <alignment horizontal="center" vertical="center"/>
    </xf>
    <xf numFmtId="0" fontId="12" fillId="4" borderId="35" xfId="2" applyFont="1" applyFill="1" applyBorder="1" applyAlignment="1">
      <alignment horizontal="center" vertical="center"/>
    </xf>
    <xf numFmtId="0" fontId="12" fillId="4" borderId="55" xfId="2" applyFont="1" applyFill="1" applyBorder="1" applyAlignment="1">
      <alignment horizontal="center" vertical="center"/>
    </xf>
    <xf numFmtId="0" fontId="16" fillId="4" borderId="4" xfId="0" applyFont="1" applyFill="1" applyBorder="1" applyAlignment="1">
      <alignment horizontal="left" vertical="center"/>
    </xf>
    <xf numFmtId="0" fontId="16" fillId="4" borderId="3" xfId="0" applyFont="1" applyFill="1" applyBorder="1" applyAlignment="1">
      <alignment horizontal="left" vertical="center"/>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2" fillId="4" borderId="56" xfId="0" applyFont="1" applyFill="1" applyBorder="1" applyAlignment="1">
      <alignment horizontal="left" vertical="center" wrapText="1"/>
    </xf>
    <xf numFmtId="0" fontId="2" fillId="4" borderId="57" xfId="0" applyFont="1" applyFill="1" applyBorder="1" applyAlignment="1">
      <alignment horizontal="left" vertical="center" wrapText="1"/>
    </xf>
    <xf numFmtId="0" fontId="2" fillId="4" borderId="54" xfId="0" applyFont="1" applyFill="1" applyBorder="1" applyAlignment="1">
      <alignment horizontal="left" vertical="center" wrapText="1"/>
    </xf>
    <xf numFmtId="0" fontId="2" fillId="4" borderId="55" xfId="0" applyFont="1" applyFill="1" applyBorder="1" applyAlignment="1">
      <alignment horizontal="left" vertical="center" wrapText="1"/>
    </xf>
    <xf numFmtId="0" fontId="12" fillId="4" borderId="27" xfId="2" applyFont="1" applyFill="1" applyBorder="1" applyAlignment="1">
      <alignment horizontal="center" vertical="center"/>
    </xf>
    <xf numFmtId="0" fontId="12" fillId="4" borderId="29" xfId="2" applyFont="1" applyFill="1" applyBorder="1" applyAlignment="1">
      <alignment horizontal="center" vertical="center"/>
    </xf>
    <xf numFmtId="0" fontId="12" fillId="4" borderId="28" xfId="2" applyFont="1" applyFill="1" applyBorder="1" applyAlignment="1">
      <alignment horizontal="center" vertical="center"/>
    </xf>
    <xf numFmtId="0" fontId="12" fillId="4" borderId="2" xfId="0" applyFont="1" applyFill="1" applyBorder="1" applyAlignment="1" applyProtection="1">
      <alignment horizontal="center"/>
      <protection locked="0"/>
    </xf>
    <xf numFmtId="0" fontId="25" fillId="0" borderId="4" xfId="0" applyFont="1" applyBorder="1" applyAlignment="1">
      <alignment horizontal="justify" vertical="center" wrapText="1"/>
    </xf>
    <xf numFmtId="0" fontId="25" fillId="0" borderId="3" xfId="0" applyFont="1" applyBorder="1" applyAlignment="1">
      <alignment horizontal="justify" vertical="center" wrapText="1"/>
    </xf>
    <xf numFmtId="0" fontId="25" fillId="0" borderId="4" xfId="0" applyFont="1" applyBorder="1" applyAlignment="1">
      <alignment horizontal="center" vertical="center" wrapText="1"/>
    </xf>
    <xf numFmtId="0" fontId="6" fillId="4" borderId="49"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0"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3" fillId="0" borderId="2" xfId="0" applyFont="1" applyBorder="1" applyAlignment="1">
      <alignment horizontal="left" vertical="center"/>
    </xf>
  </cellXfs>
  <cellStyles count="7">
    <cellStyle name="Hipervínculo" xfId="4" builtinId="8"/>
    <cellStyle name="Millares [0]" xfId="6" builtinId="6"/>
    <cellStyle name="Neutral" xfId="1" builtinId="28" customBuiltin="1"/>
    <cellStyle name="Normal" xfId="0" builtinId="0"/>
    <cellStyle name="Normal 2" xfId="2"/>
    <cellStyle name="Porcentaje" xfId="5" builtinId="5"/>
    <cellStyle name="Total" xfId="3" builtinId="25" customBuiltin="1"/>
  </cellStyles>
  <dxfs count="19">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CCFF99"/>
      <color rgb="FF99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1079562</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31</xdr:row>
      <xdr:rowOff>10574</xdr:rowOff>
    </xdr:from>
    <xdr:to>
      <xdr:col>5</xdr:col>
      <xdr:colOff>718777</xdr:colOff>
      <xdr:row>42</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33</xdr:row>
      <xdr:rowOff>95250</xdr:rowOff>
    </xdr:from>
    <xdr:to>
      <xdr:col>3</xdr:col>
      <xdr:colOff>1651623</xdr:colOff>
      <xdr:row>44</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0</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franco/OneDrive%20-%20SUPERINTENDENCIA%20DE%20SOCIEDADES/Documentos/Proyectos/ArquitecturaEmpresarial/Copia%20de%20P05_Redise&#241;oArquitecturaEmpresarial_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franco/OneDrive%20-%20SUPERINTENDENCIA%20DE%20SOCIEDADES/Documentos/Proyectos/ArquitecturaEmpresarial/P05_Redise&#241;oArquitecturaEmpresar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johanHA@SUPERSOCIEDADES.GOV.CO"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hyperlink" Target="mailto:MarthaA@SUPERSOCIEDADES.GOV.CO" TargetMode="External"/><Relationship Id="rId13" Type="http://schemas.openxmlformats.org/officeDocument/2006/relationships/hyperlink" Target="mailto:ACervantes@SUPERSOCIEDADES.GOV.CO" TargetMode="External"/><Relationship Id="rId18" Type="http://schemas.openxmlformats.org/officeDocument/2006/relationships/hyperlink" Target="mailto:nimartinez@supersociedades.gov.co" TargetMode="External"/><Relationship Id="rId3" Type="http://schemas.openxmlformats.org/officeDocument/2006/relationships/hyperlink" Target="mailto:Dfranco@supersociedades.gov.co" TargetMode="External"/><Relationship Id="rId21" Type="http://schemas.openxmlformats.org/officeDocument/2006/relationships/vmlDrawing" Target="../drawings/vmlDrawing6.vml"/><Relationship Id="rId7" Type="http://schemas.openxmlformats.org/officeDocument/2006/relationships/hyperlink" Target="mailto:camilol@SUPERSOCIEDADES.GOV.CO" TargetMode="External"/><Relationship Id="rId12" Type="http://schemas.openxmlformats.org/officeDocument/2006/relationships/hyperlink" Target="mailto:ECabrera@SUPERSOCIEDADES.GOV.CO" TargetMode="External"/><Relationship Id="rId17" Type="http://schemas.openxmlformats.org/officeDocument/2006/relationships/hyperlink" Target="mailto:lcastellanos@supersociedades.gov.co" TargetMode="External"/><Relationship Id="rId2" Type="http://schemas.openxmlformats.org/officeDocument/2006/relationships/hyperlink" Target="mailto:ISuarez@supersociedades.gov.co" TargetMode="External"/><Relationship Id="rId16" Type="http://schemas.openxmlformats.org/officeDocument/2006/relationships/hyperlink" Target="mailto:seljach@supersociedades.gov.co" TargetMode="External"/><Relationship Id="rId20" Type="http://schemas.openxmlformats.org/officeDocument/2006/relationships/drawing" Target="../drawings/drawing7.xml"/><Relationship Id="rId1" Type="http://schemas.openxmlformats.org/officeDocument/2006/relationships/hyperlink" Target="mailto:BEscobar@supersociedades.gov.co" TargetMode="External"/><Relationship Id="rId6" Type="http://schemas.openxmlformats.org/officeDocument/2006/relationships/hyperlink" Target="mailto:HectorG@supersociedades.gov.co" TargetMode="External"/><Relationship Id="rId11" Type="http://schemas.openxmlformats.org/officeDocument/2006/relationships/hyperlink" Target="mailto:SantiagoL@SUPERSOCIEDADES.GOV.CO" TargetMode="External"/><Relationship Id="rId5" Type="http://schemas.openxmlformats.org/officeDocument/2006/relationships/hyperlink" Target="mailto:AndersonL@supersociedades.gov.co" TargetMode="External"/><Relationship Id="rId15" Type="http://schemas.openxmlformats.org/officeDocument/2006/relationships/hyperlink" Target="mailto:RodrigoRP@SUPERSOCIEDADES.GOV.CO" TargetMode="External"/><Relationship Id="rId10" Type="http://schemas.openxmlformats.org/officeDocument/2006/relationships/hyperlink" Target="mailto:MMantilla@SUPERSOCIEDADES.GOV.CO" TargetMode="External"/><Relationship Id="rId19" Type="http://schemas.openxmlformats.org/officeDocument/2006/relationships/printerSettings" Target="../printerSettings/printerSettings7.bin"/><Relationship Id="rId4" Type="http://schemas.openxmlformats.org/officeDocument/2006/relationships/hyperlink" Target="mailto:MarisolCC@supersociedades.gov.co" TargetMode="External"/><Relationship Id="rId9" Type="http://schemas.openxmlformats.org/officeDocument/2006/relationships/hyperlink" Target="mailto:CMantilla@SUPERSOCIEDADES.GOV.CO" TargetMode="External"/><Relationship Id="rId14" Type="http://schemas.openxmlformats.org/officeDocument/2006/relationships/hyperlink" Target="mailto:MariaS@supersociedades.gov.co" TargetMode="External"/><Relationship Id="rId22"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110" zoomScaleNormal="110" workbookViewId="0">
      <selection activeCell="C13" sqref="C13"/>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202"/>
      <c r="C2" s="203"/>
      <c r="D2" s="204" t="s">
        <v>0</v>
      </c>
      <c r="E2" s="205"/>
      <c r="F2" s="205"/>
      <c r="G2" s="205"/>
      <c r="H2" s="205"/>
      <c r="I2" s="205"/>
      <c r="J2" s="206"/>
      <c r="K2" s="192" t="s">
        <v>1</v>
      </c>
      <c r="L2" s="193"/>
    </row>
    <row r="3" spans="2:19" ht="23.25" customHeight="1" x14ac:dyDescent="0.2">
      <c r="B3" s="198"/>
      <c r="C3" s="199"/>
      <c r="D3" s="207" t="s">
        <v>2</v>
      </c>
      <c r="E3" s="208"/>
      <c r="F3" s="208"/>
      <c r="G3" s="208"/>
      <c r="H3" s="208"/>
      <c r="I3" s="208"/>
      <c r="J3" s="209"/>
      <c r="K3" s="194" t="s">
        <v>3</v>
      </c>
      <c r="L3" s="195"/>
    </row>
    <row r="4" spans="2:19" ht="24" customHeight="1" x14ac:dyDescent="0.2">
      <c r="B4" s="198"/>
      <c r="C4" s="199"/>
      <c r="D4" s="207" t="s">
        <v>4</v>
      </c>
      <c r="E4" s="208"/>
      <c r="F4" s="208"/>
      <c r="G4" s="208"/>
      <c r="H4" s="208"/>
      <c r="I4" s="208"/>
      <c r="J4" s="209"/>
      <c r="K4" s="194" t="s">
        <v>5</v>
      </c>
      <c r="L4" s="195"/>
    </row>
    <row r="5" spans="2:19" ht="22.5" customHeight="1" thickBot="1" x14ac:dyDescent="0.25">
      <c r="B5" s="200"/>
      <c r="C5" s="201"/>
      <c r="D5" s="210" t="s">
        <v>6</v>
      </c>
      <c r="E5" s="211"/>
      <c r="F5" s="211"/>
      <c r="G5" s="211"/>
      <c r="H5" s="211"/>
      <c r="I5" s="211"/>
      <c r="J5" s="212"/>
      <c r="K5" s="196" t="s">
        <v>7</v>
      </c>
      <c r="L5" s="197"/>
    </row>
    <row r="6" spans="2:19" ht="5.25" customHeight="1" x14ac:dyDescent="0.2">
      <c r="C6" s="14"/>
      <c r="D6" s="14"/>
      <c r="E6" s="14"/>
      <c r="F6" s="14"/>
      <c r="G6" s="14"/>
      <c r="H6" s="14"/>
      <c r="I6" s="14"/>
    </row>
    <row r="7" spans="2:19" ht="48" customHeight="1" x14ac:dyDescent="0.2">
      <c r="C7" s="191" t="s">
        <v>8</v>
      </c>
      <c r="D7" s="191"/>
      <c r="E7" s="213" t="s">
        <v>234</v>
      </c>
      <c r="F7" s="213"/>
      <c r="G7" s="213"/>
      <c r="H7" s="213"/>
      <c r="I7" s="213"/>
      <c r="J7" s="213"/>
      <c r="K7" s="213"/>
      <c r="L7" s="213"/>
      <c r="M7" s="79"/>
      <c r="N7" s="79"/>
      <c r="O7" s="79"/>
      <c r="P7" s="79"/>
      <c r="Q7" s="79"/>
      <c r="S7" s="1"/>
    </row>
    <row r="8" spans="2:19" ht="6.75" customHeight="1" x14ac:dyDescent="0.2">
      <c r="C8" s="143"/>
      <c r="D8" s="143"/>
      <c r="E8" s="144"/>
      <c r="F8" s="144"/>
      <c r="G8" s="144"/>
      <c r="H8" s="144"/>
      <c r="I8" s="144"/>
      <c r="J8" s="145"/>
      <c r="K8" s="145"/>
      <c r="L8" s="145"/>
      <c r="S8" s="1"/>
    </row>
    <row r="9" spans="2:19" ht="6.75" customHeight="1" thickBot="1" x14ac:dyDescent="0.25">
      <c r="C9" s="143"/>
      <c r="D9" s="143"/>
      <c r="E9" s="144"/>
      <c r="F9" s="144"/>
      <c r="G9" s="144"/>
      <c r="H9" s="144"/>
      <c r="I9" s="144"/>
      <c r="J9" s="145"/>
      <c r="K9" s="145"/>
      <c r="L9" s="145"/>
      <c r="S9" s="1"/>
    </row>
    <row r="10" spans="2:19" ht="12.75" thickBot="1" x14ac:dyDescent="0.25">
      <c r="B10" s="15"/>
      <c r="C10" s="146"/>
      <c r="D10" s="146"/>
      <c r="E10" s="146"/>
      <c r="F10" s="146"/>
      <c r="G10" s="146"/>
      <c r="H10" s="146"/>
      <c r="I10" s="146"/>
      <c r="J10" s="146"/>
      <c r="K10" s="146"/>
      <c r="L10" s="147"/>
    </row>
    <row r="11" spans="2:19" ht="39.950000000000003" customHeight="1" thickBot="1" x14ac:dyDescent="0.25">
      <c r="B11" s="16"/>
      <c r="C11" s="148" t="s">
        <v>9</v>
      </c>
      <c r="D11" s="149"/>
      <c r="E11" s="148" t="s">
        <v>10</v>
      </c>
      <c r="F11" s="149"/>
      <c r="G11" s="148" t="s">
        <v>11</v>
      </c>
      <c r="H11" s="149"/>
      <c r="I11" s="148" t="s">
        <v>12</v>
      </c>
      <c r="J11" s="149"/>
      <c r="K11" s="148" t="s">
        <v>13</v>
      </c>
      <c r="L11" s="150"/>
    </row>
    <row r="12" spans="2:19" ht="15" customHeight="1" thickBot="1" x14ac:dyDescent="0.25">
      <c r="B12" s="16"/>
      <c r="C12" s="149"/>
      <c r="D12" s="149"/>
      <c r="E12" s="149"/>
      <c r="F12" s="149"/>
      <c r="G12" s="149"/>
      <c r="H12" s="149"/>
      <c r="I12" s="149"/>
      <c r="J12" s="149"/>
      <c r="K12" s="149"/>
      <c r="L12" s="150"/>
    </row>
    <row r="13" spans="2:19" ht="39.950000000000003" customHeight="1" thickBot="1" x14ac:dyDescent="0.25">
      <c r="B13" s="16"/>
      <c r="C13" s="148" t="s">
        <v>14</v>
      </c>
      <c r="D13" s="149"/>
      <c r="E13" s="148" t="s">
        <v>15</v>
      </c>
      <c r="F13" s="149"/>
      <c r="G13" s="148" t="s">
        <v>16</v>
      </c>
      <c r="H13" s="149"/>
      <c r="I13" s="148" t="s">
        <v>17</v>
      </c>
      <c r="J13" s="149"/>
      <c r="K13" s="148" t="s">
        <v>18</v>
      </c>
      <c r="L13" s="150"/>
    </row>
    <row r="14" spans="2:19" ht="15" customHeight="1" thickBot="1" x14ac:dyDescent="0.25">
      <c r="B14" s="16"/>
      <c r="C14" s="149"/>
      <c r="D14" s="149"/>
      <c r="E14" s="149"/>
      <c r="F14" s="149"/>
      <c r="G14" s="149"/>
      <c r="H14" s="149"/>
      <c r="I14" s="149"/>
      <c r="J14" s="149"/>
      <c r="K14" s="149"/>
      <c r="L14" s="150"/>
    </row>
    <row r="15" spans="2:19" ht="37.5" customHeight="1" thickBot="1" x14ac:dyDescent="0.25">
      <c r="B15" s="16"/>
      <c r="C15" s="149"/>
      <c r="D15" s="149"/>
      <c r="E15" s="149"/>
      <c r="F15" s="149"/>
      <c r="G15" s="148" t="s">
        <v>19</v>
      </c>
      <c r="H15" s="149"/>
      <c r="I15" s="149"/>
      <c r="J15" s="149"/>
      <c r="K15" s="149"/>
      <c r="L15" s="150"/>
    </row>
    <row r="16" spans="2:19" ht="12.75" thickBot="1" x14ac:dyDescent="0.25">
      <c r="B16" s="17"/>
      <c r="C16" s="18"/>
      <c r="D16" s="18"/>
      <c r="E16" s="18"/>
      <c r="F16" s="18"/>
      <c r="G16" s="18"/>
      <c r="H16" s="18"/>
      <c r="I16" s="18"/>
      <c r="J16" s="18"/>
      <c r="K16" s="18"/>
      <c r="L16" s="19"/>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14" zoomScaleNormal="100" workbookViewId="0">
      <selection activeCell="A14" sqref="A1:XFD1048576"/>
    </sheetView>
  </sheetViews>
  <sheetFormatPr baseColWidth="10" defaultColWidth="11.42578125" defaultRowHeight="12" x14ac:dyDescent="0.2"/>
  <cols>
    <col min="1" max="1" width="2.42578125" style="190" customWidth="1"/>
    <col min="2" max="2" width="9.85546875" style="190" customWidth="1"/>
    <col min="3" max="3" width="26.42578125" style="190" customWidth="1"/>
    <col min="4" max="4" width="18.28515625" style="190" customWidth="1"/>
    <col min="5" max="5" width="17.140625" style="190" customWidth="1"/>
    <col min="6" max="6" width="23.140625" style="190" customWidth="1"/>
    <col min="7" max="8" width="20.28515625" style="190" customWidth="1"/>
    <col min="9" max="10" width="5.7109375" style="190" customWidth="1"/>
    <col min="11" max="11" width="5.7109375" style="190" hidden="1" customWidth="1"/>
    <col min="12" max="12" width="8.7109375" style="190" hidden="1" customWidth="1"/>
    <col min="13" max="13" width="14.42578125" style="190" customWidth="1"/>
    <col min="14" max="14" width="17.7109375" style="190" customWidth="1"/>
    <col min="15" max="16" width="2.42578125" style="190" customWidth="1"/>
    <col min="17" max="17" width="7.7109375" style="190" customWidth="1"/>
    <col min="18" max="18" width="0.7109375" style="4" customWidth="1"/>
    <col min="19" max="19" width="1" style="190" customWidth="1"/>
    <col min="20" max="20" width="1.42578125" style="190" customWidth="1"/>
    <col min="21" max="21" width="1.140625" style="4" customWidth="1"/>
    <col min="22" max="22" width="20.7109375" style="190" customWidth="1"/>
    <col min="23" max="26" width="7.7109375" style="190" customWidth="1"/>
    <col min="27" max="28" width="5.7109375" style="190" hidden="1" customWidth="1"/>
    <col min="29" max="29" width="10.7109375" style="190" customWidth="1"/>
    <col min="30" max="30" width="20.7109375" style="190" customWidth="1"/>
    <col min="31" max="31" width="9.140625" style="2" customWidth="1"/>
    <col min="32" max="252" width="9.140625" style="190" customWidth="1"/>
    <col min="253" max="16384" width="11.42578125" style="190"/>
  </cols>
  <sheetData>
    <row r="1" spans="2:31" ht="12.75" thickBot="1" x14ac:dyDescent="0.25"/>
    <row r="2" spans="2:31" ht="26.25" customHeight="1" x14ac:dyDescent="0.2">
      <c r="B2" s="291"/>
      <c r="C2" s="292"/>
      <c r="D2" s="321" t="s">
        <v>0</v>
      </c>
      <c r="E2" s="322"/>
      <c r="F2" s="322"/>
      <c r="G2" s="322"/>
      <c r="H2" s="322"/>
      <c r="I2" s="322"/>
      <c r="J2" s="323"/>
      <c r="K2" s="43"/>
      <c r="L2" s="41"/>
      <c r="M2" s="315" t="str">
        <f>Proyecto!K2</f>
        <v>Código: GC-F-015</v>
      </c>
      <c r="N2" s="315"/>
      <c r="O2" s="315"/>
      <c r="P2" s="316"/>
      <c r="S2" s="4"/>
      <c r="T2" s="4"/>
      <c r="U2" s="8"/>
    </row>
    <row r="3" spans="2:31" ht="23.25" customHeight="1" x14ac:dyDescent="0.2">
      <c r="B3" s="293"/>
      <c r="C3" s="294"/>
      <c r="D3" s="324" t="s">
        <v>2</v>
      </c>
      <c r="E3" s="325"/>
      <c r="F3" s="325"/>
      <c r="G3" s="325"/>
      <c r="H3" s="325"/>
      <c r="I3" s="325"/>
      <c r="J3" s="326"/>
      <c r="K3" s="77"/>
      <c r="L3" s="50"/>
      <c r="M3" s="317" t="str">
        <f>Proyecto!K3</f>
        <v>Fecha: 17 de septiembre de 2014</v>
      </c>
      <c r="N3" s="317"/>
      <c r="O3" s="317"/>
      <c r="P3" s="318"/>
      <c r="S3" s="4"/>
      <c r="T3" s="4"/>
      <c r="U3" s="8"/>
    </row>
    <row r="4" spans="2:31" ht="24" customHeight="1" x14ac:dyDescent="0.2">
      <c r="B4" s="293"/>
      <c r="C4" s="294"/>
      <c r="D4" s="324" t="s">
        <v>4</v>
      </c>
      <c r="E4" s="325"/>
      <c r="F4" s="325"/>
      <c r="G4" s="325"/>
      <c r="H4" s="325"/>
      <c r="I4" s="325"/>
      <c r="J4" s="326"/>
      <c r="K4" s="77"/>
      <c r="L4" s="50"/>
      <c r="M4" s="317" t="str">
        <f>Proyecto!K4</f>
        <v>Versión 001</v>
      </c>
      <c r="N4" s="317"/>
      <c r="O4" s="317"/>
      <c r="P4" s="318"/>
      <c r="U4" s="8"/>
    </row>
    <row r="5" spans="2:31" ht="22.5" customHeight="1" thickBot="1" x14ac:dyDescent="0.25">
      <c r="B5" s="295"/>
      <c r="C5" s="296"/>
      <c r="D5" s="327" t="s">
        <v>6</v>
      </c>
      <c r="E5" s="328"/>
      <c r="F5" s="328"/>
      <c r="G5" s="328"/>
      <c r="H5" s="328"/>
      <c r="I5" s="328"/>
      <c r="J5" s="329"/>
      <c r="K5" s="44"/>
      <c r="L5" s="42"/>
      <c r="M5" s="319" t="s">
        <v>95</v>
      </c>
      <c r="N5" s="319"/>
      <c r="O5" s="319"/>
      <c r="P5" s="320"/>
    </row>
    <row r="6" spans="2:31" ht="5.25" customHeight="1" x14ac:dyDescent="0.2">
      <c r="B6" s="14"/>
      <c r="C6" s="14"/>
      <c r="D6" s="14"/>
      <c r="E6" s="14"/>
      <c r="F6" s="14"/>
      <c r="G6" s="14"/>
      <c r="H6" s="14"/>
      <c r="I6" s="14"/>
      <c r="J6" s="14"/>
      <c r="K6" s="14"/>
      <c r="L6" s="14"/>
      <c r="M6" s="14"/>
      <c r="N6" s="14"/>
      <c r="O6" s="14"/>
      <c r="P6" s="14"/>
    </row>
    <row r="7" spans="2:31" ht="29.25" customHeight="1" x14ac:dyDescent="0.2">
      <c r="B7" s="225" t="s">
        <v>8</v>
      </c>
      <c r="C7" s="225"/>
      <c r="D7" s="309" t="str">
        <f>Proyecto!$E$7</f>
        <v>Centro de Estudios Societarios- CES</v>
      </c>
      <c r="E7" s="309"/>
      <c r="F7" s="309"/>
      <c r="G7" s="309"/>
      <c r="H7" s="309"/>
      <c r="I7" s="309"/>
      <c r="J7" s="309"/>
      <c r="K7" s="309"/>
      <c r="L7" s="309"/>
      <c r="M7" s="309"/>
      <c r="N7" s="309"/>
      <c r="O7" s="309"/>
      <c r="P7" s="309"/>
      <c r="AE7" s="190"/>
    </row>
    <row r="8" spans="2:31" ht="6.75" customHeight="1" x14ac:dyDescent="0.2">
      <c r="B8" s="5"/>
      <c r="C8" s="5"/>
      <c r="D8" s="98"/>
      <c r="E8" s="98"/>
      <c r="F8" s="98"/>
      <c r="G8" s="98"/>
      <c r="H8" s="98"/>
      <c r="I8" s="98"/>
      <c r="J8" s="98"/>
      <c r="K8" s="98"/>
      <c r="L8" s="98"/>
      <c r="M8" s="98"/>
      <c r="N8" s="98"/>
      <c r="O8" s="98"/>
      <c r="P8" s="98"/>
      <c r="AE8" s="190"/>
    </row>
    <row r="9" spans="2:31" ht="8.25" customHeight="1" x14ac:dyDescent="0.2">
      <c r="D9" s="81"/>
      <c r="E9" s="81"/>
      <c r="F9" s="81"/>
      <c r="G9" s="81"/>
      <c r="H9" s="81"/>
      <c r="I9" s="81"/>
      <c r="J9" s="81"/>
      <c r="K9" s="81"/>
      <c r="L9" s="81"/>
      <c r="M9" s="81"/>
      <c r="N9" s="81"/>
      <c r="O9" s="81"/>
      <c r="P9" s="81"/>
    </row>
    <row r="10" spans="2:31" ht="122.25" customHeight="1" x14ac:dyDescent="0.2">
      <c r="B10" s="225" t="s">
        <v>96</v>
      </c>
      <c r="C10" s="225"/>
      <c r="D10" s="312" t="s">
        <v>356</v>
      </c>
      <c r="E10" s="313"/>
      <c r="F10" s="313"/>
      <c r="G10" s="313"/>
      <c r="H10" s="313"/>
      <c r="I10" s="313"/>
      <c r="J10" s="313"/>
      <c r="K10" s="313"/>
      <c r="L10" s="313"/>
      <c r="M10" s="313"/>
      <c r="N10" s="313"/>
      <c r="O10" s="313"/>
      <c r="P10" s="313"/>
      <c r="AE10" s="190"/>
    </row>
    <row r="11" spans="2:31" ht="11.25" customHeight="1" x14ac:dyDescent="0.2">
      <c r="D11" s="130"/>
      <c r="E11" s="130"/>
      <c r="F11" s="130"/>
      <c r="G11" s="130"/>
      <c r="H11" s="130"/>
      <c r="I11" s="130"/>
      <c r="J11" s="130"/>
      <c r="K11" s="130"/>
      <c r="L11" s="130"/>
      <c r="M11" s="130"/>
      <c r="N11" s="130"/>
      <c r="O11" s="130"/>
      <c r="P11" s="130"/>
    </row>
    <row r="12" spans="2:31" ht="57" customHeight="1" x14ac:dyDescent="0.2">
      <c r="B12" s="225" t="s">
        <v>97</v>
      </c>
      <c r="C12" s="225"/>
      <c r="D12" s="312" t="s">
        <v>252</v>
      </c>
      <c r="E12" s="312"/>
      <c r="F12" s="312"/>
      <c r="G12" s="312"/>
      <c r="H12" s="312"/>
      <c r="I12" s="312"/>
      <c r="J12" s="312"/>
      <c r="K12" s="312"/>
      <c r="L12" s="312"/>
      <c r="M12" s="312"/>
      <c r="N12" s="312"/>
      <c r="O12" s="312"/>
      <c r="P12" s="312"/>
    </row>
    <row r="13" spans="2:31" ht="14.25" customHeight="1" x14ac:dyDescent="0.2">
      <c r="B13" s="5"/>
      <c r="C13" s="5"/>
      <c r="D13" s="90"/>
      <c r="E13" s="90"/>
      <c r="F13" s="90"/>
      <c r="G13" s="90"/>
      <c r="H13" s="90"/>
      <c r="I13" s="90"/>
      <c r="J13" s="90"/>
      <c r="K13" s="90"/>
      <c r="L13" s="90"/>
      <c r="M13" s="90"/>
      <c r="N13" s="90"/>
      <c r="O13" s="90"/>
      <c r="P13" s="90"/>
      <c r="AE13" s="190"/>
    </row>
    <row r="14" spans="2:31" ht="36" customHeight="1" x14ac:dyDescent="0.2">
      <c r="B14" s="225" t="s">
        <v>98</v>
      </c>
      <c r="C14" s="225"/>
      <c r="D14" s="314" t="s">
        <v>310</v>
      </c>
      <c r="E14" s="312"/>
      <c r="F14" s="312"/>
      <c r="G14" s="312"/>
      <c r="H14" s="312"/>
      <c r="I14" s="312"/>
      <c r="J14" s="312"/>
      <c r="K14" s="312"/>
      <c r="L14" s="312"/>
      <c r="M14" s="312"/>
      <c r="N14" s="312"/>
      <c r="O14" s="312"/>
      <c r="P14" s="312"/>
    </row>
    <row r="15" spans="2:31" ht="13.5" customHeight="1" x14ac:dyDescent="0.2">
      <c r="B15" s="5"/>
      <c r="C15" s="5"/>
      <c r="D15" s="90"/>
      <c r="E15" s="90"/>
      <c r="F15" s="90"/>
      <c r="G15" s="90"/>
      <c r="H15" s="90"/>
      <c r="I15" s="90"/>
      <c r="J15" s="90"/>
      <c r="K15" s="90"/>
      <c r="L15" s="90"/>
      <c r="M15" s="90"/>
      <c r="N15" s="90"/>
      <c r="O15" s="90"/>
      <c r="P15" s="90"/>
      <c r="AE15" s="190"/>
    </row>
    <row r="16" spans="2:31" ht="63" customHeight="1" x14ac:dyDescent="0.2">
      <c r="B16" s="225" t="s">
        <v>99</v>
      </c>
      <c r="C16" s="225"/>
      <c r="D16" s="312" t="s">
        <v>311</v>
      </c>
      <c r="E16" s="312"/>
      <c r="F16" s="312"/>
      <c r="G16" s="312"/>
      <c r="H16" s="312"/>
      <c r="I16" s="312"/>
      <c r="J16" s="312"/>
      <c r="K16" s="312"/>
      <c r="L16" s="312"/>
      <c r="M16" s="312"/>
      <c r="N16" s="312"/>
      <c r="O16" s="312"/>
      <c r="P16" s="312"/>
    </row>
    <row r="17" spans="2:31" ht="12.75" customHeight="1" x14ac:dyDescent="0.2">
      <c r="B17" s="5"/>
      <c r="C17" s="5"/>
      <c r="D17" s="90"/>
      <c r="E17" s="90"/>
      <c r="F17" s="90"/>
      <c r="G17" s="90"/>
      <c r="H17" s="90"/>
      <c r="I17" s="90"/>
      <c r="J17" s="90"/>
      <c r="K17" s="90"/>
      <c r="L17" s="90"/>
      <c r="M17" s="90"/>
      <c r="N17" s="90"/>
      <c r="O17" s="90"/>
      <c r="P17" s="90"/>
      <c r="AE17" s="190"/>
    </row>
    <row r="18" spans="2:31" ht="83.25" customHeight="1" x14ac:dyDescent="0.2">
      <c r="B18" s="225" t="s">
        <v>100</v>
      </c>
      <c r="C18" s="225"/>
      <c r="D18" s="314" t="s">
        <v>355</v>
      </c>
      <c r="E18" s="314"/>
      <c r="F18" s="314"/>
      <c r="G18" s="314"/>
      <c r="H18" s="314"/>
      <c r="I18" s="314"/>
      <c r="J18" s="314"/>
      <c r="K18" s="314"/>
      <c r="L18" s="314"/>
      <c r="M18" s="314"/>
      <c r="N18" s="314"/>
      <c r="O18" s="314"/>
      <c r="P18" s="314"/>
    </row>
    <row r="19" spans="2:31" ht="13.5" customHeight="1" x14ac:dyDescent="0.2">
      <c r="B19" s="5"/>
      <c r="C19" s="5"/>
      <c r="D19" s="98"/>
      <c r="E19" s="98"/>
      <c r="F19" s="98"/>
      <c r="G19" s="98"/>
      <c r="H19" s="98"/>
      <c r="I19" s="98"/>
      <c r="J19" s="98"/>
      <c r="K19" s="98"/>
      <c r="L19" s="98"/>
      <c r="M19" s="98"/>
      <c r="N19" s="98"/>
      <c r="O19" s="98"/>
      <c r="P19" s="98"/>
      <c r="AE19" s="190"/>
    </row>
    <row r="20" spans="2:31" ht="100.5" customHeight="1" x14ac:dyDescent="0.2">
      <c r="B20" s="225" t="s">
        <v>101</v>
      </c>
      <c r="C20" s="225"/>
      <c r="D20" s="228" t="s">
        <v>357</v>
      </c>
      <c r="E20" s="214"/>
      <c r="F20" s="214"/>
      <c r="G20" s="214"/>
      <c r="H20" s="214"/>
      <c r="I20" s="214"/>
      <c r="J20" s="214"/>
      <c r="K20" s="214"/>
      <c r="L20" s="214"/>
      <c r="M20" s="214"/>
      <c r="N20" s="214"/>
      <c r="O20" s="214"/>
      <c r="P20" s="214"/>
    </row>
  </sheetData>
  <sheetProtection algorithmName="SHA-512" hashValue="2D/7yg6PIqwdQqs/YDY1KaCqxUHHDyBluuqx9ONt2WjQpXFWZqwuagW1yx4crPeRbWeMmmHsVJcjRUgQi1RL0Q==" saltValue="X5fPYFHbL878MqNooUpZpg==" spinCount="100000" sheet="1" objects="1" scenarios="1" formatCells="0" formatColumns="0"/>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71"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K38"/>
  <sheetViews>
    <sheetView showGridLines="0" tabSelected="1" topLeftCell="A8" zoomScale="60" zoomScaleNormal="60" workbookViewId="0">
      <pane xSplit="6" ySplit="2" topLeftCell="K24" activePane="bottomRight" state="frozen"/>
      <selection activeCell="A8" sqref="A8"/>
      <selection pane="topRight" activeCell="H8" sqref="H8"/>
      <selection pane="bottomLeft" activeCell="A10" sqref="A10"/>
      <selection pane="bottomRight" activeCell="M24" sqref="M24"/>
    </sheetView>
  </sheetViews>
  <sheetFormatPr baseColWidth="10" defaultColWidth="11.42578125" defaultRowHeight="12.75" x14ac:dyDescent="0.2"/>
  <cols>
    <col min="1" max="1" width="7.7109375" style="51" customWidth="1"/>
    <col min="2" max="2" width="24.28515625" style="51" customWidth="1"/>
    <col min="3" max="3" width="55" style="51" customWidth="1"/>
    <col min="4" max="4" width="21.42578125" style="52" customWidth="1"/>
    <col min="5" max="5" width="7.140625" style="51" bestFit="1" customWidth="1"/>
    <col min="6" max="6" width="15.28515625" style="51" customWidth="1"/>
    <col min="7" max="7" width="30.42578125" style="51" customWidth="1"/>
    <col min="8" max="8" width="36" style="51" customWidth="1"/>
    <col min="9" max="9" width="36.7109375" style="51" customWidth="1"/>
    <col min="10" max="10" width="16.28515625" style="51" customWidth="1"/>
    <col min="11" max="11" width="100.7109375" style="64" customWidth="1"/>
    <col min="12" max="12" width="36.7109375" style="51" customWidth="1"/>
    <col min="13" max="13" width="22.85546875" style="51" customWidth="1"/>
    <col min="14" max="14" width="10" style="154" hidden="1" customWidth="1"/>
    <col min="15" max="15" width="9.85546875" style="154" hidden="1" customWidth="1"/>
    <col min="16" max="16" width="11" style="154" hidden="1" customWidth="1"/>
    <col min="17" max="17" width="10.5703125" style="155" hidden="1" customWidth="1"/>
    <col min="18" max="18" width="8.7109375" style="154" hidden="1" customWidth="1"/>
    <col min="19" max="19" width="8.7109375" style="155" hidden="1" customWidth="1"/>
    <col min="20" max="21" width="8.7109375" style="154" hidden="1" customWidth="1"/>
    <col min="22" max="22" width="10" style="154" hidden="1" customWidth="1"/>
    <col min="23" max="35" width="8.7109375" style="154" hidden="1" customWidth="1"/>
    <col min="36" max="36" width="10" style="51" hidden="1" customWidth="1"/>
    <col min="37" max="37" width="9.140625" style="51" hidden="1" customWidth="1"/>
    <col min="38" max="233" width="9.140625" style="51" customWidth="1"/>
    <col min="234" max="16384" width="11.42578125" style="51"/>
  </cols>
  <sheetData>
    <row r="1" spans="1:37" ht="13.5" thickBot="1" x14ac:dyDescent="0.25"/>
    <row r="2" spans="1:37" ht="20.100000000000001" customHeight="1" x14ac:dyDescent="0.2">
      <c r="C2" s="334"/>
      <c r="D2" s="351" t="s">
        <v>0</v>
      </c>
      <c r="E2" s="352"/>
      <c r="F2" s="352"/>
      <c r="G2" s="352"/>
      <c r="H2" s="352"/>
      <c r="I2" s="352"/>
      <c r="J2" s="352"/>
      <c r="K2" s="353"/>
      <c r="L2" s="345" t="str">
        <f>Proyecto!K2</f>
        <v>Código: GC-F-015</v>
      </c>
      <c r="M2" s="346"/>
      <c r="N2" s="156"/>
      <c r="O2" s="156"/>
      <c r="P2" s="156"/>
      <c r="Q2" s="157"/>
      <c r="R2" s="156"/>
      <c r="S2" s="157"/>
      <c r="T2" s="156"/>
      <c r="U2" s="156"/>
      <c r="V2" s="156"/>
      <c r="W2" s="156"/>
      <c r="X2" s="156"/>
      <c r="Y2" s="156"/>
      <c r="Z2" s="156"/>
      <c r="AA2" s="156"/>
      <c r="AB2" s="156"/>
      <c r="AC2" s="156"/>
      <c r="AD2" s="156"/>
      <c r="AE2" s="156"/>
      <c r="AF2" s="156"/>
      <c r="AG2" s="156"/>
      <c r="AH2" s="156"/>
      <c r="AI2" s="156"/>
    </row>
    <row r="3" spans="1:37" ht="20.100000000000001" customHeight="1" x14ac:dyDescent="0.2">
      <c r="C3" s="335"/>
      <c r="D3" s="337" t="s">
        <v>2</v>
      </c>
      <c r="E3" s="338"/>
      <c r="F3" s="338"/>
      <c r="G3" s="338"/>
      <c r="H3" s="338"/>
      <c r="I3" s="338"/>
      <c r="J3" s="338"/>
      <c r="K3" s="339"/>
      <c r="L3" s="347" t="str">
        <f>Proyecto!K3</f>
        <v>Fecha: 17 de septiembre de 2014</v>
      </c>
      <c r="M3" s="348"/>
      <c r="N3" s="156"/>
      <c r="O3" s="156"/>
      <c r="P3" s="156"/>
      <c r="Q3" s="157"/>
      <c r="R3" s="156"/>
      <c r="S3" s="157"/>
      <c r="T3" s="156"/>
      <c r="U3" s="156"/>
      <c r="V3" s="156"/>
      <c r="W3" s="156"/>
      <c r="X3" s="156"/>
      <c r="Y3" s="156"/>
      <c r="Z3" s="156"/>
      <c r="AA3" s="156"/>
      <c r="AB3" s="156"/>
      <c r="AC3" s="156"/>
      <c r="AD3" s="156"/>
      <c r="AE3" s="156"/>
      <c r="AF3" s="156"/>
      <c r="AG3" s="156"/>
      <c r="AH3" s="156"/>
      <c r="AI3" s="156"/>
    </row>
    <row r="4" spans="1:37" ht="20.100000000000001" customHeight="1" x14ac:dyDescent="0.2">
      <c r="C4" s="335"/>
      <c r="D4" s="337" t="s">
        <v>4</v>
      </c>
      <c r="E4" s="338"/>
      <c r="F4" s="338"/>
      <c r="G4" s="338"/>
      <c r="H4" s="338"/>
      <c r="I4" s="338"/>
      <c r="J4" s="338"/>
      <c r="K4" s="339"/>
      <c r="L4" s="347" t="str">
        <f>Proyecto!K4</f>
        <v>Versión 001</v>
      </c>
      <c r="M4" s="348"/>
      <c r="N4" s="156"/>
      <c r="O4" s="156"/>
      <c r="P4" s="156"/>
      <c r="Q4" s="157"/>
      <c r="R4" s="156"/>
      <c r="S4" s="157"/>
      <c r="T4" s="156"/>
      <c r="U4" s="156"/>
      <c r="V4" s="156"/>
      <c r="W4" s="156"/>
      <c r="X4" s="156"/>
      <c r="Y4" s="156"/>
      <c r="Z4" s="156"/>
      <c r="AA4" s="156"/>
      <c r="AB4" s="156"/>
      <c r="AC4" s="156"/>
      <c r="AD4" s="156"/>
      <c r="AE4" s="156"/>
      <c r="AF4" s="156"/>
      <c r="AG4" s="156"/>
      <c r="AH4" s="156"/>
      <c r="AI4" s="156"/>
    </row>
    <row r="5" spans="1:37" ht="20.100000000000001" customHeight="1" thickBot="1" x14ac:dyDescent="0.25">
      <c r="C5" s="336"/>
      <c r="D5" s="340" t="s">
        <v>6</v>
      </c>
      <c r="E5" s="341"/>
      <c r="F5" s="341"/>
      <c r="G5" s="341"/>
      <c r="H5" s="341"/>
      <c r="I5" s="341"/>
      <c r="J5" s="341"/>
      <c r="K5" s="342"/>
      <c r="L5" s="349" t="s">
        <v>102</v>
      </c>
      <c r="M5" s="350"/>
      <c r="N5" s="156"/>
      <c r="O5" s="156"/>
      <c r="P5" s="156"/>
      <c r="Q5" s="157"/>
      <c r="R5" s="156"/>
      <c r="S5" s="157"/>
      <c r="T5" s="156"/>
      <c r="U5" s="156"/>
      <c r="V5" s="156"/>
      <c r="W5" s="156"/>
      <c r="X5" s="156"/>
      <c r="Y5" s="156"/>
      <c r="Z5" s="156"/>
      <c r="AA5" s="156"/>
      <c r="AB5" s="156"/>
      <c r="AC5" s="156"/>
      <c r="AD5" s="156"/>
      <c r="AE5" s="156"/>
      <c r="AF5" s="156"/>
      <c r="AG5" s="156"/>
      <c r="AH5" s="156"/>
      <c r="AI5" s="156"/>
    </row>
    <row r="6" spans="1:37" x14ac:dyDescent="0.2">
      <c r="C6" s="53"/>
      <c r="D6" s="54"/>
      <c r="E6" s="53"/>
      <c r="F6" s="53"/>
    </row>
    <row r="7" spans="1:37" ht="22.5" customHeight="1" x14ac:dyDescent="0.2">
      <c r="C7" s="55" t="s">
        <v>103</v>
      </c>
      <c r="D7" s="343" t="str">
        <f>Proyecto!$E$7</f>
        <v>Centro de Estudios Societarios- CES</v>
      </c>
      <c r="E7" s="343"/>
      <c r="F7" s="343"/>
      <c r="G7" s="343"/>
      <c r="H7" s="343"/>
      <c r="I7" s="343"/>
      <c r="J7" s="343"/>
      <c r="K7" s="343"/>
      <c r="L7" s="343"/>
      <c r="M7" s="344"/>
      <c r="N7" s="157"/>
      <c r="O7" s="157"/>
      <c r="P7" s="157"/>
      <c r="Q7" s="157"/>
      <c r="R7" s="157"/>
      <c r="S7" s="157"/>
      <c r="T7" s="157"/>
      <c r="U7" s="157"/>
      <c r="V7" s="157"/>
      <c r="W7" s="157"/>
      <c r="X7" s="157"/>
      <c r="Y7" s="157"/>
      <c r="Z7" s="157"/>
      <c r="AA7" s="157"/>
      <c r="AB7" s="157"/>
      <c r="AC7" s="157"/>
      <c r="AD7" s="157"/>
      <c r="AE7" s="157"/>
      <c r="AF7" s="157"/>
      <c r="AG7" s="157"/>
      <c r="AH7" s="157"/>
      <c r="AI7" s="157"/>
    </row>
    <row r="8" spans="1:37" x14ac:dyDescent="0.2">
      <c r="N8" s="354" t="s">
        <v>359</v>
      </c>
      <c r="O8" s="354"/>
      <c r="P8" s="354" t="s">
        <v>360</v>
      </c>
      <c r="Q8" s="354"/>
      <c r="R8" s="354" t="s">
        <v>361</v>
      </c>
      <c r="S8" s="354"/>
      <c r="T8" s="354" t="s">
        <v>362</v>
      </c>
      <c r="U8" s="354"/>
      <c r="V8" s="354" t="s">
        <v>363</v>
      </c>
      <c r="W8" s="354"/>
      <c r="X8" s="354" t="s">
        <v>364</v>
      </c>
      <c r="Y8" s="354"/>
      <c r="Z8" s="354" t="s">
        <v>365</v>
      </c>
      <c r="AA8" s="354"/>
      <c r="AB8" s="354" t="s">
        <v>366</v>
      </c>
      <c r="AC8" s="354"/>
      <c r="AD8" s="354" t="s">
        <v>367</v>
      </c>
      <c r="AE8" s="354"/>
      <c r="AF8" s="354" t="s">
        <v>368</v>
      </c>
      <c r="AG8" s="354"/>
      <c r="AH8" s="354" t="s">
        <v>369</v>
      </c>
      <c r="AI8" s="354"/>
    </row>
    <row r="9" spans="1:37" ht="66.75" customHeight="1" x14ac:dyDescent="0.2">
      <c r="A9" s="56" t="s">
        <v>104</v>
      </c>
      <c r="B9" s="56" t="s">
        <v>257</v>
      </c>
      <c r="C9" s="56" t="s">
        <v>105</v>
      </c>
      <c r="D9" s="56" t="s">
        <v>106</v>
      </c>
      <c r="E9" s="56" t="s">
        <v>107</v>
      </c>
      <c r="F9" s="57" t="s">
        <v>108</v>
      </c>
      <c r="G9" s="56" t="s">
        <v>109</v>
      </c>
      <c r="H9" s="58" t="s">
        <v>110</v>
      </c>
      <c r="I9" s="58" t="s">
        <v>111</v>
      </c>
      <c r="J9" s="58" t="s">
        <v>112</v>
      </c>
      <c r="K9" s="57" t="s">
        <v>113</v>
      </c>
      <c r="L9" s="59" t="s">
        <v>114</v>
      </c>
      <c r="M9" s="59" t="s">
        <v>115</v>
      </c>
      <c r="N9" s="158" t="s">
        <v>370</v>
      </c>
      <c r="O9" s="158" t="s">
        <v>371</v>
      </c>
      <c r="P9" s="158" t="s">
        <v>370</v>
      </c>
      <c r="Q9" s="158" t="s">
        <v>371</v>
      </c>
      <c r="R9" s="158" t="s">
        <v>370</v>
      </c>
      <c r="S9" s="158" t="s">
        <v>371</v>
      </c>
      <c r="T9" s="158" t="s">
        <v>370</v>
      </c>
      <c r="U9" s="158" t="s">
        <v>371</v>
      </c>
      <c r="V9" s="158" t="s">
        <v>370</v>
      </c>
      <c r="W9" s="158" t="s">
        <v>371</v>
      </c>
      <c r="X9" s="158" t="s">
        <v>370</v>
      </c>
      <c r="Y9" s="158" t="s">
        <v>371</v>
      </c>
      <c r="Z9" s="158" t="s">
        <v>370</v>
      </c>
      <c r="AA9" s="158" t="s">
        <v>371</v>
      </c>
      <c r="AB9" s="158" t="s">
        <v>370</v>
      </c>
      <c r="AC9" s="158" t="s">
        <v>371</v>
      </c>
      <c r="AD9" s="158" t="s">
        <v>370</v>
      </c>
      <c r="AE9" s="158" t="s">
        <v>371</v>
      </c>
      <c r="AF9" s="158" t="s">
        <v>370</v>
      </c>
      <c r="AG9" s="158" t="s">
        <v>371</v>
      </c>
      <c r="AH9" s="158" t="s">
        <v>370</v>
      </c>
      <c r="AI9" s="158" t="s">
        <v>371</v>
      </c>
    </row>
    <row r="10" spans="1:37" s="107" customFormat="1" ht="186.75" customHeight="1" x14ac:dyDescent="0.2">
      <c r="A10" s="99">
        <v>1</v>
      </c>
      <c r="B10" s="99" t="s">
        <v>258</v>
      </c>
      <c r="C10" s="100" t="s">
        <v>240</v>
      </c>
      <c r="D10" s="100" t="s">
        <v>231</v>
      </c>
      <c r="E10" s="101">
        <v>1</v>
      </c>
      <c r="F10" s="102">
        <v>0.05</v>
      </c>
      <c r="G10" s="103" t="s">
        <v>241</v>
      </c>
      <c r="H10" s="104">
        <v>44928</v>
      </c>
      <c r="I10" s="104">
        <v>45016</v>
      </c>
      <c r="J10" s="105">
        <v>12</v>
      </c>
      <c r="K10" s="153" t="s">
        <v>245</v>
      </c>
      <c r="L10" s="104">
        <v>45016</v>
      </c>
      <c r="M10" s="165">
        <f t="shared" ref="M10:M13" si="0">+O10+Q10+S10+U10+W10+Y10+AA10+AC10+AE10+AG10+AI10</f>
        <v>0.05</v>
      </c>
      <c r="N10" s="159"/>
      <c r="O10" s="160"/>
      <c r="P10" s="161">
        <v>0.05</v>
      </c>
      <c r="Q10" s="163">
        <v>0.05</v>
      </c>
      <c r="R10" s="161"/>
      <c r="S10" s="163"/>
      <c r="T10" s="161"/>
      <c r="U10" s="162"/>
      <c r="V10" s="161"/>
      <c r="W10" s="162"/>
      <c r="X10" s="161"/>
      <c r="Y10" s="162"/>
      <c r="Z10" s="161"/>
      <c r="AA10" s="162"/>
      <c r="AB10" s="161"/>
      <c r="AC10" s="162"/>
      <c r="AD10" s="161"/>
      <c r="AE10" s="162"/>
      <c r="AF10" s="161"/>
      <c r="AG10" s="162"/>
      <c r="AH10" s="161"/>
      <c r="AI10" s="162"/>
      <c r="AJ10" s="184">
        <f>+AH10+AF10+AD10+AB10+Z10+X10+V10+T10+R10+P10+N10</f>
        <v>0.05</v>
      </c>
      <c r="AK10" s="184">
        <f>+AI10+AG10+AE10+AC10+AA10+Y10+W10+U10+S10+Q10+O10</f>
        <v>0.05</v>
      </c>
    </row>
    <row r="11" spans="1:37" s="107" customFormat="1" ht="69.75" customHeight="1" x14ac:dyDescent="0.2">
      <c r="A11" s="99">
        <v>2</v>
      </c>
      <c r="B11" s="331" t="s">
        <v>260</v>
      </c>
      <c r="C11" s="100" t="s">
        <v>315</v>
      </c>
      <c r="D11" s="100" t="s">
        <v>239</v>
      </c>
      <c r="E11" s="101">
        <v>1</v>
      </c>
      <c r="F11" s="102">
        <v>0.01</v>
      </c>
      <c r="G11" s="103" t="s">
        <v>242</v>
      </c>
      <c r="H11" s="104">
        <v>44986</v>
      </c>
      <c r="I11" s="104">
        <v>45016</v>
      </c>
      <c r="J11" s="105">
        <v>4</v>
      </c>
      <c r="K11" s="153" t="s">
        <v>243</v>
      </c>
      <c r="L11" s="104">
        <v>45016</v>
      </c>
      <c r="M11" s="165">
        <f t="shared" si="0"/>
        <v>0.01</v>
      </c>
      <c r="N11" s="159"/>
      <c r="O11" s="164"/>
      <c r="P11" s="161">
        <v>0.01</v>
      </c>
      <c r="Q11" s="163">
        <v>0.01</v>
      </c>
      <c r="R11" s="161"/>
      <c r="S11" s="163"/>
      <c r="T11" s="161"/>
      <c r="U11" s="163"/>
      <c r="V11" s="161"/>
      <c r="W11" s="162"/>
      <c r="X11" s="161"/>
      <c r="Y11" s="162"/>
      <c r="Z11" s="161"/>
      <c r="AA11" s="162"/>
      <c r="AB11" s="161"/>
      <c r="AC11" s="162"/>
      <c r="AD11" s="161"/>
      <c r="AE11" s="162"/>
      <c r="AF11" s="161"/>
      <c r="AG11" s="162"/>
      <c r="AH11" s="161"/>
      <c r="AI11" s="162"/>
      <c r="AJ11" s="184">
        <f t="shared" ref="AJ11:AK23" si="1">+AH11+AF11+AD11+AB11+Z11+X11+V11+T11+R11+P11+N11</f>
        <v>0.01</v>
      </c>
      <c r="AK11" s="184">
        <f t="shared" si="1"/>
        <v>0.01</v>
      </c>
    </row>
    <row r="12" spans="1:37" s="107" customFormat="1" ht="295.5" customHeight="1" x14ac:dyDescent="0.2">
      <c r="A12" s="99">
        <v>3</v>
      </c>
      <c r="B12" s="332"/>
      <c r="C12" s="100" t="s">
        <v>316</v>
      </c>
      <c r="D12" s="100" t="s">
        <v>338</v>
      </c>
      <c r="E12" s="101">
        <v>3</v>
      </c>
      <c r="F12" s="102">
        <v>0.03</v>
      </c>
      <c r="G12" s="103" t="s">
        <v>242</v>
      </c>
      <c r="H12" s="104" t="s">
        <v>314</v>
      </c>
      <c r="I12" s="104" t="s">
        <v>244</v>
      </c>
      <c r="J12" s="105">
        <v>34</v>
      </c>
      <c r="K12" s="166" t="s">
        <v>381</v>
      </c>
      <c r="L12" s="106" t="s">
        <v>380</v>
      </c>
      <c r="M12" s="165">
        <f t="shared" si="0"/>
        <v>3.0000000000000002E-2</v>
      </c>
      <c r="N12" s="161"/>
      <c r="O12" s="164"/>
      <c r="P12" s="161">
        <v>0.02</v>
      </c>
      <c r="Q12" s="163">
        <v>0.02</v>
      </c>
      <c r="R12" s="161">
        <v>5.0000000000000001E-3</v>
      </c>
      <c r="S12" s="163">
        <v>5.0000000000000001E-3</v>
      </c>
      <c r="T12" s="161"/>
      <c r="U12" s="162"/>
      <c r="V12" s="161"/>
      <c r="W12" s="162"/>
      <c r="X12" s="161"/>
      <c r="Y12" s="162"/>
      <c r="Z12" s="161"/>
      <c r="AA12" s="162">
        <v>5.0000000000000001E-3</v>
      </c>
      <c r="AB12" s="161"/>
      <c r="AC12" s="162"/>
      <c r="AD12" s="161">
        <v>5.0000000000000001E-3</v>
      </c>
      <c r="AE12" s="162"/>
      <c r="AF12" s="161"/>
      <c r="AG12" s="162"/>
      <c r="AH12" s="161"/>
      <c r="AI12" s="162"/>
      <c r="AJ12" s="184">
        <f t="shared" si="1"/>
        <v>0.03</v>
      </c>
      <c r="AK12" s="184">
        <f t="shared" si="1"/>
        <v>0.03</v>
      </c>
    </row>
    <row r="13" spans="1:37" s="107" customFormat="1" ht="131.25" customHeight="1" x14ac:dyDescent="0.2">
      <c r="A13" s="99">
        <v>4</v>
      </c>
      <c r="B13" s="331" t="s">
        <v>261</v>
      </c>
      <c r="C13" s="100" t="s">
        <v>317</v>
      </c>
      <c r="D13" s="100" t="s">
        <v>232</v>
      </c>
      <c r="E13" s="101">
        <v>1</v>
      </c>
      <c r="F13" s="102">
        <v>0.05</v>
      </c>
      <c r="G13" s="103" t="s">
        <v>233</v>
      </c>
      <c r="H13" s="104">
        <v>44986</v>
      </c>
      <c r="I13" s="104">
        <v>45077</v>
      </c>
      <c r="J13" s="105">
        <v>12</v>
      </c>
      <c r="K13" s="153" t="s">
        <v>379</v>
      </c>
      <c r="L13" s="104">
        <v>45077</v>
      </c>
      <c r="M13" s="165">
        <f t="shared" si="0"/>
        <v>0.05</v>
      </c>
      <c r="N13" s="161"/>
      <c r="O13" s="163"/>
      <c r="P13" s="161">
        <v>0.02</v>
      </c>
      <c r="Q13" s="163">
        <v>0.02</v>
      </c>
      <c r="R13" s="161">
        <v>0.01</v>
      </c>
      <c r="S13" s="163">
        <v>0.01</v>
      </c>
      <c r="T13" s="161">
        <v>0.02</v>
      </c>
      <c r="U13" s="162">
        <v>0.02</v>
      </c>
      <c r="V13" s="161"/>
      <c r="W13" s="162"/>
      <c r="X13" s="161"/>
      <c r="Y13" s="162"/>
      <c r="Z13" s="161"/>
      <c r="AA13" s="162"/>
      <c r="AB13" s="161"/>
      <c r="AC13" s="162"/>
      <c r="AD13" s="161"/>
      <c r="AE13" s="162"/>
      <c r="AF13" s="161"/>
      <c r="AG13" s="162"/>
      <c r="AH13" s="161"/>
      <c r="AI13" s="162"/>
      <c r="AJ13" s="184">
        <f t="shared" si="1"/>
        <v>0.05</v>
      </c>
      <c r="AK13" s="184">
        <f t="shared" si="1"/>
        <v>0.05</v>
      </c>
    </row>
    <row r="14" spans="1:37" s="107" customFormat="1" ht="409.6" customHeight="1" x14ac:dyDescent="0.2">
      <c r="A14" s="99">
        <v>5</v>
      </c>
      <c r="B14" s="332"/>
      <c r="C14" s="169" t="s">
        <v>318</v>
      </c>
      <c r="D14" s="169" t="s">
        <v>232</v>
      </c>
      <c r="E14" s="101">
        <v>1</v>
      </c>
      <c r="F14" s="102">
        <v>0.1</v>
      </c>
      <c r="G14" s="170" t="s">
        <v>233</v>
      </c>
      <c r="H14" s="171">
        <v>45078</v>
      </c>
      <c r="I14" s="171">
        <v>45230</v>
      </c>
      <c r="J14" s="105">
        <v>20</v>
      </c>
      <c r="K14" s="175" t="s">
        <v>388</v>
      </c>
      <c r="L14" s="187" t="s">
        <v>386</v>
      </c>
      <c r="M14" s="165">
        <f>+O14+Q14+S14+U14+W14+Y14+AA14+AC14+AE14+AG14+AI14</f>
        <v>9.9999999999999992E-2</v>
      </c>
      <c r="N14" s="161"/>
      <c r="O14" s="164"/>
      <c r="P14" s="161"/>
      <c r="Q14" s="163"/>
      <c r="R14" s="161"/>
      <c r="S14" s="163"/>
      <c r="T14" s="161"/>
      <c r="U14" s="162"/>
      <c r="V14" s="161">
        <v>0.01</v>
      </c>
      <c r="W14" s="162">
        <v>0.01</v>
      </c>
      <c r="X14" s="161">
        <v>2.75E-2</v>
      </c>
      <c r="Y14" s="162">
        <v>2.75E-2</v>
      </c>
      <c r="Z14" s="161">
        <v>3.7499999999999999E-2</v>
      </c>
      <c r="AA14" s="162">
        <v>3.7499999999999999E-2</v>
      </c>
      <c r="AB14" s="161">
        <v>7.4999999999999997E-3</v>
      </c>
      <c r="AC14" s="162">
        <v>7.4999999999999997E-3</v>
      </c>
      <c r="AD14" s="161">
        <v>1.7500000000000002E-2</v>
      </c>
      <c r="AE14" s="162">
        <v>1.7500000000000002E-2</v>
      </c>
      <c r="AF14" s="161"/>
      <c r="AG14" s="162"/>
      <c r="AH14" s="161"/>
      <c r="AI14" s="162"/>
      <c r="AJ14" s="184">
        <f t="shared" si="1"/>
        <v>9.9999999999999992E-2</v>
      </c>
      <c r="AK14" s="184">
        <f t="shared" si="1"/>
        <v>9.9999999999999992E-2</v>
      </c>
    </row>
    <row r="15" spans="1:37" s="108" customFormat="1" ht="308.25" customHeight="1" x14ac:dyDescent="0.2">
      <c r="A15" s="99">
        <v>6</v>
      </c>
      <c r="B15" s="330" t="s">
        <v>262</v>
      </c>
      <c r="C15" s="169" t="s">
        <v>303</v>
      </c>
      <c r="D15" s="169" t="s">
        <v>263</v>
      </c>
      <c r="E15" s="101">
        <v>1</v>
      </c>
      <c r="F15" s="102">
        <v>0.05</v>
      </c>
      <c r="G15" s="170" t="s">
        <v>320</v>
      </c>
      <c r="H15" s="171" t="s">
        <v>353</v>
      </c>
      <c r="I15" s="171">
        <v>45289</v>
      </c>
      <c r="J15" s="105">
        <v>28</v>
      </c>
      <c r="K15" s="169" t="s">
        <v>389</v>
      </c>
      <c r="L15" s="187" t="s">
        <v>390</v>
      </c>
      <c r="M15" s="165">
        <f t="shared" ref="M15:M24" si="2">+O15+Q15+S15+U15+W15+Y15+AA15+AC15+AE15+AG15+AI15</f>
        <v>0.05</v>
      </c>
      <c r="N15" s="161"/>
      <c r="O15" s="164"/>
      <c r="P15" s="161"/>
      <c r="Q15" s="163"/>
      <c r="R15" s="161"/>
      <c r="S15" s="163"/>
      <c r="T15" s="161">
        <v>1.4999999999999999E-2</v>
      </c>
      <c r="U15" s="162">
        <v>1.4999999999999999E-2</v>
      </c>
      <c r="V15" s="161"/>
      <c r="W15" s="162"/>
      <c r="X15" s="161"/>
      <c r="Y15" s="162"/>
      <c r="Z15" s="161">
        <v>0.01</v>
      </c>
      <c r="AA15" s="162">
        <v>0.01</v>
      </c>
      <c r="AB15" s="161">
        <v>5.0000000000000001E-3</v>
      </c>
      <c r="AC15" s="162">
        <v>5.0000000000000001E-3</v>
      </c>
      <c r="AD15" s="161">
        <v>0.01</v>
      </c>
      <c r="AE15" s="162">
        <v>0.01</v>
      </c>
      <c r="AF15" s="161">
        <v>5.0000000000000001E-3</v>
      </c>
      <c r="AG15" s="162">
        <v>0.01</v>
      </c>
      <c r="AH15" s="161">
        <v>5.0000000000000001E-3</v>
      </c>
      <c r="AI15" s="162"/>
      <c r="AJ15" s="184">
        <f t="shared" si="1"/>
        <v>0.05</v>
      </c>
      <c r="AK15" s="184">
        <f t="shared" si="1"/>
        <v>0.05</v>
      </c>
    </row>
    <row r="16" spans="1:37" s="108" customFormat="1" ht="223.5" customHeight="1" x14ac:dyDescent="0.2">
      <c r="A16" s="99">
        <v>7</v>
      </c>
      <c r="B16" s="330"/>
      <c r="C16" s="169" t="s">
        <v>339</v>
      </c>
      <c r="D16" s="169" t="s">
        <v>352</v>
      </c>
      <c r="E16" s="101">
        <v>1</v>
      </c>
      <c r="F16" s="102">
        <v>0.05</v>
      </c>
      <c r="G16" s="170" t="s">
        <v>346</v>
      </c>
      <c r="H16" s="171" t="s">
        <v>373</v>
      </c>
      <c r="I16" s="171" t="s">
        <v>244</v>
      </c>
      <c r="J16" s="105">
        <v>12</v>
      </c>
      <c r="K16" s="100" t="s">
        <v>387</v>
      </c>
      <c r="L16" s="187" t="s">
        <v>385</v>
      </c>
      <c r="M16" s="165">
        <f t="shared" si="2"/>
        <v>0.05</v>
      </c>
      <c r="N16" s="161"/>
      <c r="O16" s="164"/>
      <c r="P16" s="161"/>
      <c r="Q16" s="163"/>
      <c r="R16" s="161"/>
      <c r="S16" s="163"/>
      <c r="T16" s="161"/>
      <c r="U16" s="162"/>
      <c r="V16" s="161"/>
      <c r="W16" s="162"/>
      <c r="X16" s="161">
        <v>0.02</v>
      </c>
      <c r="Y16" s="162">
        <v>0.02</v>
      </c>
      <c r="Z16" s="161">
        <v>1.4999999999999999E-2</v>
      </c>
      <c r="AA16" s="162">
        <v>1.4999999999999999E-2</v>
      </c>
      <c r="AB16" s="161">
        <v>5.0000000000000001E-3</v>
      </c>
      <c r="AC16" s="162">
        <v>5.0000000000000001E-3</v>
      </c>
      <c r="AD16" s="161">
        <v>0.01</v>
      </c>
      <c r="AE16" s="162">
        <v>0.01</v>
      </c>
      <c r="AF16" s="161"/>
      <c r="AG16" s="162"/>
      <c r="AH16" s="161"/>
      <c r="AI16" s="162"/>
      <c r="AJ16" s="184">
        <f t="shared" si="1"/>
        <v>0.05</v>
      </c>
      <c r="AK16" s="184">
        <f t="shared" si="1"/>
        <v>0.05</v>
      </c>
    </row>
    <row r="17" spans="1:37" s="108" customFormat="1" ht="231.75" customHeight="1" x14ac:dyDescent="0.2">
      <c r="A17" s="99">
        <v>8</v>
      </c>
      <c r="B17" s="331" t="s">
        <v>265</v>
      </c>
      <c r="C17" s="100" t="s">
        <v>340</v>
      </c>
      <c r="D17" s="100" t="s">
        <v>264</v>
      </c>
      <c r="E17" s="101">
        <v>1</v>
      </c>
      <c r="F17" s="102">
        <v>0.05</v>
      </c>
      <c r="G17" s="103" t="s">
        <v>323</v>
      </c>
      <c r="H17" s="104" t="s">
        <v>322</v>
      </c>
      <c r="I17" s="104">
        <v>45289</v>
      </c>
      <c r="J17" s="105">
        <v>12</v>
      </c>
      <c r="K17" s="100" t="s">
        <v>391</v>
      </c>
      <c r="L17" s="106" t="s">
        <v>390</v>
      </c>
      <c r="M17" s="165">
        <f t="shared" si="2"/>
        <v>4.9999999999999996E-2</v>
      </c>
      <c r="N17" s="161"/>
      <c r="O17" s="164"/>
      <c r="P17" s="161"/>
      <c r="Q17" s="163"/>
      <c r="R17" s="161"/>
      <c r="S17" s="163"/>
      <c r="T17" s="161"/>
      <c r="U17" s="162"/>
      <c r="V17" s="161"/>
      <c r="W17" s="162"/>
      <c r="X17" s="161">
        <v>0.02</v>
      </c>
      <c r="Y17" s="162">
        <v>0.02</v>
      </c>
      <c r="Z17" s="161">
        <v>0.02</v>
      </c>
      <c r="AA17" s="162">
        <v>0.02</v>
      </c>
      <c r="AB17" s="161"/>
      <c r="AC17" s="162"/>
      <c r="AD17" s="161">
        <v>5.0000000000000001E-3</v>
      </c>
      <c r="AE17" s="162">
        <v>5.0000000000000001E-3</v>
      </c>
      <c r="AF17" s="161">
        <v>5.0000000000000001E-3</v>
      </c>
      <c r="AG17" s="162">
        <v>5.0000000000000001E-3</v>
      </c>
      <c r="AH17" s="161"/>
      <c r="AI17" s="162"/>
      <c r="AJ17" s="184">
        <f t="shared" si="1"/>
        <v>0.05</v>
      </c>
      <c r="AK17" s="184">
        <f t="shared" si="1"/>
        <v>0.05</v>
      </c>
    </row>
    <row r="18" spans="1:37" s="108" customFormat="1" ht="138" customHeight="1" x14ac:dyDescent="0.2">
      <c r="A18" s="99">
        <v>9</v>
      </c>
      <c r="B18" s="333"/>
      <c r="C18" s="169" t="s">
        <v>326</v>
      </c>
      <c r="D18" s="169" t="s">
        <v>267</v>
      </c>
      <c r="E18" s="101">
        <v>1</v>
      </c>
      <c r="F18" s="102">
        <v>0.03</v>
      </c>
      <c r="G18" s="170" t="s">
        <v>321</v>
      </c>
      <c r="H18" s="171" t="s">
        <v>322</v>
      </c>
      <c r="I18" s="171" t="s">
        <v>325</v>
      </c>
      <c r="J18" s="105">
        <v>8</v>
      </c>
      <c r="K18" s="100" t="s">
        <v>393</v>
      </c>
      <c r="L18" s="106" t="s">
        <v>392</v>
      </c>
      <c r="M18" s="165">
        <f t="shared" si="2"/>
        <v>0.03</v>
      </c>
      <c r="N18" s="161"/>
      <c r="O18" s="164"/>
      <c r="P18" s="161"/>
      <c r="Q18" s="163"/>
      <c r="R18" s="161"/>
      <c r="S18" s="163"/>
      <c r="T18" s="161"/>
      <c r="U18" s="162"/>
      <c r="V18" s="161"/>
      <c r="W18" s="162"/>
      <c r="X18" s="161"/>
      <c r="Y18" s="162"/>
      <c r="Z18" s="161"/>
      <c r="AA18" s="162"/>
      <c r="AB18" s="161"/>
      <c r="AC18" s="162"/>
      <c r="AD18" s="161">
        <v>0.02</v>
      </c>
      <c r="AE18" s="162">
        <v>0.02</v>
      </c>
      <c r="AF18" s="161">
        <v>0.01</v>
      </c>
      <c r="AG18" s="162">
        <v>0</v>
      </c>
      <c r="AH18" s="161"/>
      <c r="AI18" s="162">
        <v>0.01</v>
      </c>
      <c r="AJ18" s="184">
        <f t="shared" si="1"/>
        <v>0.03</v>
      </c>
      <c r="AK18" s="184">
        <f t="shared" si="1"/>
        <v>0.03</v>
      </c>
    </row>
    <row r="19" spans="1:37" s="108" customFormat="1" ht="144.75" customHeight="1" x14ac:dyDescent="0.2">
      <c r="A19" s="99">
        <v>10</v>
      </c>
      <c r="B19" s="333"/>
      <c r="C19" s="169" t="s">
        <v>328</v>
      </c>
      <c r="D19" s="169" t="s">
        <v>268</v>
      </c>
      <c r="E19" s="101">
        <v>1</v>
      </c>
      <c r="F19" s="102">
        <v>0.04</v>
      </c>
      <c r="G19" s="170" t="s">
        <v>269</v>
      </c>
      <c r="H19" s="171" t="s">
        <v>319</v>
      </c>
      <c r="I19" s="171">
        <v>45289</v>
      </c>
      <c r="J19" s="188">
        <v>20</v>
      </c>
      <c r="K19" s="167" t="s">
        <v>394</v>
      </c>
      <c r="L19" s="106" t="s">
        <v>390</v>
      </c>
      <c r="M19" s="165">
        <f t="shared" si="2"/>
        <v>0.04</v>
      </c>
      <c r="N19" s="161"/>
      <c r="O19" s="164"/>
      <c r="P19" s="161"/>
      <c r="Q19" s="163"/>
      <c r="R19" s="161"/>
      <c r="S19" s="163"/>
      <c r="T19" s="161"/>
      <c r="U19" s="162"/>
      <c r="V19" s="161"/>
      <c r="W19" s="162"/>
      <c r="X19" s="161"/>
      <c r="Y19" s="162"/>
      <c r="Z19" s="161">
        <v>0.01</v>
      </c>
      <c r="AA19" s="162">
        <v>0.01</v>
      </c>
      <c r="AB19" s="161">
        <v>0.01</v>
      </c>
      <c r="AC19" s="162">
        <v>0.01</v>
      </c>
      <c r="AD19" s="161">
        <v>0.01</v>
      </c>
      <c r="AE19" s="162">
        <v>1.4999999999999999E-2</v>
      </c>
      <c r="AF19" s="161">
        <v>5.0000000000000001E-3</v>
      </c>
      <c r="AG19" s="162">
        <v>5.0000000000000001E-3</v>
      </c>
      <c r="AH19" s="161">
        <v>5.0000000000000001E-3</v>
      </c>
      <c r="AI19" s="162"/>
      <c r="AJ19" s="184">
        <f t="shared" si="1"/>
        <v>0.04</v>
      </c>
      <c r="AK19" s="184">
        <f t="shared" si="1"/>
        <v>0.04</v>
      </c>
    </row>
    <row r="20" spans="1:37" s="108" customFormat="1" ht="101.25" customHeight="1" x14ac:dyDescent="0.2">
      <c r="A20" s="99">
        <v>11</v>
      </c>
      <c r="B20" s="332"/>
      <c r="C20" s="169" t="s">
        <v>342</v>
      </c>
      <c r="D20" s="100" t="s">
        <v>271</v>
      </c>
      <c r="E20" s="101">
        <v>1</v>
      </c>
      <c r="F20" s="102">
        <v>0.04</v>
      </c>
      <c r="G20" s="103" t="s">
        <v>269</v>
      </c>
      <c r="H20" s="104" t="s">
        <v>324</v>
      </c>
      <c r="I20" s="104">
        <v>45289</v>
      </c>
      <c r="J20" s="105">
        <v>8</v>
      </c>
      <c r="K20" s="100" t="s">
        <v>395</v>
      </c>
      <c r="L20" s="104">
        <v>45289</v>
      </c>
      <c r="M20" s="165">
        <f t="shared" si="2"/>
        <v>0.04</v>
      </c>
      <c r="N20" s="161"/>
      <c r="O20" s="164"/>
      <c r="P20" s="161"/>
      <c r="Q20" s="163"/>
      <c r="R20" s="161"/>
      <c r="S20" s="163"/>
      <c r="T20" s="161"/>
      <c r="U20" s="162"/>
      <c r="V20" s="161"/>
      <c r="W20" s="162"/>
      <c r="X20" s="161"/>
      <c r="Y20" s="162"/>
      <c r="Z20" s="161"/>
      <c r="AA20" s="162"/>
      <c r="AB20" s="161"/>
      <c r="AC20" s="162"/>
      <c r="AD20" s="161"/>
      <c r="AE20" s="162"/>
      <c r="AF20" s="161">
        <v>0.02</v>
      </c>
      <c r="AG20" s="162">
        <v>0.02</v>
      </c>
      <c r="AH20" s="161">
        <v>0.02</v>
      </c>
      <c r="AI20" s="162">
        <v>0.02</v>
      </c>
      <c r="AJ20" s="184">
        <f t="shared" si="1"/>
        <v>0.04</v>
      </c>
      <c r="AK20" s="184">
        <f t="shared" si="1"/>
        <v>0.04</v>
      </c>
    </row>
    <row r="21" spans="1:37" s="108" customFormat="1" ht="224.25" customHeight="1" x14ac:dyDescent="0.2">
      <c r="A21" s="99">
        <v>12</v>
      </c>
      <c r="B21" s="330" t="s">
        <v>266</v>
      </c>
      <c r="C21" s="100" t="s">
        <v>341</v>
      </c>
      <c r="D21" s="100" t="s">
        <v>343</v>
      </c>
      <c r="E21" s="101">
        <v>1</v>
      </c>
      <c r="F21" s="102">
        <v>0.05</v>
      </c>
      <c r="G21" s="103" t="s">
        <v>345</v>
      </c>
      <c r="H21" s="104" t="s">
        <v>327</v>
      </c>
      <c r="I21" s="104" t="s">
        <v>344</v>
      </c>
      <c r="J21" s="105">
        <v>8</v>
      </c>
      <c r="K21" s="100" t="s">
        <v>372</v>
      </c>
      <c r="L21" s="171" t="s">
        <v>344</v>
      </c>
      <c r="M21" s="165">
        <f t="shared" si="2"/>
        <v>0.05</v>
      </c>
      <c r="N21" s="161"/>
      <c r="O21" s="164"/>
      <c r="P21" s="161"/>
      <c r="Q21" s="163"/>
      <c r="R21" s="161"/>
      <c r="S21" s="163"/>
      <c r="T21" s="161">
        <v>2.5000000000000001E-2</v>
      </c>
      <c r="U21" s="162">
        <v>2.5000000000000001E-2</v>
      </c>
      <c r="V21" s="161">
        <v>2.5000000000000001E-2</v>
      </c>
      <c r="W21" s="162">
        <v>2.5000000000000001E-2</v>
      </c>
      <c r="X21" s="161"/>
      <c r="Y21" s="162"/>
      <c r="Z21" s="161"/>
      <c r="AA21" s="162"/>
      <c r="AB21" s="161"/>
      <c r="AC21" s="162"/>
      <c r="AD21" s="161"/>
      <c r="AE21" s="162"/>
      <c r="AF21" s="161"/>
      <c r="AG21" s="162"/>
      <c r="AH21" s="161"/>
      <c r="AI21" s="162"/>
      <c r="AJ21" s="184">
        <f t="shared" si="1"/>
        <v>0.05</v>
      </c>
      <c r="AK21" s="184">
        <f t="shared" si="1"/>
        <v>0.05</v>
      </c>
    </row>
    <row r="22" spans="1:37" s="108" customFormat="1" ht="257.25" customHeight="1" x14ac:dyDescent="0.2">
      <c r="A22" s="99">
        <v>13</v>
      </c>
      <c r="B22" s="330"/>
      <c r="C22" s="169" t="s">
        <v>348</v>
      </c>
      <c r="D22" s="169" t="s">
        <v>347</v>
      </c>
      <c r="E22" s="101">
        <v>12</v>
      </c>
      <c r="F22" s="102">
        <v>0.15</v>
      </c>
      <c r="G22" s="170" t="s">
        <v>345</v>
      </c>
      <c r="H22" s="171" t="s">
        <v>374</v>
      </c>
      <c r="I22" s="171">
        <v>45289</v>
      </c>
      <c r="J22" s="105">
        <v>24</v>
      </c>
      <c r="K22" s="100" t="s">
        <v>398</v>
      </c>
      <c r="L22" s="187" t="s">
        <v>397</v>
      </c>
      <c r="M22" s="165">
        <f t="shared" si="2"/>
        <v>0.15</v>
      </c>
      <c r="N22" s="159"/>
      <c r="O22" s="164"/>
      <c r="P22" s="161"/>
      <c r="Q22" s="163"/>
      <c r="R22" s="161"/>
      <c r="S22" s="163"/>
      <c r="T22" s="161"/>
      <c r="U22" s="163"/>
      <c r="V22" s="161"/>
      <c r="W22" s="162"/>
      <c r="X22" s="161">
        <v>2.5000000000000001E-2</v>
      </c>
      <c r="Y22" s="162">
        <v>2.5000000000000001E-2</v>
      </c>
      <c r="Z22" s="161">
        <v>2.5000000000000001E-2</v>
      </c>
      <c r="AA22" s="162">
        <v>2.5000000000000001E-2</v>
      </c>
      <c r="AB22" s="161">
        <v>2.5000000000000001E-2</v>
      </c>
      <c r="AC22" s="162">
        <v>2.5000000000000001E-2</v>
      </c>
      <c r="AD22" s="161">
        <v>2.5000000000000001E-2</v>
      </c>
      <c r="AE22" s="162">
        <v>2.5000000000000001E-2</v>
      </c>
      <c r="AF22" s="161">
        <v>2.5000000000000001E-2</v>
      </c>
      <c r="AG22" s="162">
        <v>2.5000000000000001E-2</v>
      </c>
      <c r="AH22" s="161">
        <v>2.5000000000000001E-2</v>
      </c>
      <c r="AI22" s="162">
        <v>2.5000000000000001E-2</v>
      </c>
      <c r="AJ22" s="184">
        <f t="shared" si="1"/>
        <v>0.15</v>
      </c>
      <c r="AK22" s="184">
        <f t="shared" si="1"/>
        <v>0.15</v>
      </c>
    </row>
    <row r="23" spans="1:37" s="108" customFormat="1" ht="204.75" customHeight="1" x14ac:dyDescent="0.2">
      <c r="A23" s="99">
        <v>14</v>
      </c>
      <c r="B23" s="330"/>
      <c r="C23" s="168" t="s">
        <v>350</v>
      </c>
      <c r="D23" s="169" t="s">
        <v>213</v>
      </c>
      <c r="E23" s="101">
        <v>1</v>
      </c>
      <c r="F23" s="102">
        <v>0.1</v>
      </c>
      <c r="G23" s="170" t="s">
        <v>345</v>
      </c>
      <c r="H23" s="171" t="s">
        <v>327</v>
      </c>
      <c r="I23" s="171">
        <v>45121</v>
      </c>
      <c r="J23" s="105">
        <v>10</v>
      </c>
      <c r="K23" s="100" t="s">
        <v>382</v>
      </c>
      <c r="L23" s="187" t="s">
        <v>396</v>
      </c>
      <c r="M23" s="165">
        <f t="shared" si="2"/>
        <v>9.9999999999999992E-2</v>
      </c>
      <c r="N23" s="161"/>
      <c r="O23" s="164"/>
      <c r="P23" s="161"/>
      <c r="Q23" s="163"/>
      <c r="R23" s="161"/>
      <c r="S23" s="163"/>
      <c r="T23" s="161">
        <v>0.04</v>
      </c>
      <c r="U23" s="162">
        <v>0.04</v>
      </c>
      <c r="V23" s="161">
        <v>0.05</v>
      </c>
      <c r="W23" s="162">
        <v>0.05</v>
      </c>
      <c r="X23" s="161">
        <v>0.01</v>
      </c>
      <c r="Y23" s="162">
        <v>0</v>
      </c>
      <c r="Z23" s="161"/>
      <c r="AA23" s="162">
        <v>0.01</v>
      </c>
      <c r="AB23" s="161"/>
      <c r="AC23" s="162"/>
      <c r="AD23" s="161"/>
      <c r="AE23" s="162"/>
      <c r="AF23" s="161"/>
      <c r="AG23" s="162"/>
      <c r="AH23" s="161"/>
      <c r="AI23" s="162"/>
      <c r="AJ23" s="184">
        <f t="shared" si="1"/>
        <v>0.1</v>
      </c>
      <c r="AK23" s="184">
        <f t="shared" si="1"/>
        <v>0.1</v>
      </c>
    </row>
    <row r="24" spans="1:37" s="108" customFormat="1" ht="409.6" customHeight="1" x14ac:dyDescent="0.2">
      <c r="A24" s="99">
        <v>15</v>
      </c>
      <c r="B24" s="330"/>
      <c r="C24" s="189" t="s">
        <v>349</v>
      </c>
      <c r="D24" s="169" t="s">
        <v>351</v>
      </c>
      <c r="E24" s="101">
        <v>8</v>
      </c>
      <c r="F24" s="102">
        <v>0.2</v>
      </c>
      <c r="G24" s="170" t="s">
        <v>345</v>
      </c>
      <c r="H24" s="171" t="s">
        <v>337</v>
      </c>
      <c r="I24" s="171" t="s">
        <v>331</v>
      </c>
      <c r="J24" s="105">
        <v>18</v>
      </c>
      <c r="K24" s="172" t="s">
        <v>399</v>
      </c>
      <c r="L24" s="187" t="s">
        <v>331</v>
      </c>
      <c r="M24" s="165">
        <f t="shared" si="2"/>
        <v>0.2</v>
      </c>
      <c r="N24" s="159"/>
      <c r="O24" s="164"/>
      <c r="P24" s="161"/>
      <c r="Q24" s="163"/>
      <c r="R24" s="161"/>
      <c r="S24" s="163"/>
      <c r="T24" s="161"/>
      <c r="U24" s="162"/>
      <c r="V24" s="161"/>
      <c r="W24" s="162"/>
      <c r="X24" s="161">
        <v>0.04</v>
      </c>
      <c r="Y24" s="162">
        <v>0.04</v>
      </c>
      <c r="Z24" s="161">
        <v>0.04</v>
      </c>
      <c r="AA24" s="162">
        <v>0.04</v>
      </c>
      <c r="AB24" s="161">
        <v>0.04</v>
      </c>
      <c r="AC24" s="162">
        <v>0.04</v>
      </c>
      <c r="AD24" s="161">
        <v>0.04</v>
      </c>
      <c r="AE24" s="162">
        <v>0.04</v>
      </c>
      <c r="AF24" s="161">
        <v>0.04</v>
      </c>
      <c r="AG24" s="162">
        <v>0.04</v>
      </c>
      <c r="AH24" s="161"/>
      <c r="AI24" s="162"/>
      <c r="AJ24" s="184">
        <f>+AH24+AF24+AD24+AB24+Z24+X24+V24+T24+R24+P24+N24</f>
        <v>0.2</v>
      </c>
      <c r="AK24" s="184">
        <f>+AI24+AG24+AE24+AC24+AA24+Y24+W24+U24+S24+Q24+O24</f>
        <v>0.2</v>
      </c>
    </row>
    <row r="25" spans="1:37" s="176" customFormat="1" ht="28.5" customHeight="1" x14ac:dyDescent="0.2">
      <c r="C25" s="177"/>
      <c r="D25" s="178"/>
      <c r="E25" s="179"/>
      <c r="F25" s="180">
        <f>SUM(F10:F24)</f>
        <v>1</v>
      </c>
      <c r="G25" s="179"/>
      <c r="H25" s="179"/>
      <c r="I25" s="179"/>
      <c r="J25" s="181"/>
      <c r="K25" s="182"/>
      <c r="L25" s="179"/>
      <c r="M25" s="186">
        <f>SUM(M10:M24)</f>
        <v>1</v>
      </c>
      <c r="N25" s="183">
        <f>SUM(N10:N24)</f>
        <v>0</v>
      </c>
      <c r="O25" s="183">
        <f t="shared" ref="O25:AI25" si="3">SUM(O10:O24)</f>
        <v>0</v>
      </c>
      <c r="P25" s="183">
        <f t="shared" si="3"/>
        <v>0.1</v>
      </c>
      <c r="Q25" s="183">
        <f t="shared" si="3"/>
        <v>0.1</v>
      </c>
      <c r="R25" s="183">
        <f t="shared" si="3"/>
        <v>1.4999999999999999E-2</v>
      </c>
      <c r="S25" s="183">
        <f t="shared" si="3"/>
        <v>1.4999999999999999E-2</v>
      </c>
      <c r="T25" s="183">
        <f t="shared" si="3"/>
        <v>0.1</v>
      </c>
      <c r="U25" s="183">
        <f t="shared" si="3"/>
        <v>0.1</v>
      </c>
      <c r="V25" s="183">
        <f t="shared" si="3"/>
        <v>8.5000000000000006E-2</v>
      </c>
      <c r="W25" s="183">
        <f t="shared" si="3"/>
        <v>8.5000000000000006E-2</v>
      </c>
      <c r="X25" s="183">
        <f t="shared" si="3"/>
        <v>0.14249999999999999</v>
      </c>
      <c r="Y25" s="183">
        <f t="shared" si="3"/>
        <v>0.13250000000000001</v>
      </c>
      <c r="Z25" s="183">
        <f t="shared" si="3"/>
        <v>0.1575</v>
      </c>
      <c r="AA25" s="183">
        <f t="shared" si="3"/>
        <v>0.17250000000000001</v>
      </c>
      <c r="AB25" s="183">
        <f t="shared" si="3"/>
        <v>9.2499999999999999E-2</v>
      </c>
      <c r="AC25" s="183">
        <f t="shared" si="3"/>
        <v>9.2499999999999999E-2</v>
      </c>
      <c r="AD25" s="183">
        <f t="shared" si="3"/>
        <v>0.14250000000000002</v>
      </c>
      <c r="AE25" s="183">
        <f t="shared" si="3"/>
        <v>0.14250000000000002</v>
      </c>
      <c r="AF25" s="183">
        <f t="shared" si="3"/>
        <v>0.11000000000000001</v>
      </c>
      <c r="AG25" s="183">
        <f t="shared" si="3"/>
        <v>0.10500000000000001</v>
      </c>
      <c r="AH25" s="183">
        <f t="shared" si="3"/>
        <v>5.5E-2</v>
      </c>
      <c r="AI25" s="183">
        <f t="shared" si="3"/>
        <v>5.5E-2</v>
      </c>
      <c r="AJ25" s="185">
        <f>+SUM(AJ10:AJ24)</f>
        <v>1</v>
      </c>
      <c r="AK25" s="185">
        <f>+SUM(AK10:AK24)</f>
        <v>1</v>
      </c>
    </row>
    <row r="26" spans="1:37" s="60" customFormat="1" ht="21.75" customHeight="1" x14ac:dyDescent="0.2">
      <c r="C26" s="136"/>
      <c r="D26" s="62"/>
      <c r="E26" s="61"/>
      <c r="F26" s="61"/>
      <c r="G26" s="61"/>
      <c r="H26" s="61"/>
      <c r="I26" s="61"/>
      <c r="J26" s="63"/>
      <c r="K26" s="65"/>
      <c r="L26" s="61"/>
      <c r="M26" s="69"/>
      <c r="N26" s="154"/>
      <c r="O26" s="154"/>
      <c r="P26" s="154"/>
      <c r="Q26" s="155"/>
      <c r="R26" s="154"/>
      <c r="S26" s="155"/>
      <c r="T26" s="154"/>
      <c r="U26" s="154"/>
      <c r="V26" s="154"/>
      <c r="W26" s="154"/>
      <c r="X26" s="154"/>
      <c r="Y26" s="154"/>
      <c r="Z26" s="154"/>
      <c r="AA26" s="154"/>
      <c r="AB26" s="154"/>
      <c r="AC26" s="154"/>
      <c r="AD26" s="154"/>
      <c r="AE26" s="154"/>
      <c r="AF26" s="154"/>
      <c r="AG26" s="154"/>
      <c r="AH26" s="154"/>
      <c r="AI26" s="154"/>
    </row>
    <row r="27" spans="1:37" s="61" customFormat="1" ht="27" customHeight="1" x14ac:dyDescent="0.2">
      <c r="D27" s="62"/>
      <c r="M27" s="70"/>
      <c r="N27" s="154"/>
      <c r="O27" s="154"/>
      <c r="P27" s="154"/>
      <c r="Q27" s="155"/>
      <c r="R27" s="154"/>
      <c r="S27" s="155"/>
      <c r="T27" s="154"/>
      <c r="U27" s="154"/>
      <c r="V27" s="154"/>
      <c r="W27" s="154"/>
      <c r="X27" s="154"/>
      <c r="Y27" s="154"/>
      <c r="Z27" s="154"/>
      <c r="AA27" s="154"/>
      <c r="AB27" s="154"/>
      <c r="AC27" s="154"/>
      <c r="AD27" s="154"/>
      <c r="AE27" s="154"/>
      <c r="AF27" s="154"/>
      <c r="AG27" s="154"/>
      <c r="AH27" s="154"/>
      <c r="AI27" s="154"/>
    </row>
    <row r="30" spans="1:37" x14ac:dyDescent="0.2">
      <c r="M30" s="68"/>
    </row>
    <row r="31" spans="1:37" x14ac:dyDescent="0.2">
      <c r="M31" s="66"/>
    </row>
    <row r="36" spans="13:35" x14ac:dyDescent="0.2">
      <c r="N36" s="157"/>
      <c r="O36" s="157"/>
      <c r="P36" s="157"/>
      <c r="Q36" s="157"/>
      <c r="R36" s="157"/>
      <c r="S36" s="157"/>
      <c r="T36" s="157"/>
      <c r="U36" s="157"/>
      <c r="V36" s="157"/>
      <c r="W36" s="157"/>
      <c r="X36" s="157"/>
      <c r="Y36" s="157"/>
      <c r="Z36" s="157"/>
      <c r="AA36" s="157"/>
      <c r="AB36" s="157"/>
      <c r="AC36" s="157"/>
      <c r="AD36" s="157"/>
      <c r="AE36" s="157"/>
      <c r="AF36" s="157"/>
      <c r="AG36" s="157"/>
      <c r="AH36" s="157"/>
      <c r="AI36" s="157"/>
    </row>
    <row r="38" spans="13:35" x14ac:dyDescent="0.2">
      <c r="M38" s="67"/>
    </row>
  </sheetData>
  <sheetProtection algorithmName="SHA-512" hashValue="tf+3Cj5keVwTH3oeLtTQyuho0uJVK4KFwOPiNOx/pF9efGuUIAdgBsQ0lGQ5dJ87eQVClG08e0Xy26RL+1cnfw==" saltValue="XXJERcPKob+wEF3PkbJ2OA==" spinCount="100000" sheet="1" objects="1" scenarios="1"/>
  <mergeCells count="26">
    <mergeCell ref="AH8:AI8"/>
    <mergeCell ref="X8:Y8"/>
    <mergeCell ref="Z8:AA8"/>
    <mergeCell ref="AB8:AC8"/>
    <mergeCell ref="AD8:AE8"/>
    <mergeCell ref="AF8:AG8"/>
    <mergeCell ref="N8:O8"/>
    <mergeCell ref="P8:Q8"/>
    <mergeCell ref="R8:S8"/>
    <mergeCell ref="T8:U8"/>
    <mergeCell ref="V8:W8"/>
    <mergeCell ref="C2:C5"/>
    <mergeCell ref="D3:K3"/>
    <mergeCell ref="D4:K4"/>
    <mergeCell ref="D5:K5"/>
    <mergeCell ref="D7:M7"/>
    <mergeCell ref="L2:M2"/>
    <mergeCell ref="L3:M3"/>
    <mergeCell ref="L4:M4"/>
    <mergeCell ref="L5:M5"/>
    <mergeCell ref="D2:K2"/>
    <mergeCell ref="B21:B24"/>
    <mergeCell ref="B11:B12"/>
    <mergeCell ref="B13:B14"/>
    <mergeCell ref="B15:B16"/>
    <mergeCell ref="B17:B20"/>
  </mergeCells>
  <dataValidations count="1">
    <dataValidation type="whole" allowBlank="1" showInputMessage="1" showErrorMessage="1" sqref="G8:L8 G25:J65387 L25:L65387 K25:K26 K28:K65387">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39" fitToHeight="0" orientation="landscape" r:id="rId1"/>
  <headerFooter>
    <oddHeader>Página &amp;P de &amp;F</oddHeader>
    <oddFooter>Preparado por N.Johanna Rodríguez A &amp;D&amp;RPágina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election activeCell="G13" sqref="G13:J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361"/>
      <c r="C2" s="362"/>
      <c r="D2" s="358" t="s">
        <v>0</v>
      </c>
      <c r="E2" s="322"/>
      <c r="F2" s="322"/>
      <c r="G2" s="322"/>
      <c r="H2" s="322"/>
      <c r="I2" s="322"/>
      <c r="J2" s="322"/>
      <c r="K2" s="39"/>
      <c r="L2" s="39"/>
      <c r="M2" s="367" t="str">
        <f>Proyecto!K2</f>
        <v>Código: GC-F-015</v>
      </c>
      <c r="N2" s="315"/>
      <c r="O2" s="315"/>
      <c r="P2" s="316"/>
      <c r="S2" s="4"/>
      <c r="T2" s="4" t="s">
        <v>116</v>
      </c>
      <c r="U2" s="8"/>
    </row>
    <row r="3" spans="2:31" ht="23.25" customHeight="1" x14ac:dyDescent="0.2">
      <c r="B3" s="363"/>
      <c r="C3" s="364"/>
      <c r="D3" s="359" t="s">
        <v>2</v>
      </c>
      <c r="E3" s="325"/>
      <c r="F3" s="325"/>
      <c r="G3" s="325"/>
      <c r="H3" s="325"/>
      <c r="I3" s="325"/>
      <c r="J3" s="325"/>
      <c r="K3" s="38"/>
      <c r="L3" s="38"/>
      <c r="M3" s="368" t="str">
        <f>Proyecto!K3</f>
        <v>Fecha: 17 de septiembre de 2014</v>
      </c>
      <c r="N3" s="317"/>
      <c r="O3" s="317"/>
      <c r="P3" s="318"/>
      <c r="S3" s="4"/>
      <c r="T3" s="4" t="s">
        <v>117</v>
      </c>
      <c r="U3" s="8"/>
    </row>
    <row r="4" spans="2:31" ht="24" customHeight="1" x14ac:dyDescent="0.2">
      <c r="B4" s="363"/>
      <c r="C4" s="364"/>
      <c r="D4" s="359" t="s">
        <v>4</v>
      </c>
      <c r="E4" s="325"/>
      <c r="F4" s="325"/>
      <c r="G4" s="325"/>
      <c r="H4" s="325"/>
      <c r="I4" s="325"/>
      <c r="J4" s="325"/>
      <c r="K4" s="38"/>
      <c r="L4" s="38"/>
      <c r="M4" s="368" t="str">
        <f>Proyecto!K4</f>
        <v>Versión 001</v>
      </c>
      <c r="N4" s="317"/>
      <c r="O4" s="317"/>
      <c r="P4" s="318"/>
      <c r="T4" s="4" t="s">
        <v>118</v>
      </c>
      <c r="U4" s="8"/>
    </row>
    <row r="5" spans="2:31" ht="22.5" customHeight="1" thickBot="1" x14ac:dyDescent="0.25">
      <c r="B5" s="365"/>
      <c r="C5" s="366"/>
      <c r="D5" s="360" t="s">
        <v>6</v>
      </c>
      <c r="E5" s="328"/>
      <c r="F5" s="328"/>
      <c r="G5" s="328"/>
      <c r="H5" s="328"/>
      <c r="I5" s="328"/>
      <c r="J5" s="328"/>
      <c r="K5" s="40"/>
      <c r="L5" s="40"/>
      <c r="M5" s="369" t="s">
        <v>119</v>
      </c>
      <c r="N5" s="319"/>
      <c r="O5" s="319"/>
      <c r="P5" s="320"/>
      <c r="T5" s="4" t="s">
        <v>120</v>
      </c>
    </row>
    <row r="6" spans="2:31" ht="5.25" customHeight="1" x14ac:dyDescent="0.2">
      <c r="B6" s="14"/>
      <c r="C6" s="14"/>
      <c r="D6" s="14"/>
      <c r="E6" s="14"/>
      <c r="F6" s="14"/>
      <c r="G6" s="14"/>
      <c r="H6" s="14"/>
      <c r="I6" s="14"/>
      <c r="J6" s="14"/>
      <c r="K6" s="14"/>
      <c r="L6" s="14"/>
      <c r="M6" s="14"/>
      <c r="N6" s="14"/>
      <c r="O6" s="14"/>
      <c r="P6" s="14"/>
      <c r="T6" s="4"/>
    </row>
    <row r="7" spans="2:31" ht="29.25" customHeight="1" x14ac:dyDescent="0.2">
      <c r="B7" s="225" t="s">
        <v>8</v>
      </c>
      <c r="C7" s="225"/>
      <c r="D7" s="370" t="str">
        <f>Proyecto!$E$7</f>
        <v>Centro de Estudios Societarios- CES</v>
      </c>
      <c r="E7" s="370"/>
      <c r="F7" s="370"/>
      <c r="G7" s="370"/>
      <c r="H7" s="370"/>
      <c r="I7" s="370"/>
      <c r="J7" s="370"/>
      <c r="K7" s="370"/>
      <c r="L7" s="370"/>
      <c r="M7" s="370"/>
      <c r="N7" s="370"/>
      <c r="O7" s="370"/>
      <c r="P7" s="370"/>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240" t="s">
        <v>121</v>
      </c>
      <c r="C10" s="240"/>
      <c r="D10" s="240"/>
      <c r="E10" s="240"/>
      <c r="F10" s="240"/>
      <c r="G10" s="240"/>
      <c r="H10" s="240"/>
      <c r="I10" s="240"/>
      <c r="J10" s="240"/>
      <c r="K10" s="240"/>
      <c r="L10" s="240"/>
      <c r="M10" s="240"/>
      <c r="N10" s="240"/>
      <c r="O10" s="240"/>
      <c r="P10" s="240"/>
    </row>
    <row r="11" spans="2:31" ht="21.95" customHeight="1" x14ac:dyDescent="0.2">
      <c r="B11" s="303" t="s">
        <v>122</v>
      </c>
      <c r="C11" s="303"/>
      <c r="D11" s="303"/>
      <c r="E11" s="303"/>
      <c r="F11" s="72" t="s">
        <v>123</v>
      </c>
      <c r="G11" s="303" t="s">
        <v>124</v>
      </c>
      <c r="H11" s="303"/>
      <c r="I11" s="303"/>
      <c r="J11" s="303"/>
      <c r="K11" s="45"/>
      <c r="L11" s="45"/>
      <c r="M11" s="303" t="s">
        <v>125</v>
      </c>
      <c r="N11" s="303"/>
      <c r="O11" s="303"/>
      <c r="P11" s="303"/>
    </row>
    <row r="12" spans="2:31" s="81" customFormat="1" ht="44.25" customHeight="1" x14ac:dyDescent="0.25">
      <c r="B12" s="312" t="s">
        <v>214</v>
      </c>
      <c r="C12" s="312"/>
      <c r="D12" s="312"/>
      <c r="E12" s="312"/>
      <c r="F12" s="84" t="s">
        <v>117</v>
      </c>
      <c r="G12" s="222" t="s">
        <v>216</v>
      </c>
      <c r="H12" s="355"/>
      <c r="I12" s="355"/>
      <c r="J12" s="356"/>
      <c r="K12" s="109"/>
      <c r="L12" s="109"/>
      <c r="M12" s="298" t="s">
        <v>224</v>
      </c>
      <c r="N12" s="357"/>
      <c r="O12" s="357"/>
      <c r="P12" s="299"/>
      <c r="R12" s="110"/>
      <c r="U12" s="110"/>
      <c r="AE12" s="85"/>
    </row>
    <row r="13" spans="2:31" s="81" customFormat="1" ht="38.25" customHeight="1" x14ac:dyDescent="0.25">
      <c r="B13" s="312" t="s">
        <v>215</v>
      </c>
      <c r="C13" s="312"/>
      <c r="D13" s="312"/>
      <c r="E13" s="312"/>
      <c r="F13" s="84" t="s">
        <v>117</v>
      </c>
      <c r="G13" s="222" t="s">
        <v>217</v>
      </c>
      <c r="H13" s="355"/>
      <c r="I13" s="355"/>
      <c r="J13" s="356"/>
      <c r="K13" s="109"/>
      <c r="L13" s="109"/>
      <c r="M13" s="298" t="s">
        <v>224</v>
      </c>
      <c r="N13" s="357"/>
      <c r="O13" s="357"/>
      <c r="P13" s="299"/>
      <c r="R13" s="110"/>
      <c r="U13" s="110"/>
      <c r="AE13" s="85"/>
    </row>
    <row r="14" spans="2:31" s="81" customFormat="1" ht="44.25" customHeight="1" x14ac:dyDescent="0.25">
      <c r="B14" s="312" t="s">
        <v>222</v>
      </c>
      <c r="C14" s="312"/>
      <c r="D14" s="312"/>
      <c r="E14" s="312"/>
      <c r="F14" s="84" t="s">
        <v>117</v>
      </c>
      <c r="G14" s="222" t="s">
        <v>223</v>
      </c>
      <c r="H14" s="355"/>
      <c r="I14" s="355"/>
      <c r="J14" s="356"/>
      <c r="K14" s="109"/>
      <c r="L14" s="109"/>
      <c r="M14" s="298" t="s">
        <v>224</v>
      </c>
      <c r="N14" s="357"/>
      <c r="O14" s="357"/>
      <c r="P14" s="299"/>
      <c r="R14" s="110"/>
      <c r="U14" s="110"/>
      <c r="AE14" s="85"/>
    </row>
    <row r="15" spans="2:31" s="81" customFormat="1" ht="40.5" customHeight="1" x14ac:dyDescent="0.25">
      <c r="B15" s="312" t="s">
        <v>225</v>
      </c>
      <c r="C15" s="312"/>
      <c r="D15" s="312"/>
      <c r="E15" s="312"/>
      <c r="F15" s="84" t="s">
        <v>118</v>
      </c>
      <c r="G15" s="222" t="s">
        <v>226</v>
      </c>
      <c r="H15" s="355"/>
      <c r="I15" s="355"/>
      <c r="J15" s="356"/>
      <c r="K15" s="109"/>
      <c r="L15" s="109"/>
      <c r="M15" s="298" t="s">
        <v>224</v>
      </c>
      <c r="N15" s="357"/>
      <c r="O15" s="357"/>
      <c r="P15" s="299"/>
      <c r="R15" s="110"/>
      <c r="U15" s="110"/>
      <c r="AE15" s="85"/>
    </row>
    <row r="16" spans="2:31" s="81" customFormat="1" ht="39.75" customHeight="1" x14ac:dyDescent="0.25">
      <c r="B16" s="312" t="s">
        <v>227</v>
      </c>
      <c r="C16" s="312"/>
      <c r="D16" s="312"/>
      <c r="E16" s="312"/>
      <c r="F16" s="84" t="s">
        <v>118</v>
      </c>
      <c r="G16" s="222" t="s">
        <v>228</v>
      </c>
      <c r="H16" s="355"/>
      <c r="I16" s="355"/>
      <c r="J16" s="356"/>
      <c r="K16" s="109"/>
      <c r="L16" s="109"/>
      <c r="M16" s="298" t="s">
        <v>224</v>
      </c>
      <c r="N16" s="357"/>
      <c r="O16" s="357"/>
      <c r="P16" s="299"/>
      <c r="R16" s="110"/>
      <c r="U16" s="110"/>
      <c r="AE16" s="85"/>
    </row>
    <row r="17" spans="2:31" s="81" customFormat="1" ht="45" customHeight="1" x14ac:dyDescent="0.25">
      <c r="B17" s="312" t="s">
        <v>229</v>
      </c>
      <c r="C17" s="312"/>
      <c r="D17" s="312"/>
      <c r="E17" s="312"/>
      <c r="F17" s="84" t="s">
        <v>118</v>
      </c>
      <c r="G17" s="222" t="s">
        <v>230</v>
      </c>
      <c r="H17" s="355"/>
      <c r="I17" s="355"/>
      <c r="J17" s="356"/>
      <c r="K17" s="109"/>
      <c r="L17" s="109"/>
      <c r="M17" s="298" t="s">
        <v>224</v>
      </c>
      <c r="N17" s="357"/>
      <c r="O17" s="357"/>
      <c r="P17" s="299"/>
      <c r="R17" s="110"/>
      <c r="U17" s="110"/>
      <c r="AE17" s="85"/>
    </row>
    <row r="19" spans="2:31" ht="21.95" customHeight="1" x14ac:dyDescent="0.2">
      <c r="B19" s="240" t="s">
        <v>126</v>
      </c>
      <c r="C19" s="240"/>
      <c r="D19" s="240"/>
      <c r="E19" s="240"/>
      <c r="F19" s="240"/>
      <c r="G19" s="240"/>
      <c r="H19" s="240"/>
      <c r="I19" s="240"/>
      <c r="J19" s="240"/>
      <c r="K19" s="240"/>
      <c r="L19" s="240"/>
      <c r="M19" s="240"/>
      <c r="N19" s="240"/>
      <c r="O19" s="240"/>
      <c r="P19" s="240"/>
    </row>
  </sheetData>
  <mergeCells count="34">
    <mergeCell ref="B17:E17"/>
    <mergeCell ref="G17:J17"/>
    <mergeCell ref="M17:P17"/>
    <mergeCell ref="B19:P19"/>
    <mergeCell ref="B11:E11"/>
    <mergeCell ref="G11:J11"/>
    <mergeCell ref="M11:P11"/>
    <mergeCell ref="B12:E12"/>
    <mergeCell ref="G12:J12"/>
    <mergeCell ref="M12:P12"/>
    <mergeCell ref="B13:E13"/>
    <mergeCell ref="G13:J13"/>
    <mergeCell ref="M13:P13"/>
    <mergeCell ref="B14:E14"/>
    <mergeCell ref="G14:J14"/>
    <mergeCell ref="M14:P14"/>
    <mergeCell ref="D2:J2"/>
    <mergeCell ref="D3:J3"/>
    <mergeCell ref="D4:J4"/>
    <mergeCell ref="D5:J5"/>
    <mergeCell ref="B10:P10"/>
    <mergeCell ref="B2:C5"/>
    <mergeCell ref="M2:P2"/>
    <mergeCell ref="M3:P3"/>
    <mergeCell ref="M4:P4"/>
    <mergeCell ref="M5:P5"/>
    <mergeCell ref="B7:C7"/>
    <mergeCell ref="D7:P7"/>
    <mergeCell ref="B15:E15"/>
    <mergeCell ref="G15:J15"/>
    <mergeCell ref="M15:P15"/>
    <mergeCell ref="B16:E16"/>
    <mergeCell ref="G16:J16"/>
    <mergeCell ref="M16:P16"/>
  </mergeCells>
  <conditionalFormatting sqref="F12:F17">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8:P18 G18:M18 G20:M65506 G9:M9 W9:AC65506 Q9:U65506">
      <formula1>1</formula1>
      <formula2>5</formula2>
    </dataValidation>
    <dataValidation type="list" allowBlank="1" showInputMessage="1" showErrorMessage="1" sqref="F12:F17">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1" t="s">
        <v>127</v>
      </c>
      <c r="C4" s="11" t="s">
        <v>128</v>
      </c>
      <c r="E4" s="11" t="s">
        <v>129</v>
      </c>
      <c r="G4" s="11" t="s">
        <v>130</v>
      </c>
      <c r="I4" s="11" t="s">
        <v>131</v>
      </c>
      <c r="K4" s="11" t="s">
        <v>132</v>
      </c>
      <c r="M4" s="11"/>
      <c r="O4" s="11" t="s">
        <v>133</v>
      </c>
      <c r="Q4" s="11" t="s">
        <v>34</v>
      </c>
    </row>
    <row r="5" spans="1:17" x14ac:dyDescent="0.2">
      <c r="A5" t="s">
        <v>26</v>
      </c>
      <c r="C5" s="10" t="s">
        <v>37</v>
      </c>
      <c r="E5" s="10" t="s">
        <v>40</v>
      </c>
      <c r="G5" s="10" t="s">
        <v>59</v>
      </c>
      <c r="I5" s="10" t="s">
        <v>60</v>
      </c>
      <c r="K5" s="10" t="s">
        <v>75</v>
      </c>
      <c r="M5" t="s">
        <v>134</v>
      </c>
      <c r="O5" s="10" t="s">
        <v>135</v>
      </c>
      <c r="Q5" t="s">
        <v>136</v>
      </c>
    </row>
    <row r="6" spans="1:17" x14ac:dyDescent="0.2">
      <c r="A6" t="s">
        <v>27</v>
      </c>
      <c r="C6" s="10" t="s">
        <v>137</v>
      </c>
      <c r="E6" s="10" t="s">
        <v>138</v>
      </c>
      <c r="G6" s="10" t="s">
        <v>61</v>
      </c>
      <c r="I6" s="10" t="s">
        <v>76</v>
      </c>
      <c r="K6" s="10" t="s">
        <v>77</v>
      </c>
      <c r="M6" t="s">
        <v>46</v>
      </c>
      <c r="O6" s="10" t="s">
        <v>139</v>
      </c>
      <c r="Q6" t="s">
        <v>140</v>
      </c>
    </row>
    <row r="7" spans="1:17" x14ac:dyDescent="0.2">
      <c r="C7" s="10" t="s">
        <v>141</v>
      </c>
      <c r="G7" s="10" t="s">
        <v>142</v>
      </c>
      <c r="K7" s="10" t="s">
        <v>143</v>
      </c>
      <c r="O7" s="10" t="s">
        <v>144</v>
      </c>
      <c r="Q7" t="s">
        <v>145</v>
      </c>
    </row>
    <row r="8" spans="1:17" x14ac:dyDescent="0.2">
      <c r="O8" s="10" t="s">
        <v>85</v>
      </c>
      <c r="Q8" t="s">
        <v>39</v>
      </c>
    </row>
    <row r="9" spans="1:17" x14ac:dyDescent="0.2">
      <c r="O9" s="10" t="s">
        <v>146</v>
      </c>
      <c r="Q9" t="s">
        <v>147</v>
      </c>
    </row>
    <row r="10" spans="1:17" x14ac:dyDescent="0.2">
      <c r="O10" s="10" t="s">
        <v>148</v>
      </c>
      <c r="Q10" t="s">
        <v>149</v>
      </c>
    </row>
    <row r="11" spans="1:17" x14ac:dyDescent="0.2">
      <c r="O11" s="10" t="s">
        <v>150</v>
      </c>
      <c r="Q11" t="s">
        <v>151</v>
      </c>
    </row>
    <row r="12" spans="1:17" x14ac:dyDescent="0.2">
      <c r="Q12" t="s">
        <v>152</v>
      </c>
    </row>
    <row r="14" spans="1:17" x14ac:dyDescent="0.2">
      <c r="Q14" s="11" t="s">
        <v>153</v>
      </c>
    </row>
    <row r="15" spans="1:17" x14ac:dyDescent="0.2">
      <c r="Q15" t="s">
        <v>136</v>
      </c>
    </row>
    <row r="16" spans="1:17" x14ac:dyDescent="0.2">
      <c r="Q16" t="s">
        <v>140</v>
      </c>
    </row>
    <row r="17" spans="17:17" x14ac:dyDescent="0.2">
      <c r="Q17" t="s">
        <v>145</v>
      </c>
    </row>
    <row r="18" spans="17:17" x14ac:dyDescent="0.2">
      <c r="Q18" t="s">
        <v>39</v>
      </c>
    </row>
    <row r="19" spans="17:17" x14ac:dyDescent="0.2">
      <c r="Q19" t="s">
        <v>147</v>
      </c>
    </row>
    <row r="20" spans="17:17" x14ac:dyDescent="0.2">
      <c r="Q20" t="s">
        <v>149</v>
      </c>
    </row>
    <row r="21" spans="17:17" x14ac:dyDescent="0.2">
      <c r="Q21" t="s">
        <v>151</v>
      </c>
    </row>
    <row r="22" spans="17:17" x14ac:dyDescent="0.2">
      <c r="Q22" t="s">
        <v>152</v>
      </c>
    </row>
    <row r="23" spans="17:17" x14ac:dyDescent="0.2">
      <c r="Q23" s="10" t="s">
        <v>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9"/>
  <sheetViews>
    <sheetView showGridLines="0" zoomScale="90" zoomScaleNormal="90" workbookViewId="0">
      <selection activeCell="E28" sqref="E28:P29"/>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02"/>
      <c r="C2" s="203"/>
      <c r="D2" s="204" t="s">
        <v>0</v>
      </c>
      <c r="E2" s="205"/>
      <c r="F2" s="205"/>
      <c r="G2" s="205"/>
      <c r="H2" s="205"/>
      <c r="I2" s="205"/>
      <c r="J2" s="206"/>
      <c r="K2" s="192" t="s">
        <v>1</v>
      </c>
      <c r="L2" s="234"/>
      <c r="M2" s="192" t="str">
        <f>Proyecto!K2</f>
        <v>Código: GC-F-015</v>
      </c>
      <c r="N2" s="229"/>
      <c r="O2" s="229"/>
      <c r="P2" s="193"/>
      <c r="S2" s="4"/>
      <c r="T2" s="4"/>
      <c r="U2" s="8"/>
    </row>
    <row r="3" spans="2:31" ht="23.25" customHeight="1" x14ac:dyDescent="0.2">
      <c r="B3" s="198"/>
      <c r="C3" s="199"/>
      <c r="D3" s="207" t="s">
        <v>2</v>
      </c>
      <c r="E3" s="208"/>
      <c r="F3" s="208"/>
      <c r="G3" s="208"/>
      <c r="H3" s="208"/>
      <c r="I3" s="208"/>
      <c r="J3" s="209"/>
      <c r="K3" s="194" t="s">
        <v>3</v>
      </c>
      <c r="L3" s="235"/>
      <c r="M3" s="230" t="str">
        <f>Proyecto!K3</f>
        <v>Fecha: 17 de septiembre de 2014</v>
      </c>
      <c r="N3" s="231"/>
      <c r="O3" s="231"/>
      <c r="P3" s="232"/>
      <c r="S3" s="4"/>
      <c r="T3" s="4"/>
      <c r="U3" s="8"/>
    </row>
    <row r="4" spans="2:31" ht="24" customHeight="1" x14ac:dyDescent="0.2">
      <c r="B4" s="198"/>
      <c r="C4" s="199"/>
      <c r="D4" s="207" t="s">
        <v>4</v>
      </c>
      <c r="E4" s="208"/>
      <c r="F4" s="208"/>
      <c r="G4" s="208"/>
      <c r="H4" s="208"/>
      <c r="I4" s="208"/>
      <c r="J4" s="209"/>
      <c r="K4" s="194" t="s">
        <v>5</v>
      </c>
      <c r="L4" s="235"/>
      <c r="M4" s="194" t="str">
        <f>Proyecto!K4</f>
        <v>Versión 001</v>
      </c>
      <c r="N4" s="233"/>
      <c r="O4" s="233"/>
      <c r="P4" s="195"/>
      <c r="U4" s="8"/>
    </row>
    <row r="5" spans="2:31" ht="22.5" customHeight="1" thickBot="1" x14ac:dyDescent="0.25">
      <c r="B5" s="200"/>
      <c r="C5" s="201"/>
      <c r="D5" s="210" t="s">
        <v>6</v>
      </c>
      <c r="E5" s="211"/>
      <c r="F5" s="211"/>
      <c r="G5" s="211"/>
      <c r="H5" s="211"/>
      <c r="I5" s="211"/>
      <c r="J5" s="212"/>
      <c r="K5" s="196" t="s">
        <v>20</v>
      </c>
      <c r="L5" s="217"/>
      <c r="M5" s="218" t="s">
        <v>21</v>
      </c>
      <c r="N5" s="219"/>
      <c r="O5" s="219"/>
      <c r="P5" s="220"/>
    </row>
    <row r="6" spans="2:31" ht="5.25" customHeight="1" x14ac:dyDescent="0.2">
      <c r="B6" s="14"/>
      <c r="C6" s="14"/>
      <c r="D6" s="14"/>
      <c r="E6" s="14"/>
      <c r="F6" s="14"/>
      <c r="G6" s="14"/>
      <c r="H6" s="14"/>
      <c r="I6" s="14"/>
      <c r="J6" s="14"/>
      <c r="K6" s="14"/>
      <c r="L6" s="14"/>
      <c r="M6" s="14"/>
      <c r="N6" s="14"/>
      <c r="O6" s="14"/>
      <c r="P6" s="14"/>
    </row>
    <row r="7" spans="2:31" ht="33.75" customHeight="1" x14ac:dyDescent="0.2">
      <c r="B7" s="225" t="s">
        <v>8</v>
      </c>
      <c r="C7" s="225"/>
      <c r="D7" s="221" t="str">
        <f>+Proyecto!E7</f>
        <v>Centro de Estudios Societarios- CES</v>
      </c>
      <c r="E7" s="221"/>
      <c r="F7" s="221"/>
      <c r="G7" s="221"/>
      <c r="H7" s="221"/>
      <c r="I7" s="221"/>
      <c r="J7" s="221"/>
      <c r="K7" s="221"/>
      <c r="L7" s="221"/>
      <c r="M7" s="221"/>
      <c r="N7" s="221"/>
      <c r="O7" s="221"/>
      <c r="P7" s="221"/>
      <c r="AE7" s="1"/>
    </row>
    <row r="8" spans="2:31" ht="6.75" customHeight="1" x14ac:dyDescent="0.2">
      <c r="B8" s="5"/>
      <c r="C8" s="5"/>
      <c r="D8" s="80"/>
      <c r="E8" s="80"/>
      <c r="F8" s="80"/>
      <c r="G8" s="80"/>
      <c r="H8" s="80"/>
      <c r="I8" s="80"/>
      <c r="J8" s="80"/>
      <c r="K8" s="80"/>
      <c r="L8" s="80"/>
      <c r="M8" s="80"/>
      <c r="N8" s="80"/>
      <c r="O8" s="80"/>
      <c r="P8" s="80"/>
      <c r="AE8" s="1"/>
    </row>
    <row r="9" spans="2:31" ht="39.75" customHeight="1" x14ac:dyDescent="0.2">
      <c r="B9" s="226" t="s">
        <v>22</v>
      </c>
      <c r="C9" s="227"/>
      <c r="D9" s="222" t="s">
        <v>157</v>
      </c>
      <c r="E9" s="223"/>
      <c r="F9" s="223"/>
      <c r="G9" s="223"/>
      <c r="H9" s="223"/>
      <c r="I9" s="223"/>
      <c r="J9" s="223"/>
      <c r="K9" s="223"/>
      <c r="L9" s="223"/>
      <c r="M9" s="223"/>
      <c r="N9" s="223"/>
      <c r="O9" s="223"/>
      <c r="P9" s="224"/>
      <c r="AE9" s="1"/>
    </row>
    <row r="10" spans="2:31" customFormat="1" ht="7.5" customHeight="1" x14ac:dyDescent="0.2">
      <c r="D10" s="90"/>
      <c r="E10" s="90"/>
      <c r="F10" s="90"/>
      <c r="G10" s="90"/>
      <c r="H10" s="90"/>
      <c r="I10" s="90"/>
      <c r="J10" s="90"/>
      <c r="K10" s="90"/>
      <c r="L10" s="90"/>
      <c r="M10" s="90"/>
      <c r="N10" s="90"/>
      <c r="O10" s="90"/>
      <c r="P10" s="90"/>
    </row>
    <row r="11" spans="2:31" ht="40.5" customHeight="1" x14ac:dyDescent="0.2">
      <c r="B11" s="226" t="s">
        <v>23</v>
      </c>
      <c r="C11" s="227"/>
      <c r="D11" s="222" t="s">
        <v>235</v>
      </c>
      <c r="E11" s="223"/>
      <c r="F11" s="223"/>
      <c r="G11" s="223"/>
      <c r="H11" s="223"/>
      <c r="I11" s="223"/>
      <c r="J11" s="223"/>
      <c r="K11" s="223"/>
      <c r="L11" s="223"/>
      <c r="M11" s="223"/>
      <c r="N11" s="223"/>
      <c r="O11" s="223"/>
      <c r="P11" s="224"/>
      <c r="AE11" s="1"/>
    </row>
    <row r="12" spans="2:31" ht="5.25" customHeight="1" x14ac:dyDescent="0.2">
      <c r="B12" s="7"/>
      <c r="C12" s="7"/>
      <c r="D12" s="76"/>
      <c r="E12" s="76"/>
      <c r="F12" s="76"/>
      <c r="G12" s="76"/>
      <c r="H12" s="76"/>
      <c r="I12" s="76"/>
      <c r="J12" s="76"/>
      <c r="K12" s="76"/>
      <c r="L12" s="76"/>
      <c r="M12" s="76"/>
      <c r="N12" s="76"/>
      <c r="O12" s="76"/>
      <c r="P12" s="76"/>
      <c r="AE12" s="1"/>
    </row>
    <row r="13" spans="2:31" ht="22.5" customHeight="1" x14ac:dyDescent="0.2">
      <c r="B13" s="215" t="s">
        <v>24</v>
      </c>
      <c r="C13" s="215"/>
      <c r="D13" s="72" t="s">
        <v>25</v>
      </c>
      <c r="E13" s="214" t="s">
        <v>236</v>
      </c>
      <c r="F13" s="214"/>
      <c r="G13" s="214"/>
      <c r="H13" s="214"/>
      <c r="I13" s="214"/>
      <c r="J13" s="214"/>
      <c r="K13" s="214"/>
      <c r="L13" s="214"/>
      <c r="M13" s="214"/>
      <c r="N13" s="214"/>
      <c r="O13" s="214"/>
      <c r="P13" s="214"/>
      <c r="AE13" s="1"/>
    </row>
    <row r="14" spans="2:31" ht="26.25" customHeight="1" x14ac:dyDescent="0.2">
      <c r="B14" s="216"/>
      <c r="C14" s="216"/>
      <c r="D14" s="73" t="s">
        <v>26</v>
      </c>
      <c r="E14" s="214"/>
      <c r="F14" s="214"/>
      <c r="G14" s="214"/>
      <c r="H14" s="214"/>
      <c r="I14" s="214"/>
      <c r="J14" s="214"/>
      <c r="K14" s="214"/>
      <c r="L14" s="214"/>
      <c r="M14" s="214"/>
      <c r="N14" s="214"/>
      <c r="O14" s="214"/>
      <c r="P14" s="214"/>
      <c r="AE14" s="1"/>
    </row>
    <row r="15" spans="2:31" ht="15.75" x14ac:dyDescent="0.2">
      <c r="E15" s="81"/>
      <c r="F15" s="81"/>
      <c r="G15" s="81"/>
      <c r="H15" s="81"/>
      <c r="I15" s="81"/>
      <c r="J15" s="81"/>
      <c r="K15" s="81"/>
      <c r="L15" s="81"/>
      <c r="M15" s="81"/>
      <c r="N15" s="81"/>
      <c r="O15" s="81"/>
      <c r="P15" s="81"/>
    </row>
    <row r="16" spans="2:31" ht="22.5" customHeight="1" x14ac:dyDescent="0.2">
      <c r="B16" s="215" t="s">
        <v>24</v>
      </c>
      <c r="C16" s="215"/>
      <c r="D16" s="72" t="s">
        <v>25</v>
      </c>
      <c r="E16" s="214" t="s">
        <v>272</v>
      </c>
      <c r="F16" s="214"/>
      <c r="G16" s="214"/>
      <c r="H16" s="214"/>
      <c r="I16" s="214"/>
      <c r="J16" s="214"/>
      <c r="K16" s="214"/>
      <c r="L16" s="214"/>
      <c r="M16" s="214"/>
      <c r="N16" s="214"/>
      <c r="O16" s="214"/>
      <c r="P16" s="214"/>
      <c r="AE16" s="1"/>
    </row>
    <row r="17" spans="2:31" ht="33" customHeight="1" x14ac:dyDescent="0.2">
      <c r="B17" s="216"/>
      <c r="C17" s="216"/>
      <c r="D17" s="73" t="s">
        <v>27</v>
      </c>
      <c r="E17" s="214"/>
      <c r="F17" s="214"/>
      <c r="G17" s="214"/>
      <c r="H17" s="214"/>
      <c r="I17" s="214"/>
      <c r="J17" s="214"/>
      <c r="K17" s="214"/>
      <c r="L17" s="214"/>
      <c r="M17" s="214"/>
      <c r="N17" s="214"/>
      <c r="O17" s="214"/>
      <c r="P17" s="214"/>
      <c r="V17" s="134"/>
      <c r="AE17" s="1"/>
    </row>
    <row r="18" spans="2:31" ht="15.75" x14ac:dyDescent="0.2">
      <c r="E18" s="81"/>
      <c r="F18" s="81"/>
      <c r="G18" s="81"/>
      <c r="H18" s="81"/>
      <c r="I18" s="81"/>
      <c r="J18" s="81"/>
      <c r="K18" s="81"/>
      <c r="L18" s="81"/>
      <c r="M18" s="81"/>
      <c r="N18" s="81"/>
      <c r="O18" s="81"/>
      <c r="P18" s="81"/>
      <c r="V18" s="134"/>
    </row>
    <row r="19" spans="2:31" ht="12" customHeight="1" x14ac:dyDescent="0.2">
      <c r="B19" s="215" t="s">
        <v>24</v>
      </c>
      <c r="C19" s="215"/>
      <c r="D19" s="72" t="s">
        <v>25</v>
      </c>
      <c r="E19" s="214" t="s">
        <v>302</v>
      </c>
      <c r="F19" s="214"/>
      <c r="G19" s="214"/>
      <c r="H19" s="214"/>
      <c r="I19" s="214"/>
      <c r="J19" s="214"/>
      <c r="K19" s="214"/>
      <c r="L19" s="214"/>
      <c r="M19" s="214"/>
      <c r="N19" s="214"/>
      <c r="O19" s="214"/>
      <c r="P19" s="214"/>
      <c r="V19" s="134"/>
    </row>
    <row r="20" spans="2:31" ht="33.75" customHeight="1" x14ac:dyDescent="0.2">
      <c r="B20" s="216"/>
      <c r="C20" s="216"/>
      <c r="D20" s="73" t="s">
        <v>27</v>
      </c>
      <c r="E20" s="214"/>
      <c r="F20" s="214"/>
      <c r="G20" s="214"/>
      <c r="H20" s="214"/>
      <c r="I20" s="214"/>
      <c r="J20" s="214"/>
      <c r="K20" s="214"/>
      <c r="L20" s="214"/>
      <c r="M20" s="214"/>
      <c r="N20" s="214"/>
      <c r="O20" s="214"/>
      <c r="P20" s="214"/>
      <c r="V20" s="134"/>
    </row>
    <row r="21" spans="2:31" ht="15.75" x14ac:dyDescent="0.2">
      <c r="E21" s="81"/>
      <c r="F21" s="81"/>
      <c r="G21" s="81"/>
      <c r="H21" s="81"/>
      <c r="I21" s="81"/>
      <c r="J21" s="81"/>
      <c r="K21" s="81"/>
      <c r="L21" s="81"/>
      <c r="M21" s="81"/>
      <c r="N21" s="81"/>
      <c r="O21" s="81"/>
      <c r="P21" s="81"/>
      <c r="V21" s="134"/>
    </row>
    <row r="22" spans="2:31" x14ac:dyDescent="0.2">
      <c r="B22" s="215" t="s">
        <v>24</v>
      </c>
      <c r="C22" s="215"/>
      <c r="D22" s="72" t="s">
        <v>25</v>
      </c>
      <c r="E22" s="228" t="s">
        <v>303</v>
      </c>
      <c r="F22" s="214"/>
      <c r="G22" s="214"/>
      <c r="H22" s="214"/>
      <c r="I22" s="214"/>
      <c r="J22" s="214"/>
      <c r="K22" s="214"/>
      <c r="L22" s="214"/>
      <c r="M22" s="214"/>
      <c r="N22" s="214"/>
      <c r="O22" s="214"/>
      <c r="P22" s="214"/>
      <c r="V22" s="134"/>
    </row>
    <row r="23" spans="2:31" ht="35.25" customHeight="1" x14ac:dyDescent="0.2">
      <c r="B23" s="216"/>
      <c r="C23" s="216"/>
      <c r="D23" s="73" t="s">
        <v>27</v>
      </c>
      <c r="E23" s="214"/>
      <c r="F23" s="214"/>
      <c r="G23" s="214"/>
      <c r="H23" s="214"/>
      <c r="I23" s="214"/>
      <c r="J23" s="214"/>
      <c r="K23" s="214"/>
      <c r="L23" s="214"/>
      <c r="M23" s="214"/>
      <c r="N23" s="214"/>
      <c r="O23" s="214"/>
      <c r="P23" s="214"/>
      <c r="V23" s="134"/>
    </row>
    <row r="24" spans="2:31" ht="15.75" x14ac:dyDescent="0.2">
      <c r="E24" s="81"/>
      <c r="F24" s="81"/>
      <c r="G24" s="81"/>
      <c r="H24" s="81"/>
      <c r="I24" s="81"/>
      <c r="J24" s="81"/>
      <c r="K24" s="81"/>
      <c r="L24" s="81"/>
      <c r="M24" s="81"/>
      <c r="N24" s="81"/>
      <c r="O24" s="81"/>
      <c r="P24" s="81"/>
      <c r="V24" s="134"/>
    </row>
    <row r="25" spans="2:31" x14ac:dyDescent="0.2">
      <c r="B25" s="215" t="s">
        <v>24</v>
      </c>
      <c r="C25" s="215"/>
      <c r="D25" s="72" t="s">
        <v>25</v>
      </c>
      <c r="E25" s="228" t="s">
        <v>273</v>
      </c>
      <c r="F25" s="214"/>
      <c r="G25" s="214"/>
      <c r="H25" s="214"/>
      <c r="I25" s="214"/>
      <c r="J25" s="214"/>
      <c r="K25" s="214"/>
      <c r="L25" s="214"/>
      <c r="M25" s="214"/>
      <c r="N25" s="214"/>
      <c r="O25" s="214"/>
      <c r="P25" s="214"/>
      <c r="V25" s="134"/>
    </row>
    <row r="26" spans="2:31" ht="30.75" customHeight="1" x14ac:dyDescent="0.2">
      <c r="B26" s="216"/>
      <c r="C26" s="216"/>
      <c r="D26" s="73" t="s">
        <v>27</v>
      </c>
      <c r="E26" s="214"/>
      <c r="F26" s="214"/>
      <c r="G26" s="214"/>
      <c r="H26" s="214"/>
      <c r="I26" s="214"/>
      <c r="J26" s="214"/>
      <c r="K26" s="214"/>
      <c r="L26" s="214"/>
      <c r="M26" s="214"/>
      <c r="N26" s="214"/>
      <c r="O26" s="214"/>
      <c r="P26" s="214"/>
      <c r="V26" s="134"/>
    </row>
    <row r="28" spans="2:31" ht="24" customHeight="1" x14ac:dyDescent="0.2">
      <c r="B28" s="215" t="s">
        <v>24</v>
      </c>
      <c r="C28" s="215"/>
      <c r="D28" s="72" t="s">
        <v>25</v>
      </c>
      <c r="E28" s="214" t="s">
        <v>304</v>
      </c>
      <c r="F28" s="214"/>
      <c r="G28" s="214"/>
      <c r="H28" s="214"/>
      <c r="I28" s="214"/>
      <c r="J28" s="214"/>
      <c r="K28" s="214"/>
      <c r="L28" s="214"/>
      <c r="M28" s="214"/>
      <c r="N28" s="214"/>
      <c r="O28" s="214"/>
      <c r="P28" s="214"/>
    </row>
    <row r="29" spans="2:31" x14ac:dyDescent="0.2">
      <c r="B29" s="216"/>
      <c r="C29" s="216"/>
      <c r="D29" s="73" t="s">
        <v>27</v>
      </c>
      <c r="E29" s="214"/>
      <c r="F29" s="214"/>
      <c r="G29" s="214"/>
      <c r="H29" s="214"/>
      <c r="I29" s="214"/>
      <c r="J29" s="214"/>
      <c r="K29" s="214"/>
      <c r="L29" s="214"/>
      <c r="M29" s="214"/>
      <c r="N29" s="214"/>
      <c r="O29" s="214"/>
      <c r="P29" s="214"/>
    </row>
  </sheetData>
  <mergeCells count="34">
    <mergeCell ref="B28:C29"/>
    <mergeCell ref="E28:P29"/>
    <mergeCell ref="B22:C23"/>
    <mergeCell ref="E22:P23"/>
    <mergeCell ref="B2:C2"/>
    <mergeCell ref="B3:C3"/>
    <mergeCell ref="B4:C4"/>
    <mergeCell ref="M2:P2"/>
    <mergeCell ref="M3:P3"/>
    <mergeCell ref="M4:P4"/>
    <mergeCell ref="D2:J2"/>
    <mergeCell ref="K2:L2"/>
    <mergeCell ref="D3:J3"/>
    <mergeCell ref="K3:L3"/>
    <mergeCell ref="D4:J4"/>
    <mergeCell ref="K4:L4"/>
    <mergeCell ref="B19:C20"/>
    <mergeCell ref="E19:P20"/>
    <mergeCell ref="B25:C26"/>
    <mergeCell ref="E25:P26"/>
    <mergeCell ref="B16:C17"/>
    <mergeCell ref="E16:P17"/>
    <mergeCell ref="E13:P14"/>
    <mergeCell ref="B13:C14"/>
    <mergeCell ref="D5:J5"/>
    <mergeCell ref="K5:L5"/>
    <mergeCell ref="M5:P5"/>
    <mergeCell ref="D7:P7"/>
    <mergeCell ref="B5:C5"/>
    <mergeCell ref="D11:P11"/>
    <mergeCell ref="D9:P9"/>
    <mergeCell ref="B7:C7"/>
    <mergeCell ref="B11:C11"/>
    <mergeCell ref="B9:C9"/>
  </mergeCells>
  <dataValidations count="1">
    <dataValidation type="whole" allowBlank="1" showInputMessage="1" showErrorMessage="1" sqref="W15:AC15 G15:M15 O15:U15 O30:P65470 O18:U18 G18:M18 G21:M21 O21:P21 O24:P24 Q19:U65470 W18:AC65470 G24:M24 G27:M27 O27:P27 G30:M65470">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 D23 D26 D29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R23" sqref="R2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202"/>
      <c r="C2" s="203"/>
      <c r="D2" s="243" t="s">
        <v>0</v>
      </c>
      <c r="E2" s="244"/>
      <c r="F2" s="244"/>
      <c r="G2" s="244"/>
      <c r="H2" s="245"/>
      <c r="I2" s="20" t="str">
        <f>Proyecto!K2</f>
        <v>Código: GC-F-015</v>
      </c>
      <c r="J2" s="9"/>
      <c r="K2" s="9"/>
      <c r="L2" s="9"/>
      <c r="N2" s="1"/>
      <c r="T2" s="2"/>
      <c r="X2" s="1"/>
    </row>
    <row r="3" spans="2:24" ht="23.25" customHeight="1" thickBot="1" x14ac:dyDescent="0.25">
      <c r="B3" s="198"/>
      <c r="C3" s="199"/>
      <c r="D3" s="243" t="s">
        <v>2</v>
      </c>
      <c r="E3" s="244"/>
      <c r="F3" s="244"/>
      <c r="G3" s="244"/>
      <c r="H3" s="245"/>
      <c r="I3" s="21" t="str">
        <f>Proyecto!K3</f>
        <v>Fecha: 17 de septiembre de 2014</v>
      </c>
      <c r="J3" s="9"/>
      <c r="K3" s="9"/>
      <c r="L3" s="9"/>
      <c r="N3" s="1"/>
      <c r="T3" s="2"/>
      <c r="X3" s="1"/>
    </row>
    <row r="4" spans="2:24" ht="24" customHeight="1" thickBot="1" x14ac:dyDescent="0.25">
      <c r="B4" s="198"/>
      <c r="C4" s="199"/>
      <c r="D4" s="243" t="s">
        <v>4</v>
      </c>
      <c r="E4" s="244"/>
      <c r="F4" s="244"/>
      <c r="G4" s="244"/>
      <c r="H4" s="245"/>
      <c r="I4" s="21" t="str">
        <f>Proyecto!K4</f>
        <v>Versión 001</v>
      </c>
      <c r="J4" s="9"/>
      <c r="K4" s="9"/>
      <c r="L4" s="9"/>
      <c r="N4" s="1"/>
      <c r="T4" s="2"/>
      <c r="X4" s="1"/>
    </row>
    <row r="5" spans="2:24" ht="22.5" customHeight="1" thickBot="1" x14ac:dyDescent="0.25">
      <c r="B5" s="200"/>
      <c r="C5" s="201"/>
      <c r="D5" s="246" t="s">
        <v>6</v>
      </c>
      <c r="E5" s="247"/>
      <c r="F5" s="247"/>
      <c r="G5" s="247"/>
      <c r="H5" s="248"/>
      <c r="I5" s="22" t="s">
        <v>28</v>
      </c>
      <c r="J5" s="9"/>
      <c r="K5" s="9"/>
      <c r="L5" s="9"/>
      <c r="N5" s="1"/>
      <c r="T5" s="2"/>
      <c r="X5" s="1"/>
    </row>
    <row r="6" spans="2:24" ht="5.25" customHeight="1" x14ac:dyDescent="0.2">
      <c r="B6" s="14"/>
      <c r="C6" s="14"/>
      <c r="D6" s="14"/>
      <c r="E6" s="14"/>
      <c r="F6" s="14"/>
      <c r="G6" s="14"/>
      <c r="H6" s="14"/>
      <c r="I6" s="14"/>
    </row>
    <row r="7" spans="2:24" ht="19.5" customHeight="1" x14ac:dyDescent="0.2">
      <c r="B7" s="225" t="s">
        <v>8</v>
      </c>
      <c r="C7" s="225"/>
      <c r="D7" s="236" t="str">
        <f>Proyecto!$E$7</f>
        <v>Centro de Estudios Societarios- CES</v>
      </c>
      <c r="E7" s="236"/>
      <c r="F7" s="236"/>
      <c r="G7" s="236"/>
      <c r="H7" s="236"/>
      <c r="I7" s="236"/>
      <c r="X7" s="1"/>
    </row>
    <row r="8" spans="2:24" ht="10.5" customHeight="1" x14ac:dyDescent="0.2">
      <c r="B8" s="7"/>
      <c r="C8" s="7"/>
      <c r="D8" s="3"/>
      <c r="E8" s="3"/>
      <c r="F8" s="3"/>
      <c r="G8" s="3"/>
      <c r="H8" s="3"/>
      <c r="I8" s="3"/>
      <c r="X8" s="1"/>
    </row>
    <row r="9" spans="2:24" ht="18.75" customHeight="1" x14ac:dyDescent="0.2">
      <c r="B9" s="240" t="s">
        <v>29</v>
      </c>
      <c r="C9" s="240"/>
      <c r="D9" s="240"/>
      <c r="E9" s="240"/>
      <c r="F9" s="240"/>
      <c r="G9" s="240"/>
      <c r="H9" s="240"/>
      <c r="I9" s="240"/>
      <c r="X9" s="1"/>
    </row>
    <row r="10" spans="2:24" ht="40.5" customHeight="1" x14ac:dyDescent="0.2">
      <c r="B10" s="241" t="s">
        <v>30</v>
      </c>
      <c r="C10" s="241"/>
      <c r="D10" s="242" t="s">
        <v>31</v>
      </c>
      <c r="E10" s="242"/>
      <c r="F10" s="242"/>
      <c r="G10" s="242"/>
      <c r="H10" s="242"/>
      <c r="I10" s="242"/>
      <c r="X10" s="1"/>
    </row>
    <row r="11" spans="2:24" ht="22.5" customHeight="1" x14ac:dyDescent="0.2">
      <c r="B11" s="241" t="s">
        <v>25</v>
      </c>
      <c r="C11" s="241"/>
      <c r="D11" s="241" t="s">
        <v>32</v>
      </c>
      <c r="E11" s="241"/>
      <c r="F11" s="142" t="s">
        <v>33</v>
      </c>
      <c r="G11" s="142" t="s">
        <v>34</v>
      </c>
      <c r="H11" s="142" t="s">
        <v>35</v>
      </c>
      <c r="I11" s="142" t="s">
        <v>36</v>
      </c>
      <c r="X11" s="1"/>
    </row>
    <row r="12" spans="2:24" ht="91.5" customHeight="1" x14ac:dyDescent="0.2">
      <c r="B12" s="239" t="s">
        <v>37</v>
      </c>
      <c r="C12" s="239"/>
      <c r="D12" s="239" t="s">
        <v>38</v>
      </c>
      <c r="E12" s="239"/>
      <c r="F12" s="91">
        <v>1</v>
      </c>
      <c r="G12" s="84" t="s">
        <v>39</v>
      </c>
      <c r="H12" s="86" t="s">
        <v>40</v>
      </c>
      <c r="I12" s="86" t="s">
        <v>41</v>
      </c>
      <c r="X12" s="1"/>
    </row>
    <row r="13" spans="2:24" ht="31.5" customHeight="1" x14ac:dyDescent="0.2">
      <c r="B13" s="237" t="s">
        <v>42</v>
      </c>
      <c r="C13" s="237"/>
      <c r="D13" s="238" t="s">
        <v>43</v>
      </c>
      <c r="E13" s="238"/>
      <c r="F13" s="238"/>
      <c r="G13" s="238"/>
      <c r="H13" s="238"/>
      <c r="I13" s="238"/>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tocar'!$Q$5:$Q$12</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5"/>
  <sheetViews>
    <sheetView showGridLines="0" topLeftCell="A7" zoomScale="110" zoomScaleNormal="110" workbookViewId="0">
      <selection activeCell="C23" sqref="C23"/>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29"/>
      <c r="C2" s="259" t="s">
        <v>0</v>
      </c>
      <c r="D2" s="260"/>
      <c r="E2" s="260"/>
      <c r="F2" s="260"/>
      <c r="G2" s="249" t="str">
        <f>Proyecto!K2</f>
        <v>Código: GC-F-015</v>
      </c>
      <c r="H2" s="250"/>
      <c r="I2" s="250"/>
      <c r="J2" s="250"/>
      <c r="K2" s="250"/>
      <c r="L2" s="251"/>
    </row>
    <row r="3" spans="1:21" ht="23.25" customHeight="1" thickBot="1" x14ac:dyDescent="0.25">
      <c r="B3" s="31"/>
      <c r="C3" s="259" t="s">
        <v>2</v>
      </c>
      <c r="D3" s="260"/>
      <c r="E3" s="260"/>
      <c r="F3" s="260"/>
      <c r="G3" s="252" t="str">
        <f>Proyecto!K3</f>
        <v>Fecha: 17 de septiembre de 2014</v>
      </c>
      <c r="H3" s="253"/>
      <c r="I3" s="253"/>
      <c r="J3" s="253"/>
      <c r="K3" s="253"/>
      <c r="L3" s="254"/>
    </row>
    <row r="4" spans="1:21" ht="24" customHeight="1" thickBot="1" x14ac:dyDescent="0.25">
      <c r="B4" s="31"/>
      <c r="C4" s="259" t="s">
        <v>4</v>
      </c>
      <c r="D4" s="260"/>
      <c r="E4" s="260"/>
      <c r="F4" s="260"/>
      <c r="G4" s="255" t="str">
        <f>Proyecto!K4</f>
        <v>Versión 001</v>
      </c>
      <c r="H4" s="256"/>
      <c r="I4" s="256"/>
      <c r="J4" s="256"/>
      <c r="K4" s="256"/>
      <c r="L4" s="257"/>
    </row>
    <row r="5" spans="1:21" ht="22.5" customHeight="1" thickBot="1" x14ac:dyDescent="0.25">
      <c r="B5" s="33"/>
      <c r="C5" s="259" t="s">
        <v>6</v>
      </c>
      <c r="D5" s="260"/>
      <c r="E5" s="260"/>
      <c r="F5" s="260"/>
      <c r="G5" s="252" t="s">
        <v>44</v>
      </c>
      <c r="H5" s="253"/>
      <c r="I5" s="253"/>
      <c r="J5" s="253"/>
      <c r="K5" s="253"/>
      <c r="L5" s="254"/>
    </row>
    <row r="6" spans="1:21" ht="5.25" customHeight="1" x14ac:dyDescent="0.2">
      <c r="A6" s="4" t="str">
        <f>Proyecto!$E$7</f>
        <v>Centro de Estudios Societarios- CES</v>
      </c>
      <c r="B6" s="14"/>
      <c r="C6" s="14"/>
      <c r="D6" s="14"/>
      <c r="E6" s="14"/>
      <c r="F6" s="14"/>
    </row>
    <row r="7" spans="1:21" ht="29.25" customHeight="1" x14ac:dyDescent="0.2">
      <c r="B7" s="71" t="s">
        <v>8</v>
      </c>
      <c r="C7" s="258" t="str">
        <f>Proyecto!$E$7</f>
        <v>Centro de Estudios Societarios- CES</v>
      </c>
      <c r="D7" s="258"/>
      <c r="E7" s="258"/>
      <c r="F7" s="258"/>
      <c r="U7" s="1"/>
    </row>
    <row r="8" spans="1:21" ht="18.75" x14ac:dyDescent="0.2">
      <c r="C8" s="111"/>
      <c r="D8" s="111"/>
      <c r="E8" s="111"/>
      <c r="F8" s="111"/>
    </row>
    <row r="9" spans="1:21" ht="18.75" x14ac:dyDescent="0.2">
      <c r="C9" s="111"/>
      <c r="D9" s="111"/>
      <c r="E9" s="111"/>
      <c r="F9" s="111"/>
    </row>
    <row r="10" spans="1:21" ht="18" customHeight="1" x14ac:dyDescent="0.2">
      <c r="B10" s="71" t="s">
        <v>45</v>
      </c>
      <c r="C10" s="112" t="s">
        <v>46</v>
      </c>
      <c r="D10" s="111"/>
      <c r="E10" s="111"/>
      <c r="F10" s="111"/>
    </row>
    <row r="11" spans="1:21" ht="6" customHeight="1" x14ac:dyDescent="0.2">
      <c r="C11" s="111"/>
      <c r="D11" s="111"/>
      <c r="E11" s="111"/>
      <c r="F11" s="111"/>
    </row>
    <row r="12" spans="1:21" ht="39.75" customHeight="1" x14ac:dyDescent="0.2">
      <c r="B12" s="71" t="s">
        <v>47</v>
      </c>
      <c r="C12" s="112" t="s">
        <v>400</v>
      </c>
      <c r="D12" s="111"/>
      <c r="E12" s="111"/>
      <c r="F12" s="111"/>
    </row>
    <row r="13" spans="1:21" ht="6" customHeight="1" x14ac:dyDescent="0.2">
      <c r="C13" s="111"/>
      <c r="D13" s="111"/>
      <c r="E13" s="111"/>
      <c r="F13" s="111"/>
    </row>
    <row r="14" spans="1:21" ht="18" customHeight="1" x14ac:dyDescent="0.2">
      <c r="B14" s="71" t="s">
        <v>48</v>
      </c>
      <c r="C14" s="113"/>
      <c r="D14" s="111"/>
      <c r="E14" s="111"/>
      <c r="F14" s="111"/>
    </row>
    <row r="15" spans="1:21" ht="6" customHeight="1" x14ac:dyDescent="0.2">
      <c r="C15" s="111"/>
      <c r="D15" s="111"/>
      <c r="E15" s="111"/>
      <c r="F15" s="111"/>
    </row>
    <row r="16" spans="1:21" ht="18" customHeight="1" x14ac:dyDescent="0.2">
      <c r="B16" s="71" t="s">
        <v>49</v>
      </c>
      <c r="C16" s="140">
        <v>267118865</v>
      </c>
      <c r="D16" s="111"/>
      <c r="E16" s="111"/>
      <c r="F16" s="111"/>
    </row>
    <row r="17" spans="2:6" ht="6" customHeight="1" x14ac:dyDescent="0.2">
      <c r="C17" s="111"/>
      <c r="D17" s="111"/>
      <c r="E17" s="111"/>
      <c r="F17" s="111"/>
    </row>
    <row r="18" spans="2:6" ht="18" customHeight="1" x14ac:dyDescent="0.2">
      <c r="B18" s="71" t="s">
        <v>50</v>
      </c>
      <c r="C18" s="114">
        <v>267118865</v>
      </c>
      <c r="D18" s="111"/>
      <c r="E18" s="111"/>
      <c r="F18" s="111"/>
    </row>
    <row r="19" spans="2:6" ht="6" customHeight="1" x14ac:dyDescent="0.2">
      <c r="C19" s="111"/>
      <c r="D19" s="111"/>
      <c r="E19" s="111"/>
      <c r="F19" s="111"/>
    </row>
    <row r="20" spans="2:6" ht="18" customHeight="1" x14ac:dyDescent="0.2">
      <c r="B20" s="71" t="s">
        <v>51</v>
      </c>
      <c r="C20" s="114">
        <v>267118865</v>
      </c>
      <c r="D20" s="111"/>
      <c r="E20" s="111"/>
      <c r="F20" s="111"/>
    </row>
    <row r="21" spans="2:6" ht="18.75" x14ac:dyDescent="0.2">
      <c r="C21" s="111"/>
      <c r="D21" s="111"/>
      <c r="E21" s="111"/>
      <c r="F21" s="111"/>
    </row>
    <row r="22" spans="2:6" ht="18.75" x14ac:dyDescent="0.2">
      <c r="C22" s="111"/>
      <c r="D22" s="111"/>
      <c r="E22" s="111"/>
      <c r="F22" s="111"/>
    </row>
    <row r="23" spans="2:6" ht="45.75" customHeight="1" x14ac:dyDescent="0.2">
      <c r="B23" s="137"/>
      <c r="C23" s="111"/>
      <c r="D23" s="111"/>
      <c r="E23" s="111"/>
      <c r="F23" s="111"/>
    </row>
    <row r="24" spans="2:6" x14ac:dyDescent="0.2">
      <c r="C24" s="78"/>
    </row>
    <row r="25" spans="2:6" x14ac:dyDescent="0.2">
      <c r="C25" s="78"/>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9"/>
  <sheetViews>
    <sheetView showGridLines="0" zoomScale="70" zoomScaleNormal="70" workbookViewId="0">
      <selection activeCell="C15" sqref="C15"/>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23"/>
      <c r="C2" s="246" t="s">
        <v>0</v>
      </c>
      <c r="D2" s="247"/>
      <c r="E2" s="247"/>
      <c r="F2" s="248"/>
      <c r="G2" s="20" t="str">
        <f>Proyecto!K2</f>
        <v>Código: GC-F-015</v>
      </c>
      <c r="H2" s="4"/>
      <c r="J2" s="8"/>
      <c r="L2" s="1"/>
      <c r="T2" s="2"/>
      <c r="V2" s="1"/>
    </row>
    <row r="3" spans="2:22" ht="23.25" customHeight="1" thickBot="1" x14ac:dyDescent="0.25">
      <c r="B3" s="24"/>
      <c r="C3" s="246" t="s">
        <v>2</v>
      </c>
      <c r="D3" s="247"/>
      <c r="E3" s="247"/>
      <c r="F3" s="248"/>
      <c r="G3" s="21" t="str">
        <f>Proyecto!K3</f>
        <v>Fecha: 17 de septiembre de 2014</v>
      </c>
      <c r="H3" s="4"/>
      <c r="J3" s="8"/>
      <c r="L3" s="1"/>
      <c r="T3" s="2"/>
      <c r="V3" s="1"/>
    </row>
    <row r="4" spans="2:22" ht="24" customHeight="1" thickBot="1" x14ac:dyDescent="0.25">
      <c r="B4" s="24"/>
      <c r="C4" s="246" t="s">
        <v>4</v>
      </c>
      <c r="D4" s="247"/>
      <c r="E4" s="247"/>
      <c r="F4" s="248"/>
      <c r="G4" s="21" t="str">
        <f>Proyecto!K4</f>
        <v>Versión 001</v>
      </c>
      <c r="I4" s="1"/>
      <c r="J4" s="8"/>
      <c r="L4" s="1"/>
      <c r="T4" s="2"/>
      <c r="V4" s="1"/>
    </row>
    <row r="5" spans="2:22" ht="22.5" customHeight="1" thickBot="1" x14ac:dyDescent="0.25">
      <c r="B5" s="25"/>
      <c r="C5" s="246" t="s">
        <v>6</v>
      </c>
      <c r="D5" s="247"/>
      <c r="E5" s="247"/>
      <c r="F5" s="248"/>
      <c r="G5" s="22" t="s">
        <v>52</v>
      </c>
      <c r="I5" s="1"/>
      <c r="J5" s="4"/>
      <c r="L5" s="1"/>
      <c r="T5" s="2"/>
      <c r="V5" s="1"/>
    </row>
    <row r="6" spans="2:22" ht="5.25" customHeight="1" x14ac:dyDescent="0.2">
      <c r="B6" s="14"/>
      <c r="C6" s="14"/>
      <c r="D6" s="14"/>
      <c r="E6" s="14"/>
      <c r="F6" s="14"/>
      <c r="G6" s="14"/>
    </row>
    <row r="7" spans="2:22" ht="29.25" customHeight="1" x14ac:dyDescent="0.2">
      <c r="B7" s="152" t="s">
        <v>8</v>
      </c>
      <c r="C7" s="264" t="str">
        <f>Proyecto!$E$7</f>
        <v>Centro de Estudios Societarios- CES</v>
      </c>
      <c r="D7" s="264"/>
      <c r="E7" s="264"/>
      <c r="F7" s="264"/>
      <c r="G7" s="264"/>
      <c r="V7" s="1"/>
    </row>
    <row r="9" spans="2:22" ht="18" customHeight="1" x14ac:dyDescent="0.2">
      <c r="B9" s="263" t="s">
        <v>53</v>
      </c>
      <c r="C9" s="263"/>
      <c r="D9" s="263"/>
      <c r="E9" s="263"/>
      <c r="F9" s="263"/>
      <c r="G9" s="263"/>
    </row>
    <row r="10" spans="2:22" customFormat="1" ht="15" customHeight="1" x14ac:dyDescent="0.2">
      <c r="B10" s="151"/>
      <c r="C10" s="151"/>
      <c r="D10" s="151"/>
      <c r="E10" s="151"/>
      <c r="F10" s="151"/>
      <c r="G10" s="151"/>
    </row>
    <row r="11" spans="2:22" ht="27.75" customHeight="1" x14ac:dyDescent="0.2">
      <c r="B11" s="142" t="s">
        <v>54</v>
      </c>
      <c r="C11" s="142" t="s">
        <v>55</v>
      </c>
      <c r="D11" s="142" t="s">
        <v>56</v>
      </c>
      <c r="E11" s="142" t="s">
        <v>57</v>
      </c>
      <c r="F11" s="263" t="s">
        <v>58</v>
      </c>
      <c r="G11" s="263"/>
    </row>
    <row r="12" spans="2:22" s="115" customFormat="1" ht="77.25" customHeight="1" x14ac:dyDescent="0.2">
      <c r="B12" s="118" t="s">
        <v>59</v>
      </c>
      <c r="C12" s="118" t="s">
        <v>305</v>
      </c>
      <c r="D12" s="93" t="s">
        <v>155</v>
      </c>
      <c r="E12" s="118" t="s">
        <v>60</v>
      </c>
      <c r="F12" s="262" t="s">
        <v>332</v>
      </c>
      <c r="G12" s="262"/>
      <c r="I12" s="116"/>
      <c r="L12" s="116"/>
      <c r="V12" s="117"/>
    </row>
    <row r="13" spans="2:22" s="115" customFormat="1" ht="136.5" customHeight="1" x14ac:dyDescent="0.2">
      <c r="B13" s="118" t="s">
        <v>61</v>
      </c>
      <c r="C13" s="135" t="s">
        <v>306</v>
      </c>
      <c r="D13" s="93" t="s">
        <v>333</v>
      </c>
      <c r="E13" s="118" t="s">
        <v>60</v>
      </c>
      <c r="F13" s="261" t="s">
        <v>335</v>
      </c>
      <c r="G13" s="261"/>
      <c r="I13" s="116"/>
      <c r="L13" s="116"/>
      <c r="V13" s="117"/>
    </row>
    <row r="14" spans="2:22" s="115" customFormat="1" ht="129" customHeight="1" x14ac:dyDescent="0.2">
      <c r="B14" s="118" t="s">
        <v>62</v>
      </c>
      <c r="C14" s="118" t="s">
        <v>375</v>
      </c>
      <c r="D14" s="93" t="s">
        <v>246</v>
      </c>
      <c r="E14" s="118" t="s">
        <v>60</v>
      </c>
      <c r="F14" s="261" t="s">
        <v>336</v>
      </c>
      <c r="G14" s="261"/>
      <c r="I14" s="116"/>
      <c r="L14" s="116"/>
      <c r="V14" s="117"/>
    </row>
    <row r="15" spans="2:22" s="115" customFormat="1" ht="143.25" customHeight="1" x14ac:dyDescent="0.2">
      <c r="B15" s="118" t="s">
        <v>154</v>
      </c>
      <c r="C15" s="118" t="s">
        <v>334</v>
      </c>
      <c r="D15" s="93" t="s">
        <v>156</v>
      </c>
      <c r="E15" s="118" t="s">
        <v>60</v>
      </c>
      <c r="F15" s="261" t="s">
        <v>336</v>
      </c>
      <c r="G15" s="261"/>
      <c r="I15" s="116"/>
      <c r="L15" s="116"/>
      <c r="V15" s="117"/>
    </row>
    <row r="19" spans="4:4" x14ac:dyDescent="0.2">
      <c r="D19" s="1" t="s">
        <v>270</v>
      </c>
    </row>
  </sheetData>
  <mergeCells count="11">
    <mergeCell ref="F15:G15"/>
    <mergeCell ref="F12:G12"/>
    <mergeCell ref="F13:G13"/>
    <mergeCell ref="F14:G14"/>
    <mergeCell ref="C2:F2"/>
    <mergeCell ref="C3:F3"/>
    <mergeCell ref="C4:F4"/>
    <mergeCell ref="C5:F5"/>
    <mergeCell ref="F11:G11"/>
    <mergeCell ref="C7:G7"/>
    <mergeCell ref="B9:G9"/>
  </mergeCells>
  <dataValidations count="1">
    <dataValidation type="whole" allowBlank="1" showInputMessage="1" showErrorMessage="1" sqref="E8:G8 N8:T65484 H8:L65484 E16:G65484">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B12:B14</xm:sqref>
        </x14:dataValidation>
        <x14:dataValidation type="list" allowBlank="1" showInputMessage="1" showErrorMessage="1">
          <x14:formula1>
            <xm:f>'No tocar'!$I$5:$I$6</xm:f>
          </x14:formula1>
          <xm:sqref>E12:E15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topLeftCell="A6" zoomScaleNormal="100" workbookViewId="0">
      <selection activeCell="I19" sqref="I19"/>
    </sheetView>
  </sheetViews>
  <sheetFormatPr baseColWidth="10" defaultColWidth="11.42578125" defaultRowHeight="12.75" x14ac:dyDescent="0.2"/>
  <cols>
    <col min="1" max="1" width="5" style="26" customWidth="1"/>
    <col min="2" max="2" width="53.85546875" style="26" customWidth="1"/>
    <col min="3" max="3" width="25" style="26" customWidth="1"/>
    <col min="4" max="4" width="11.42578125" style="26"/>
    <col min="5" max="5" width="40.42578125" style="26" customWidth="1"/>
    <col min="6" max="6" width="20.7109375" style="26" customWidth="1"/>
    <col min="7" max="7" width="25.42578125" style="26" customWidth="1"/>
    <col min="8" max="8" width="15" style="26" customWidth="1"/>
    <col min="9" max="16384" width="11.42578125" style="26"/>
  </cols>
  <sheetData>
    <row r="1" spans="2:8" ht="13.5" thickBot="1" x14ac:dyDescent="0.25"/>
    <row r="2" spans="2:8" ht="18" customHeight="1" thickBot="1" x14ac:dyDescent="0.25">
      <c r="B2" s="29"/>
      <c r="C2" s="259" t="s">
        <v>0</v>
      </c>
      <c r="D2" s="260"/>
      <c r="E2" s="260"/>
      <c r="F2" s="260"/>
      <c r="G2" s="249" t="str">
        <f>Proyecto!K2</f>
        <v>Código: GC-F-015</v>
      </c>
      <c r="H2" s="251"/>
    </row>
    <row r="3" spans="2:8" ht="19.5" customHeight="1" thickBot="1" x14ac:dyDescent="0.25">
      <c r="B3" s="31"/>
      <c r="C3" s="259" t="s">
        <v>2</v>
      </c>
      <c r="D3" s="260"/>
      <c r="E3" s="260"/>
      <c r="F3" s="260"/>
      <c r="G3" s="252" t="str">
        <f>Proyecto!K3</f>
        <v>Fecha: 17 de septiembre de 2014</v>
      </c>
      <c r="H3" s="254"/>
    </row>
    <row r="4" spans="2:8" ht="19.5" customHeight="1" thickBot="1" x14ac:dyDescent="0.25">
      <c r="B4" s="31"/>
      <c r="C4" s="259" t="s">
        <v>4</v>
      </c>
      <c r="D4" s="260"/>
      <c r="E4" s="260"/>
      <c r="F4" s="260"/>
      <c r="G4" s="255" t="str">
        <f>Proyecto!K4</f>
        <v>Versión 001</v>
      </c>
      <c r="H4" s="257"/>
    </row>
    <row r="5" spans="2:8" ht="21.75" customHeight="1" thickBot="1" x14ac:dyDescent="0.25">
      <c r="B5" s="33"/>
      <c r="C5" s="259" t="s">
        <v>6</v>
      </c>
      <c r="D5" s="260"/>
      <c r="E5" s="260"/>
      <c r="F5" s="260"/>
      <c r="G5" s="252" t="s">
        <v>63</v>
      </c>
      <c r="H5" s="254"/>
    </row>
    <row r="6" spans="2:8" ht="21" customHeight="1" x14ac:dyDescent="0.2"/>
    <row r="7" spans="2:8" ht="22.5" customHeight="1" x14ac:dyDescent="0.2">
      <c r="B7" s="267" t="s">
        <v>64</v>
      </c>
      <c r="C7" s="268"/>
      <c r="D7" s="268"/>
      <c r="E7" s="268"/>
      <c r="F7" s="268"/>
      <c r="G7" s="268"/>
      <c r="H7" s="268"/>
    </row>
    <row r="8" spans="2:8" ht="84" customHeight="1" x14ac:dyDescent="0.2">
      <c r="B8" s="269" t="s">
        <v>65</v>
      </c>
      <c r="C8" s="270"/>
      <c r="D8" s="270"/>
      <c r="E8" s="270"/>
      <c r="F8" s="270"/>
      <c r="G8" s="270"/>
      <c r="H8" s="270"/>
    </row>
    <row r="9" spans="2:8" x14ac:dyDescent="0.2">
      <c r="B9" s="27"/>
    </row>
    <row r="11" spans="2:8" ht="22.5" customHeight="1" x14ac:dyDescent="0.2">
      <c r="B11" s="271" t="s">
        <v>66</v>
      </c>
      <c r="C11" s="272"/>
      <c r="E11" s="265" t="s">
        <v>307</v>
      </c>
      <c r="F11" s="266"/>
      <c r="G11" s="266"/>
      <c r="H11" s="266"/>
    </row>
    <row r="13" spans="2:8" ht="20.25" customHeight="1" x14ac:dyDescent="0.2">
      <c r="B13" s="12" t="s">
        <v>55</v>
      </c>
      <c r="C13" s="12" t="s">
        <v>54</v>
      </c>
      <c r="D13" s="28"/>
      <c r="E13" s="12" t="s">
        <v>55</v>
      </c>
      <c r="F13" s="12" t="s">
        <v>54</v>
      </c>
      <c r="G13" s="12" t="s">
        <v>67</v>
      </c>
      <c r="H13" s="12" t="s">
        <v>68</v>
      </c>
    </row>
    <row r="14" spans="2:8" s="46" customFormat="1" ht="34.5" customHeight="1" x14ac:dyDescent="0.2">
      <c r="B14" s="92" t="str">
        <f>+'Recursos Humanos'!C12</f>
        <v>Billy Escobar Pérez -Superintendente de Sociedades</v>
      </c>
      <c r="C14" s="118" t="s">
        <v>59</v>
      </c>
      <c r="E14" s="74" t="s">
        <v>249</v>
      </c>
      <c r="F14" s="74" t="s">
        <v>248</v>
      </c>
      <c r="G14" s="47" t="s">
        <v>247</v>
      </c>
      <c r="H14" s="48"/>
    </row>
    <row r="15" spans="2:8" s="46" customFormat="1" ht="48" customHeight="1" x14ac:dyDescent="0.2">
      <c r="B15" s="131" t="str">
        <f>+'Recursos Humanos'!C13</f>
        <v>Soad Eljach -
Asesora del Despacho</v>
      </c>
      <c r="C15" s="118" t="s">
        <v>61</v>
      </c>
      <c r="E15" s="74" t="s">
        <v>250</v>
      </c>
      <c r="F15" s="48" t="s">
        <v>309</v>
      </c>
      <c r="G15" s="48"/>
      <c r="H15" s="48"/>
    </row>
    <row r="16" spans="2:8" s="46" customFormat="1" ht="81" customHeight="1" x14ac:dyDescent="0.2">
      <c r="B16" s="131" t="str">
        <f>+'Recursos Humanos'!C14</f>
        <v>Iván Ricardo Suárez Sánchez- 
Asesor del Despacho
Rodrigo Lupercio Riaño Pineda-
Director de Talento Humano</v>
      </c>
      <c r="C16" s="118" t="s">
        <v>142</v>
      </c>
      <c r="E16" s="74" t="s">
        <v>251</v>
      </c>
      <c r="F16" s="48" t="s">
        <v>308</v>
      </c>
      <c r="G16" s="48"/>
      <c r="H16" s="48"/>
    </row>
    <row r="17" spans="2:8" s="46" customFormat="1" ht="105.75" customHeight="1" x14ac:dyDescent="0.2">
      <c r="B17" s="93" t="str">
        <f>+'Recursos Humanos'!C15</f>
        <v xml:space="preserve">Luz Adriana Rodríguez - Directora de Tecnologías de la Información y las Comunicaciones
María Fernanda Solano Dumar - Coordinadora del Grupo de Desarrollo del Talento Humano
</v>
      </c>
      <c r="C17" s="119" t="s">
        <v>154</v>
      </c>
      <c r="E17" s="173" t="s">
        <v>383</v>
      </c>
      <c r="F17" s="173" t="s">
        <v>384</v>
      </c>
      <c r="G17" s="174"/>
      <c r="H17" s="174"/>
    </row>
    <row r="18" spans="2:8" s="46" customFormat="1" ht="23.1" customHeight="1" x14ac:dyDescent="0.2">
      <c r="B18" s="93"/>
      <c r="C18" s="94"/>
      <c r="F18" s="49"/>
      <c r="G18" s="49"/>
      <c r="H18" s="49"/>
    </row>
    <row r="19" spans="2:8" ht="23.1" customHeight="1" x14ac:dyDescent="0.2">
      <c r="B19" s="95"/>
      <c r="C19" s="96"/>
    </row>
    <row r="20" spans="2:8" ht="23.1" customHeight="1" x14ac:dyDescent="0.2">
      <c r="B20" s="95"/>
      <c r="C20" s="96"/>
    </row>
    <row r="21" spans="2:8" ht="23.1" customHeight="1" x14ac:dyDescent="0.2">
      <c r="B21" s="97"/>
      <c r="C21" s="97"/>
    </row>
    <row r="22" spans="2:8" ht="23.1" customHeight="1" x14ac:dyDescent="0.2">
      <c r="B22" s="97"/>
      <c r="C22" s="97"/>
    </row>
    <row r="23" spans="2:8" ht="23.1" customHeight="1" x14ac:dyDescent="0.2">
      <c r="B23" s="97"/>
      <c r="C23" s="97"/>
    </row>
    <row r="24" spans="2:8" ht="23.1" customHeight="1" x14ac:dyDescent="0.2">
      <c r="B24" s="97"/>
      <c r="C24" s="97"/>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rintOptions horizontalCentered="1"/>
  <pageMargins left="0.70866141732283472" right="0.70866141732283472" top="0.74803149606299213" bottom="0.74803149606299213" header="0.31496062992125984" footer="0.31496062992125984"/>
  <pageSetup paperSize="5" scale="74"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C14:C16 C18:C20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31"/>
  <sheetViews>
    <sheetView showGridLines="0" topLeftCell="A11" zoomScale="80" zoomScaleNormal="80" workbookViewId="0">
      <pane xSplit="4" ySplit="1" topLeftCell="E21" activePane="bottomRight" state="frozen"/>
      <selection activeCell="A11" sqref="A11"/>
      <selection pane="topRight" activeCell="E11" sqref="E11"/>
      <selection pane="bottomLeft" activeCell="A12" sqref="A12"/>
      <selection pane="bottomRight" activeCell="A30" sqref="A30"/>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51.7109375" style="1" customWidth="1"/>
    <col min="5" max="5" width="23.140625" style="1" customWidth="1"/>
    <col min="6" max="6" width="41.42578125" style="1" customWidth="1"/>
    <col min="7" max="7" width="17.42578125" style="1" bestFit="1" customWidth="1"/>
    <col min="8" max="8" width="31.140625" style="1" customWidth="1"/>
    <col min="9" max="10" width="7.7109375" style="1" customWidth="1"/>
    <col min="11" max="11" width="43.855468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91"/>
      <c r="C2" s="292"/>
      <c r="D2" s="282" t="s">
        <v>0</v>
      </c>
      <c r="E2" s="283"/>
      <c r="F2" s="283"/>
      <c r="G2" s="284"/>
      <c r="H2" s="30" t="str">
        <f>Proyecto!K2</f>
        <v>Código: GC-F-015</v>
      </c>
    </row>
    <row r="3" spans="2:16" ht="23.25" customHeight="1" thickBot="1" x14ac:dyDescent="0.25">
      <c r="B3" s="293"/>
      <c r="C3" s="294"/>
      <c r="D3" s="285" t="s">
        <v>2</v>
      </c>
      <c r="E3" s="286"/>
      <c r="F3" s="286"/>
      <c r="G3" s="287"/>
      <c r="H3" s="34" t="str">
        <f>Proyecto!K3</f>
        <v>Fecha: 17 de septiembre de 2014</v>
      </c>
    </row>
    <row r="4" spans="2:16" ht="24" customHeight="1" thickBot="1" x14ac:dyDescent="0.25">
      <c r="B4" s="293"/>
      <c r="C4" s="294"/>
      <c r="D4" s="288" t="s">
        <v>4</v>
      </c>
      <c r="E4" s="289"/>
      <c r="F4" s="289"/>
      <c r="G4" s="290"/>
      <c r="H4" s="32" t="str">
        <f>Proyecto!K4</f>
        <v>Versión 001</v>
      </c>
    </row>
    <row r="5" spans="2:16" ht="22.5" customHeight="1" thickBot="1" x14ac:dyDescent="0.25">
      <c r="B5" s="295"/>
      <c r="C5" s="296"/>
      <c r="D5" s="285" t="s">
        <v>6</v>
      </c>
      <c r="E5" s="286"/>
      <c r="F5" s="286"/>
      <c r="G5" s="287"/>
      <c r="H5" s="34" t="s">
        <v>69</v>
      </c>
    </row>
    <row r="6" spans="2:16" ht="5.25" customHeight="1" x14ac:dyDescent="0.2">
      <c r="B6" s="14"/>
      <c r="C6" s="14"/>
      <c r="D6" s="14"/>
      <c r="E6" s="14"/>
      <c r="F6" s="14"/>
      <c r="G6" s="14"/>
      <c r="H6" s="14"/>
    </row>
    <row r="7" spans="2:16" ht="29.25" customHeight="1" x14ac:dyDescent="0.2">
      <c r="B7" s="225" t="s">
        <v>8</v>
      </c>
      <c r="C7" s="225"/>
      <c r="D7" s="300" t="str">
        <f>Proyecto!$E$7</f>
        <v>Centro de Estudios Societarios- CES</v>
      </c>
      <c r="E7" s="300"/>
      <c r="F7" s="300"/>
      <c r="G7" s="300"/>
      <c r="H7" s="300"/>
      <c r="P7" s="1"/>
    </row>
    <row r="8" spans="2:16" customFormat="1" ht="19.5" customHeight="1" x14ac:dyDescent="0.2"/>
    <row r="9" spans="2:16" ht="30" customHeight="1" x14ac:dyDescent="0.2">
      <c r="B9" s="301" t="s">
        <v>14</v>
      </c>
      <c r="C9" s="302"/>
      <c r="D9" s="302"/>
      <c r="E9" s="302"/>
      <c r="F9" s="302"/>
      <c r="G9" s="302"/>
      <c r="H9" s="302"/>
    </row>
    <row r="10" spans="2:16" ht="9.75" customHeight="1" x14ac:dyDescent="0.2">
      <c r="B10" s="294"/>
      <c r="C10" s="294"/>
      <c r="D10" s="294"/>
      <c r="E10" s="294"/>
      <c r="F10" s="294"/>
      <c r="G10" s="294"/>
      <c r="H10" s="294"/>
      <c r="P10" s="1"/>
    </row>
    <row r="11" spans="2:16" ht="25.5" customHeight="1" x14ac:dyDescent="0.2">
      <c r="B11" s="303" t="s">
        <v>55</v>
      </c>
      <c r="C11" s="303"/>
      <c r="D11" s="72" t="s">
        <v>70</v>
      </c>
      <c r="E11" s="75" t="s">
        <v>71</v>
      </c>
      <c r="F11" s="72" t="s">
        <v>72</v>
      </c>
      <c r="G11" s="72" t="s">
        <v>73</v>
      </c>
      <c r="H11" s="72" t="s">
        <v>74</v>
      </c>
      <c r="P11" s="1"/>
    </row>
    <row r="12" spans="2:16" s="81" customFormat="1" ht="38.1" customHeight="1" x14ac:dyDescent="0.25">
      <c r="B12" s="298" t="s">
        <v>177</v>
      </c>
      <c r="C12" s="299"/>
      <c r="D12" s="82" t="s">
        <v>178</v>
      </c>
      <c r="E12" s="89" t="s">
        <v>238</v>
      </c>
      <c r="F12" s="83" t="s">
        <v>179</v>
      </c>
      <c r="G12" s="84" t="s">
        <v>159</v>
      </c>
      <c r="H12" s="84" t="s">
        <v>75</v>
      </c>
      <c r="O12" s="85"/>
    </row>
    <row r="13" spans="2:16" s="81" customFormat="1" ht="38.1" customHeight="1" x14ac:dyDescent="0.25">
      <c r="B13" s="298" t="s">
        <v>255</v>
      </c>
      <c r="C13" s="299"/>
      <c r="D13" s="82" t="s">
        <v>277</v>
      </c>
      <c r="E13" s="89" t="s">
        <v>238</v>
      </c>
      <c r="F13" s="83" t="s">
        <v>274</v>
      </c>
      <c r="G13" s="84" t="s">
        <v>159</v>
      </c>
      <c r="H13" s="84" t="s">
        <v>75</v>
      </c>
      <c r="O13" s="85"/>
    </row>
    <row r="14" spans="2:16" s="81" customFormat="1" ht="38.1" customHeight="1" x14ac:dyDescent="0.25">
      <c r="B14" s="298" t="s">
        <v>276</v>
      </c>
      <c r="C14" s="299"/>
      <c r="D14" s="82" t="s">
        <v>161</v>
      </c>
      <c r="E14" s="89" t="s">
        <v>238</v>
      </c>
      <c r="F14" s="83" t="s">
        <v>275</v>
      </c>
      <c r="G14" s="84" t="s">
        <v>159</v>
      </c>
      <c r="H14" s="84" t="s">
        <v>75</v>
      </c>
      <c r="O14" s="85"/>
    </row>
    <row r="15" spans="2:16" s="81" customFormat="1" ht="38.1" customHeight="1" x14ac:dyDescent="0.25">
      <c r="B15" s="277" t="s">
        <v>160</v>
      </c>
      <c r="C15" s="278"/>
      <c r="D15" s="84" t="s">
        <v>161</v>
      </c>
      <c r="E15" s="89" t="s">
        <v>238</v>
      </c>
      <c r="F15" s="83" t="s">
        <v>162</v>
      </c>
      <c r="G15" s="84" t="s">
        <v>159</v>
      </c>
      <c r="H15" s="84" t="s">
        <v>75</v>
      </c>
      <c r="K15" s="297"/>
      <c r="L15" s="132"/>
      <c r="M15" s="132"/>
      <c r="N15" s="132"/>
      <c r="O15" s="133"/>
      <c r="P15" s="132"/>
    </row>
    <row r="16" spans="2:16" s="81" customFormat="1" ht="38.1" customHeight="1" x14ac:dyDescent="0.25">
      <c r="B16" s="277" t="s">
        <v>194</v>
      </c>
      <c r="C16" s="278"/>
      <c r="D16" s="84" t="s">
        <v>278</v>
      </c>
      <c r="E16" s="89" t="s">
        <v>238</v>
      </c>
      <c r="F16" s="83" t="s">
        <v>280</v>
      </c>
      <c r="G16" s="84" t="s">
        <v>159</v>
      </c>
      <c r="H16" s="84" t="s">
        <v>75</v>
      </c>
      <c r="K16" s="297"/>
      <c r="L16" s="132"/>
      <c r="M16" s="132"/>
      <c r="N16" s="132"/>
      <c r="O16" s="133"/>
      <c r="P16" s="132"/>
    </row>
    <row r="17" spans="2:16" s="81" customFormat="1" ht="38.1" customHeight="1" x14ac:dyDescent="0.25">
      <c r="B17" s="277" t="s">
        <v>163</v>
      </c>
      <c r="C17" s="278"/>
      <c r="D17" s="84" t="s">
        <v>164</v>
      </c>
      <c r="E17" s="89" t="s">
        <v>238</v>
      </c>
      <c r="F17" s="83" t="s">
        <v>279</v>
      </c>
      <c r="G17" s="84" t="s">
        <v>159</v>
      </c>
      <c r="H17" s="84" t="s">
        <v>75</v>
      </c>
      <c r="K17" s="297"/>
      <c r="L17" s="132"/>
      <c r="M17" s="132"/>
      <c r="N17" s="132"/>
      <c r="O17" s="133"/>
      <c r="P17" s="132"/>
    </row>
    <row r="18" spans="2:16" s="81" customFormat="1" ht="38.1" customHeight="1" x14ac:dyDescent="0.25">
      <c r="B18" s="277" t="s">
        <v>165</v>
      </c>
      <c r="C18" s="278"/>
      <c r="D18" s="84" t="s">
        <v>166</v>
      </c>
      <c r="E18" s="89" t="s">
        <v>238</v>
      </c>
      <c r="F18" s="83" t="s">
        <v>167</v>
      </c>
      <c r="G18" s="84" t="s">
        <v>159</v>
      </c>
      <c r="H18" s="84" t="s">
        <v>75</v>
      </c>
      <c r="K18" s="297"/>
      <c r="L18" s="132"/>
      <c r="M18" s="132"/>
      <c r="N18" s="132"/>
      <c r="O18" s="133"/>
      <c r="P18" s="132"/>
    </row>
    <row r="19" spans="2:16" s="81" customFormat="1" ht="38.1" customHeight="1" x14ac:dyDescent="0.25">
      <c r="B19" s="277" t="s">
        <v>168</v>
      </c>
      <c r="C19" s="278"/>
      <c r="D19" s="84" t="s">
        <v>169</v>
      </c>
      <c r="E19" s="89" t="s">
        <v>238</v>
      </c>
      <c r="F19" s="83" t="s">
        <v>170</v>
      </c>
      <c r="G19" s="84" t="s">
        <v>159</v>
      </c>
      <c r="H19" s="84" t="s">
        <v>75</v>
      </c>
      <c r="O19" s="85"/>
    </row>
    <row r="20" spans="2:16" s="81" customFormat="1" ht="38.1" customHeight="1" x14ac:dyDescent="0.25">
      <c r="B20" s="277" t="s">
        <v>171</v>
      </c>
      <c r="C20" s="278"/>
      <c r="D20" s="84" t="s">
        <v>172</v>
      </c>
      <c r="E20" s="89" t="s">
        <v>238</v>
      </c>
      <c r="F20" s="83" t="s">
        <v>173</v>
      </c>
      <c r="G20" s="84" t="s">
        <v>159</v>
      </c>
      <c r="H20" s="84" t="s">
        <v>75</v>
      </c>
      <c r="O20" s="85"/>
    </row>
    <row r="21" spans="2:16" s="81" customFormat="1" ht="38.1" customHeight="1" x14ac:dyDescent="0.25">
      <c r="B21" s="277" t="s">
        <v>174</v>
      </c>
      <c r="C21" s="278"/>
      <c r="D21" s="84" t="s">
        <v>175</v>
      </c>
      <c r="E21" s="89" t="s">
        <v>238</v>
      </c>
      <c r="F21" s="83" t="s">
        <v>176</v>
      </c>
      <c r="G21" s="84" t="s">
        <v>159</v>
      </c>
      <c r="H21" s="84" t="s">
        <v>75</v>
      </c>
      <c r="O21" s="85"/>
    </row>
    <row r="22" spans="2:16" s="81" customFormat="1" ht="38.1" customHeight="1" x14ac:dyDescent="0.25">
      <c r="B22" s="277" t="s">
        <v>195</v>
      </c>
      <c r="C22" s="278"/>
      <c r="D22" s="84" t="s">
        <v>196</v>
      </c>
      <c r="E22" s="89" t="s">
        <v>238</v>
      </c>
      <c r="F22" s="83" t="s">
        <v>197</v>
      </c>
      <c r="G22" s="84" t="s">
        <v>159</v>
      </c>
      <c r="H22" s="84" t="s">
        <v>75</v>
      </c>
      <c r="O22" s="85"/>
    </row>
    <row r="23" spans="2:16" s="81" customFormat="1" ht="38.1" customHeight="1" x14ac:dyDescent="0.25">
      <c r="B23" s="273" t="s">
        <v>259</v>
      </c>
      <c r="C23" s="274"/>
      <c r="D23" s="84" t="s">
        <v>281</v>
      </c>
      <c r="E23" s="89" t="s">
        <v>238</v>
      </c>
      <c r="F23" s="87" t="s">
        <v>199</v>
      </c>
      <c r="G23" s="86" t="s">
        <v>159</v>
      </c>
      <c r="H23" s="86" t="s">
        <v>75</v>
      </c>
      <c r="O23" s="85"/>
    </row>
    <row r="24" spans="2:16" s="81" customFormat="1" ht="38.1" customHeight="1" x14ac:dyDescent="0.25">
      <c r="B24" s="273" t="s">
        <v>198</v>
      </c>
      <c r="C24" s="274"/>
      <c r="D24" s="84" t="s">
        <v>282</v>
      </c>
      <c r="E24" s="89" t="s">
        <v>238</v>
      </c>
      <c r="F24" s="87" t="s">
        <v>201</v>
      </c>
      <c r="G24" s="86" t="s">
        <v>159</v>
      </c>
      <c r="H24" s="86" t="s">
        <v>75</v>
      </c>
      <c r="P24" s="85"/>
    </row>
    <row r="25" spans="2:16" s="81" customFormat="1" ht="38.1" customHeight="1" x14ac:dyDescent="0.25">
      <c r="B25" s="273" t="s">
        <v>205</v>
      </c>
      <c r="C25" s="281"/>
      <c r="D25" s="84" t="s">
        <v>283</v>
      </c>
      <c r="E25" s="89" t="s">
        <v>238</v>
      </c>
      <c r="F25" s="88" t="s">
        <v>202</v>
      </c>
      <c r="G25" s="86" t="s">
        <v>159</v>
      </c>
      <c r="H25" s="86" t="s">
        <v>75</v>
      </c>
      <c r="P25" s="85"/>
    </row>
    <row r="26" spans="2:16" s="81" customFormat="1" ht="38.1" customHeight="1" x14ac:dyDescent="0.25">
      <c r="B26" s="275" t="s">
        <v>203</v>
      </c>
      <c r="C26" s="276"/>
      <c r="D26" s="84" t="s">
        <v>284</v>
      </c>
      <c r="E26" s="89" t="s">
        <v>238</v>
      </c>
      <c r="F26" s="87" t="s">
        <v>204</v>
      </c>
      <c r="G26" s="86" t="s">
        <v>159</v>
      </c>
      <c r="H26" s="86" t="s">
        <v>75</v>
      </c>
      <c r="P26" s="85"/>
    </row>
    <row r="27" spans="2:16" s="81" customFormat="1" ht="38.1" customHeight="1" x14ac:dyDescent="0.25">
      <c r="B27" s="279" t="s">
        <v>200</v>
      </c>
      <c r="C27" s="280"/>
      <c r="D27" s="84" t="s">
        <v>285</v>
      </c>
      <c r="E27" s="89" t="s">
        <v>238</v>
      </c>
      <c r="F27" s="87" t="s">
        <v>206</v>
      </c>
      <c r="G27" s="86" t="s">
        <v>159</v>
      </c>
      <c r="H27" s="86" t="s">
        <v>75</v>
      </c>
      <c r="P27" s="85"/>
    </row>
    <row r="28" spans="2:16" s="81" customFormat="1" ht="38.1" customHeight="1" x14ac:dyDescent="0.25">
      <c r="B28" s="275" t="s">
        <v>207</v>
      </c>
      <c r="C28" s="276"/>
      <c r="D28" s="84" t="s">
        <v>286</v>
      </c>
      <c r="E28" s="89" t="s">
        <v>238</v>
      </c>
      <c r="F28" s="88" t="s">
        <v>208</v>
      </c>
      <c r="G28" s="86" t="s">
        <v>159</v>
      </c>
      <c r="H28" s="86" t="s">
        <v>75</v>
      </c>
      <c r="P28" s="85"/>
    </row>
    <row r="29" spans="2:16" s="81" customFormat="1" ht="38.1" customHeight="1" x14ac:dyDescent="0.25">
      <c r="B29" s="277" t="s">
        <v>376</v>
      </c>
      <c r="C29" s="278"/>
      <c r="D29" s="84" t="s">
        <v>209</v>
      </c>
      <c r="E29" s="89" t="s">
        <v>238</v>
      </c>
      <c r="F29" s="87" t="s">
        <v>377</v>
      </c>
      <c r="G29" s="86" t="s">
        <v>159</v>
      </c>
      <c r="H29" s="86" t="s">
        <v>75</v>
      </c>
      <c r="P29" s="85"/>
    </row>
    <row r="30" spans="2:16" s="81" customFormat="1" ht="38.1" customHeight="1" x14ac:dyDescent="0.25">
      <c r="B30" s="277" t="s">
        <v>253</v>
      </c>
      <c r="C30" s="278"/>
      <c r="D30" s="84" t="s">
        <v>237</v>
      </c>
      <c r="E30" s="89" t="s">
        <v>238</v>
      </c>
      <c r="F30" s="87" t="s">
        <v>291</v>
      </c>
      <c r="G30" s="86" t="s">
        <v>159</v>
      </c>
      <c r="H30" s="86" t="s">
        <v>75</v>
      </c>
      <c r="P30" s="85"/>
    </row>
    <row r="31" spans="2:16" ht="29.25" customHeight="1" x14ac:dyDescent="0.2">
      <c r="B31" s="277" t="s">
        <v>287</v>
      </c>
      <c r="C31" s="278"/>
      <c r="D31" s="84" t="s">
        <v>288</v>
      </c>
      <c r="E31" s="89" t="s">
        <v>289</v>
      </c>
      <c r="F31" s="87" t="s">
        <v>290</v>
      </c>
      <c r="G31" s="86" t="s">
        <v>159</v>
      </c>
      <c r="H31" s="86" t="s">
        <v>75</v>
      </c>
    </row>
  </sheetData>
  <mergeCells count="31">
    <mergeCell ref="B31:C31"/>
    <mergeCell ref="K15:K18"/>
    <mergeCell ref="B13:C13"/>
    <mergeCell ref="B7:C7"/>
    <mergeCell ref="D7:H7"/>
    <mergeCell ref="B9:H9"/>
    <mergeCell ref="B14:C14"/>
    <mergeCell ref="B23:C23"/>
    <mergeCell ref="B12:C12"/>
    <mergeCell ref="B11:C11"/>
    <mergeCell ref="B10:H10"/>
    <mergeCell ref="B20:C20"/>
    <mergeCell ref="B15:C15"/>
    <mergeCell ref="B22:C22"/>
    <mergeCell ref="B21:C21"/>
    <mergeCell ref="B16:C16"/>
    <mergeCell ref="B18:C18"/>
    <mergeCell ref="B17:C17"/>
    <mergeCell ref="B19:C19"/>
    <mergeCell ref="D2:G2"/>
    <mergeCell ref="D3:G3"/>
    <mergeCell ref="D4:G4"/>
    <mergeCell ref="D5:G5"/>
    <mergeCell ref="B2:C5"/>
    <mergeCell ref="B24:C24"/>
    <mergeCell ref="B26:C26"/>
    <mergeCell ref="B30:C30"/>
    <mergeCell ref="B27:C27"/>
    <mergeCell ref="B25:C25"/>
    <mergeCell ref="B28:C28"/>
    <mergeCell ref="B29:C29"/>
  </mergeCells>
  <conditionalFormatting sqref="D11:D14">
    <cfRule type="cellIs" dxfId="18" priority="25" stopIfTrue="1" operator="equal">
      <formula>"Alto"</formula>
    </cfRule>
    <cfRule type="cellIs" dxfId="17" priority="26" stopIfTrue="1" operator="equal">
      <formula>"Medio"</formula>
    </cfRule>
    <cfRule type="cellIs" dxfId="16" priority="27" stopIfTrue="1" operator="equal">
      <formula>"Bajo"</formula>
    </cfRule>
  </conditionalFormatting>
  <conditionalFormatting sqref="D20:D24">
    <cfRule type="cellIs" dxfId="15" priority="13" stopIfTrue="1" operator="equal">
      <formula>"Alto"</formula>
    </cfRule>
    <cfRule type="cellIs" dxfId="14" priority="14" stopIfTrue="1" operator="equal">
      <formula>"Medio"</formula>
    </cfRule>
    <cfRule type="cellIs" dxfId="13" priority="15" stopIfTrue="1" operator="equal">
      <formula>"Bajo"</formula>
    </cfRule>
  </conditionalFormatting>
  <conditionalFormatting sqref="D26:D27">
    <cfRule type="cellIs" dxfId="12" priority="7" stopIfTrue="1" operator="equal">
      <formula>"Alto"</formula>
    </cfRule>
    <cfRule type="cellIs" dxfId="11" priority="8" stopIfTrue="1" operator="equal">
      <formula>"Medio"</formula>
    </cfRule>
    <cfRule type="cellIs" dxfId="10" priority="9" stopIfTrue="1" operator="equal">
      <formula>"Bajo"</formula>
    </cfRule>
  </conditionalFormatting>
  <conditionalFormatting sqref="D29:D31">
    <cfRule type="cellIs" dxfId="9" priority="1" stopIfTrue="1" operator="equal">
      <formula>"Alto"</formula>
    </cfRule>
    <cfRule type="cellIs" dxfId="8" priority="2" stopIfTrue="1" operator="equal">
      <formula>"Medio"</formula>
    </cfRule>
    <cfRule type="cellIs" dxfId="7" priority="3" stopIfTrue="1" operator="equal">
      <formula>"Bajo"</formula>
    </cfRule>
  </conditionalFormatting>
  <dataValidations count="1">
    <dataValidation type="whole" allowBlank="1" showInputMessage="1" showErrorMessage="1" sqref="I9:N9 I24:N65503 F32:H65503">
      <formula1>1</formula1>
      <formula2>5</formula2>
    </dataValidation>
  </dataValidations>
  <hyperlinks>
    <hyperlink ref="F12" r:id="rId1"/>
    <hyperlink ref="F15" r:id="rId2"/>
    <hyperlink ref="F18" r:id="rId3"/>
    <hyperlink ref="F19" r:id="rId4"/>
    <hyperlink ref="F20" r:id="rId5"/>
    <hyperlink ref="F21" r:id="rId6"/>
    <hyperlink ref="F22" r:id="rId7"/>
    <hyperlink ref="F23" r:id="rId8"/>
    <hyperlink ref="F24" r:id="rId9"/>
    <hyperlink ref="F25" r:id="rId10"/>
    <hyperlink ref="F26" r:id="rId11"/>
    <hyperlink ref="F27" r:id="rId12"/>
    <hyperlink ref="F28" r:id="rId13"/>
    <hyperlink ref="F30" r:id="rId14"/>
    <hyperlink ref="F29" r:id="rId15"/>
    <hyperlink ref="F13" r:id="rId16"/>
    <hyperlink ref="F14" r:id="rId17"/>
    <hyperlink ref="F31" r:id="rId18"/>
  </hyperlinks>
  <printOptions horizontalCentered="1"/>
  <pageMargins left="0.39370078740157483" right="0.39370078740157483" top="0.74803149606299213" bottom="0.74803149606299213" header="0.31496062992125984" footer="0.31496062992125984"/>
  <pageSetup paperSize="5" scale="81" fitToHeight="0" orientation="landscape" r:id="rId19"/>
  <headerFooter>
    <oddHeader>&amp;A</oddHeader>
  </headerFooter>
  <drawing r:id="rId20"/>
  <legacyDrawing r:id="rId2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'C:\Users\dfranco\OneDrive - SUPERINTENDENCIA DE SOCIEDADES\Documentos\Proyectos\ArquitecturaEmpresarial\[Copia de P05_RediseñoArquitecturaEmpresarial_v2.xlsx]No tocar'!#REF!</xm:f>
          </x14:formula1>
          <xm:sqref>H23:H31</xm:sqref>
        </x14:dataValidation>
        <x14:dataValidation type="list" allowBlank="1" showInputMessage="1" showErrorMessage="1">
          <x14:formula1>
            <xm:f>'C:\Users\dfranco\OneDrive - SUPERINTENDENCIA DE SOCIEDADES\Documentos\Proyectos\ArquitecturaEmpresarial\[P05_RediseñoArquitecturaEmpresarial.xlsx]No tocar'!#REF!</xm:f>
          </x14:formula1>
          <xm:sqref>H12:H19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36"/>
  <sheetViews>
    <sheetView showGridLines="0" topLeftCell="A4" zoomScale="90" zoomScaleNormal="90" workbookViewId="0">
      <pane xSplit="6" ySplit="9" topLeftCell="G30" activePane="bottomRight" state="frozen"/>
      <selection activeCell="A4" sqref="A4"/>
      <selection pane="topRight" activeCell="G4" sqref="G4"/>
      <selection pane="bottomLeft" activeCell="A13" sqref="A13"/>
      <selection pane="bottomRight" activeCell="D33" sqref="D33"/>
    </sheetView>
  </sheetViews>
  <sheetFormatPr baseColWidth="10" defaultColWidth="11.42578125" defaultRowHeight="12" x14ac:dyDescent="0.2"/>
  <cols>
    <col min="1" max="1" width="2.4257812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9"/>
      <c r="C2" s="259" t="s">
        <v>0</v>
      </c>
      <c r="D2" s="260"/>
      <c r="E2" s="260"/>
      <c r="F2" s="260"/>
      <c r="G2" s="36" t="str">
        <f>Proyecto!K2</f>
        <v>Código: GC-F-015</v>
      </c>
      <c r="H2" s="35"/>
    </row>
    <row r="3" spans="2:16" ht="23.25" customHeight="1" thickBot="1" x14ac:dyDescent="0.25">
      <c r="B3" s="31"/>
      <c r="C3" s="259" t="s">
        <v>2</v>
      </c>
      <c r="D3" s="260"/>
      <c r="E3" s="260"/>
      <c r="F3" s="260"/>
      <c r="G3" s="34" t="str">
        <f>Proyecto!K3</f>
        <v>Fecha: 17 de septiembre de 2014</v>
      </c>
      <c r="H3" s="35"/>
    </row>
    <row r="4" spans="2:16" ht="24" customHeight="1" thickBot="1" x14ac:dyDescent="0.25">
      <c r="B4" s="31"/>
      <c r="C4" s="259" t="s">
        <v>4</v>
      </c>
      <c r="D4" s="260"/>
      <c r="E4" s="260"/>
      <c r="F4" s="260"/>
      <c r="G4" s="34" t="str">
        <f>Proyecto!K4</f>
        <v>Versión 001</v>
      </c>
      <c r="H4" s="35"/>
    </row>
    <row r="5" spans="2:16" ht="22.5" customHeight="1" thickBot="1" x14ac:dyDescent="0.25">
      <c r="B5" s="33"/>
      <c r="C5" s="259" t="s">
        <v>6</v>
      </c>
      <c r="D5" s="260"/>
      <c r="E5" s="260"/>
      <c r="F5" s="260"/>
      <c r="G5" s="37" t="s">
        <v>78</v>
      </c>
      <c r="H5" s="35"/>
    </row>
    <row r="6" spans="2:16" ht="5.25" customHeight="1" x14ac:dyDescent="0.2">
      <c r="B6" s="14"/>
      <c r="C6" s="14"/>
      <c r="D6" s="14"/>
      <c r="E6" s="14"/>
      <c r="F6" s="14"/>
    </row>
    <row r="7" spans="2:16" ht="29.25" customHeight="1" x14ac:dyDescent="0.2">
      <c r="B7" s="71" t="s">
        <v>8</v>
      </c>
      <c r="C7" s="308" t="str">
        <f>Proyecto!$E$7</f>
        <v>Centro de Estudios Societarios- CES</v>
      </c>
      <c r="D7" s="308"/>
      <c r="E7" s="308"/>
      <c r="F7" s="308"/>
      <c r="G7" s="77"/>
      <c r="P7" s="1"/>
    </row>
    <row r="8" spans="2:16" ht="6.75" customHeight="1" x14ac:dyDescent="0.2">
      <c r="B8" s="5"/>
      <c r="C8" s="6"/>
      <c r="D8" s="6"/>
      <c r="E8" s="6"/>
      <c r="F8" s="6"/>
      <c r="P8" s="1"/>
    </row>
    <row r="9" spans="2:16" x14ac:dyDescent="0.2">
      <c r="B9" s="199"/>
      <c r="C9" s="199"/>
    </row>
    <row r="10" spans="2:16" ht="20.25" customHeight="1" x14ac:dyDescent="0.2">
      <c r="B10" s="305" t="s">
        <v>79</v>
      </c>
      <c r="C10" s="306"/>
      <c r="D10" s="306"/>
      <c r="E10" s="306"/>
      <c r="F10" s="306"/>
      <c r="G10" s="307"/>
    </row>
    <row r="11" spans="2:16" customFormat="1" ht="15" customHeight="1" x14ac:dyDescent="0.2"/>
    <row r="12" spans="2:16" ht="33" customHeight="1" x14ac:dyDescent="0.2">
      <c r="B12" s="72" t="s">
        <v>80</v>
      </c>
      <c r="C12" s="72" t="s">
        <v>81</v>
      </c>
      <c r="D12" s="72" t="s">
        <v>82</v>
      </c>
      <c r="E12" s="72" t="s">
        <v>256</v>
      </c>
      <c r="F12" s="72" t="s">
        <v>83</v>
      </c>
      <c r="G12" s="72" t="s">
        <v>84</v>
      </c>
    </row>
    <row r="13" spans="2:16" s="127" customFormat="1" ht="59.25" customHeight="1" x14ac:dyDescent="0.25">
      <c r="B13" s="139" t="s">
        <v>298</v>
      </c>
      <c r="C13" s="135" t="s">
        <v>299</v>
      </c>
      <c r="D13" s="126" t="s">
        <v>300</v>
      </c>
      <c r="E13" s="131" t="s">
        <v>86</v>
      </c>
      <c r="F13" s="126" t="s">
        <v>301</v>
      </c>
      <c r="G13" s="131" t="s">
        <v>181</v>
      </c>
      <c r="I13" s="304"/>
      <c r="J13" s="304"/>
      <c r="K13" s="304"/>
      <c r="P13" s="128"/>
    </row>
    <row r="14" spans="2:16" s="127" customFormat="1" ht="54" customHeight="1" x14ac:dyDescent="0.25">
      <c r="B14" s="139" t="s">
        <v>293</v>
      </c>
      <c r="C14" s="135" t="s">
        <v>182</v>
      </c>
      <c r="D14" s="135" t="s">
        <v>292</v>
      </c>
      <c r="E14" s="131" t="s">
        <v>149</v>
      </c>
      <c r="F14" s="135" t="s">
        <v>255</v>
      </c>
      <c r="G14" s="131" t="s">
        <v>184</v>
      </c>
      <c r="P14" s="128"/>
    </row>
    <row r="15" spans="2:16" s="127" customFormat="1" ht="70.5" customHeight="1" x14ac:dyDescent="0.25">
      <c r="B15" s="139" t="s">
        <v>158</v>
      </c>
      <c r="C15" s="135" t="s">
        <v>182</v>
      </c>
      <c r="D15" s="135" t="s">
        <v>180</v>
      </c>
      <c r="E15" s="131" t="s">
        <v>86</v>
      </c>
      <c r="F15" s="135" t="s">
        <v>255</v>
      </c>
      <c r="G15" s="131" t="s">
        <v>184</v>
      </c>
      <c r="P15" s="128"/>
    </row>
    <row r="16" spans="2:16" s="127" customFormat="1" ht="57.75" customHeight="1" x14ac:dyDescent="0.25">
      <c r="B16" s="139" t="s">
        <v>255</v>
      </c>
      <c r="C16" s="135" t="s">
        <v>182</v>
      </c>
      <c r="D16" s="135" t="s">
        <v>354</v>
      </c>
      <c r="E16" s="131" t="s">
        <v>86</v>
      </c>
      <c r="F16" s="135" t="s">
        <v>194</v>
      </c>
      <c r="G16" s="131" t="s">
        <v>184</v>
      </c>
      <c r="P16" s="128"/>
    </row>
    <row r="17" spans="2:16" s="121" customFormat="1" ht="54" customHeight="1" x14ac:dyDescent="0.25">
      <c r="B17" s="120" t="s">
        <v>255</v>
      </c>
      <c r="C17" s="118" t="s">
        <v>182</v>
      </c>
      <c r="D17" s="118" t="s">
        <v>183</v>
      </c>
      <c r="E17" s="93" t="s">
        <v>86</v>
      </c>
      <c r="F17" s="118" t="s">
        <v>160</v>
      </c>
      <c r="G17" s="93" t="s">
        <v>184</v>
      </c>
      <c r="P17" s="122"/>
    </row>
    <row r="18" spans="2:16" s="121" customFormat="1" ht="54" customHeight="1" x14ac:dyDescent="0.25">
      <c r="B18" s="120" t="s">
        <v>160</v>
      </c>
      <c r="C18" s="118" t="s">
        <v>182</v>
      </c>
      <c r="D18" s="118" t="s">
        <v>185</v>
      </c>
      <c r="E18" s="93" t="s">
        <v>86</v>
      </c>
      <c r="F18" s="123" t="s">
        <v>163</v>
      </c>
      <c r="G18" s="93" t="s">
        <v>184</v>
      </c>
      <c r="P18" s="122"/>
    </row>
    <row r="19" spans="2:16" s="121" customFormat="1" ht="54" customHeight="1" x14ac:dyDescent="0.25">
      <c r="B19" s="120" t="s">
        <v>160</v>
      </c>
      <c r="C19" s="118" t="s">
        <v>182</v>
      </c>
      <c r="D19" s="118" t="s">
        <v>185</v>
      </c>
      <c r="E19" s="93" t="s">
        <v>86</v>
      </c>
      <c r="F19" s="123" t="s">
        <v>294</v>
      </c>
      <c r="G19" s="93" t="s">
        <v>184</v>
      </c>
      <c r="P19" s="122"/>
    </row>
    <row r="20" spans="2:16" s="121" customFormat="1" ht="75" customHeight="1" x14ac:dyDescent="0.25">
      <c r="B20" s="120" t="s">
        <v>163</v>
      </c>
      <c r="C20" s="118" t="s">
        <v>85</v>
      </c>
      <c r="D20" s="118" t="s">
        <v>186</v>
      </c>
      <c r="E20" s="93" t="s">
        <v>86</v>
      </c>
      <c r="F20" s="123" t="s">
        <v>165</v>
      </c>
      <c r="G20" s="93" t="s">
        <v>181</v>
      </c>
      <c r="P20" s="122"/>
    </row>
    <row r="21" spans="2:16" s="121" customFormat="1" ht="75" customHeight="1" x14ac:dyDescent="0.25">
      <c r="B21" s="120" t="s">
        <v>171</v>
      </c>
      <c r="C21" s="124" t="s">
        <v>85</v>
      </c>
      <c r="D21" s="118" t="s">
        <v>187</v>
      </c>
      <c r="E21" s="93" t="s">
        <v>86</v>
      </c>
      <c r="F21" s="118" t="s">
        <v>188</v>
      </c>
      <c r="G21" s="93" t="s">
        <v>181</v>
      </c>
      <c r="P21" s="122"/>
    </row>
    <row r="22" spans="2:16" s="121" customFormat="1" ht="75" customHeight="1" x14ac:dyDescent="0.25">
      <c r="B22" s="120" t="s">
        <v>168</v>
      </c>
      <c r="C22" s="124" t="s">
        <v>85</v>
      </c>
      <c r="D22" s="118" t="s">
        <v>189</v>
      </c>
      <c r="E22" s="93" t="s">
        <v>86</v>
      </c>
      <c r="F22" s="118" t="s">
        <v>190</v>
      </c>
      <c r="G22" s="93" t="s">
        <v>191</v>
      </c>
      <c r="P22" s="122"/>
    </row>
    <row r="23" spans="2:16" s="121" customFormat="1" ht="69.75" customHeight="1" x14ac:dyDescent="0.25">
      <c r="B23" s="120" t="s">
        <v>174</v>
      </c>
      <c r="C23" s="124" t="s">
        <v>85</v>
      </c>
      <c r="D23" s="118" t="s">
        <v>192</v>
      </c>
      <c r="E23" s="93" t="s">
        <v>86</v>
      </c>
      <c r="F23" s="118" t="s">
        <v>193</v>
      </c>
      <c r="G23" s="93" t="s">
        <v>181</v>
      </c>
      <c r="P23" s="122"/>
    </row>
    <row r="24" spans="2:16" s="121" customFormat="1" ht="75.75" customHeight="1" x14ac:dyDescent="0.25">
      <c r="B24" s="120" t="s">
        <v>195</v>
      </c>
      <c r="C24" s="118" t="s">
        <v>85</v>
      </c>
      <c r="D24" s="118" t="s">
        <v>210</v>
      </c>
      <c r="E24" s="93" t="s">
        <v>86</v>
      </c>
      <c r="F24" s="118" t="s">
        <v>211</v>
      </c>
      <c r="G24" s="93" t="s">
        <v>181</v>
      </c>
      <c r="P24" s="122"/>
    </row>
    <row r="25" spans="2:16" s="121" customFormat="1" ht="75.75" customHeight="1" x14ac:dyDescent="0.25">
      <c r="B25" s="125" t="s">
        <v>254</v>
      </c>
      <c r="C25" s="118" t="s">
        <v>182</v>
      </c>
      <c r="D25" s="118" t="s">
        <v>297</v>
      </c>
      <c r="E25" s="93" t="s">
        <v>86</v>
      </c>
      <c r="F25" s="118" t="s">
        <v>165</v>
      </c>
      <c r="G25" s="93" t="s">
        <v>191</v>
      </c>
      <c r="P25" s="122"/>
    </row>
    <row r="26" spans="2:16" s="121" customFormat="1" ht="75.75" customHeight="1" x14ac:dyDescent="0.25">
      <c r="B26" s="125" t="s">
        <v>254</v>
      </c>
      <c r="C26" s="118" t="s">
        <v>182</v>
      </c>
      <c r="D26" s="118" t="s">
        <v>297</v>
      </c>
      <c r="E26" s="93" t="s">
        <v>86</v>
      </c>
      <c r="F26" s="118" t="s">
        <v>294</v>
      </c>
      <c r="G26" s="93" t="s">
        <v>191</v>
      </c>
      <c r="P26" s="122"/>
    </row>
    <row r="27" spans="2:16" s="121" customFormat="1" ht="54" customHeight="1" x14ac:dyDescent="0.25">
      <c r="B27" s="125" t="s">
        <v>198</v>
      </c>
      <c r="C27" s="118" t="s">
        <v>85</v>
      </c>
      <c r="D27" s="118" t="s">
        <v>295</v>
      </c>
      <c r="E27" s="93" t="s">
        <v>86</v>
      </c>
      <c r="F27" s="118" t="s">
        <v>255</v>
      </c>
      <c r="G27" s="93" t="s">
        <v>181</v>
      </c>
      <c r="P27" s="122"/>
    </row>
    <row r="28" spans="2:16" s="121" customFormat="1" ht="54" customHeight="1" x14ac:dyDescent="0.25">
      <c r="B28" s="125" t="s">
        <v>200</v>
      </c>
      <c r="C28" s="118" t="s">
        <v>85</v>
      </c>
      <c r="D28" s="118" t="s">
        <v>295</v>
      </c>
      <c r="E28" s="93" t="s">
        <v>86</v>
      </c>
      <c r="F28" s="118" t="s">
        <v>255</v>
      </c>
      <c r="G28" s="93" t="s">
        <v>181</v>
      </c>
      <c r="P28" s="122"/>
    </row>
    <row r="29" spans="2:16" s="121" customFormat="1" ht="54" customHeight="1" x14ac:dyDescent="0.25">
      <c r="B29" s="125" t="s">
        <v>259</v>
      </c>
      <c r="C29" s="118" t="s">
        <v>85</v>
      </c>
      <c r="D29" s="118" t="s">
        <v>295</v>
      </c>
      <c r="E29" s="93" t="s">
        <v>86</v>
      </c>
      <c r="F29" s="118" t="s">
        <v>255</v>
      </c>
      <c r="G29" s="93" t="s">
        <v>181</v>
      </c>
      <c r="P29" s="122"/>
    </row>
    <row r="30" spans="2:16" s="121" customFormat="1" ht="54" customHeight="1" x14ac:dyDescent="0.25">
      <c r="B30" s="125" t="s">
        <v>203</v>
      </c>
      <c r="C30" s="118" t="s">
        <v>85</v>
      </c>
      <c r="D30" s="118" t="s">
        <v>186</v>
      </c>
      <c r="E30" s="93" t="s">
        <v>86</v>
      </c>
      <c r="F30" s="118" t="s">
        <v>255</v>
      </c>
      <c r="G30" s="93" t="s">
        <v>181</v>
      </c>
      <c r="P30" s="122"/>
    </row>
    <row r="31" spans="2:16" s="121" customFormat="1" ht="54" customHeight="1" x14ac:dyDescent="0.25">
      <c r="B31" s="125" t="s">
        <v>205</v>
      </c>
      <c r="C31" s="118" t="s">
        <v>85</v>
      </c>
      <c r="D31" s="118" t="s">
        <v>186</v>
      </c>
      <c r="E31" s="93" t="s">
        <v>86</v>
      </c>
      <c r="F31" s="118" t="s">
        <v>255</v>
      </c>
      <c r="G31" s="93" t="s">
        <v>181</v>
      </c>
      <c r="P31" s="122"/>
    </row>
    <row r="32" spans="2:16" s="121" customFormat="1" ht="54" customHeight="1" x14ac:dyDescent="0.25">
      <c r="B32" s="120" t="s">
        <v>207</v>
      </c>
      <c r="C32" s="135" t="s">
        <v>182</v>
      </c>
      <c r="D32" s="118" t="s">
        <v>186</v>
      </c>
      <c r="E32" s="93" t="s">
        <v>86</v>
      </c>
      <c r="F32" s="118" t="s">
        <v>296</v>
      </c>
      <c r="G32" s="131" t="s">
        <v>184</v>
      </c>
      <c r="P32" s="122"/>
    </row>
    <row r="33" spans="2:5" x14ac:dyDescent="0.2">
      <c r="B33" s="134"/>
      <c r="C33" s="134"/>
      <c r="D33" s="134"/>
      <c r="E33" s="134"/>
    </row>
    <row r="34" spans="2:5" x14ac:dyDescent="0.2">
      <c r="B34" s="134"/>
      <c r="C34" s="134"/>
      <c r="D34" s="134"/>
    </row>
    <row r="35" spans="2:5" x14ac:dyDescent="0.2">
      <c r="B35" s="134"/>
      <c r="C35" s="134"/>
      <c r="D35" s="134"/>
    </row>
    <row r="36" spans="2:5" x14ac:dyDescent="0.2">
      <c r="B36" s="134"/>
      <c r="D36" s="134"/>
    </row>
  </sheetData>
  <mergeCells count="8">
    <mergeCell ref="I13:K13"/>
    <mergeCell ref="B10:G10"/>
    <mergeCell ref="B9:C9"/>
    <mergeCell ref="C7:F7"/>
    <mergeCell ref="C2:F2"/>
    <mergeCell ref="C3:F3"/>
    <mergeCell ref="C4:F4"/>
    <mergeCell ref="C5:F5"/>
  </mergeCells>
  <dataValidations count="1">
    <dataValidation type="whole" allowBlank="1" showInputMessage="1" showErrorMessage="1" sqref="E9 G11 G9 I9:K12 E33:E65508 H9:H32 L9:N32 I15:K32 G33:N6550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4"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tocar'!$Q$15:$Q$23</xm:f>
          </x14:formula1>
          <xm:sqref>E13:E32</xm:sqref>
        </x14:dataValidation>
        <x14:dataValidation type="list" allowBlank="1" showInputMessage="1" showErrorMessage="1">
          <x14:formula1>
            <xm:f>'No tocar'!$O$5:$O$11</xm:f>
          </x14:formula1>
          <xm:sqref>C14:C32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topLeftCell="A11" zoomScale="80" zoomScaleNormal="80" workbookViewId="0">
      <selection activeCell="B17" sqref="B17"/>
    </sheetView>
  </sheetViews>
  <sheetFormatPr baseColWidth="10" defaultColWidth="11.42578125" defaultRowHeight="12" x14ac:dyDescent="0.2"/>
  <cols>
    <col min="1" max="1" width="2.42578125" style="1" customWidth="1"/>
    <col min="2" max="2" width="30.7109375" style="1" customWidth="1"/>
    <col min="3" max="4" width="18.28515625" style="1" customWidth="1"/>
    <col min="5" max="5" width="29.42578125" style="1" customWidth="1"/>
    <col min="6" max="6" width="28.5703125" style="1" customWidth="1"/>
    <col min="7" max="7" width="19.42578125" style="1" customWidth="1"/>
    <col min="8" max="8" width="32.85546875" style="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29"/>
      <c r="C2" s="259" t="s">
        <v>0</v>
      </c>
      <c r="D2" s="260"/>
      <c r="E2" s="260"/>
      <c r="F2" s="260"/>
      <c r="G2" s="249" t="str">
        <f>Proyecto!K2</f>
        <v>Código: GC-F-015</v>
      </c>
      <c r="H2" s="251"/>
      <c r="K2" s="4"/>
      <c r="L2" s="4"/>
      <c r="M2" s="8"/>
    </row>
    <row r="3" spans="2:23" ht="23.25" customHeight="1" thickBot="1" x14ac:dyDescent="0.25">
      <c r="B3" s="31"/>
      <c r="C3" s="259" t="s">
        <v>2</v>
      </c>
      <c r="D3" s="260"/>
      <c r="E3" s="260"/>
      <c r="F3" s="260"/>
      <c r="G3" s="252" t="str">
        <f>Proyecto!K3</f>
        <v>Fecha: 17 de septiembre de 2014</v>
      </c>
      <c r="H3" s="254"/>
      <c r="K3" s="4"/>
      <c r="L3" s="4"/>
      <c r="M3" s="8"/>
    </row>
    <row r="4" spans="2:23" ht="24" customHeight="1" thickBot="1" x14ac:dyDescent="0.25">
      <c r="B4" s="31"/>
      <c r="C4" s="259" t="s">
        <v>4</v>
      </c>
      <c r="D4" s="260"/>
      <c r="E4" s="260"/>
      <c r="F4" s="260"/>
      <c r="G4" s="255" t="str">
        <f>Proyecto!K4</f>
        <v>Versión 001</v>
      </c>
      <c r="H4" s="257"/>
      <c r="M4" s="8"/>
    </row>
    <row r="5" spans="2:23" ht="22.5" customHeight="1" thickBot="1" x14ac:dyDescent="0.25">
      <c r="B5" s="33"/>
      <c r="C5" s="259" t="s">
        <v>6</v>
      </c>
      <c r="D5" s="260"/>
      <c r="E5" s="260"/>
      <c r="F5" s="260"/>
      <c r="G5" s="252" t="s">
        <v>87</v>
      </c>
      <c r="H5" s="254"/>
    </row>
    <row r="6" spans="2:23" ht="5.25" customHeight="1" x14ac:dyDescent="0.2">
      <c r="B6" s="14"/>
      <c r="C6" s="14"/>
      <c r="D6" s="14"/>
      <c r="E6" s="14"/>
      <c r="F6" s="14"/>
      <c r="G6" s="14"/>
      <c r="H6" s="14"/>
    </row>
    <row r="7" spans="2:23" ht="29.25" customHeight="1" x14ac:dyDescent="0.2">
      <c r="B7" s="13" t="s">
        <v>8</v>
      </c>
      <c r="C7" s="309" t="str">
        <f>Proyecto!$E$7</f>
        <v>Centro de Estudios Societarios- CES</v>
      </c>
      <c r="D7" s="309"/>
      <c r="E7" s="309"/>
      <c r="F7" s="309"/>
      <c r="G7" s="309"/>
      <c r="H7" s="309"/>
      <c r="W7" s="1"/>
    </row>
    <row r="9" spans="2:23" ht="15" customHeight="1" x14ac:dyDescent="0.2">
      <c r="B9" s="240" t="s">
        <v>88</v>
      </c>
      <c r="C9" s="240"/>
      <c r="D9" s="240"/>
      <c r="E9" s="240"/>
      <c r="F9" s="240"/>
      <c r="G9" s="240"/>
      <c r="H9" s="240"/>
    </row>
    <row r="10" spans="2:23" customFormat="1" ht="15" customHeight="1" x14ac:dyDescent="0.2"/>
    <row r="11" spans="2:23" ht="33.75" customHeight="1" x14ac:dyDescent="0.2">
      <c r="B11" s="303" t="s">
        <v>89</v>
      </c>
      <c r="C11" s="303"/>
      <c r="D11" s="72" t="s">
        <v>90</v>
      </c>
      <c r="E11" s="72" t="s">
        <v>91</v>
      </c>
      <c r="F11" s="72" t="s">
        <v>92</v>
      </c>
      <c r="G11" s="72" t="s">
        <v>93</v>
      </c>
      <c r="H11" s="72" t="s">
        <v>94</v>
      </c>
    </row>
    <row r="12" spans="2:23" s="81" customFormat="1" ht="57" customHeight="1" x14ac:dyDescent="0.25">
      <c r="B12" s="214" t="s">
        <v>358</v>
      </c>
      <c r="C12" s="214"/>
      <c r="D12" s="84">
        <v>1</v>
      </c>
      <c r="E12" s="138" t="s">
        <v>312</v>
      </c>
      <c r="F12" s="84" t="s">
        <v>219</v>
      </c>
      <c r="G12" s="129">
        <v>45016</v>
      </c>
      <c r="H12" s="141" t="s">
        <v>313</v>
      </c>
      <c r="J12" s="110"/>
      <c r="M12" s="110"/>
      <c r="W12" s="85"/>
    </row>
    <row r="13" spans="2:23" s="81" customFormat="1" ht="60" customHeight="1" x14ac:dyDescent="0.25">
      <c r="B13" s="214" t="s">
        <v>350</v>
      </c>
      <c r="C13" s="214"/>
      <c r="D13" s="84">
        <v>2</v>
      </c>
      <c r="E13" s="138" t="s">
        <v>312</v>
      </c>
      <c r="F13" s="84" t="s">
        <v>219</v>
      </c>
      <c r="G13" s="129">
        <v>45107</v>
      </c>
      <c r="H13" s="141" t="s">
        <v>329</v>
      </c>
      <c r="J13" s="110"/>
      <c r="M13" s="110"/>
      <c r="W13" s="85"/>
    </row>
    <row r="14" spans="2:23" s="81" customFormat="1" ht="80.25" customHeight="1" x14ac:dyDescent="0.25">
      <c r="B14" s="214" t="s">
        <v>341</v>
      </c>
      <c r="C14" s="214"/>
      <c r="D14" s="84">
        <v>3</v>
      </c>
      <c r="E14" s="138" t="s">
        <v>312</v>
      </c>
      <c r="F14" s="84" t="s">
        <v>219</v>
      </c>
      <c r="G14" s="129">
        <v>45198</v>
      </c>
      <c r="H14" s="141" t="s">
        <v>343</v>
      </c>
      <c r="J14" s="110"/>
      <c r="M14" s="110"/>
      <c r="W14" s="85"/>
    </row>
    <row r="15" spans="2:23" s="81" customFormat="1" ht="84.75" customHeight="1" x14ac:dyDescent="0.25">
      <c r="B15" s="214" t="s">
        <v>212</v>
      </c>
      <c r="C15" s="214"/>
      <c r="D15" s="84">
        <v>4</v>
      </c>
      <c r="E15" s="138" t="s">
        <v>255</v>
      </c>
      <c r="F15" s="84" t="s">
        <v>219</v>
      </c>
      <c r="G15" s="129">
        <v>45289</v>
      </c>
      <c r="H15" s="141" t="s">
        <v>330</v>
      </c>
      <c r="J15" s="110"/>
      <c r="M15" s="110"/>
      <c r="W15" s="85"/>
    </row>
    <row r="16" spans="2:23" s="81" customFormat="1" ht="105" customHeight="1" x14ac:dyDescent="0.25">
      <c r="B16" s="310" t="s">
        <v>378</v>
      </c>
      <c r="C16" s="311"/>
      <c r="D16" s="84">
        <v>5</v>
      </c>
      <c r="E16" s="84" t="s">
        <v>218</v>
      </c>
      <c r="F16" s="84" t="s">
        <v>219</v>
      </c>
      <c r="G16" s="129" t="s">
        <v>220</v>
      </c>
      <c r="H16" s="84" t="s">
        <v>221</v>
      </c>
      <c r="J16" s="110"/>
      <c r="M16" s="110"/>
      <c r="W16" s="85"/>
    </row>
  </sheetData>
  <mergeCells count="16">
    <mergeCell ref="B9:H9"/>
    <mergeCell ref="B11:C11"/>
    <mergeCell ref="B16:C16"/>
    <mergeCell ref="B15:C15"/>
    <mergeCell ref="B12:C12"/>
    <mergeCell ref="B13:C13"/>
    <mergeCell ref="B14:C14"/>
    <mergeCell ref="C7:H7"/>
    <mergeCell ref="C2:F2"/>
    <mergeCell ref="G2:H2"/>
    <mergeCell ref="C3:F3"/>
    <mergeCell ref="G3:H3"/>
    <mergeCell ref="C4:F4"/>
    <mergeCell ref="G4:H4"/>
    <mergeCell ref="C5:F5"/>
    <mergeCell ref="G5:H5"/>
  </mergeCells>
  <conditionalFormatting sqref="E12:E16">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8:G8 F17:G65493 I8:M65493 O8:U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True</openByDefault>
  <xsnScope/>
</customXsn>
</file>

<file path=customXml/item4.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5.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Props1.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2.xml><?xml version="1.0" encoding="utf-8"?>
<ds:datastoreItem xmlns:ds="http://schemas.openxmlformats.org/officeDocument/2006/customXml" ds:itemID="{8FBFB7CF-DD6E-4314-A553-88A24566B7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DB2604-8349-4F93-B777-8E64F4AD3035}">
  <ds:schemaRefs>
    <ds:schemaRef ds:uri="http://schemas.microsoft.com/office/2006/metadata/customXsn"/>
  </ds:schemaRefs>
</ds:datastoreItem>
</file>

<file path=customXml/itemProps4.xml><?xml version="1.0" encoding="utf-8"?>
<ds:datastoreItem xmlns:ds="http://schemas.openxmlformats.org/officeDocument/2006/customXml" ds:itemID="{DA84EDEC-7D3D-4D1C-8766-19DDE449D09A}">
  <ds:schemaRefs>
    <ds:schemaRef ds:uri="office.server.policy"/>
  </ds:schemaRefs>
</ds:datastoreItem>
</file>

<file path=customXml/itemProps5.xml><?xml version="1.0" encoding="utf-8"?>
<ds:datastoreItem xmlns:ds="http://schemas.openxmlformats.org/officeDocument/2006/customXml" ds:itemID="{76CD46FF-15CE-4B87-962F-49D7241576E1}">
  <ds:schemaRef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ff8e3638-9d45-4162-afb4-6d390653d54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dcterms:created xsi:type="dcterms:W3CDTF">2009-01-14T13:57:13Z</dcterms:created>
  <dcterms:modified xsi:type="dcterms:W3CDTF">2024-08-01T01:29:37Z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20240731202935735</vt:lpwstr>
  </property>
</Properties>
</file>