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4/ProyectosEstrategicos/"/>
    </mc:Choice>
  </mc:AlternateContent>
  <bookViews>
    <workbookView xWindow="0" yWindow="0" windowWidth="20490" windowHeight="7185"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Actividades'!$C$9:$IW$16</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Interesados!$B$2:$H$23</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11" l="1"/>
  <c r="M11" i="11"/>
  <c r="M12" i="11"/>
  <c r="M13" i="11"/>
  <c r="M10" i="11"/>
  <c r="AM12" i="11"/>
  <c r="AM11" i="11"/>
  <c r="AL13" i="11" l="1"/>
  <c r="AL11" i="11" l="1"/>
  <c r="AL14" i="11" s="1"/>
  <c r="J11" i="11"/>
  <c r="AL10" i="11" l="1"/>
  <c r="AL12" i="11"/>
  <c r="M14" i="11"/>
  <c r="N14" i="11" l="1"/>
  <c r="AK14" i="11"/>
  <c r="AJ14" i="11"/>
  <c r="AI14" i="11"/>
  <c r="AH14" i="11"/>
  <c r="AG14" i="11"/>
  <c r="AF14" i="11"/>
  <c r="AE14" i="11"/>
  <c r="AD14" i="11"/>
  <c r="AC14" i="11"/>
  <c r="AB14" i="11"/>
  <c r="AA14" i="11"/>
  <c r="Z14" i="11"/>
  <c r="Y14" i="11"/>
  <c r="X14" i="11"/>
  <c r="W14" i="11"/>
  <c r="V14" i="11"/>
  <c r="U14" i="11"/>
  <c r="T14" i="11"/>
  <c r="S14" i="11"/>
  <c r="R14" i="11"/>
  <c r="Q14" i="11"/>
  <c r="P14" i="11"/>
  <c r="O14" i="11"/>
  <c r="B13" i="7" l="1"/>
  <c r="J12" i="11" l="1"/>
  <c r="J10" i="11"/>
  <c r="B23" i="7" l="1"/>
  <c r="B22" i="7"/>
  <c r="B21" i="7"/>
  <c r="B20" i="7"/>
  <c r="B14" i="7"/>
  <c r="B16" i="7"/>
  <c r="B17" i="7"/>
  <c r="B18" i="7"/>
  <c r="B19" i="7"/>
  <c r="B15" i="7"/>
  <c r="D7" i="9" l="1"/>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F11" authorId="0" shapeId="0">
      <text>
        <r>
          <rPr>
            <sz val="9"/>
            <color indexed="81"/>
            <rFont val="Tahoma"/>
            <family val="2"/>
          </rPr>
          <t xml:space="preserve">Modificacion:  Actividad con peso 15% hasta el 1 sept.
</t>
        </r>
      </text>
    </comment>
    <comment ref="C12" authorId="0" shapeId="0">
      <text>
        <r>
          <rPr>
            <sz val="9"/>
            <color indexed="81"/>
            <rFont val="Tahoma"/>
            <family val="2"/>
          </rPr>
          <t>Definición e implementación de estrategia de fortalecimiento capacidades actuales de autogestión del usuario por medios digitales</t>
        </r>
      </text>
    </comment>
    <comment ref="D12" authorId="0" shapeId="0">
      <text>
        <r>
          <rPr>
            <sz val="9"/>
            <color indexed="81"/>
            <rFont val="Tahoma"/>
            <family val="2"/>
          </rPr>
          <t>Documento de estrategia de fortalecimiento de canales digitales de radicación actuales alternos al correo institucional webmaster​ y piezas asociadas - usuarios externos</t>
        </r>
      </text>
    </comment>
    <comment ref="F12" authorId="0" shapeId="0">
      <text>
        <r>
          <rPr>
            <sz val="9"/>
            <color indexed="81"/>
            <rFont val="Tahoma"/>
            <family val="2"/>
          </rPr>
          <t xml:space="preserve">Modificacion:  Actividad con peso 20% hasta el 1 sept.
</t>
        </r>
      </text>
    </comment>
    <comment ref="I12" authorId="0" shapeId="0">
      <text>
        <r>
          <rPr>
            <b/>
            <sz val="9"/>
            <color indexed="81"/>
            <rFont val="Tahoma"/>
            <family val="2"/>
          </rPr>
          <t>22/12/2023</t>
        </r>
        <r>
          <rPr>
            <sz val="9"/>
            <color indexed="81"/>
            <rFont val="Tahoma"/>
            <family val="2"/>
          </rPr>
          <t xml:space="preserve">
</t>
        </r>
      </text>
    </comment>
    <comment ref="Z12" authorId="0" shapeId="0">
      <text>
        <r>
          <rPr>
            <sz val="9"/>
            <color indexed="81"/>
            <rFont val="Tahoma"/>
            <family val="2"/>
          </rPr>
          <t xml:space="preserve">3%
</t>
        </r>
      </text>
    </comment>
    <comment ref="AB12" authorId="0" shapeId="0">
      <text>
        <r>
          <rPr>
            <sz val="9"/>
            <color indexed="81"/>
            <rFont val="Tahoma"/>
            <family val="2"/>
          </rPr>
          <t xml:space="preserve">3%
</t>
        </r>
      </text>
    </comment>
    <comment ref="D13" authorId="0" shapeId="0">
      <text>
        <r>
          <rPr>
            <sz val="9"/>
            <color indexed="81"/>
            <rFont val="Tahoma"/>
            <family val="2"/>
          </rPr>
          <t>Documento de estrategia de afianzamiento de buenas prácticas de gestión documental ​ y piezas asociadas - usuarios internos</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<sst xmlns="http://schemas.openxmlformats.org/spreadsheetml/2006/main" count="479" uniqueCount="288">
  <si>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</si>
  <si>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</si>
  <si>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</si>
  <si>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</si>
  <si>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</si>
  <si>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</si>
  <si>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</si>
  <si>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</si>
  <si>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</si>
  <si>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</si>
  <si>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</si>
  <si>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</si>
  <si>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</si>
  <si>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</si>
  <si>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</si>
  <si>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</si>
  <si>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</si>
  <si>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</si>
  <si>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</si>
  <si>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</si>
  <si>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</si>
  <si>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</si>
  <si>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</si>
  <si>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</si>
  <si>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</si>
  <si>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</si>
  <si>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</si>
  <si>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</si>
  <si>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</si>
  <si>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</si>
  <si>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</si>
  <si>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</si>
  <si>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</si>
  <si>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</si>
  <si>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</si>
  <si>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</si>
  <si>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</si>
  <si>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</si>
  <si>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</si>
  <si>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</si>
  <si>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</si>
  <si>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</si>
  <si>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</si>
  <si>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</si>
  <si>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</si>
  <si>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</si>
  <si>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</si>
  <si>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</si>
  <si>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</si>
  <si>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</si>
  <si>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</si>
  <si>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</si>
  <si>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</si>
  <si>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</si>
  <si>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</si>
  <si>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</si>
  <si>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</si>
  <si>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</si>
  <si>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</si>
  <si>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</si>
  <si>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</si>
  <si>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</si>
  <si>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</si>
  <si>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</si>
  <si>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</si>
  <si>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</si>
  <si>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</si>
  <si>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</si>
  <si>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</si>
  <si>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</si>
  <si>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</si>
  <si>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</si>
  <si>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</si>
  <si>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</si>
  <si>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</si>
  <si>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</si>
  <si>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</si>
  <si>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</si>
  <si>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</si>
  <si>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</si>
  <si>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</si>
  <si>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</si>
  <si>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</si>
  <si>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</si>
  <si>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</si>
  <si>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</si>
  <si>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</si>
  <si>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</si>
  <si>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</si>
  <si>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</si>
  <si>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</si>
  <si>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</si>
  <si>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</si>
  <si>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</si>
  <si>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</si>
  <si>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</si>
  <si>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</si>
  <si>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</si>
  <si>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</si>
  <si>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</si>
  <si>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</si>
  <si>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</si>
  <si>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</si>
  <si>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</si>
  <si>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</si>
  <si>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</si>
  <si>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</si>
  <si>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</si>
  <si>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</si>
  <si>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</si>
  <si>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</si>
  <si>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</si>
  <si>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</si>
  <si>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</si>
  <si>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</si>
  <si>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</si>
  <si>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</si>
  <si>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</si>
  <si>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</si>
  <si>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</si>
  <si>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</si>
  <si>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</si>
  <si>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</si>
  <si>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</si>
  <si>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</si>
  <si>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</si>
  <si>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</si>
  <si>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</si>
  <si>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</si>
  <si>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</si>
  <si>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</si>
  <si>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</si>
  <si>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</si>
  <si>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</si>
  <si>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</si>
  <si>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</si>
  <si>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</si>
  <si>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</si>
  <si>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</si>
  <si>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</si>
  <si>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</si>
  <si>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</si>
  <si>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</si>
  <si>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</si>
  <si>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</si>
  <si>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</si>
  <si>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</si>
  <si>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</si>
  <si>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</si>
  <si>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</si>
  <si>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</si>
  <si>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</si>
  <si>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</si>
  <si>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</si>
  <si>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</si>
  <si>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</si>
  <si>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</si>
  <si>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</si>
  <si>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</si>
  <si>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</si>
  <si>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</si>
  <si>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</si>
  <si>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</si>
  <si>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Atención proactiva al usuario con servicios y procesos inteligentes</t>
  </si>
  <si>
    <t>Implementar esquemas y estrategias de atención proactiva y oportuna al usuario con el uso de tecnologías de la información para mejorar la interacción de los Grupos de Interés con la Entidad</t>
  </si>
  <si>
    <t>Fortalecer la oferta de valor a los usuarios de los servicios prestados por la Superintendencia de Sociedades</t>
  </si>
  <si>
    <t>Aumentar la excelencia en el servicio a través del fortalecimiento de la oferta de valor a los usuarios de manera efectiva y pronta.</t>
  </si>
  <si>
    <t>Gleidys Margoth Blanco – Asesora del Despacho</t>
  </si>
  <si>
    <t>Coordinadora Grupo de Innovación, Desarrollo y Arquitectura de Aplicaciones</t>
  </si>
  <si>
    <t>Nicolás Martinez Devia - Secretario General</t>
  </si>
  <si>
    <t>Eliana Ardila - Directora Administrativa</t>
  </si>
  <si>
    <t>Leidy Garzon - Coordinadora Grupo de Gestión Documental</t>
  </si>
  <si>
    <t>Gleidys Margoth Blanco - Asesora del Despacho</t>
  </si>
  <si>
    <t>Coordinadora Grupo de Gestión Documental</t>
  </si>
  <si>
    <t>Mejorar la eficiencia de la radicación y enrutamiento de información entrante por medios digitales</t>
  </si>
  <si>
    <t>Despacho del Superintendente</t>
  </si>
  <si>
    <t>Aplica para todo el proyecto</t>
  </si>
  <si>
    <t>P04-REQ001</t>
  </si>
  <si>
    <t>P04-REQ002</t>
  </si>
  <si>
    <t>31 de diciembre de 2023</t>
  </si>
  <si>
    <t>Gleidys Margoth Blanco Córdoba</t>
  </si>
  <si>
    <t>Nicolas Martínez Devia</t>
  </si>
  <si>
    <t>Secretario General</t>
  </si>
  <si>
    <t>nimartinez@supersociedades.gov.co</t>
  </si>
  <si>
    <t>Asesora del Despacho del Superintendente</t>
  </si>
  <si>
    <t>gblanco@supersociedades.gov.co</t>
  </si>
  <si>
    <t>Eliana Patricia Ardila Sánchez</t>
  </si>
  <si>
    <t>Directora Administrativa</t>
  </si>
  <si>
    <t>eardila@supersociedades.gov.co</t>
  </si>
  <si>
    <t>Leidy Jineth Garzon Albarracin</t>
  </si>
  <si>
    <t>leidyg@supersociedades.gov.co</t>
  </si>
  <si>
    <t>Marisol Castiblanco Calixto</t>
  </si>
  <si>
    <t>marisolcc@supersociedades.gov.co</t>
  </si>
  <si>
    <t>Luz Adriana Rodriguez Díaz</t>
  </si>
  <si>
    <t>Directora de Tecnología de la Información y las Comunicaciones</t>
  </si>
  <si>
    <t>larodriguez@supersociedades.gov.co</t>
  </si>
  <si>
    <t>Mayra Alejandra Jiménez Vega</t>
  </si>
  <si>
    <t>mjimenez@supersociedades.gov.co</t>
  </si>
  <si>
    <t>Carlos Alberto Cuesta Palacios</t>
  </si>
  <si>
    <t>Funcionario Oficina Asesora de Planeación</t>
  </si>
  <si>
    <t>carloscp@supersociedades.gov.co</t>
  </si>
  <si>
    <t>Aldemar Mendoza Cubillos</t>
  </si>
  <si>
    <t>Coordinador Grupo de Relación Estado – Ciudadano</t>
  </si>
  <si>
    <t>aldemarmc@supersociedades.gov.co</t>
  </si>
  <si>
    <t>Diana Carolina Enciso Upegui</t>
  </si>
  <si>
    <t>Jefe Oficina Asesora de Planeación</t>
  </si>
  <si>
    <t>denciso@supersociedades.gov.co</t>
  </si>
  <si>
    <t>Miguel Angel Mejia Bravo</t>
  </si>
  <si>
    <t>Contratista Servicios Postales Nacionales</t>
  </si>
  <si>
    <t>correo.comercial@4-72.com.co</t>
  </si>
  <si>
    <t>Gerente del proyecto</t>
  </si>
  <si>
    <t>Citación en calendario de Outlook/Teams
Correo electrónico</t>
  </si>
  <si>
    <t>Correo electrónico
Radicado SGDEA</t>
  </si>
  <si>
    <t>E-mail; reunión; telefónica</t>
  </si>
  <si>
    <t>E-mail; oficio; telefónica</t>
  </si>
  <si>
    <t>Gleidys Margoth Blanco</t>
  </si>
  <si>
    <t>Gleidys Margoth Blanco
Leidy Jineth Garzón
Mayra Alejandra Jiménez</t>
  </si>
  <si>
    <t>Gleidys Margoth Blanco
Leidy Jineth Garzón</t>
  </si>
  <si>
    <t>Definición e implementación de estrategia de afianzamiento de buenas prácticas de gestión documental al interior de la Entidad</t>
  </si>
  <si>
    <t>Levantamiento de línea base de uso y gestión de canales institucionales de radicación y enrutamiento de información ​</t>
  </si>
  <si>
    <t>Modificación o creación de documentación asociada a procedimientos, instructivos, guías y/o manuales del proceso de Gestión Documental del SGI</t>
  </si>
  <si>
    <t>Dificultades y atrasos en la contratación de los recursos de inversión requeridos para la ejecución del proyecto</t>
  </si>
  <si>
    <t>Gerente del proyecto / Patrocinador</t>
  </si>
  <si>
    <t>Indicadores de recepción de información evidencian la consolidación y mejora de las capacidades de autogestión del usuario por medios digitales, con el aumento significativo del uso de los canales de radicación alternos a los correos institucionales de gestión documental y el aumento de la satisfacción del usuario</t>
  </si>
  <si>
    <t>Luz Rodriguez - Directora de Tecnología de la Información y las Comunicaciones</t>
  </si>
  <si>
    <t>Aldemar Mendoza - Coordinador Grupo de Relación Estado-Ciudadano</t>
  </si>
  <si>
    <t>Mayra Alejandra Jiménez - Asesora del Despacho Comunicaciones</t>
  </si>
  <si>
    <t>Billy Escobar Perez</t>
  </si>
  <si>
    <t>Superintendente de Sociedades</t>
  </si>
  <si>
    <t>bescobar@supersociedades.gov.co</t>
  </si>
  <si>
    <t>Diego Alejandro Franco García</t>
  </si>
  <si>
    <t>Coordinador Grupo de Proyectos de Tecnología</t>
  </si>
  <si>
    <t>dfranco@supersociedades.gov.co</t>
  </si>
  <si>
    <t>Reunión; telefónica</t>
  </si>
  <si>
    <t>Patrocinador 
Gerente del proyecto</t>
  </si>
  <si>
    <t>Líder técnico</t>
  </si>
  <si>
    <t>Informes de avance</t>
  </si>
  <si>
    <t>Informes de avance
Citación en calendario de Outlook/Teams
Correo electrónico</t>
  </si>
  <si>
    <t>Informar sobre el avance de la ejecución del proyecto.</t>
  </si>
  <si>
    <t>Informar sobre el avance de la ejecución del proyecto.
Informar los cambios y decisiones que afectan la planificación del proyecto.</t>
  </si>
  <si>
    <t>Asignar tareas y realizar seguimiento a su cumplimiento.</t>
  </si>
  <si>
    <t>Articular el desarrollo de las actividades entre los miembros del equipo. 
Realizar seguimiento al cumplimiento de responsabilidades.
Orientar al líder y equipo cuando se desvíen por falta de información y comunicación.</t>
  </si>
  <si>
    <t>1. Definir cronograma detallado de actividades pre-contractuales
2. Implementar planes de choque.
3. Asignar recurso humano adicional
4. Re-estimación de plan de trabajo</t>
  </si>
  <si>
    <t>Limitaciones en la implementación de las estrategias asociadas al uso y apropiación de la Oficina Postal Electrónica (OPE) como consecuencia de la no implementación en los tiempos previstos de las nuevas herramientas asociadas a la OPE</t>
  </si>
  <si>
    <t>1. Seguimiento funcional a la ejecución del frente de trabajo de la OPE del proyecto Nuevo SGDEA
2. Adecuación de la estrategia acorde con el avance de la implementación de las herramientas de la OPE</t>
  </si>
  <si>
    <t>Excluye la implementación de la Oficina Postal Electrónica y demás componentes nuevo SGDEA</t>
  </si>
  <si>
    <t>Gleidys Margoth Blanco
Mayra Alejandra Jiménez
Leidy Jineth Garzón
Aldemar Mendoza</t>
  </si>
  <si>
    <r>
      <t xml:space="preserve">Dar cumplimiento a la Política de Gobierno Digital en lo relacionado con la línea de acción </t>
    </r>
    <r>
      <rPr>
        <i/>
        <sz val="11"/>
        <rFont val="Calibri Light"/>
        <family val="2"/>
      </rPr>
      <t>Servicios y Procesos Inteligentes</t>
    </r>
  </si>
  <si>
    <t>Gerente del proyecto / 
Líder funcional</t>
  </si>
  <si>
    <t>Consolidar las capacidades actuales de autogestión por medios digitales del usuario de la Superintendencia de Sociedades.</t>
  </si>
  <si>
    <t>Nicolas Devia
Secretario General</t>
  </si>
  <si>
    <t>Eliana Ardila
Director Administrativo (Rol específico habilitador) 
Leidy Garzon
Coordinadora Grupo de Gestión Documental
Aldemar Mendoza Cubillos
Coordinador Grupo de Relación Estado-Ciudadano</t>
  </si>
  <si>
    <t>Mayra Alejandra Jimenez
Asesora del Desapacho  Comunicaciones 
Luz Adriana Rodriguez
Director de Tecnología de la Información y las Comunicaciones</t>
  </si>
  <si>
    <t>Archivo con Línea base de uso y gestión de canales institucionales de radicación y enrutamiento de información ​</t>
  </si>
  <si>
    <t>Discontinuidad de la gestión del proyecto por cambio de los integrantes del equipo de proyecto vinculados por Libre Nombramiento y Remoción o como Provisionales y Finalización anticipada del proyecto por repriorización de proyectos estratégico.</t>
  </si>
  <si>
    <t>1. Documentación detallada de la gestión del proyecto
2. Gestión del conocimiento
3. Asignación oportuna de reemplazos en el equipo de trabajo
4. Re-estimación de plan de trabajo
5. Comunicación continua de los avances y logros del proyecto</t>
  </si>
  <si>
    <t>Líder funcional
Líder técnico</t>
  </si>
  <si>
    <t xml:space="preserve">Solicitar orientaciones para el cumplimiento de las responsabilidades. 
Informar situaciones y desviaciones que afecten el desarrollo del proyecto. </t>
  </si>
  <si>
    <t>Requerir insumos y  lineamientos normativos y funcionales asociados a la oferta institucional de trámites y servicios.</t>
  </si>
  <si>
    <t>Disponibilidad de un Diseñador UI/UX
Disponibilidad de un Oficial de Seguridad de la Información y un Oficial de Protección de Datos Personales
Disponibilidad de horas de desarrollo de software para realizar ajustes, mejoras, documentar requerimientos y realizar nuevos desarrollos
Disponibilidad de la Nueva Oficina Postal Electrónica en producción en los tiempos previstos</t>
  </si>
  <si>
    <t>El logro de varias metas en los tiempos propuestos está sujeto a procesos contractuales y las condiciones que en estos se pacten
No se cuenta con un equipo de trabajo con dedicación exclusiva al proyecto</t>
  </si>
  <si>
    <t>Identificar y priorizar servicios y procesos susceptibles de ser digitalizados y automatizados, basados en criterios de calidad, accesibilidad y adaptabilidad, a partir del entendimiento de las necesidades del usuario de la Entidad.</t>
  </si>
  <si>
    <t>Enero</t>
  </si>
  <si>
    <t>Febrero</t>
  </si>
  <si>
    <t>MARZO</t>
  </si>
  <si>
    <t>ABRIL</t>
  </si>
  <si>
    <t>MAYO</t>
  </si>
  <si>
    <t>JUNIO</t>
  </si>
  <si>
    <t>JULIO</t>
  </si>
  <si>
    <t>AGOSTO</t>
  </si>
  <si>
    <t>SEPTIEMBRE</t>
  </si>
  <si>
    <t>OCTUBRE</t>
  </si>
  <si>
    <t>NOVIEMBRE</t>
  </si>
  <si>
    <t>DICIEMBRE</t>
  </si>
  <si>
    <t>% programado</t>
  </si>
  <si>
    <t>% ejecutado</t>
  </si>
  <si>
    <t>total programado</t>
  </si>
  <si>
    <t>Archivo Excel con línea base de radicación y enrutamiento, periodo 01/01/2021 a 28/02/2023, a partir de análisis estadístico de BD de 1.130.993 registros, con cruce de 9.953 datos de devoluciones de enrutamiento, con muestreo manual de tiempo en cola de radicación (nivel de confianza 95%, margen de error 5%) de 761 correos de tutelas y 834 correos generales.</t>
  </si>
  <si>
    <t>1. Borrador de actualización del procedimiento GDOC-PR-002 'Radicaciones'
2. Paquete de formatos GDOC-F-012 'Caracterización y estandarización de trámites' diligenciados y oficializados en el marco del replanteamiento y depuración de trámites de entrada
3. Matriz de reglas de negocio de radicación y enrutamiento con lineamientos explícitos para las actividades de radicación de entrada contempladas en el procedimiento GDOC-PR-002</t>
  </si>
  <si>
    <t>Planteamiento de estrategia de fortalecimiento capacidades de autogestión del usuario por medios digitales</t>
  </si>
  <si>
    <t>1. Informe ejecutivo de estrategia de fortalecimiento de canales digitales de radicación actuales alternos al correo institucional webmaster​ y piezas asociadas</t>
  </si>
  <si>
    <t xml:space="preserve">1.Informe ejecutivo de definición e implementación de estrategia de afianzamiento de buenas prácticas de gestión documental ​al interior de la Entidad y piezas asociadas 
2. Paquete de actas de acuerdos de buenas prácticas de gestión de documentos pactados con las áreas </t>
  </si>
  <si>
    <t>29 de septiembre de 2023</t>
  </si>
  <si>
    <r>
      <rPr>
        <b/>
        <sz val="11"/>
        <color rgb="FF0000FF"/>
        <rFont val="Calibri Light"/>
        <family val="2"/>
      </rPr>
      <t xml:space="preserve">Marzo:
</t>
    </r>
    <r>
      <rPr>
        <sz val="11"/>
        <color rgb="FF0000FF"/>
        <rFont val="Calibri Light"/>
        <family val="2"/>
      </rPr>
      <t xml:space="preserve">Realización de mesas de trabajo de revisión y definición de controles de seguridad de la información para las actividades de Radicación de Entrada del procedimiento GDOC-PR-002 'Radicaciones', en trabajo conjunto con la Oficial de Seguridad de la Información. 
</t>
    </r>
    <r>
      <rPr>
        <b/>
        <sz val="11"/>
        <color rgb="FF0000FF"/>
        <rFont val="Calibri Light"/>
        <family val="2"/>
      </rPr>
      <t xml:space="preserve">Abril:
</t>
    </r>
    <r>
      <rPr>
        <sz val="11"/>
        <color rgb="FF0000FF"/>
        <rFont val="Calibri Light"/>
        <family val="2"/>
      </rPr>
      <t xml:space="preserve">Se logra primera versión de borrador del procedimiento con nuevos controles de seguridad incorporados.
</t>
    </r>
    <r>
      <rPr>
        <b/>
        <sz val="11"/>
        <color rgb="FF0000FF"/>
        <rFont val="Calibri Light"/>
        <family val="2"/>
      </rPr>
      <t xml:space="preserve">Mayo:
</t>
    </r>
    <r>
      <rPr>
        <sz val="11"/>
        <color rgb="FF0000FF"/>
        <rFont val="Calibri Light"/>
        <family val="2"/>
      </rPr>
      <t xml:space="preserve">Consolidación de tabla de uso de códigos de trámite de entrada de Postal con cruce de datos de canales principal y secundario de recepción, con recomendación de conservación o inactivación, incorporación o no en formularios web y observaciones sobre particularidades de los trámites, como insumo para verificación y aprobación de depuración de trámites de radicación mediante formato de caracterización y estandarización de trámites GDOC-F-012 del proceso Gestión Documental. 
</t>
    </r>
    <r>
      <rPr>
        <b/>
        <sz val="11"/>
        <color rgb="FF0000FF"/>
        <rFont val="Calibri Light"/>
        <family val="2"/>
      </rPr>
      <t xml:space="preserve">Julio:
</t>
    </r>
    <r>
      <rPr>
        <sz val="11"/>
        <color rgb="FF0000FF"/>
        <rFont val="Calibri Light"/>
        <family val="2"/>
      </rPr>
      <t xml:space="preserve">Replanteamiento de procesos y códigos de trámites de entrada de Insolvencia, pasando de 352 trámites a 58; inicio de la depuración de trámites de salida. Inicio de documentación de reglas de negocio de radicación y enrutamiento de Insolvencia para Delegatura en Bogotá e Intendencias Regionales. 
</t>
    </r>
    <r>
      <rPr>
        <b/>
        <sz val="11"/>
        <color rgb="FF0000FF"/>
        <rFont val="Calibri Light"/>
        <family val="2"/>
      </rPr>
      <t>Agosto:</t>
    </r>
    <r>
      <rPr>
        <sz val="11"/>
        <color rgb="FF0000FF"/>
        <rFont val="Calibri Light"/>
        <family val="2"/>
      </rPr>
      <t xml:space="preserve">
Finalización del replanteamiento de códigos de trámite de entrada de Insolvencia y de la depuración de códigos de trámite de salida. Se documenta primer formato GDOC-F-012 (35 páginas) con 5 tablas para la creación de 45 códigos estandarizados de entrada + cambio de nombre de procesos y trámites de 16 códigos entrada + cambio de nombre de proceso de 31 códigos de salida + inactivación de 176 códigos de solo entrada + inactivación de 191 códigos entrada-salida.
</t>
    </r>
    <r>
      <rPr>
        <b/>
        <sz val="11"/>
        <color rgb="FF0000FF"/>
        <rFont val="Calibri Light"/>
        <family val="2"/>
      </rPr>
      <t xml:space="preserve">Septiembre:
</t>
    </r>
    <r>
      <rPr>
        <sz val="11"/>
        <color rgb="FF0000FF"/>
        <rFont val="Calibri Light"/>
        <family val="2"/>
      </rPr>
      <t xml:space="preserve">Se oficializó mediante radicado interno No. 2023-01-737216 el formato GDOC-F-012 con 35 folios que contienen la información de creación, modificación e inactivación de trámites de insolvencia. Se definió la creación del proceso 15 específico para "Acuerdos en Ejecución" y se actualizó el nombre de los procesos 16 "Reorganización empresarial" y 17 "Liquidación judicial". Puntualmente, se crearon  45 trámites de entrada, se inactivaron 186 trámites solo de entrada, se inactivaron 62 trámites solo de salidad y se inactivaron 120 trámites de entrada y salida. Adicionalmente, se generó la guía de radicación de insolvencia con las reglas de negocio de radicación de entrada y enrutamiento de 51 trámites de uso manual de los procesos de insolvencia y 4 trámites globales.
</t>
    </r>
    <r>
      <rPr>
        <b/>
        <sz val="11"/>
        <color rgb="FF0000FF"/>
        <rFont val="Calibri Light"/>
        <family val="2"/>
      </rPr>
      <t>Octubre:</t>
    </r>
    <r>
      <rPr>
        <sz val="11"/>
        <color rgb="FF0000FF"/>
        <rFont val="Calibri Light"/>
        <family val="2"/>
      </rPr>
      <t xml:space="preserve">
Inicio del replanteamiento de procesos y códigos de trámites de entrada de Intervención judicial y asuntos financieros especiales, teniendo como punto de partida de 160 trámites de entrada
</t>
    </r>
    <r>
      <rPr>
        <b/>
        <sz val="11"/>
        <color rgb="FF0000FF"/>
        <rFont val="Calibri Light"/>
        <family val="2"/>
      </rPr>
      <t xml:space="preserve">Noviembre:
</t>
    </r>
    <r>
      <rPr>
        <sz val="11"/>
        <color rgb="FF0000FF"/>
        <rFont val="Calibri Light"/>
        <family val="2"/>
      </rPr>
      <t xml:space="preserve">Se realizó mesa de trabajo de seguimiento al piloto de modificaciones a la radicación de entrada con los directores y coordinadores de las áreas internas de la delegatura, en la cual se definieron cambiar algunas determinaciones para la operación de la radicación, específicamente: 
• Se reanudó la instricción de la radicación directa para traslados a Sandra Bautista del Grupo de Apoyo Judicial en Bogotá. 
• Se reanudó la instrucción del archivado directo de comunicaciones sobre medidas cautelares que no aplican; todas las comunicaciones se enrutarán a las áreas correspondientes siguiendo las reglas documentadas en el archivo, para la revisión y gestión pertinente por parte del área misional.
Cambios que implicaron la actualización del documento de reglas de negocio de radicación de entrada y la re-socialización del mismo con los colaboradores que la realizan. </t>
    </r>
  </si>
  <si>
    <r>
      <t>Julio:</t>
    </r>
    <r>
      <rPr>
        <sz val="11"/>
        <color rgb="FF0000FF"/>
        <rFont val="Calibri Light"/>
        <family val="2"/>
      </rPr>
      <t xml:space="preserve">
-Definición e implementación de ajustes del contenido relacionado con los canales institucionales de atención al usuario en el portal web institucional. https://www.supersociedades.gov.co/web/guest/canales-de-atencion, https://www.supersociedades.gov.co/canal-virtual, https://www.supersociedades.gov.co/web/guest/canal-de-correspondencia, https://www.supersociedades.gov.co/web/guest/canal-presencial.</t>
    </r>
    <r>
      <rPr>
        <b/>
        <sz val="11"/>
        <color rgb="FF0000FF"/>
        <rFont val="Calibri Light"/>
        <family val="2"/>
      </rPr>
      <t xml:space="preserve">
</t>
    </r>
    <r>
      <rPr>
        <sz val="11"/>
        <color rgb="FF0000FF"/>
        <rFont val="Calibri Light"/>
        <family val="2"/>
      </rPr>
      <t xml:space="preserve">Realización y difusión de videos expicativos del uso de los canales de radicación digital actuales. 
- Documentación de alto nivel de requerimientos fundamentales sugeridos para la nueva Oficina Postal Electrónica, definidos a partir de la consultoría interna realizada al procedimiento de radicación y enrutamiento de correos electrónicos, así como la comunicación de estos a la gerencia del proyecto Nuevo SGDEA de la DTIC por canales institucionales. 
</t>
    </r>
    <r>
      <rPr>
        <b/>
        <sz val="11"/>
        <color rgb="FF0000FF"/>
        <rFont val="Calibri Light"/>
        <family val="2"/>
      </rPr>
      <t xml:space="preserve">Agosto:
</t>
    </r>
    <r>
      <rPr>
        <sz val="11"/>
        <color rgb="FF0000FF"/>
        <rFont val="Calibri Light"/>
        <family val="2"/>
      </rPr>
      <t xml:space="preserve">Fusión y redelimitación de las estrategias de fortalecimiento capacidades de autogestión del usuario por medios digitales y de uso, apropiación y divulgación de la nueva Oficina Postal Electrónica.
</t>
    </r>
    <r>
      <rPr>
        <b/>
        <sz val="11"/>
        <color rgb="FF0000FF"/>
        <rFont val="Calibri Light"/>
        <family val="2"/>
      </rPr>
      <t>Septiembre:</t>
    </r>
    <r>
      <rPr>
        <sz val="11"/>
        <color rgb="FF0000FF"/>
        <rFont val="Calibri Light"/>
        <family val="2"/>
      </rPr>
      <t xml:space="preserve">
- Se definió la estrategia de fortalecimiento de capacidades de autogestión del usuario por medios digitales con dos líneas de acción:
(i) Replanteamiento de flujos de trabajo en el sistema gestor de procesos para la radicación asistida de e-mails con la discriminación de la radicación e implementación de disciplina de cola FIFO priority para hacer radicación de e-mails ágil y predecible reduciendo la media y variabilidad en tiempos en cola. Requerimientos definidos para la Oficina Postal Electrónica
(ii) Fortalecimiento de canales digitales y experiencia de usuario para la radicación auto-gestionada.  Requerimientos definidos para los formularios de la Oficina Postal Electrónica y se plantea que los formularios de recepción de información de insolvencia sean dispuestos directamente en el Módulo de Insolvencia
</t>
    </r>
  </si>
  <si>
    <r>
      <rPr>
        <b/>
        <sz val="11"/>
        <color rgb="FF0000FF"/>
        <rFont val="Calibri Light"/>
        <family val="2"/>
      </rPr>
      <t xml:space="preserve">Abril:
</t>
    </r>
    <r>
      <rPr>
        <sz val="11"/>
        <color rgb="FF0000FF"/>
        <rFont val="Calibri Light"/>
        <family val="2"/>
      </rPr>
      <t xml:space="preserve">Revisión y ajuste de textos de respuesta a usuarios remitentes de correos electrónicos retenidos en cuarentena de los buzones de radicación webmaster, notificacionesjudiciales y pmercantiles.
</t>
    </r>
    <r>
      <rPr>
        <b/>
        <sz val="11"/>
        <color rgb="FF0000FF"/>
        <rFont val="Calibri Light"/>
        <family val="2"/>
      </rPr>
      <t xml:space="preserve">Mayo:
</t>
    </r>
    <r>
      <rPr>
        <sz val="11"/>
        <color rgb="FF0000FF"/>
        <rFont val="Calibri Light"/>
        <family val="2"/>
      </rPr>
      <t xml:space="preserve">Creación y publicación de la cartelera interna de correos electrónicos no radicados por controles de seguridad. Proyección de la comunicación interna de difusión de la cartelera publicada en la Intranet http://intranet/_layouts/xlviewer.aspx?id=/Documents/2023/OFICIOS/cartelera-correos-electronicos-no-radicados.xlsx
</t>
    </r>
    <r>
      <rPr>
        <b/>
        <sz val="11"/>
        <color rgb="FF0000FF"/>
        <rFont val="Calibri Light"/>
        <family val="2"/>
      </rPr>
      <t xml:space="preserve">Julio:
</t>
    </r>
    <r>
      <rPr>
        <sz val="11"/>
        <color rgb="FF0000FF"/>
        <rFont val="Calibri Light"/>
        <family val="2"/>
      </rPr>
      <t xml:space="preserve">Definición de plan piloto de eliminación de radicación y enrutamiento directo a ponentes de Insolvencia y Apoyo Judicial; se realizó primera socialización con colaboradores de radicación.  
</t>
    </r>
    <r>
      <rPr>
        <b/>
        <sz val="11"/>
        <color rgb="FF0000FF"/>
        <rFont val="Calibri Light"/>
        <family val="2"/>
      </rPr>
      <t>Agosto:</t>
    </r>
    <r>
      <rPr>
        <sz val="11"/>
        <color rgb="FF0000FF"/>
        <rFont val="Calibri Light"/>
        <family val="2"/>
      </rPr>
      <t xml:space="preserve">
Ampliación de plan piloto de reformas a radicación de entrada y enrutamiento de Insolvencia a las Intendencias Regionales. Socialización de la estrategia a Intendentes de Medellín y Cali y realización de mesas de trabajo técnicas con los grupos de trabajo. 
</t>
    </r>
    <r>
      <rPr>
        <b/>
        <sz val="11"/>
        <color rgb="FF0000FF"/>
        <rFont val="Calibri Light"/>
        <family val="2"/>
      </rPr>
      <t xml:space="preserve">Septiembre:
</t>
    </r>
    <r>
      <rPr>
        <sz val="11"/>
        <color rgb="FF0000FF"/>
        <rFont val="Calibri Light"/>
        <family val="2"/>
      </rPr>
      <t xml:space="preserve">- Se implementó piloto de la estrategia integrada definida en la reforma de la radicación de entrada y enrutamiento de información de procesos jurisdiccionales de insolvencia, seleccionado a partir del análisis de causas con la metodología Pareto. En el marco del piloto se definió: 
• La designación de Joseph Nicolas Barrero Dueñas, colaborador del grupo de radicadores, como supervisor especializado en la radicación de insolvencia que estará dando atención en primera instancia a cualquier situación que se presente con la radicación de entrada y enrutamiento de información de insolvencia en la Delegatura, Grupo de Apoyo Judicial y en las Intendencia
• La eliminación de la radicación directa a ponentes de insolvencia y apoyo judicial en Bogotá; la radicación se realizará a los buzones de las áreas correspondientes siguiendo las reglas documentadas en el archivo. 
• La eliminación de la radicación directa para traslados a Sandra Bautista del Grupo de Apoyo Judicial en Bogotá. 
• La eliminación del archivado directo de comunicaciones sobre medidas cautelares que no aplican; todas las comunicaciones se enrutarán a las áreas correspondientes siguiendo las reglas documentadas en el archivo, para la revisión y gestión pertinente por parte del área misional.
• Todas las peticiones secretariales y derechos de petición de procesos de insolvencia tramitados en Bogotá se enrutarán directa y únicamente al Grupo de Apoyo Judicial.
• Separación de los códigos de trámite de entrada y de salida de insolvencia. Solo los trámites globales (tutelas, derechos de petición, recursos y solicitudes especiales a despachos), los trámites de admisiones y los de apoyo judicial podrán ser usados como entrada y salida; para el resto, al proyectar el borrador de la respuesta se debe seleccionar alguno de los códigos de salida ya existentes. 
</t>
    </r>
    <r>
      <rPr>
        <b/>
        <sz val="11"/>
        <color rgb="FF0000FF"/>
        <rFont val="Calibri Light"/>
        <family val="2"/>
      </rPr>
      <t xml:space="preserve">Octubre:
</t>
    </r>
    <r>
      <rPr>
        <sz val="11"/>
        <color rgb="FF0000FF"/>
        <rFont val="Calibri Light"/>
        <family val="2"/>
      </rPr>
      <t xml:space="preserve">Diseño y creación del Documento Administrador de Novedades de Insolvencia en trabajo conjunto con la Delegatura de Procedimientos de Insolvencia como herramienta de apoyo al monitoreo y gestión de radicados en los buzones de las dependencias sin necesidad de realizar un enrutamiento a ponentes, dando atención a la necesidad identificada con la implementación del piloto de reformas a la radicación de entrada de insolvencia de visualizar la información de radicados nuevos y pendientes consolidados por expedientes. Se generó y entregó a las dependencias de Insolvencia en Bogotá la herramienta en Excel, el instructivo de configuración y el instructivo de uso
</t>
    </r>
    <r>
      <rPr>
        <b/>
        <sz val="11"/>
        <color rgb="FF0000FF"/>
        <rFont val="Calibri Light"/>
        <family val="2"/>
      </rPr>
      <t xml:space="preserve">Noviembre:
</t>
    </r>
    <r>
      <rPr>
        <sz val="11"/>
        <color rgb="FF0000FF"/>
        <rFont val="Calibri Light"/>
        <family val="2"/>
      </rPr>
      <t xml:space="preserve">Diseño y creación de herramienta de control para el seguimiento del monitoreo a los buzones de insolvencia realizado por el colaborador con el rol de supervisor especializado de radicación para garantizar la calidad de la radicación de entrada. </t>
    </r>
  </si>
  <si>
    <t xml:space="preserve">Implementar esquemas y estrategias de atención proactiva y oportuna al usuario de la Superintendencia de sociedades de manera bifocal para favorecer el mejoramiento y consolidación de las capacidades actuales de autogestión del usuario por medios digitales y por otro lado se identifiquen nuevas capacidades susceptibles de ser desarrolladas para lograr servicios y procesos digitales y automatizados a partir del entendimiento de las necesidades del usuario de la Entidad dando cumplimiento a la Política de Gobierno Digital y aportando a la excelencia operacional de la Entidad. 
El proyecto en la vigencia 2023 prioriza el mejoramiento de la experiencia del usuario en su autogestión por los canales digitales y la mejora de la eficiencia y oportunidad en la radicación de la información por los diferentes canales. </t>
  </si>
  <si>
    <t>Línea base de uso y gestión de canales institucionales de radicación y enrutamiento de información 
Documentación de procedimientos, instructivos, guías y/o manuales a modificar o crear del Proceso de Gestión Documental del Sistema de Gestión Integrado
Documento de diseño de la experiencia de usuario en la radicación de información por los canales institucionales
Documento de estrategia de fortalecimiento de canales digitales de radicación actuales alternos al correo institucional webmaster​ y piezas asociadas - usuarios externos
Documento de estrategia de afianzamiento de buenas prácticas de gestión documental ​ y piezas asociadas - usuarios internos
Documento de estrategia de uso y apropiación de la nueva Oficina Postal Electrónica y piezas asociadas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</si>
</sst>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4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4"/>
      <name val="Calibri Light"/>
      <family val="2"/>
    </font>
    <font>
      <sz val="10"/>
      <name val="Calibri Light"/>
      <family val="2"/>
    </font>
    <font>
      <sz val="11"/>
      <name val="Calibri Light"/>
      <family val="2"/>
    </font>
    <font>
      <sz val="9"/>
      <name val="Calibri Light"/>
      <family val="2"/>
    </font>
    <font>
      <b/>
      <sz val="16"/>
      <name val="Calibri Light"/>
      <family val="2"/>
    </font>
    <font>
      <b/>
      <sz val="12"/>
      <name val="Calibri Light"/>
      <family val="2"/>
    </font>
    <font>
      <u/>
      <sz val="11"/>
      <color theme="10"/>
      <name val="Calibri Light"/>
      <family val="2"/>
    </font>
    <font>
      <u/>
      <sz val="12"/>
      <color theme="10"/>
      <name val="Calibri Light"/>
      <family val="2"/>
    </font>
    <font>
      <i/>
      <sz val="11"/>
      <name val="Calibri Light"/>
      <family val="2"/>
    </font>
    <font>
      <sz val="11"/>
      <color theme="0"/>
      <name val="Calibri Light"/>
      <family val="2"/>
    </font>
    <font>
      <sz val="12"/>
      <color theme="0"/>
      <name val="Calibri Light"/>
      <family val="2"/>
    </font>
    <font>
      <b/>
      <sz val="12"/>
      <color rgb="FF0000FF"/>
      <name val="Calibri Light"/>
      <family val="2"/>
    </font>
    <font>
      <sz val="12"/>
      <color rgb="FF0000FF"/>
      <name val="Calibri Light"/>
      <family val="2"/>
    </font>
    <font>
      <sz val="10"/>
      <color rgb="FF002060"/>
      <name val="Calibri Light"/>
      <family val="2"/>
    </font>
    <font>
      <b/>
      <sz val="10"/>
      <name val="Calibri Light"/>
      <family val="2"/>
    </font>
    <font>
      <sz val="11"/>
      <color rgb="FF0000FF"/>
      <name val="Calibri Light"/>
      <family val="2"/>
    </font>
    <font>
      <b/>
      <sz val="11"/>
      <color rgb="FF0000FF"/>
      <name val="Calibri Light"/>
      <family val="2"/>
    </font>
    <font>
      <b/>
      <sz val="12"/>
      <color rgb="FF0000FF"/>
      <name val="Arial"/>
      <family val="2"/>
    </font>
    <font>
      <sz val="10"/>
      <color theme="0"/>
      <name val="Arial"/>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20" fillId="0" borderId="0" applyFont="0" applyFill="0" applyBorder="0" applyAlignment="0" applyProtection="0"/>
  </cellStyleXfs>
  <cellXfs count="35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0" xfId="0" applyFont="1" applyBorder="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1"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vertical="center" wrapText="1"/>
    </xf>
    <xf numFmtId="9" fontId="19" fillId="10" borderId="53" xfId="0" applyNumberFormat="1" applyFont="1" applyFill="1" applyBorder="1" applyAlignment="1">
      <alignment horizontal="center" vertical="center" wrapText="1"/>
    </xf>
    <xf numFmtId="167" fontId="18" fillId="4" borderId="0" xfId="0" applyNumberFormat="1" applyFont="1" applyFill="1" applyAlignment="1">
      <alignment horizontal="center" vertical="center" wrapText="1"/>
    </xf>
    <xf numFmtId="0" fontId="18" fillId="4" borderId="0" xfId="0" applyFont="1" applyFill="1" applyBorder="1" applyAlignment="1">
      <alignment horizontal="center" vertical="center" wrapText="1"/>
    </xf>
    <xf numFmtId="1" fontId="19" fillId="4" borderId="0" xfId="0" applyNumberFormat="1" applyFont="1" applyFill="1" applyBorder="1" applyAlignment="1">
      <alignment horizontal="center" vertical="center" wrapText="1"/>
    </xf>
    <xf numFmtId="0" fontId="2" fillId="4" borderId="0" xfId="0" applyFont="1" applyFill="1" applyAlignment="1">
      <alignment horizontal="justify" vertical="center" wrapText="1"/>
    </xf>
    <xf numFmtId="0" fontId="18" fillId="4" borderId="0" xfId="0" applyFont="1" applyFill="1" applyAlignment="1">
      <alignment horizontal="justify" vertical="center" wrapText="1"/>
    </xf>
    <xf numFmtId="171" fontId="2" fillId="4" borderId="0" xfId="0" applyNumberFormat="1" applyFont="1" applyFill="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170" fontId="21" fillId="4" borderId="0" xfId="6" applyNumberFormat="1" applyFont="1" applyFill="1" applyAlignment="1">
      <alignment horizontal="center" vertical="center" wrapText="1"/>
    </xf>
    <xf numFmtId="170" fontId="21" fillId="4" borderId="0" xfId="5" applyNumberFormat="1" applyFont="1" applyFill="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6" fontId="4"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64" fontId="4" fillId="0" borderId="0"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27" fillId="0" borderId="0" xfId="0" applyFont="1" applyBorder="1" applyAlignment="1">
      <alignment horizontal="center" vertical="center"/>
    </xf>
    <xf numFmtId="0" fontId="29"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justify" vertical="center"/>
    </xf>
    <xf numFmtId="0" fontId="25" fillId="0" borderId="0" xfId="0" applyFont="1" applyAlignment="1">
      <alignment horizontal="justify" vertical="center" wrapText="1"/>
    </xf>
    <xf numFmtId="0" fontId="29" fillId="0" borderId="2" xfId="0" applyNumberFormat="1" applyFont="1" applyBorder="1" applyAlignment="1">
      <alignment horizontal="center" vertical="center" wrapText="1"/>
    </xf>
    <xf numFmtId="2" fontId="29" fillId="0" borderId="2" xfId="0" applyNumberFormat="1" applyFont="1" applyBorder="1" applyAlignment="1">
      <alignment horizontal="center" vertical="center" wrapText="1"/>
    </xf>
    <xf numFmtId="165" fontId="29" fillId="0" borderId="2" xfId="0" applyNumberFormat="1" applyFont="1" applyFill="1" applyBorder="1" applyAlignment="1">
      <alignment horizontal="center" vertical="center" wrapText="1"/>
    </xf>
    <xf numFmtId="165" fontId="29"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28" fillId="0" borderId="2" xfId="0" applyFont="1" applyFill="1" applyBorder="1" applyAlignment="1">
      <alignment vertical="center" wrapText="1"/>
    </xf>
    <xf numFmtId="0" fontId="28" fillId="0" borderId="2" xfId="0" applyFont="1" applyFill="1" applyBorder="1" applyAlignment="1">
      <alignment horizontal="left" vertical="center" wrapText="1"/>
    </xf>
    <xf numFmtId="0" fontId="24" fillId="0" borderId="2" xfId="0" applyFont="1" applyFill="1" applyBorder="1" applyAlignment="1">
      <alignment vertical="center" wrapText="1"/>
    </xf>
    <xf numFmtId="0" fontId="24" fillId="4" borderId="0" xfId="0" applyFont="1" applyFill="1" applyAlignment="1">
      <alignment vertical="center" wrapText="1"/>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3" fillId="4" borderId="2" xfId="4" applyFont="1" applyFill="1" applyBorder="1" applyAlignment="1">
      <alignment horizontal="center" vertical="center" wrapText="1"/>
    </xf>
    <xf numFmtId="0" fontId="24" fillId="4" borderId="8" xfId="0" applyFont="1" applyFill="1" applyBorder="1" applyAlignment="1">
      <alignment vertical="center" wrapText="1"/>
    </xf>
    <xf numFmtId="0" fontId="24" fillId="4" borderId="8" xfId="0" applyFont="1" applyFill="1" applyBorder="1" applyAlignment="1">
      <alignment horizontal="center" vertical="center" wrapText="1"/>
    </xf>
    <xf numFmtId="0" fontId="24" fillId="4" borderId="0" xfId="0" applyFont="1" applyFill="1" applyBorder="1" applyAlignment="1">
      <alignment vertical="center" wrapText="1"/>
    </xf>
    <xf numFmtId="0" fontId="24" fillId="4" borderId="0"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4" borderId="2" xfId="0" applyFont="1" applyFill="1" applyBorder="1" applyAlignment="1">
      <alignment vertical="center"/>
    </xf>
    <xf numFmtId="0" fontId="24" fillId="4" borderId="0" xfId="0" applyFont="1" applyFill="1"/>
    <xf numFmtId="0" fontId="24" fillId="4" borderId="2" xfId="0" applyFont="1" applyFill="1" applyBorder="1"/>
    <xf numFmtId="0" fontId="32" fillId="0" borderId="2" xfId="4" applyFont="1" applyFill="1" applyBorder="1" applyAlignment="1">
      <alignment horizontal="center" vertical="center" wrapText="1"/>
    </xf>
    <xf numFmtId="0" fontId="28" fillId="0" borderId="0" xfId="0" applyFont="1" applyAlignment="1">
      <alignment horizontal="center" vertical="center" wrapText="1"/>
    </xf>
    <xf numFmtId="0" fontId="28" fillId="0" borderId="2" xfId="0" quotePrefix="1" applyFont="1" applyFill="1" applyBorder="1" applyAlignment="1">
      <alignment horizontal="center" vertical="center" wrapText="1"/>
    </xf>
    <xf numFmtId="0" fontId="28" fillId="0" borderId="0" xfId="0" applyFont="1"/>
    <xf numFmtId="0" fontId="24" fillId="0" borderId="2" xfId="0" applyFont="1" applyFill="1" applyBorder="1" applyAlignment="1">
      <alignment vertical="center"/>
    </xf>
    <xf numFmtId="0" fontId="24" fillId="0" borderId="0" xfId="0" applyFont="1"/>
    <xf numFmtId="0" fontId="24" fillId="0" borderId="2" xfId="0" applyFont="1" applyBorder="1" applyAlignment="1">
      <alignment vertical="center"/>
    </xf>
    <xf numFmtId="0" fontId="0" fillId="0" borderId="0" xfId="0" applyAlignment="1">
      <alignment horizontal="center"/>
    </xf>
    <xf numFmtId="164" fontId="28" fillId="0" borderId="2" xfId="0" applyNumberFormat="1" applyFont="1" applyFill="1" applyBorder="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24" fillId="0" borderId="0" xfId="0" applyFont="1" applyBorder="1" applyAlignment="1">
      <alignment horizontal="center" vertical="center"/>
    </xf>
    <xf numFmtId="0" fontId="24" fillId="0" borderId="0" xfId="0" applyFont="1" applyAlignment="1">
      <alignment horizontal="justify" vertical="center" wrapText="1"/>
    </xf>
    <xf numFmtId="0" fontId="24" fillId="0" borderId="0" xfId="0" applyFont="1" applyBorder="1" applyAlignment="1">
      <alignment horizontal="justify" vertical="center"/>
    </xf>
    <xf numFmtId="9" fontId="24" fillId="4" borderId="2" xfId="0"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8" fillId="0" borderId="2" xfId="5" applyNumberFormat="1" applyFont="1" applyFill="1" applyBorder="1" applyAlignment="1">
      <alignment horizontal="center" vertical="center" wrapText="1"/>
    </xf>
    <xf numFmtId="9" fontId="38" fillId="0" borderId="2" xfId="5" applyFont="1" applyFill="1" applyBorder="1" applyAlignment="1">
      <alignment horizontal="center" vertical="center" wrapText="1"/>
    </xf>
    <xf numFmtId="172" fontId="38" fillId="0" borderId="2" xfId="0" applyNumberFormat="1" applyFont="1" applyFill="1" applyBorder="1" applyAlignment="1">
      <alignment horizontal="center" vertical="center"/>
    </xf>
    <xf numFmtId="167" fontId="38" fillId="0" borderId="2" xfId="0" applyNumberFormat="1" applyFont="1" applyFill="1" applyBorder="1" applyAlignment="1">
      <alignment horizontal="center" vertical="center" wrapText="1"/>
    </xf>
    <xf numFmtId="1" fontId="38" fillId="0" borderId="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0" fontId="24" fillId="0" borderId="2" xfId="0" applyFont="1" applyBorder="1" applyAlignment="1">
      <alignment horizontal="left" vertical="center" wrapText="1"/>
    </xf>
    <xf numFmtId="0" fontId="4" fillId="0" borderId="0" xfId="0" applyFont="1" applyBorder="1" applyAlignment="1">
      <alignment horizontal="left" vertical="center" wrapText="1"/>
    </xf>
    <xf numFmtId="0" fontId="24" fillId="0" borderId="2" xfId="0" applyFont="1" applyBorder="1" applyAlignment="1">
      <alignment horizontal="left" vertical="center" wrapText="1"/>
    </xf>
    <xf numFmtId="0" fontId="28" fillId="0" borderId="2" xfId="0" applyFont="1" applyFill="1" applyBorder="1" applyAlignment="1">
      <alignment horizontal="left" vertical="center" wrapText="1"/>
    </xf>
    <xf numFmtId="0" fontId="33" fillId="4" borderId="8" xfId="4" applyFont="1" applyFill="1" applyBorder="1" applyAlignment="1">
      <alignment horizontal="center" vertical="center" wrapText="1"/>
    </xf>
    <xf numFmtId="0" fontId="2"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4" fillId="9" borderId="0" xfId="0" applyFont="1" applyFill="1" applyBorder="1" applyAlignment="1" applyProtection="1">
      <alignment horizontal="center" vertical="center" wrapText="1"/>
    </xf>
    <xf numFmtId="0" fontId="2" fillId="4" borderId="0" xfId="0" applyFont="1" applyFill="1" applyProtection="1">
      <protection locked="0"/>
    </xf>
    <xf numFmtId="0" fontId="2" fillId="4" borderId="0" xfId="0" applyFont="1" applyFill="1" applyBorder="1" applyAlignment="1" applyProtection="1">
      <alignment vertical="center" wrapText="1"/>
      <protection locked="0"/>
    </xf>
    <xf numFmtId="0" fontId="2" fillId="4" borderId="0" xfId="0" applyFont="1" applyFill="1" applyAlignment="1" applyProtection="1">
      <alignment horizontal="center" vertical="center" wrapText="1"/>
      <protection locked="0"/>
    </xf>
    <xf numFmtId="0" fontId="14" fillId="9" borderId="2"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protection locked="0"/>
    </xf>
    <xf numFmtId="10" fontId="37" fillId="0" borderId="2" xfId="0" applyNumberFormat="1" applyFont="1" applyFill="1" applyBorder="1" applyAlignment="1">
      <alignment horizontal="center" vertical="center" wrapText="1"/>
    </xf>
    <xf numFmtId="10" fontId="39" fillId="0" borderId="2" xfId="5" applyNumberFormat="1" applyFont="1" applyFill="1" applyBorder="1" applyAlignment="1" applyProtection="1">
      <alignment horizontal="center" vertical="center" wrapText="1"/>
      <protection locked="0"/>
    </xf>
    <xf numFmtId="10" fontId="40" fillId="13" borderId="53" xfId="0" applyNumberFormat="1" applyFont="1" applyFill="1" applyBorder="1" applyAlignment="1" applyProtection="1">
      <alignment horizontal="center" vertical="center" wrapText="1"/>
      <protection locked="0"/>
    </xf>
    <xf numFmtId="0" fontId="38" fillId="0" borderId="2" xfId="0" applyFont="1" applyFill="1" applyBorder="1" applyAlignment="1">
      <alignment horizontal="justify" vertical="center" wrapText="1"/>
    </xf>
    <xf numFmtId="0" fontId="38" fillId="0" borderId="2" xfId="0" applyFont="1" applyFill="1" applyBorder="1" applyAlignment="1">
      <alignment horizontal="center" vertical="center" wrapText="1"/>
    </xf>
    <xf numFmtId="10" fontId="43" fillId="11" borderId="53" xfId="0" applyNumberFormat="1" applyFont="1" applyFill="1" applyBorder="1" applyAlignment="1">
      <alignment horizontal="center" vertical="center" wrapText="1"/>
    </xf>
    <xf numFmtId="0" fontId="38" fillId="0" borderId="2" xfId="0" quotePrefix="1" applyFont="1" applyFill="1" applyBorder="1" applyAlignment="1">
      <alignment horizontal="justify" vertical="center" wrapText="1"/>
    </xf>
    <xf numFmtId="10" fontId="38" fillId="14" borderId="0" xfId="5" applyNumberFormat="1" applyFont="1" applyFill="1" applyBorder="1" applyAlignment="1">
      <alignment horizontal="center" vertical="center"/>
    </xf>
    <xf numFmtId="10" fontId="39" fillId="12" borderId="2" xfId="5" applyNumberFormat="1" applyFont="1" applyFill="1" applyBorder="1" applyAlignment="1" applyProtection="1">
      <alignment horizontal="center" vertical="center" wrapText="1"/>
    </xf>
    <xf numFmtId="170" fontId="43" fillId="4" borderId="0" xfId="6" applyNumberFormat="1" applyFont="1" applyFill="1" applyAlignment="1">
      <alignment horizontal="center" vertical="center" wrapText="1"/>
    </xf>
    <xf numFmtId="0" fontId="41" fillId="0" borderId="2" xfId="0" applyFont="1" applyBorder="1" applyAlignment="1" applyProtection="1">
      <alignment horizontal="justify" vertical="center" wrapText="1"/>
      <protection locked="0"/>
    </xf>
    <xf numFmtId="0" fontId="41" fillId="0" borderId="2" xfId="0" applyFont="1" applyBorder="1" applyAlignment="1" applyProtection="1">
      <alignment horizontal="justify" vertical="top" wrapText="1"/>
      <protection locked="0"/>
    </xf>
    <xf numFmtId="0" fontId="42" fillId="0" borderId="2" xfId="0" applyFont="1" applyBorder="1" applyAlignment="1" applyProtection="1">
      <alignment horizontal="justify" vertical="center" wrapText="1"/>
      <protection locked="0"/>
    </xf>
    <xf numFmtId="169" fontId="38" fillId="0" borderId="2" xfId="0" applyNumberFormat="1" applyFont="1" applyBorder="1" applyAlignment="1" applyProtection="1">
      <alignment horizontal="center" vertical="center" wrapText="1"/>
      <protection locked="0"/>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6" fillId="0" borderId="0" xfId="0" applyFont="1" applyBorder="1" applyAlignment="1">
      <alignment horizontal="center"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5"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0" fillId="0" borderId="2" xfId="0" applyFont="1" applyBorder="1" applyAlignment="1">
      <alignment horizontal="left" vertical="center" wrapText="1"/>
    </xf>
    <xf numFmtId="0" fontId="25" fillId="0" borderId="5" xfId="0" applyFont="1" applyFill="1" applyBorder="1" applyAlignment="1">
      <alignment horizontal="justify" vertical="center" wrapText="1"/>
    </xf>
    <xf numFmtId="0" fontId="25" fillId="0" borderId="4" xfId="0" applyFont="1" applyFill="1" applyBorder="1" applyAlignment="1">
      <alignment horizontal="justify" vertical="center"/>
    </xf>
    <xf numFmtId="0" fontId="25"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30"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4"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6"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4" fillId="0" borderId="2"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left" vertical="center"/>
    </xf>
    <xf numFmtId="0" fontId="28"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4" fillId="0" borderId="2"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24" fillId="0" borderId="2" xfId="0" applyFont="1" applyFill="1" applyBorder="1" applyAlignment="1">
      <alignment horizontal="justify" vertical="center"/>
    </xf>
    <xf numFmtId="0" fontId="13" fillId="4" borderId="2" xfId="0" applyFont="1" applyFill="1" applyBorder="1" applyAlignment="1" applyProtection="1">
      <alignment horizontal="center"/>
      <protection locked="0"/>
    </xf>
    <xf numFmtId="0" fontId="13" fillId="4" borderId="2" xfId="0" applyFont="1" applyFill="1" applyBorder="1" applyAlignment="1" applyProtection="1">
      <alignment horizontal="center" vertical="center"/>
      <protection locked="0"/>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8" fillId="0" borderId="2" xfId="0" applyFont="1" applyFill="1" applyBorder="1" applyAlignment="1">
      <alignment horizontal="justify" vertical="center" wrapText="1"/>
    </xf>
    <xf numFmtId="0" fontId="28" fillId="0" borderId="5" xfId="0" applyFont="1" applyFill="1" applyBorder="1" applyAlignment="1">
      <alignment horizontal="justify" vertical="center" wrapText="1"/>
    </xf>
    <xf numFmtId="0" fontId="28" fillId="0" borderId="4" xfId="0" applyFont="1" applyFill="1" applyBorder="1" applyAlignment="1">
      <alignment horizontal="justify" vertical="center" wrapText="1"/>
    </xf>
    <xf numFmtId="0" fontId="28" fillId="0" borderId="3" xfId="0" applyFont="1" applyFill="1" applyBorder="1" applyAlignment="1">
      <alignment horizontal="justify" vertical="center" wrapText="1"/>
    </xf>
    <xf numFmtId="0" fontId="28" fillId="0" borderId="4" xfId="0" applyFont="1" applyFill="1" applyBorder="1" applyAlignment="1">
      <alignment horizontal="center"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6" fillId="0" borderId="2" xfId="0" applyFont="1" applyBorder="1" applyAlignment="1">
      <alignment horizontal="left" vertical="center"/>
    </xf>
    <xf numFmtId="0" fontId="44" fillId="4" borderId="0" xfId="0" applyFont="1" applyFill="1"/>
    <xf numFmtId="0" fontId="44" fillId="4" borderId="0" xfId="0" applyFont="1" applyFill="1" applyBorder="1" applyAlignment="1">
      <alignment vertical="center" wrapText="1"/>
    </xf>
    <xf numFmtId="0" fontId="44" fillId="4" borderId="0" xfId="0" applyFont="1" applyFill="1" applyAlignment="1">
      <alignment horizontal="center" vertical="center" wrapText="1"/>
    </xf>
    <xf numFmtId="0" fontId="44" fillId="4" borderId="0" xfId="0" applyFont="1" applyFill="1" applyAlignment="1">
      <alignment horizontal="center"/>
    </xf>
    <xf numFmtId="168" fontId="36" fillId="0" borderId="0" xfId="0" applyNumberFormat="1" applyFont="1" applyFill="1" applyBorder="1" applyAlignment="1">
      <alignment horizontal="left" vertical="center" wrapText="1"/>
    </xf>
    <xf numFmtId="9" fontId="36" fillId="0" borderId="0" xfId="5" applyFont="1" applyFill="1" applyBorder="1" applyAlignment="1">
      <alignment horizontal="left" vertical="center" wrapText="1"/>
    </xf>
    <xf numFmtId="168" fontId="44" fillId="0" borderId="0" xfId="0" applyNumberFormat="1" applyFont="1" applyFill="1" applyBorder="1" applyAlignment="1">
      <alignment horizontal="left" vertical="center" wrapText="1"/>
    </xf>
    <xf numFmtId="41" fontId="44" fillId="0" borderId="0" xfId="6" applyFont="1" applyFill="1" applyBorder="1" applyAlignment="1">
      <alignment horizontal="center" vertical="center" wrapText="1"/>
    </xf>
    <xf numFmtId="0" fontId="44" fillId="4" borderId="0" xfId="0" applyFont="1" applyFill="1" applyAlignment="1">
      <alignment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24">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347134</xdr:colOff>
      <xdr:row>1</xdr:row>
      <xdr:rowOff>85724</xdr:rowOff>
    </xdr:from>
    <xdr:to>
      <xdr:col>2</xdr:col>
      <xdr:colOff>723566</xdr:colOff>
      <xdr:row>4</xdr:row>
      <xdr:rowOff>254793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5234" y="247649"/>
          <a:ext cx="1081282" cy="11025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25</xdr:row>
      <xdr:rowOff>10574</xdr:rowOff>
    </xdr:from>
    <xdr:to>
      <xdr:col>5</xdr:col>
      <xdr:colOff>718777</xdr:colOff>
      <xdr:row>36</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dfranco@supersociedades.gov.co" TargetMode="External"/><Relationship Id="rId3" Type="http://schemas.openxmlformats.org/officeDocument/2006/relationships/hyperlink" Target="mailto:eardila@supersociedades.gov.co" TargetMode="External"/><Relationship Id="rId7" Type="http://schemas.openxmlformats.org/officeDocument/2006/relationships/hyperlink" Target="mailto:bescobar@supersociedades.gov.co" TargetMode="External"/><Relationship Id="rId12" Type="http://schemas.openxmlformats.org/officeDocument/2006/relationships/comments" Target="../comments6.xml"/><Relationship Id="rId2" Type="http://schemas.openxmlformats.org/officeDocument/2006/relationships/hyperlink" Target="mailto:gblanco@supersociedades.gov.co" TargetMode="External"/><Relationship Id="rId1" Type="http://schemas.openxmlformats.org/officeDocument/2006/relationships/hyperlink" Target="mailto:nimartinez@supersociedades.gov.co" TargetMode="External"/><Relationship Id="rId6" Type="http://schemas.openxmlformats.org/officeDocument/2006/relationships/hyperlink" Target="mailto:correo.comercial@4-72.com.co" TargetMode="External"/><Relationship Id="rId11" Type="http://schemas.openxmlformats.org/officeDocument/2006/relationships/vmlDrawing" Target="../drawings/vmlDrawing6.vml"/><Relationship Id="rId5" Type="http://schemas.openxmlformats.org/officeDocument/2006/relationships/hyperlink" Target="mailto:denciso@supersociedades.gov.co" TargetMode="External"/><Relationship Id="rId10" Type="http://schemas.openxmlformats.org/officeDocument/2006/relationships/drawing" Target="../drawings/drawing7.xml"/><Relationship Id="rId4" Type="http://schemas.openxmlformats.org/officeDocument/2006/relationships/hyperlink" Target="mailto:mjimenez@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88"/>
      <c r="B2" s="196"/>
      <c r="C2" s="197"/>
      <c r="D2" s="198" t="s">
        <v>0</v>
      </c>
      <c r="E2" s="199"/>
      <c r="F2" s="199"/>
      <c r="G2" s="199"/>
      <c r="H2" s="199"/>
      <c r="I2" s="199"/>
      <c r="J2" s="200"/>
      <c r="K2" s="186" t="s">
        <v>1</v>
      </c>
      <c r="L2" s="187"/>
      <c r="M2" s="88"/>
      <c r="N2" s="88"/>
      <c r="O2" s="88"/>
      <c r="P2" s="88"/>
      <c r="Q2" s="88"/>
      <c r="R2" s="88"/>
      <c r="S2" s="13"/>
    </row>
    <row r="3" spans="1:19" s="11" customFormat="1" ht="23.25" customHeight="1" x14ac:dyDescent="0.2">
      <c r="A3" s="88"/>
      <c r="B3" s="192"/>
      <c r="C3" s="193"/>
      <c r="D3" s="201" t="s">
        <v>2</v>
      </c>
      <c r="E3" s="202"/>
      <c r="F3" s="202"/>
      <c r="G3" s="202"/>
      <c r="H3" s="202"/>
      <c r="I3" s="202"/>
      <c r="J3" s="203"/>
      <c r="K3" s="188" t="s">
        <v>3</v>
      </c>
      <c r="L3" s="189"/>
      <c r="M3" s="88"/>
      <c r="N3" s="88"/>
      <c r="O3" s="88"/>
      <c r="P3" s="88"/>
      <c r="Q3" s="88"/>
      <c r="R3" s="88"/>
      <c r="S3" s="13"/>
    </row>
    <row r="4" spans="1:19" s="11" customFormat="1" ht="24" customHeight="1" x14ac:dyDescent="0.2">
      <c r="A4" s="88"/>
      <c r="B4" s="192"/>
      <c r="C4" s="193"/>
      <c r="D4" s="201" t="s">
        <v>4</v>
      </c>
      <c r="E4" s="202"/>
      <c r="F4" s="202"/>
      <c r="G4" s="202"/>
      <c r="H4" s="202"/>
      <c r="I4" s="202"/>
      <c r="J4" s="203"/>
      <c r="K4" s="188" t="s">
        <v>5</v>
      </c>
      <c r="L4" s="189"/>
      <c r="M4" s="88"/>
      <c r="N4" s="88"/>
      <c r="O4" s="88"/>
      <c r="P4" s="88"/>
      <c r="Q4" s="88"/>
      <c r="R4" s="88"/>
      <c r="S4" s="13"/>
    </row>
    <row r="5" spans="1:19" s="11" customFormat="1" ht="22.5" customHeight="1" thickBot="1" x14ac:dyDescent="0.25">
      <c r="A5" s="88"/>
      <c r="B5" s="194"/>
      <c r="C5" s="195"/>
      <c r="D5" s="204" t="s">
        <v>6</v>
      </c>
      <c r="E5" s="205"/>
      <c r="F5" s="205"/>
      <c r="G5" s="205"/>
      <c r="H5" s="205"/>
      <c r="I5" s="205"/>
      <c r="J5" s="206"/>
      <c r="K5" s="190" t="s">
        <v>7</v>
      </c>
      <c r="L5" s="191"/>
      <c r="M5" s="88"/>
      <c r="N5" s="88"/>
      <c r="O5" s="88"/>
      <c r="P5" s="88"/>
      <c r="Q5" s="88"/>
      <c r="R5" s="88"/>
      <c r="S5" s="13"/>
    </row>
    <row r="6" spans="1:19" ht="5.25" customHeight="1" x14ac:dyDescent="0.2">
      <c r="C6" s="24"/>
      <c r="D6" s="24"/>
      <c r="E6" s="24"/>
      <c r="F6" s="24"/>
      <c r="G6" s="24"/>
      <c r="H6" s="24"/>
      <c r="I6" s="24"/>
    </row>
    <row r="7" spans="1:19" ht="48" customHeight="1" x14ac:dyDescent="0.2">
      <c r="C7" s="185" t="s">
        <v>8</v>
      </c>
      <c r="D7" s="185"/>
      <c r="E7" s="207" t="s">
        <v>163</v>
      </c>
      <c r="F7" s="207"/>
      <c r="G7" s="207"/>
      <c r="H7" s="207"/>
      <c r="I7" s="207"/>
      <c r="J7" s="207"/>
      <c r="K7" s="207"/>
      <c r="L7" s="207"/>
      <c r="M7" s="99"/>
      <c r="N7" s="99"/>
      <c r="O7" s="99"/>
      <c r="P7" s="99"/>
      <c r="Q7" s="99"/>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44"/>
  <sheetViews>
    <sheetView showGridLines="0" zoomScaleNormal="100" workbookViewId="0">
      <selection activeCell="G11" sqref="G11"/>
    </sheetView>
  </sheetViews>
  <sheetFormatPr baseColWidth="10" defaultColWidth="11.42578125" defaultRowHeight="12" x14ac:dyDescent="0.2"/>
  <cols>
    <col min="1" max="1" width="0.5703125" style="1" customWidth="1"/>
    <col min="2" max="2" width="10.5703125" style="1" customWidth="1"/>
    <col min="3" max="3" width="16" style="1" customWidth="1"/>
    <col min="4" max="4" width="18.28515625" style="1" customWidth="1"/>
    <col min="5" max="5" width="17.140625" style="1" customWidth="1"/>
    <col min="6" max="6" width="14.710937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4.5" customHeight="1" thickBot="1" x14ac:dyDescent="0.25"/>
    <row r="2" spans="2:31" s="10" customFormat="1" ht="26.25" customHeight="1" x14ac:dyDescent="0.2">
      <c r="B2" s="269"/>
      <c r="C2" s="270"/>
      <c r="D2" s="294" t="s">
        <v>0</v>
      </c>
      <c r="E2" s="295"/>
      <c r="F2" s="295"/>
      <c r="G2" s="295"/>
      <c r="H2" s="295"/>
      <c r="I2" s="295"/>
      <c r="J2" s="296"/>
      <c r="K2" s="58"/>
      <c r="L2" s="56"/>
      <c r="M2" s="288" t="str">
        <f>Proyecto!K2</f>
        <v>Código: GC-F-015</v>
      </c>
      <c r="N2" s="288"/>
      <c r="O2" s="288"/>
      <c r="P2" s="289"/>
      <c r="Q2" s="88"/>
      <c r="R2" s="9"/>
      <c r="S2" s="9"/>
      <c r="T2" s="9"/>
      <c r="U2" s="12"/>
      <c r="V2" s="88"/>
      <c r="W2" s="88"/>
      <c r="X2" s="88"/>
      <c r="Y2" s="88"/>
      <c r="Z2" s="88"/>
      <c r="AA2" s="88"/>
      <c r="AB2" s="88"/>
      <c r="AC2" s="88"/>
      <c r="AD2" s="88"/>
      <c r="AE2" s="13"/>
    </row>
    <row r="3" spans="2:31" s="10" customFormat="1" ht="23.25" customHeight="1" x14ac:dyDescent="0.2">
      <c r="B3" s="271"/>
      <c r="C3" s="272"/>
      <c r="D3" s="297" t="s">
        <v>2</v>
      </c>
      <c r="E3" s="298"/>
      <c r="F3" s="298"/>
      <c r="G3" s="298"/>
      <c r="H3" s="298"/>
      <c r="I3" s="298"/>
      <c r="J3" s="299"/>
      <c r="K3" s="93"/>
      <c r="L3" s="94"/>
      <c r="M3" s="290" t="str">
        <f>Proyecto!K3</f>
        <v>Fecha: 17 de septiembre de 2014</v>
      </c>
      <c r="N3" s="290"/>
      <c r="O3" s="290"/>
      <c r="P3" s="291"/>
      <c r="Q3" s="88"/>
      <c r="R3" s="9"/>
      <c r="S3" s="9"/>
      <c r="T3" s="9"/>
      <c r="U3" s="12"/>
      <c r="V3" s="88"/>
      <c r="W3" s="88"/>
      <c r="X3" s="88"/>
      <c r="Y3" s="88"/>
      <c r="Z3" s="88"/>
      <c r="AA3" s="88"/>
      <c r="AB3" s="88"/>
      <c r="AC3" s="88"/>
      <c r="AD3" s="88"/>
      <c r="AE3" s="13"/>
    </row>
    <row r="4" spans="2:31" s="10" customFormat="1" ht="24" customHeight="1" x14ac:dyDescent="0.2">
      <c r="B4" s="271"/>
      <c r="C4" s="272"/>
      <c r="D4" s="297" t="s">
        <v>4</v>
      </c>
      <c r="E4" s="298"/>
      <c r="F4" s="298"/>
      <c r="G4" s="298"/>
      <c r="H4" s="298"/>
      <c r="I4" s="298"/>
      <c r="J4" s="299"/>
      <c r="K4" s="93"/>
      <c r="L4" s="94"/>
      <c r="M4" s="290" t="str">
        <f>Proyecto!K4</f>
        <v>Versión 001</v>
      </c>
      <c r="N4" s="290"/>
      <c r="O4" s="290"/>
      <c r="P4" s="291"/>
      <c r="Q4" s="88"/>
      <c r="R4" s="9"/>
      <c r="S4" s="88"/>
      <c r="T4" s="88"/>
      <c r="U4" s="12"/>
      <c r="V4" s="88"/>
      <c r="W4" s="88"/>
      <c r="X4" s="88"/>
      <c r="Y4" s="88"/>
      <c r="Z4" s="88"/>
      <c r="AA4" s="88"/>
      <c r="AB4" s="88"/>
      <c r="AC4" s="88"/>
      <c r="AD4" s="88"/>
      <c r="AE4" s="13"/>
    </row>
    <row r="5" spans="2:31" s="10" customFormat="1" ht="22.5" customHeight="1" thickBot="1" x14ac:dyDescent="0.25">
      <c r="B5" s="273"/>
      <c r="C5" s="274"/>
      <c r="D5" s="300" t="s">
        <v>6</v>
      </c>
      <c r="E5" s="301"/>
      <c r="F5" s="301"/>
      <c r="G5" s="301"/>
      <c r="H5" s="301"/>
      <c r="I5" s="301"/>
      <c r="J5" s="302"/>
      <c r="K5" s="59"/>
      <c r="L5" s="57"/>
      <c r="M5" s="292" t="s">
        <v>98</v>
      </c>
      <c r="N5" s="292"/>
      <c r="O5" s="292"/>
      <c r="P5" s="293"/>
      <c r="Q5" s="88"/>
      <c r="R5" s="9"/>
      <c r="S5" s="88"/>
      <c r="T5" s="88"/>
      <c r="U5" s="9"/>
      <c r="V5" s="88"/>
      <c r="W5" s="88"/>
      <c r="X5" s="88"/>
      <c r="Y5" s="88"/>
      <c r="Z5" s="88"/>
      <c r="AA5" s="88"/>
      <c r="AB5" s="88"/>
      <c r="AC5" s="88"/>
      <c r="AD5" s="88"/>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185" t="s">
        <v>8</v>
      </c>
      <c r="C7" s="185"/>
      <c r="D7" s="249" t="str">
        <f>Proyecto!$E$7</f>
        <v>Atención proactiva al usuario con servicios y procesos inteligentes</v>
      </c>
      <c r="E7" s="249"/>
      <c r="F7" s="249"/>
      <c r="G7" s="249"/>
      <c r="H7" s="249"/>
      <c r="I7" s="249"/>
      <c r="J7" s="249"/>
      <c r="K7" s="249"/>
      <c r="L7" s="249"/>
      <c r="M7" s="249"/>
      <c r="N7" s="249"/>
      <c r="O7" s="249"/>
      <c r="P7" s="249"/>
      <c r="AE7" s="1"/>
    </row>
    <row r="8" spans="2:31" ht="6.75" customHeight="1" x14ac:dyDescent="0.2">
      <c r="B8" s="6"/>
      <c r="C8" s="6"/>
      <c r="D8" s="146"/>
      <c r="E8" s="146"/>
      <c r="F8" s="146"/>
      <c r="G8" s="146"/>
      <c r="H8" s="146"/>
      <c r="I8" s="146"/>
      <c r="J8" s="146"/>
      <c r="K8" s="146"/>
      <c r="L8" s="146"/>
      <c r="M8" s="146"/>
      <c r="N8" s="146"/>
      <c r="O8" s="146"/>
      <c r="P8" s="146"/>
      <c r="AE8" s="1"/>
    </row>
    <row r="9" spans="2:31" ht="15.75" x14ac:dyDescent="0.2">
      <c r="D9" s="106"/>
      <c r="E9" s="106"/>
      <c r="F9" s="106"/>
      <c r="G9" s="106"/>
      <c r="H9" s="106"/>
      <c r="I9" s="106"/>
      <c r="J9" s="106"/>
      <c r="K9" s="106"/>
      <c r="L9" s="106"/>
      <c r="M9" s="106"/>
      <c r="N9" s="106"/>
      <c r="O9" s="106"/>
      <c r="P9" s="106"/>
    </row>
    <row r="10" spans="2:31" ht="135.75" customHeight="1" x14ac:dyDescent="0.2">
      <c r="B10" s="304" t="s">
        <v>99</v>
      </c>
      <c r="C10" s="304"/>
      <c r="D10" s="303" t="s">
        <v>286</v>
      </c>
      <c r="E10" s="305"/>
      <c r="F10" s="305"/>
      <c r="G10" s="305"/>
      <c r="H10" s="305"/>
      <c r="I10" s="305"/>
      <c r="J10" s="305"/>
      <c r="K10" s="305"/>
      <c r="L10" s="305"/>
      <c r="M10" s="305"/>
      <c r="N10" s="305"/>
      <c r="O10" s="305"/>
      <c r="P10" s="305"/>
      <c r="AE10" s="1"/>
    </row>
    <row r="11" spans="2:31" ht="15.75" x14ac:dyDescent="0.2">
      <c r="D11" s="147"/>
      <c r="E11" s="147"/>
      <c r="F11" s="147"/>
      <c r="G11" s="147"/>
      <c r="H11" s="147"/>
      <c r="I11" s="147"/>
      <c r="J11" s="147"/>
      <c r="K11" s="147"/>
      <c r="L11" s="147"/>
      <c r="M11" s="147"/>
      <c r="N11" s="147"/>
      <c r="O11" s="147"/>
      <c r="P11" s="147"/>
    </row>
    <row r="12" spans="2:31" ht="32.25" customHeight="1" x14ac:dyDescent="0.2">
      <c r="B12" s="304" t="s">
        <v>100</v>
      </c>
      <c r="C12" s="304"/>
      <c r="D12" s="303" t="s">
        <v>245</v>
      </c>
      <c r="E12" s="303"/>
      <c r="F12" s="303"/>
      <c r="G12" s="303"/>
      <c r="H12" s="303"/>
      <c r="I12" s="303"/>
      <c r="J12" s="303"/>
      <c r="K12" s="303"/>
      <c r="L12" s="303"/>
      <c r="M12" s="303"/>
      <c r="N12" s="303"/>
      <c r="O12" s="303"/>
      <c r="P12" s="303"/>
    </row>
    <row r="13" spans="2:31" ht="6.75" customHeight="1" x14ac:dyDescent="0.2">
      <c r="B13" s="158"/>
      <c r="C13" s="158"/>
      <c r="D13" s="148"/>
      <c r="E13" s="148"/>
      <c r="F13" s="148"/>
      <c r="G13" s="148"/>
      <c r="H13" s="148"/>
      <c r="I13" s="148"/>
      <c r="J13" s="148"/>
      <c r="K13" s="148"/>
      <c r="L13" s="148"/>
      <c r="M13" s="148"/>
      <c r="N13" s="148"/>
      <c r="O13" s="148"/>
      <c r="P13" s="148"/>
      <c r="AE13" s="1"/>
    </row>
    <row r="14" spans="2:31" ht="48.75" customHeight="1" x14ac:dyDescent="0.2">
      <c r="B14" s="304" t="s">
        <v>101</v>
      </c>
      <c r="C14" s="304"/>
      <c r="D14" s="303" t="s">
        <v>260</v>
      </c>
      <c r="E14" s="303"/>
      <c r="F14" s="303"/>
      <c r="G14" s="303"/>
      <c r="H14" s="303"/>
      <c r="I14" s="303"/>
      <c r="J14" s="303"/>
      <c r="K14" s="303"/>
      <c r="L14" s="303"/>
      <c r="M14" s="303"/>
      <c r="N14" s="303"/>
      <c r="O14" s="303"/>
      <c r="P14" s="303"/>
    </row>
    <row r="15" spans="2:31" ht="6.75" customHeight="1" x14ac:dyDescent="0.2">
      <c r="B15" s="158"/>
      <c r="C15" s="158"/>
      <c r="D15" s="148"/>
      <c r="E15" s="148"/>
      <c r="F15" s="148"/>
      <c r="G15" s="148"/>
      <c r="H15" s="148"/>
      <c r="I15" s="148"/>
      <c r="J15" s="148"/>
      <c r="K15" s="148"/>
      <c r="L15" s="148"/>
      <c r="M15" s="148"/>
      <c r="N15" s="148"/>
      <c r="O15" s="148"/>
      <c r="P15" s="148"/>
      <c r="AE15" s="1"/>
    </row>
    <row r="16" spans="2:31" ht="80.25" customHeight="1" x14ac:dyDescent="0.2">
      <c r="B16" s="304" t="s">
        <v>102</v>
      </c>
      <c r="C16" s="304"/>
      <c r="D16" s="303" t="s">
        <v>259</v>
      </c>
      <c r="E16" s="303"/>
      <c r="F16" s="303"/>
      <c r="G16" s="303"/>
      <c r="H16" s="303"/>
      <c r="I16" s="303"/>
      <c r="J16" s="303"/>
      <c r="K16" s="303"/>
      <c r="L16" s="303"/>
      <c r="M16" s="303"/>
      <c r="N16" s="303"/>
      <c r="O16" s="303"/>
      <c r="P16" s="303"/>
    </row>
    <row r="17" spans="2:31" ht="6.75" customHeight="1" x14ac:dyDescent="0.2">
      <c r="B17" s="158"/>
      <c r="C17" s="158"/>
      <c r="D17" s="148"/>
      <c r="E17" s="148"/>
      <c r="F17" s="148"/>
      <c r="G17" s="148"/>
      <c r="H17" s="148"/>
      <c r="I17" s="148"/>
      <c r="J17" s="148"/>
      <c r="K17" s="148"/>
      <c r="L17" s="148"/>
      <c r="M17" s="148"/>
      <c r="N17" s="148"/>
      <c r="O17" s="148"/>
      <c r="P17" s="148"/>
      <c r="AE17" s="1"/>
    </row>
    <row r="18" spans="2:31" ht="152.25" customHeight="1" x14ac:dyDescent="0.2">
      <c r="B18" s="304" t="s">
        <v>103</v>
      </c>
      <c r="C18" s="304"/>
      <c r="D18" s="303" t="s">
        <v>287</v>
      </c>
      <c r="E18" s="303"/>
      <c r="F18" s="303"/>
      <c r="G18" s="303"/>
      <c r="H18" s="303"/>
      <c r="I18" s="303"/>
      <c r="J18" s="303"/>
      <c r="K18" s="303"/>
      <c r="L18" s="303"/>
      <c r="M18" s="303"/>
      <c r="N18" s="303"/>
      <c r="O18" s="303"/>
      <c r="P18" s="303"/>
    </row>
    <row r="19" spans="2:31" ht="3.75" customHeight="1" x14ac:dyDescent="0.2">
      <c r="B19" s="6"/>
      <c r="C19" s="6"/>
      <c r="D19" s="148"/>
      <c r="E19" s="148"/>
      <c r="F19" s="148"/>
      <c r="G19" s="148"/>
      <c r="H19" s="148"/>
      <c r="I19" s="148"/>
      <c r="J19" s="148"/>
      <c r="K19" s="148"/>
      <c r="L19" s="148"/>
      <c r="M19" s="148"/>
      <c r="N19" s="148"/>
      <c r="O19" s="148"/>
      <c r="P19" s="148"/>
      <c r="AE19" s="1"/>
    </row>
    <row r="20" spans="2:31" ht="71.25" customHeight="1" x14ac:dyDescent="0.2">
      <c r="B20" s="304" t="s">
        <v>104</v>
      </c>
      <c r="C20" s="304"/>
      <c r="D20" s="303" t="s">
        <v>223</v>
      </c>
      <c r="E20" s="303"/>
      <c r="F20" s="303"/>
      <c r="G20" s="303"/>
      <c r="H20" s="303"/>
      <c r="I20" s="303"/>
      <c r="J20" s="303"/>
      <c r="K20" s="303"/>
      <c r="L20" s="303"/>
      <c r="M20" s="303"/>
      <c r="N20" s="303"/>
      <c r="O20" s="303"/>
      <c r="P20" s="303"/>
    </row>
    <row r="21" spans="2:31" ht="15.75" x14ac:dyDescent="0.2">
      <c r="D21" s="147"/>
      <c r="E21" s="147"/>
      <c r="F21" s="147"/>
      <c r="G21" s="147"/>
      <c r="H21" s="147"/>
      <c r="I21" s="147"/>
      <c r="J21" s="147"/>
      <c r="K21" s="147"/>
      <c r="L21" s="147"/>
      <c r="M21" s="147"/>
      <c r="N21" s="147"/>
      <c r="O21" s="147"/>
      <c r="P21" s="147"/>
    </row>
    <row r="22" spans="2:31" ht="15.75" x14ac:dyDescent="0.2">
      <c r="D22" s="106"/>
      <c r="E22" s="106"/>
      <c r="F22" s="106"/>
      <c r="G22" s="106"/>
      <c r="H22" s="106"/>
      <c r="I22" s="106"/>
      <c r="J22" s="106"/>
      <c r="K22" s="106"/>
      <c r="L22" s="106"/>
      <c r="M22" s="106"/>
      <c r="N22" s="106"/>
      <c r="O22" s="106"/>
      <c r="P22" s="106"/>
    </row>
    <row r="23" spans="2:31" ht="15.75" x14ac:dyDescent="0.2">
      <c r="D23" s="106"/>
      <c r="E23" s="106"/>
      <c r="F23" s="106"/>
      <c r="G23" s="106"/>
      <c r="H23" s="106"/>
      <c r="I23" s="106"/>
      <c r="J23" s="106"/>
      <c r="K23" s="106"/>
      <c r="L23" s="106"/>
      <c r="M23" s="106"/>
      <c r="N23" s="106"/>
      <c r="O23" s="106"/>
      <c r="P23" s="106"/>
    </row>
    <row r="24" spans="2:31" ht="15.75" x14ac:dyDescent="0.2">
      <c r="D24" s="106"/>
      <c r="E24" s="106"/>
      <c r="F24" s="106"/>
      <c r="G24" s="106"/>
      <c r="H24" s="106"/>
      <c r="I24" s="106"/>
      <c r="J24" s="106"/>
      <c r="K24" s="106"/>
      <c r="L24" s="106"/>
      <c r="M24" s="106"/>
      <c r="N24" s="106"/>
      <c r="O24" s="106"/>
      <c r="P24" s="106"/>
    </row>
    <row r="25" spans="2:31" ht="15.75" x14ac:dyDescent="0.2">
      <c r="D25" s="106"/>
      <c r="E25" s="106"/>
      <c r="F25" s="106"/>
      <c r="G25" s="106"/>
      <c r="H25" s="106"/>
      <c r="I25" s="106"/>
      <c r="J25" s="106"/>
      <c r="K25" s="106"/>
      <c r="L25" s="106"/>
      <c r="M25" s="106"/>
      <c r="N25" s="106"/>
      <c r="O25" s="106"/>
      <c r="P25" s="106"/>
    </row>
    <row r="26" spans="2:31" ht="15.75" x14ac:dyDescent="0.2">
      <c r="D26" s="106"/>
      <c r="E26" s="106"/>
      <c r="F26" s="106"/>
      <c r="G26" s="106"/>
      <c r="H26" s="106"/>
      <c r="I26" s="106"/>
      <c r="J26" s="106"/>
      <c r="K26" s="106"/>
      <c r="L26" s="106"/>
      <c r="M26" s="106"/>
      <c r="N26" s="106"/>
      <c r="O26" s="106"/>
      <c r="P26" s="106"/>
    </row>
    <row r="27" spans="2:31" ht="15.75" x14ac:dyDescent="0.2">
      <c r="D27" s="106"/>
      <c r="E27" s="106"/>
      <c r="F27" s="106"/>
      <c r="G27" s="106"/>
      <c r="H27" s="106"/>
      <c r="I27" s="106"/>
      <c r="J27" s="106"/>
      <c r="K27" s="106"/>
      <c r="L27" s="106"/>
      <c r="M27" s="106"/>
      <c r="N27" s="106"/>
      <c r="O27" s="106"/>
      <c r="P27" s="106"/>
    </row>
    <row r="28" spans="2:31" ht="15.75" hidden="1" x14ac:dyDescent="0.2">
      <c r="D28" s="106"/>
      <c r="E28" s="106"/>
      <c r="F28" s="106"/>
      <c r="G28" s="106"/>
      <c r="H28" s="106"/>
      <c r="I28" s="106"/>
      <c r="J28" s="106"/>
      <c r="K28" s="106"/>
      <c r="L28" s="106"/>
      <c r="M28" s="106"/>
      <c r="N28" s="106"/>
      <c r="O28" s="106"/>
      <c r="P28" s="106"/>
    </row>
    <row r="29" spans="2:31" ht="15.75" x14ac:dyDescent="0.2">
      <c r="D29" s="106"/>
      <c r="E29" s="106"/>
      <c r="F29" s="106"/>
      <c r="G29" s="106"/>
      <c r="H29" s="106"/>
      <c r="I29" s="106"/>
      <c r="J29" s="106"/>
      <c r="K29" s="106"/>
      <c r="L29" s="106"/>
      <c r="M29" s="106"/>
      <c r="N29" s="106"/>
      <c r="O29" s="106"/>
      <c r="P29" s="106"/>
    </row>
    <row r="30" spans="2:31" ht="15.75" x14ac:dyDescent="0.2">
      <c r="D30" s="106"/>
      <c r="E30" s="106"/>
      <c r="F30" s="106"/>
      <c r="G30" s="106"/>
      <c r="H30" s="106"/>
      <c r="I30" s="106"/>
      <c r="J30" s="106"/>
      <c r="K30" s="106"/>
      <c r="L30" s="106"/>
      <c r="M30" s="106"/>
      <c r="N30" s="106"/>
      <c r="O30" s="106"/>
      <c r="P30" s="106"/>
    </row>
    <row r="31" spans="2:31" ht="15.75" x14ac:dyDescent="0.2">
      <c r="D31" s="106"/>
      <c r="E31" s="106"/>
      <c r="F31" s="106"/>
      <c r="G31" s="106"/>
      <c r="H31" s="106"/>
      <c r="I31" s="106"/>
      <c r="J31" s="106"/>
      <c r="K31" s="106"/>
      <c r="L31" s="106"/>
      <c r="M31" s="106"/>
      <c r="N31" s="106"/>
      <c r="O31" s="106"/>
      <c r="P31" s="106"/>
    </row>
    <row r="32" spans="2:31" ht="15.75" x14ac:dyDescent="0.2">
      <c r="D32" s="106"/>
      <c r="E32" s="106"/>
      <c r="F32" s="106"/>
      <c r="G32" s="106"/>
      <c r="H32" s="106"/>
      <c r="I32" s="106"/>
      <c r="J32" s="106"/>
      <c r="K32" s="106"/>
      <c r="L32" s="106"/>
      <c r="M32" s="106"/>
      <c r="N32" s="106"/>
      <c r="O32" s="106"/>
      <c r="P32" s="106"/>
    </row>
    <row r="33" spans="4:16" ht="15.75" x14ac:dyDescent="0.2">
      <c r="D33" s="106"/>
      <c r="E33" s="106"/>
      <c r="F33" s="106"/>
      <c r="G33" s="106"/>
      <c r="H33" s="106"/>
      <c r="I33" s="106"/>
      <c r="J33" s="106"/>
      <c r="K33" s="106"/>
      <c r="L33" s="106"/>
      <c r="M33" s="106"/>
      <c r="N33" s="106"/>
      <c r="O33" s="106"/>
      <c r="P33" s="106"/>
    </row>
    <row r="34" spans="4:16" ht="15.75" x14ac:dyDescent="0.2">
      <c r="D34" s="106"/>
      <c r="E34" s="106"/>
      <c r="F34" s="106"/>
      <c r="G34" s="106"/>
      <c r="H34" s="106"/>
      <c r="I34" s="106"/>
      <c r="J34" s="106"/>
      <c r="K34" s="106"/>
      <c r="L34" s="106"/>
      <c r="M34" s="106"/>
      <c r="N34" s="106"/>
      <c r="O34" s="106"/>
      <c r="P34" s="106"/>
    </row>
    <row r="35" spans="4:16" ht="15.75" x14ac:dyDescent="0.2">
      <c r="D35" s="106"/>
      <c r="E35" s="106"/>
      <c r="F35" s="106"/>
      <c r="G35" s="106"/>
      <c r="H35" s="106"/>
      <c r="I35" s="106"/>
      <c r="J35" s="106"/>
      <c r="K35" s="106"/>
      <c r="L35" s="106"/>
      <c r="M35" s="106"/>
      <c r="N35" s="106"/>
      <c r="O35" s="106"/>
      <c r="P35" s="106"/>
    </row>
    <row r="36" spans="4:16" ht="15.75" x14ac:dyDescent="0.2">
      <c r="D36" s="106"/>
      <c r="E36" s="106"/>
      <c r="F36" s="106"/>
      <c r="G36" s="106"/>
      <c r="H36" s="106"/>
      <c r="I36" s="106"/>
      <c r="J36" s="106"/>
      <c r="K36" s="106"/>
      <c r="L36" s="106"/>
      <c r="M36" s="106"/>
      <c r="N36" s="106"/>
      <c r="O36" s="106"/>
      <c r="P36" s="106"/>
    </row>
    <row r="37" spans="4:16" ht="15.75" x14ac:dyDescent="0.2">
      <c r="D37" s="106"/>
      <c r="E37" s="106"/>
      <c r="F37" s="106"/>
      <c r="G37" s="106"/>
      <c r="H37" s="106"/>
      <c r="I37" s="106"/>
      <c r="J37" s="106"/>
      <c r="K37" s="106"/>
      <c r="L37" s="106"/>
      <c r="M37" s="106"/>
      <c r="N37" s="106"/>
      <c r="O37" s="106"/>
      <c r="P37" s="106"/>
    </row>
    <row r="38" spans="4:16" ht="15.75" x14ac:dyDescent="0.2">
      <c r="D38" s="106"/>
      <c r="E38" s="106"/>
      <c r="F38" s="106"/>
      <c r="G38" s="106"/>
      <c r="H38" s="106"/>
      <c r="I38" s="106"/>
      <c r="J38" s="106"/>
      <c r="K38" s="106"/>
      <c r="L38" s="106"/>
      <c r="M38" s="106"/>
      <c r="N38" s="106"/>
      <c r="O38" s="106"/>
      <c r="P38" s="106"/>
    </row>
    <row r="39" spans="4:16" ht="15.75" x14ac:dyDescent="0.2">
      <c r="D39" s="106"/>
      <c r="E39" s="106"/>
      <c r="F39" s="106"/>
      <c r="G39" s="106"/>
      <c r="H39" s="106"/>
      <c r="I39" s="106"/>
      <c r="J39" s="106"/>
      <c r="K39" s="106"/>
      <c r="L39" s="106"/>
      <c r="M39" s="106"/>
      <c r="N39" s="106"/>
      <c r="O39" s="106"/>
      <c r="P39" s="106"/>
    </row>
    <row r="40" spans="4:16" ht="15.75" x14ac:dyDescent="0.2">
      <c r="D40" s="106"/>
      <c r="E40" s="106"/>
      <c r="F40" s="106"/>
      <c r="G40" s="106"/>
      <c r="H40" s="106"/>
      <c r="I40" s="106"/>
      <c r="J40" s="106"/>
      <c r="K40" s="106"/>
      <c r="L40" s="106"/>
      <c r="M40" s="106"/>
      <c r="N40" s="106"/>
      <c r="O40" s="106"/>
      <c r="P40" s="106"/>
    </row>
    <row r="41" spans="4:16" ht="15.75" x14ac:dyDescent="0.2">
      <c r="D41" s="106"/>
      <c r="E41" s="106"/>
      <c r="F41" s="106"/>
      <c r="G41" s="106"/>
      <c r="H41" s="106"/>
      <c r="I41" s="106"/>
      <c r="J41" s="106"/>
      <c r="K41" s="106"/>
      <c r="L41" s="106"/>
      <c r="M41" s="106"/>
      <c r="N41" s="106"/>
      <c r="O41" s="106"/>
      <c r="P41" s="106"/>
    </row>
    <row r="42" spans="4:16" ht="15.75" x14ac:dyDescent="0.2">
      <c r="D42" s="106"/>
      <c r="E42" s="106"/>
      <c r="F42" s="106"/>
      <c r="G42" s="106"/>
      <c r="H42" s="106"/>
      <c r="I42" s="106"/>
      <c r="J42" s="106"/>
      <c r="K42" s="106"/>
      <c r="L42" s="106"/>
      <c r="M42" s="106"/>
      <c r="N42" s="106"/>
      <c r="O42" s="106"/>
      <c r="P42" s="106"/>
    </row>
    <row r="43" spans="4:16" ht="15.75" x14ac:dyDescent="0.2">
      <c r="D43" s="106"/>
      <c r="E43" s="106"/>
      <c r="F43" s="106"/>
      <c r="G43" s="106"/>
      <c r="H43" s="106"/>
      <c r="I43" s="106"/>
      <c r="J43" s="106"/>
      <c r="K43" s="106"/>
      <c r="L43" s="106"/>
      <c r="M43" s="106"/>
      <c r="N43" s="106"/>
      <c r="O43" s="106"/>
      <c r="P43" s="106"/>
    </row>
    <row r="44" spans="4:16" ht="15.75" x14ac:dyDescent="0.2">
      <c r="D44" s="106"/>
      <c r="E44" s="106"/>
      <c r="F44" s="106"/>
      <c r="G44" s="106"/>
      <c r="H44" s="106"/>
      <c r="I44" s="106"/>
      <c r="J44" s="106"/>
      <c r="K44" s="106"/>
      <c r="L44" s="106"/>
      <c r="M44" s="106"/>
      <c r="N44" s="106"/>
      <c r="O44" s="106"/>
      <c r="P44" s="10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7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AN28"/>
  <sheetViews>
    <sheetView showGridLines="0" tabSelected="1" topLeftCell="A7" zoomScale="60" zoomScaleNormal="60" zoomScaleSheetLayoutView="70" workbookViewId="0">
      <pane xSplit="6" ySplit="3" topLeftCell="I12" activePane="bottomRight" state="frozen"/>
      <selection activeCell="A7" sqref="A7"/>
      <selection pane="topRight" activeCell="G7" sqref="G7"/>
      <selection pane="bottomLeft" activeCell="A10" sqref="A10"/>
      <selection pane="bottomRight" activeCell="K14" sqref="K14"/>
    </sheetView>
  </sheetViews>
  <sheetFormatPr baseColWidth="10" defaultColWidth="11.42578125" defaultRowHeight="12.75" x14ac:dyDescent="0.2"/>
  <cols>
    <col min="1" max="1" width="0.42578125" style="63" customWidth="1"/>
    <col min="2" max="2" width="4.140625" style="63" customWidth="1"/>
    <col min="3" max="3" width="55" style="61" customWidth="1"/>
    <col min="4" max="4" width="47.5703125" style="62" customWidth="1"/>
    <col min="5" max="5" width="11" style="61" customWidth="1"/>
    <col min="6" max="6" width="15.28515625" style="61" customWidth="1"/>
    <col min="7" max="7" width="26.140625" style="61" customWidth="1"/>
    <col min="8" max="9" width="39.7109375" style="61" customWidth="1"/>
    <col min="10" max="10" width="16.28515625" style="61" customWidth="1"/>
    <col min="11" max="11" width="106" style="80" customWidth="1"/>
    <col min="12" max="12" width="34.140625" style="61" customWidth="1"/>
    <col min="13" max="13" width="22.85546875" style="61" customWidth="1"/>
    <col min="14" max="20" width="8.7109375" style="170" hidden="1" customWidth="1"/>
    <col min="21" max="37" width="8.7109375" style="165" hidden="1" customWidth="1"/>
    <col min="38" max="38" width="14.5703125" style="61" hidden="1" customWidth="1"/>
    <col min="39" max="39" width="40.28515625" style="346" customWidth="1"/>
    <col min="40" max="40" width="27.7109375" style="63" customWidth="1"/>
    <col min="41" max="41" width="37.140625" style="63" bestFit="1" customWidth="1"/>
    <col min="42" max="42" width="20.85546875" style="63" customWidth="1"/>
    <col min="43" max="257" width="9.140625" style="63" customWidth="1"/>
    <col min="258" max="16384" width="11.42578125" style="63"/>
  </cols>
  <sheetData>
    <row r="1" spans="2:40" ht="13.5" thickBot="1" x14ac:dyDescent="0.25"/>
    <row r="2" spans="2:40" ht="20.100000000000001" customHeight="1" x14ac:dyDescent="0.2">
      <c r="C2" s="308"/>
      <c r="D2" s="325" t="s">
        <v>0</v>
      </c>
      <c r="E2" s="326"/>
      <c r="F2" s="326"/>
      <c r="G2" s="326"/>
      <c r="H2" s="326"/>
      <c r="I2" s="326"/>
      <c r="J2" s="326"/>
      <c r="K2" s="327"/>
      <c r="L2" s="319" t="str">
        <f>Proyecto!K2</f>
        <v>Código: GC-F-015</v>
      </c>
      <c r="M2" s="320"/>
      <c r="N2" s="169"/>
      <c r="O2" s="169"/>
      <c r="P2" s="169"/>
      <c r="Q2" s="169"/>
      <c r="R2" s="169"/>
      <c r="S2" s="169"/>
      <c r="T2" s="169"/>
      <c r="U2" s="166"/>
      <c r="V2" s="166"/>
      <c r="W2" s="166"/>
      <c r="X2" s="166"/>
      <c r="Y2" s="166"/>
      <c r="Z2" s="166"/>
      <c r="AA2" s="166"/>
      <c r="AB2" s="166"/>
      <c r="AC2" s="166"/>
      <c r="AD2" s="166"/>
      <c r="AE2" s="166"/>
      <c r="AF2" s="166"/>
      <c r="AG2" s="166"/>
      <c r="AH2" s="166"/>
      <c r="AI2" s="166"/>
      <c r="AJ2" s="166"/>
      <c r="AK2" s="166"/>
      <c r="AL2" s="162"/>
      <c r="AM2" s="347"/>
    </row>
    <row r="3" spans="2:40" ht="20.100000000000001" customHeight="1" x14ac:dyDescent="0.2">
      <c r="C3" s="309"/>
      <c r="D3" s="311" t="s">
        <v>2</v>
      </c>
      <c r="E3" s="312"/>
      <c r="F3" s="312"/>
      <c r="G3" s="312"/>
      <c r="H3" s="312"/>
      <c r="I3" s="312"/>
      <c r="J3" s="312"/>
      <c r="K3" s="313"/>
      <c r="L3" s="321" t="str">
        <f>Proyecto!K3</f>
        <v>Fecha: 17 de septiembre de 2014</v>
      </c>
      <c r="M3" s="322"/>
      <c r="N3" s="169"/>
      <c r="O3" s="169"/>
      <c r="P3" s="169"/>
      <c r="Q3" s="169"/>
      <c r="R3" s="169"/>
      <c r="S3" s="169"/>
      <c r="T3" s="169"/>
      <c r="U3" s="166"/>
      <c r="V3" s="166"/>
      <c r="W3" s="166"/>
      <c r="X3" s="166"/>
      <c r="Y3" s="166"/>
      <c r="Z3" s="166"/>
      <c r="AA3" s="166"/>
      <c r="AB3" s="166"/>
      <c r="AC3" s="166"/>
      <c r="AD3" s="166"/>
      <c r="AE3" s="166"/>
      <c r="AF3" s="166"/>
      <c r="AG3" s="166"/>
      <c r="AH3" s="166"/>
      <c r="AI3" s="166"/>
      <c r="AJ3" s="166"/>
      <c r="AK3" s="166"/>
      <c r="AL3" s="162"/>
      <c r="AM3" s="347"/>
    </row>
    <row r="4" spans="2:40" ht="20.100000000000001" customHeight="1" x14ac:dyDescent="0.2">
      <c r="C4" s="309"/>
      <c r="D4" s="311" t="s">
        <v>4</v>
      </c>
      <c r="E4" s="312"/>
      <c r="F4" s="312"/>
      <c r="G4" s="312"/>
      <c r="H4" s="312"/>
      <c r="I4" s="312"/>
      <c r="J4" s="312"/>
      <c r="K4" s="313"/>
      <c r="L4" s="321" t="str">
        <f>Proyecto!K4</f>
        <v>Versión 001</v>
      </c>
      <c r="M4" s="322"/>
      <c r="N4" s="169"/>
      <c r="O4" s="169"/>
      <c r="P4" s="169"/>
      <c r="Q4" s="169"/>
      <c r="R4" s="169"/>
      <c r="S4" s="169"/>
      <c r="T4" s="169"/>
      <c r="U4" s="166"/>
      <c r="V4" s="166"/>
      <c r="W4" s="166"/>
      <c r="X4" s="166"/>
      <c r="Y4" s="166"/>
      <c r="Z4" s="166"/>
      <c r="AA4" s="166"/>
      <c r="AB4" s="166"/>
      <c r="AC4" s="166"/>
      <c r="AD4" s="166"/>
      <c r="AE4" s="166"/>
      <c r="AF4" s="166"/>
      <c r="AG4" s="166"/>
      <c r="AH4" s="166"/>
      <c r="AI4" s="166"/>
      <c r="AJ4" s="166"/>
      <c r="AK4" s="166"/>
      <c r="AL4" s="162"/>
      <c r="AM4" s="347"/>
    </row>
    <row r="5" spans="2:40" ht="20.100000000000001" customHeight="1" thickBot="1" x14ac:dyDescent="0.25">
      <c r="C5" s="310"/>
      <c r="D5" s="314" t="s">
        <v>6</v>
      </c>
      <c r="E5" s="315"/>
      <c r="F5" s="315"/>
      <c r="G5" s="315"/>
      <c r="H5" s="315"/>
      <c r="I5" s="315"/>
      <c r="J5" s="315"/>
      <c r="K5" s="316"/>
      <c r="L5" s="323" t="s">
        <v>105</v>
      </c>
      <c r="M5" s="324"/>
      <c r="N5" s="169"/>
      <c r="O5" s="169"/>
      <c r="P5" s="169"/>
      <c r="Q5" s="169"/>
      <c r="R5" s="169"/>
      <c r="S5" s="169"/>
      <c r="T5" s="169"/>
      <c r="U5" s="166"/>
      <c r="V5" s="166"/>
      <c r="W5" s="166"/>
      <c r="X5" s="166"/>
      <c r="Y5" s="166"/>
      <c r="Z5" s="166"/>
      <c r="AA5" s="166"/>
      <c r="AB5" s="166"/>
      <c r="AC5" s="166"/>
      <c r="AD5" s="166"/>
      <c r="AE5" s="166"/>
      <c r="AF5" s="166"/>
      <c r="AG5" s="166"/>
      <c r="AH5" s="166"/>
      <c r="AI5" s="166"/>
      <c r="AJ5" s="166"/>
      <c r="AK5" s="166"/>
      <c r="AL5" s="162"/>
      <c r="AM5" s="347"/>
    </row>
    <row r="6" spans="2:40" x14ac:dyDescent="0.2">
      <c r="C6" s="64"/>
      <c r="D6" s="65"/>
      <c r="E6" s="64"/>
      <c r="F6" s="64"/>
    </row>
    <row r="7" spans="2:40" ht="22.5" customHeight="1" x14ac:dyDescent="0.2">
      <c r="C7" s="66" t="s">
        <v>106</v>
      </c>
      <c r="D7" s="317" t="str">
        <f>Proyecto!$E$7</f>
        <v>Atención proactiva al usuario con servicios y procesos inteligentes</v>
      </c>
      <c r="E7" s="317"/>
      <c r="F7" s="317"/>
      <c r="G7" s="317"/>
      <c r="H7" s="317"/>
      <c r="I7" s="317"/>
      <c r="J7" s="317"/>
      <c r="K7" s="317"/>
      <c r="L7" s="317"/>
      <c r="M7" s="318"/>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3"/>
      <c r="AM7" s="348"/>
    </row>
    <row r="8" spans="2:40" ht="18.75" customHeight="1" x14ac:dyDescent="0.2">
      <c r="N8" s="307" t="s">
        <v>262</v>
      </c>
      <c r="O8" s="307"/>
      <c r="P8" s="307" t="s">
        <v>263</v>
      </c>
      <c r="Q8" s="307"/>
      <c r="R8" s="307" t="s">
        <v>264</v>
      </c>
      <c r="S8" s="307"/>
      <c r="T8" s="306" t="s">
        <v>265</v>
      </c>
      <c r="U8" s="306"/>
      <c r="V8" s="306" t="s">
        <v>266</v>
      </c>
      <c r="W8" s="306"/>
      <c r="X8" s="306" t="s">
        <v>267</v>
      </c>
      <c r="Y8" s="306"/>
      <c r="Z8" s="306" t="s">
        <v>268</v>
      </c>
      <c r="AA8" s="306"/>
      <c r="AB8" s="306" t="s">
        <v>269</v>
      </c>
      <c r="AC8" s="306"/>
      <c r="AD8" s="306" t="s">
        <v>270</v>
      </c>
      <c r="AE8" s="306"/>
      <c r="AF8" s="306" t="s">
        <v>271</v>
      </c>
      <c r="AG8" s="306"/>
      <c r="AH8" s="306" t="s">
        <v>272</v>
      </c>
      <c r="AI8" s="306"/>
      <c r="AJ8" s="306" t="s">
        <v>273</v>
      </c>
      <c r="AK8" s="306"/>
    </row>
    <row r="9" spans="2:40" ht="66.75" customHeight="1" x14ac:dyDescent="0.2">
      <c r="B9" s="68" t="s">
        <v>107</v>
      </c>
      <c r="C9" s="68" t="s">
        <v>108</v>
      </c>
      <c r="D9" s="68" t="s">
        <v>109</v>
      </c>
      <c r="E9" s="68" t="s">
        <v>110</v>
      </c>
      <c r="F9" s="69" t="s">
        <v>111</v>
      </c>
      <c r="G9" s="68" t="s">
        <v>112</v>
      </c>
      <c r="H9" s="70" t="s">
        <v>113</v>
      </c>
      <c r="I9" s="70" t="s">
        <v>114</v>
      </c>
      <c r="J9" s="70" t="s">
        <v>115</v>
      </c>
      <c r="K9" s="69" t="s">
        <v>116</v>
      </c>
      <c r="L9" s="71" t="s">
        <v>117</v>
      </c>
      <c r="M9" s="71" t="s">
        <v>118</v>
      </c>
      <c r="N9" s="168" t="s">
        <v>274</v>
      </c>
      <c r="O9" s="168" t="s">
        <v>275</v>
      </c>
      <c r="P9" s="168" t="s">
        <v>274</v>
      </c>
      <c r="Q9" s="168" t="s">
        <v>275</v>
      </c>
      <c r="R9" s="168" t="s">
        <v>274</v>
      </c>
      <c r="S9" s="168" t="s">
        <v>275</v>
      </c>
      <c r="T9" s="168" t="s">
        <v>274</v>
      </c>
      <c r="U9" s="168" t="s">
        <v>275</v>
      </c>
      <c r="V9" s="168" t="s">
        <v>274</v>
      </c>
      <c r="W9" s="168" t="s">
        <v>275</v>
      </c>
      <c r="X9" s="71" t="s">
        <v>274</v>
      </c>
      <c r="Y9" s="168" t="s">
        <v>275</v>
      </c>
      <c r="Z9" s="168" t="s">
        <v>274</v>
      </c>
      <c r="AA9" s="168" t="s">
        <v>275</v>
      </c>
      <c r="AB9" s="168" t="s">
        <v>274</v>
      </c>
      <c r="AC9" s="168" t="s">
        <v>275</v>
      </c>
      <c r="AD9" s="168" t="s">
        <v>274</v>
      </c>
      <c r="AE9" s="168" t="s">
        <v>275</v>
      </c>
      <c r="AF9" s="168" t="s">
        <v>274</v>
      </c>
      <c r="AG9" s="168" t="s">
        <v>275</v>
      </c>
      <c r="AH9" s="168" t="s">
        <v>274</v>
      </c>
      <c r="AI9" s="168" t="s">
        <v>275</v>
      </c>
      <c r="AJ9" s="168" t="s">
        <v>274</v>
      </c>
      <c r="AK9" s="168" t="s">
        <v>275</v>
      </c>
      <c r="AL9" s="164" t="s">
        <v>276</v>
      </c>
      <c r="AM9" s="349"/>
    </row>
    <row r="10" spans="2:40" s="156" customFormat="1" ht="98.25" customHeight="1" x14ac:dyDescent="0.2">
      <c r="B10" s="150">
        <v>1</v>
      </c>
      <c r="C10" s="174" t="s">
        <v>219</v>
      </c>
      <c r="D10" s="174" t="s">
        <v>253</v>
      </c>
      <c r="E10" s="151">
        <v>1</v>
      </c>
      <c r="F10" s="152">
        <v>0.1</v>
      </c>
      <c r="G10" s="175" t="s">
        <v>215</v>
      </c>
      <c r="H10" s="153">
        <v>44942</v>
      </c>
      <c r="I10" s="153">
        <v>45016</v>
      </c>
      <c r="J10" s="154">
        <f>(I10-H10)/7</f>
        <v>10.571428571428571</v>
      </c>
      <c r="K10" s="181" t="s">
        <v>277</v>
      </c>
      <c r="L10" s="184">
        <v>45016</v>
      </c>
      <c r="M10" s="171">
        <f>+O10+Q10+S10+U10+W10+Y10+AA10+AC10+AE10+AG10+AI10+AK10</f>
        <v>0.1</v>
      </c>
      <c r="N10" s="179">
        <v>0.02</v>
      </c>
      <c r="O10" s="172">
        <v>0.02</v>
      </c>
      <c r="P10" s="179">
        <v>0.04</v>
      </c>
      <c r="Q10" s="172">
        <v>0.04</v>
      </c>
      <c r="R10" s="179">
        <v>0.04</v>
      </c>
      <c r="S10" s="172">
        <v>0.04</v>
      </c>
      <c r="T10" s="179"/>
      <c r="U10" s="172"/>
      <c r="V10" s="179"/>
      <c r="W10" s="172"/>
      <c r="X10" s="179"/>
      <c r="Y10" s="172"/>
      <c r="Z10" s="179"/>
      <c r="AA10" s="172"/>
      <c r="AB10" s="179"/>
      <c r="AC10" s="172"/>
      <c r="AD10" s="179"/>
      <c r="AE10" s="172"/>
      <c r="AF10" s="179"/>
      <c r="AG10" s="172"/>
      <c r="AH10" s="179"/>
      <c r="AI10" s="172"/>
      <c r="AJ10" s="179"/>
      <c r="AK10" s="172"/>
      <c r="AL10" s="178">
        <f t="shared" ref="AL10:AL13" si="0">+AJ10+AH10+AF10+AD10+AB10+Z10+X10+V10+T10+R10+P10+N10</f>
        <v>0.1</v>
      </c>
      <c r="AM10" s="350"/>
      <c r="AN10" s="155"/>
    </row>
    <row r="11" spans="2:40" s="156" customFormat="1" ht="177" customHeight="1" x14ac:dyDescent="0.2">
      <c r="B11" s="150">
        <v>2</v>
      </c>
      <c r="C11" s="174" t="s">
        <v>220</v>
      </c>
      <c r="D11" s="177" t="s">
        <v>278</v>
      </c>
      <c r="E11" s="151">
        <v>3</v>
      </c>
      <c r="F11" s="152">
        <v>0.5</v>
      </c>
      <c r="G11" s="175" t="s">
        <v>217</v>
      </c>
      <c r="H11" s="153">
        <v>45000</v>
      </c>
      <c r="I11" s="153">
        <v>45282</v>
      </c>
      <c r="J11" s="154">
        <f t="shared" ref="J11:J12" si="1">(I11-H11)/7</f>
        <v>40.285714285714285</v>
      </c>
      <c r="K11" s="182" t="s">
        <v>283</v>
      </c>
      <c r="L11" s="184">
        <v>45260</v>
      </c>
      <c r="M11" s="171">
        <f t="shared" ref="M11:M13" si="2">+O11+Q11+S11+U11+W11+Y11+AA11+AC11+AE11+AG11+AI11+AK11</f>
        <v>0.5</v>
      </c>
      <c r="N11" s="179"/>
      <c r="O11" s="172"/>
      <c r="P11" s="179"/>
      <c r="Q11" s="172"/>
      <c r="R11" s="179">
        <v>0.03</v>
      </c>
      <c r="S11" s="172">
        <v>0.03</v>
      </c>
      <c r="T11" s="179">
        <v>2.4E-2</v>
      </c>
      <c r="U11" s="172">
        <v>2.4E-2</v>
      </c>
      <c r="V11" s="179">
        <v>3.5999999999999997E-2</v>
      </c>
      <c r="W11" s="172">
        <v>3.5999999999999997E-2</v>
      </c>
      <c r="X11" s="179">
        <v>0.06</v>
      </c>
      <c r="Y11" s="172">
        <v>0.02</v>
      </c>
      <c r="Z11" s="179">
        <v>3.5999999999999997E-2</v>
      </c>
      <c r="AA11" s="172">
        <v>5.6000000000000001E-2</v>
      </c>
      <c r="AB11" s="179">
        <v>0.04</v>
      </c>
      <c r="AC11" s="172">
        <v>0.06</v>
      </c>
      <c r="AD11" s="179">
        <v>0.1</v>
      </c>
      <c r="AE11" s="172">
        <v>0.1</v>
      </c>
      <c r="AF11" s="179">
        <v>0.08</v>
      </c>
      <c r="AG11" s="172">
        <v>0.08</v>
      </c>
      <c r="AH11" s="179">
        <v>0.06</v>
      </c>
      <c r="AI11" s="172">
        <v>9.4E-2</v>
      </c>
      <c r="AJ11" s="179">
        <v>3.4000000000000002E-2</v>
      </c>
      <c r="AK11" s="172">
        <v>0</v>
      </c>
      <c r="AL11" s="178">
        <f>+AJ11+AH11+AF11+AD11+AB11+Z11+X11+V11+T11+R11+P11+N11</f>
        <v>0.5</v>
      </c>
      <c r="AM11" s="351">
        <f>+Z11+AB11+AD11</f>
        <v>0.17599999999999999</v>
      </c>
      <c r="AN11" s="155"/>
    </row>
    <row r="12" spans="2:40" s="156" customFormat="1" ht="182.25" customHeight="1" x14ac:dyDescent="0.2">
      <c r="B12" s="150">
        <v>3</v>
      </c>
      <c r="C12" s="174" t="s">
        <v>279</v>
      </c>
      <c r="D12" s="174" t="s">
        <v>280</v>
      </c>
      <c r="E12" s="151">
        <v>1</v>
      </c>
      <c r="F12" s="152">
        <v>0.1</v>
      </c>
      <c r="G12" s="175" t="s">
        <v>246</v>
      </c>
      <c r="H12" s="153">
        <v>45111</v>
      </c>
      <c r="I12" s="153">
        <v>45198</v>
      </c>
      <c r="J12" s="154">
        <f t="shared" si="1"/>
        <v>12.428571428571429</v>
      </c>
      <c r="K12" s="183" t="s">
        <v>284</v>
      </c>
      <c r="L12" s="184" t="s">
        <v>282</v>
      </c>
      <c r="M12" s="171">
        <f t="shared" si="2"/>
        <v>0.1</v>
      </c>
      <c r="N12" s="179"/>
      <c r="O12" s="172"/>
      <c r="P12" s="179"/>
      <c r="Q12" s="172"/>
      <c r="R12" s="179"/>
      <c r="S12" s="172"/>
      <c r="T12" s="179"/>
      <c r="U12" s="172"/>
      <c r="V12" s="179"/>
      <c r="W12" s="172"/>
      <c r="X12" s="179"/>
      <c r="Y12" s="172"/>
      <c r="Z12" s="179">
        <v>0.05</v>
      </c>
      <c r="AA12" s="172">
        <v>0.05</v>
      </c>
      <c r="AB12" s="179">
        <v>1.4999999999999999E-2</v>
      </c>
      <c r="AC12" s="172">
        <v>1.4999999999999999E-2</v>
      </c>
      <c r="AD12" s="179">
        <v>3.5000000000000003E-2</v>
      </c>
      <c r="AE12" s="172">
        <v>3.5000000000000003E-2</v>
      </c>
      <c r="AF12" s="179"/>
      <c r="AG12" s="172"/>
      <c r="AH12" s="179"/>
      <c r="AI12" s="172"/>
      <c r="AJ12" s="179"/>
      <c r="AK12" s="172"/>
      <c r="AL12" s="178">
        <f t="shared" si="0"/>
        <v>0.1</v>
      </c>
      <c r="AM12" s="351">
        <f>+AA11+AC11+AE11</f>
        <v>0.216</v>
      </c>
      <c r="AN12" s="155"/>
    </row>
    <row r="13" spans="2:40" s="156" customFormat="1" ht="164.25" customHeight="1" x14ac:dyDescent="0.2">
      <c r="B13" s="150">
        <v>4</v>
      </c>
      <c r="C13" s="174" t="s">
        <v>218</v>
      </c>
      <c r="D13" s="174" t="s">
        <v>281</v>
      </c>
      <c r="E13" s="151">
        <v>1</v>
      </c>
      <c r="F13" s="152">
        <v>0.3</v>
      </c>
      <c r="G13" s="175" t="s">
        <v>216</v>
      </c>
      <c r="H13" s="153">
        <v>45019</v>
      </c>
      <c r="I13" s="153">
        <v>45275</v>
      </c>
      <c r="J13" s="154">
        <v>4</v>
      </c>
      <c r="K13" s="182" t="s">
        <v>285</v>
      </c>
      <c r="L13" s="184">
        <v>45260</v>
      </c>
      <c r="M13" s="171">
        <f t="shared" si="2"/>
        <v>0.3</v>
      </c>
      <c r="N13" s="179"/>
      <c r="O13" s="172"/>
      <c r="P13" s="179"/>
      <c r="Q13" s="172"/>
      <c r="R13" s="179"/>
      <c r="S13" s="172"/>
      <c r="T13" s="179">
        <v>0.01</v>
      </c>
      <c r="U13" s="172">
        <v>0.01</v>
      </c>
      <c r="V13" s="179">
        <v>0.01</v>
      </c>
      <c r="W13" s="172">
        <v>0.01</v>
      </c>
      <c r="X13" s="179">
        <v>0</v>
      </c>
      <c r="Y13" s="172">
        <v>0</v>
      </c>
      <c r="Z13" s="179">
        <v>0.01</v>
      </c>
      <c r="AA13" s="172">
        <v>0.01</v>
      </c>
      <c r="AB13" s="179">
        <v>7.0000000000000007E-2</v>
      </c>
      <c r="AC13" s="172">
        <v>7.0000000000000007E-2</v>
      </c>
      <c r="AD13" s="179">
        <v>0.12</v>
      </c>
      <c r="AE13" s="172">
        <v>0.12</v>
      </c>
      <c r="AF13" s="179">
        <v>0.04</v>
      </c>
      <c r="AG13" s="172">
        <v>0.04</v>
      </c>
      <c r="AH13" s="179">
        <v>0.02</v>
      </c>
      <c r="AI13" s="172">
        <v>0.04</v>
      </c>
      <c r="AJ13" s="179">
        <v>0.02</v>
      </c>
      <c r="AK13" s="172">
        <v>0</v>
      </c>
      <c r="AL13" s="178">
        <f t="shared" si="0"/>
        <v>0.30000000000000004</v>
      </c>
      <c r="AM13" s="350"/>
      <c r="AN13" s="155"/>
    </row>
    <row r="14" spans="2:40" s="73" customFormat="1" ht="28.5" customHeight="1" x14ac:dyDescent="0.2">
      <c r="C14" s="74"/>
      <c r="D14" s="75"/>
      <c r="E14" s="74"/>
      <c r="F14" s="76">
        <f>SUM(F10:F13)</f>
        <v>1</v>
      </c>
      <c r="G14" s="74"/>
      <c r="H14" s="74"/>
      <c r="I14" s="74"/>
      <c r="J14" s="77"/>
      <c r="K14" s="81"/>
      <c r="L14" s="74"/>
      <c r="M14" s="176">
        <f t="shared" ref="M14:AL14" si="3">SUM(M10:M13)</f>
        <v>1</v>
      </c>
      <c r="N14" s="173">
        <f t="shared" si="3"/>
        <v>0.02</v>
      </c>
      <c r="O14" s="173">
        <f t="shared" si="3"/>
        <v>0.02</v>
      </c>
      <c r="P14" s="173">
        <f t="shared" si="3"/>
        <v>0.04</v>
      </c>
      <c r="Q14" s="173">
        <f t="shared" si="3"/>
        <v>0.04</v>
      </c>
      <c r="R14" s="173">
        <f t="shared" si="3"/>
        <v>7.0000000000000007E-2</v>
      </c>
      <c r="S14" s="173">
        <f t="shared" si="3"/>
        <v>7.0000000000000007E-2</v>
      </c>
      <c r="T14" s="173">
        <f t="shared" si="3"/>
        <v>3.4000000000000002E-2</v>
      </c>
      <c r="U14" s="173">
        <f t="shared" si="3"/>
        <v>3.4000000000000002E-2</v>
      </c>
      <c r="V14" s="173">
        <f t="shared" si="3"/>
        <v>4.5999999999999999E-2</v>
      </c>
      <c r="W14" s="173">
        <f t="shared" si="3"/>
        <v>4.5999999999999999E-2</v>
      </c>
      <c r="X14" s="173">
        <f t="shared" si="3"/>
        <v>0.06</v>
      </c>
      <c r="Y14" s="173">
        <f t="shared" si="3"/>
        <v>0.02</v>
      </c>
      <c r="Z14" s="173">
        <f t="shared" si="3"/>
        <v>9.5999999999999988E-2</v>
      </c>
      <c r="AA14" s="173">
        <f t="shared" si="3"/>
        <v>0.11600000000000001</v>
      </c>
      <c r="AB14" s="173">
        <f t="shared" si="3"/>
        <v>0.125</v>
      </c>
      <c r="AC14" s="173">
        <f t="shared" si="3"/>
        <v>0.14500000000000002</v>
      </c>
      <c r="AD14" s="173">
        <f t="shared" si="3"/>
        <v>0.255</v>
      </c>
      <c r="AE14" s="173">
        <f t="shared" si="3"/>
        <v>0.255</v>
      </c>
      <c r="AF14" s="173">
        <f t="shared" si="3"/>
        <v>0.12</v>
      </c>
      <c r="AG14" s="173">
        <f t="shared" si="3"/>
        <v>0.12</v>
      </c>
      <c r="AH14" s="173">
        <f t="shared" si="3"/>
        <v>0.08</v>
      </c>
      <c r="AI14" s="173">
        <f t="shared" si="3"/>
        <v>0.13400000000000001</v>
      </c>
      <c r="AJ14" s="173">
        <f t="shared" si="3"/>
        <v>5.4000000000000006E-2</v>
      </c>
      <c r="AK14" s="173">
        <f t="shared" si="3"/>
        <v>0</v>
      </c>
      <c r="AL14" s="173">
        <f t="shared" si="3"/>
        <v>1</v>
      </c>
      <c r="AM14" s="352"/>
      <c r="AN14" s="72"/>
    </row>
    <row r="15" spans="2:40" s="73" customFormat="1" ht="21.75" customHeight="1" x14ac:dyDescent="0.2">
      <c r="C15" s="74"/>
      <c r="D15" s="75"/>
      <c r="E15" s="74"/>
      <c r="F15" s="74"/>
      <c r="G15" s="74"/>
      <c r="H15" s="74"/>
      <c r="I15" s="74"/>
      <c r="J15" s="77"/>
      <c r="K15" s="81"/>
      <c r="L15" s="74"/>
      <c r="M15" s="180"/>
      <c r="N15" s="170"/>
      <c r="O15" s="170"/>
      <c r="P15" s="170"/>
      <c r="Q15" s="170"/>
      <c r="R15" s="170"/>
      <c r="S15" s="170"/>
      <c r="T15" s="170"/>
      <c r="U15" s="165"/>
      <c r="V15" s="165"/>
      <c r="W15" s="165"/>
      <c r="X15" s="165"/>
      <c r="Y15" s="165"/>
      <c r="Z15" s="165"/>
      <c r="AA15" s="165"/>
      <c r="AB15" s="165"/>
      <c r="AC15" s="165"/>
      <c r="AD15" s="165"/>
      <c r="AE15" s="165"/>
      <c r="AF15" s="165"/>
      <c r="AG15" s="165"/>
      <c r="AH15" s="165"/>
      <c r="AI15" s="165"/>
      <c r="AJ15" s="165"/>
      <c r="AK15" s="165"/>
      <c r="AL15" s="85"/>
      <c r="AM15" s="353"/>
      <c r="AN15" s="72"/>
    </row>
    <row r="16" spans="2:40" s="78" customFormat="1" ht="27" customHeight="1" x14ac:dyDescent="0.2">
      <c r="C16" s="74"/>
      <c r="D16" s="75"/>
      <c r="E16" s="74"/>
      <c r="F16" s="74"/>
      <c r="G16" s="74"/>
      <c r="H16" s="74"/>
      <c r="I16" s="74"/>
      <c r="J16" s="74"/>
      <c r="L16" s="74"/>
      <c r="M16" s="86"/>
      <c r="N16" s="170"/>
      <c r="O16" s="170"/>
      <c r="P16" s="170"/>
      <c r="Q16" s="170"/>
      <c r="R16" s="170"/>
      <c r="S16" s="170"/>
      <c r="T16" s="170"/>
      <c r="U16" s="165"/>
      <c r="V16" s="165"/>
      <c r="W16" s="165"/>
      <c r="X16" s="165"/>
      <c r="Y16" s="165"/>
      <c r="Z16" s="165"/>
      <c r="AA16" s="165"/>
      <c r="AB16" s="165"/>
      <c r="AC16" s="165"/>
      <c r="AD16" s="165"/>
      <c r="AE16" s="165"/>
      <c r="AF16" s="165"/>
      <c r="AG16" s="165"/>
      <c r="AH16" s="165"/>
      <c r="AI16" s="165"/>
      <c r="AJ16" s="165"/>
      <c r="AK16" s="165"/>
      <c r="AL16" s="86"/>
      <c r="AM16" s="354"/>
      <c r="AN16" s="79"/>
    </row>
    <row r="17" spans="13:39" x14ac:dyDescent="0.2">
      <c r="M17" s="84"/>
    </row>
    <row r="19" spans="13:39" x14ac:dyDescent="0.2">
      <c r="M19" s="84"/>
      <c r="AL19" s="84"/>
    </row>
    <row r="20" spans="13:39" x14ac:dyDescent="0.2">
      <c r="M20" s="82"/>
      <c r="AL20" s="82"/>
    </row>
    <row r="25" spans="13:39" x14ac:dyDescent="0.2">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row>
    <row r="27" spans="13:39" x14ac:dyDescent="0.2">
      <c r="M27" s="83"/>
      <c r="AL27" s="83"/>
    </row>
    <row r="28" spans="13:39" x14ac:dyDescent="0.2">
      <c r="AM28" s="348"/>
    </row>
  </sheetData>
  <sheetProtection algorithmName="SHA-512" hashValue="dwrfwgo99BxBRxjMgAbuuoNnOeKo7ovk1sVrkbwr6defS3ge73fqN2o+dIzs57KRjCrTCvTSyP0ReTgOpGSvDQ==" saltValue="xInn71HrVtIWqQf3O851bg==" spinCount="100000" sheet="1" objects="1" scenarios="1"/>
  <mergeCells count="22">
    <mergeCell ref="C2:C5"/>
    <mergeCell ref="D3:K3"/>
    <mergeCell ref="D4:K4"/>
    <mergeCell ref="D5:K5"/>
    <mergeCell ref="D7:M7"/>
    <mergeCell ref="L2:M2"/>
    <mergeCell ref="L3:M3"/>
    <mergeCell ref="L4:M4"/>
    <mergeCell ref="L5:M5"/>
    <mergeCell ref="D2:K2"/>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14:J65376 L14:L65376 K14:K15 K17:K65376">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4" fitToHeight="0" orientation="landscape" r:id="rId1"/>
  <headerFooter>
    <oddHeader>Página &amp;P de &amp;F</oddHeader>
    <oddFooter>Preparado por N.Johanna Rodríguez A &amp;D&amp;RPágina &amp;P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G14" sqref="G14:J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8.5703125" style="1" customWidth="1"/>
    <col min="14" max="14" width="10.570312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36"/>
      <c r="C2" s="337"/>
      <c r="D2" s="333" t="s">
        <v>0</v>
      </c>
      <c r="E2" s="295"/>
      <c r="F2" s="295"/>
      <c r="G2" s="295"/>
      <c r="H2" s="295"/>
      <c r="I2" s="295"/>
      <c r="J2" s="295"/>
      <c r="K2" s="54"/>
      <c r="L2" s="54"/>
      <c r="M2" s="342" t="str">
        <f>Proyecto!K2</f>
        <v>Código: GC-F-015</v>
      </c>
      <c r="N2" s="288"/>
      <c r="O2" s="288"/>
      <c r="P2" s="289"/>
      <c r="Q2" s="88"/>
      <c r="R2" s="9"/>
      <c r="S2" s="9"/>
      <c r="T2" s="9" t="s">
        <v>119</v>
      </c>
      <c r="U2" s="12"/>
      <c r="V2" s="88"/>
      <c r="W2" s="88"/>
      <c r="X2" s="88"/>
      <c r="Y2" s="88"/>
      <c r="Z2" s="88"/>
      <c r="AA2" s="88"/>
      <c r="AB2" s="88"/>
      <c r="AC2" s="88"/>
      <c r="AD2" s="88"/>
      <c r="AE2" s="13"/>
    </row>
    <row r="3" spans="2:31" s="10" customFormat="1" ht="23.25" customHeight="1" x14ac:dyDescent="0.2">
      <c r="B3" s="338"/>
      <c r="C3" s="339"/>
      <c r="D3" s="334" t="s">
        <v>2</v>
      </c>
      <c r="E3" s="298"/>
      <c r="F3" s="298"/>
      <c r="G3" s="298"/>
      <c r="H3" s="298"/>
      <c r="I3" s="298"/>
      <c r="J3" s="298"/>
      <c r="K3" s="53"/>
      <c r="L3" s="53"/>
      <c r="M3" s="343" t="str">
        <f>Proyecto!K3</f>
        <v>Fecha: 17 de septiembre de 2014</v>
      </c>
      <c r="N3" s="290"/>
      <c r="O3" s="290"/>
      <c r="P3" s="291"/>
      <c r="Q3" s="88"/>
      <c r="R3" s="9"/>
      <c r="S3" s="9"/>
      <c r="T3" s="9" t="s">
        <v>120</v>
      </c>
      <c r="U3" s="12"/>
      <c r="V3" s="88"/>
      <c r="W3" s="88"/>
      <c r="X3" s="88"/>
      <c r="Y3" s="88"/>
      <c r="Z3" s="88"/>
      <c r="AA3" s="88"/>
      <c r="AB3" s="88"/>
      <c r="AC3" s="88"/>
      <c r="AD3" s="88"/>
      <c r="AE3" s="13"/>
    </row>
    <row r="4" spans="2:31" s="10" customFormat="1" ht="24" customHeight="1" x14ac:dyDescent="0.2">
      <c r="B4" s="338"/>
      <c r="C4" s="339"/>
      <c r="D4" s="334" t="s">
        <v>4</v>
      </c>
      <c r="E4" s="298"/>
      <c r="F4" s="298"/>
      <c r="G4" s="298"/>
      <c r="H4" s="298"/>
      <c r="I4" s="298"/>
      <c r="J4" s="298"/>
      <c r="K4" s="53"/>
      <c r="L4" s="53"/>
      <c r="M4" s="343" t="str">
        <f>Proyecto!K4</f>
        <v>Versión 001</v>
      </c>
      <c r="N4" s="290"/>
      <c r="O4" s="290"/>
      <c r="P4" s="291"/>
      <c r="Q4" s="88"/>
      <c r="R4" s="9"/>
      <c r="S4" s="88"/>
      <c r="T4" s="9" t="s">
        <v>121</v>
      </c>
      <c r="U4" s="12"/>
      <c r="V4" s="88"/>
      <c r="W4" s="88"/>
      <c r="X4" s="88"/>
      <c r="Y4" s="88"/>
      <c r="Z4" s="88"/>
      <c r="AA4" s="88"/>
      <c r="AB4" s="88"/>
      <c r="AC4" s="88"/>
      <c r="AD4" s="88"/>
      <c r="AE4" s="13"/>
    </row>
    <row r="5" spans="2:31" s="10" customFormat="1" ht="22.5" customHeight="1" thickBot="1" x14ac:dyDescent="0.25">
      <c r="B5" s="340"/>
      <c r="C5" s="341"/>
      <c r="D5" s="335" t="s">
        <v>6</v>
      </c>
      <c r="E5" s="301"/>
      <c r="F5" s="301"/>
      <c r="G5" s="301"/>
      <c r="H5" s="301"/>
      <c r="I5" s="301"/>
      <c r="J5" s="301"/>
      <c r="K5" s="55"/>
      <c r="L5" s="55"/>
      <c r="M5" s="344" t="s">
        <v>122</v>
      </c>
      <c r="N5" s="292"/>
      <c r="O5" s="292"/>
      <c r="P5" s="293"/>
      <c r="Q5" s="88"/>
      <c r="R5" s="9"/>
      <c r="S5" s="88"/>
      <c r="T5" s="9" t="s">
        <v>123</v>
      </c>
      <c r="U5" s="9"/>
      <c r="V5" s="88"/>
      <c r="W5" s="88"/>
      <c r="X5" s="88"/>
      <c r="Y5" s="88"/>
      <c r="Z5" s="88"/>
      <c r="AA5" s="88"/>
      <c r="AB5" s="88"/>
      <c r="AC5" s="88"/>
      <c r="AD5" s="88"/>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85" t="s">
        <v>8</v>
      </c>
      <c r="C7" s="185"/>
      <c r="D7" s="345" t="str">
        <f>Proyecto!$E$7</f>
        <v>Atención proactiva al usuario con servicios y procesos inteligentes</v>
      </c>
      <c r="E7" s="345"/>
      <c r="F7" s="345"/>
      <c r="G7" s="345"/>
      <c r="H7" s="345"/>
      <c r="I7" s="345"/>
      <c r="J7" s="345"/>
      <c r="K7" s="345"/>
      <c r="L7" s="345"/>
      <c r="M7" s="345"/>
      <c r="N7" s="345"/>
      <c r="O7" s="345"/>
      <c r="P7" s="345"/>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38" t="s">
        <v>124</v>
      </c>
      <c r="C10" s="238"/>
      <c r="D10" s="238"/>
      <c r="E10" s="238"/>
      <c r="F10" s="238"/>
      <c r="G10" s="238"/>
      <c r="H10" s="238"/>
      <c r="I10" s="238"/>
      <c r="J10" s="238"/>
      <c r="K10" s="238"/>
      <c r="L10" s="238"/>
      <c r="M10" s="238"/>
      <c r="N10" s="238"/>
      <c r="O10" s="238"/>
      <c r="P10" s="238"/>
    </row>
    <row r="11" spans="2:31" ht="36" customHeight="1" x14ac:dyDescent="0.2">
      <c r="B11" s="235" t="s">
        <v>125</v>
      </c>
      <c r="C11" s="235"/>
      <c r="D11" s="235"/>
      <c r="E11" s="235"/>
      <c r="F11" s="89" t="s">
        <v>126</v>
      </c>
      <c r="G11" s="235" t="s">
        <v>127</v>
      </c>
      <c r="H11" s="235"/>
      <c r="I11" s="235"/>
      <c r="J11" s="235"/>
      <c r="K11" s="60"/>
      <c r="L11" s="60"/>
      <c r="M11" s="235" t="s">
        <v>128</v>
      </c>
      <c r="N11" s="235"/>
      <c r="O11" s="235"/>
      <c r="P11" s="235"/>
    </row>
    <row r="12" spans="2:31" s="106" customFormat="1" ht="68.25" customHeight="1" x14ac:dyDescent="0.25">
      <c r="B12" s="328" t="s">
        <v>243</v>
      </c>
      <c r="C12" s="328"/>
      <c r="D12" s="328"/>
      <c r="E12" s="328"/>
      <c r="F12" s="113" t="s">
        <v>120</v>
      </c>
      <c r="G12" s="329" t="s">
        <v>244</v>
      </c>
      <c r="H12" s="330"/>
      <c r="I12" s="330"/>
      <c r="J12" s="331"/>
      <c r="K12" s="120"/>
      <c r="L12" s="120"/>
      <c r="M12" s="258" t="s">
        <v>248</v>
      </c>
      <c r="N12" s="332"/>
      <c r="O12" s="332"/>
      <c r="P12" s="259"/>
      <c r="R12" s="145"/>
      <c r="U12" s="145"/>
      <c r="AE12" s="140"/>
    </row>
    <row r="13" spans="2:31" s="106" customFormat="1" ht="99" customHeight="1" x14ac:dyDescent="0.25">
      <c r="B13" s="328" t="s">
        <v>221</v>
      </c>
      <c r="C13" s="328"/>
      <c r="D13" s="328"/>
      <c r="E13" s="328"/>
      <c r="F13" s="113" t="s">
        <v>121</v>
      </c>
      <c r="G13" s="329" t="s">
        <v>242</v>
      </c>
      <c r="H13" s="330"/>
      <c r="I13" s="330"/>
      <c r="J13" s="331"/>
      <c r="K13" s="120"/>
      <c r="L13" s="120"/>
      <c r="M13" s="258" t="s">
        <v>210</v>
      </c>
      <c r="N13" s="332"/>
      <c r="O13" s="332"/>
      <c r="P13" s="259"/>
      <c r="R13" s="145"/>
      <c r="U13" s="145"/>
      <c r="AE13" s="140"/>
    </row>
    <row r="14" spans="2:31" s="106" customFormat="1" ht="89.25" customHeight="1" x14ac:dyDescent="0.25">
      <c r="B14" s="328" t="s">
        <v>254</v>
      </c>
      <c r="C14" s="328"/>
      <c r="D14" s="328"/>
      <c r="E14" s="328"/>
      <c r="F14" s="113" t="s">
        <v>121</v>
      </c>
      <c r="G14" s="329" t="s">
        <v>255</v>
      </c>
      <c r="H14" s="330"/>
      <c r="I14" s="330"/>
      <c r="J14" s="331"/>
      <c r="K14" s="120"/>
      <c r="L14" s="120"/>
      <c r="M14" s="258" t="s">
        <v>222</v>
      </c>
      <c r="N14" s="332"/>
      <c r="O14" s="332"/>
      <c r="P14" s="259"/>
      <c r="R14" s="145"/>
      <c r="U14" s="145"/>
      <c r="AE14" s="140"/>
    </row>
    <row r="16" spans="2:31" ht="21.95" customHeight="1" x14ac:dyDescent="0.2">
      <c r="B16" s="238" t="s">
        <v>129</v>
      </c>
      <c r="C16" s="238"/>
      <c r="D16" s="238"/>
      <c r="E16" s="238"/>
      <c r="F16" s="238"/>
      <c r="G16" s="238"/>
      <c r="H16" s="238"/>
      <c r="I16" s="238"/>
      <c r="J16" s="238"/>
      <c r="K16" s="238"/>
      <c r="L16" s="238"/>
      <c r="M16" s="238"/>
      <c r="N16" s="238"/>
      <c r="O16" s="238"/>
      <c r="P16" s="238"/>
    </row>
  </sheetData>
  <mergeCells count="25">
    <mergeCell ref="D2:J2"/>
    <mergeCell ref="D3:J3"/>
    <mergeCell ref="D4:J4"/>
    <mergeCell ref="D5:J5"/>
    <mergeCell ref="B10:P10"/>
    <mergeCell ref="B2:C5"/>
    <mergeCell ref="M2:P2"/>
    <mergeCell ref="M3:P3"/>
    <mergeCell ref="M4:P4"/>
    <mergeCell ref="M5:P5"/>
    <mergeCell ref="B7:C7"/>
    <mergeCell ref="D7:P7"/>
    <mergeCell ref="B14:E14"/>
    <mergeCell ref="G14:J14"/>
    <mergeCell ref="M14:P14"/>
    <mergeCell ref="B16:P16"/>
    <mergeCell ref="B11:E11"/>
    <mergeCell ref="G11:J11"/>
    <mergeCell ref="M11:P11"/>
    <mergeCell ref="B13:E13"/>
    <mergeCell ref="G13:J13"/>
    <mergeCell ref="M13:P13"/>
    <mergeCell ref="B12:E12"/>
    <mergeCell ref="G12:J12"/>
    <mergeCell ref="M12:P12"/>
  </mergeCells>
  <conditionalFormatting sqref="F14">
    <cfRule type="containsText" dxfId="11" priority="17" operator="containsText" text="Extremo">
      <formula>NOT(ISERROR(SEARCH("Extremo",F14)))</formula>
    </cfRule>
    <cfRule type="containsText" dxfId="10" priority="18" operator="containsText" text="Alto">
      <formula>NOT(ISERROR(SEARCH("Alto",F14)))</formula>
    </cfRule>
    <cfRule type="containsText" dxfId="9" priority="19" operator="containsText" text="Medio">
      <formula>NOT(ISERROR(SEARCH("Medio",F14)))</formula>
    </cfRule>
    <cfRule type="containsText" dxfId="8" priority="20" operator="containsText" text="Bajo">
      <formula>NOT(ISERROR(SEARCH("Bajo",F14)))</formula>
    </cfRule>
  </conditionalFormatting>
  <conditionalFormatting sqref="F13">
    <cfRule type="containsText" dxfId="7" priority="13" operator="containsText" text="Extremo">
      <formula>NOT(ISERROR(SEARCH("Extremo",F13)))</formula>
    </cfRule>
    <cfRule type="containsText" dxfId="6" priority="14" operator="containsText" text="Alto">
      <formula>NOT(ISERROR(SEARCH("Alto",F13)))</formula>
    </cfRule>
    <cfRule type="containsText" dxfId="5" priority="15" operator="containsText" text="Medio">
      <formula>NOT(ISERROR(SEARCH("Medio",F13)))</formula>
    </cfRule>
    <cfRule type="containsText" dxfId="4" priority="16"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130</v>
      </c>
      <c r="C4" s="20" t="s">
        <v>131</v>
      </c>
      <c r="E4" s="20" t="s">
        <v>132</v>
      </c>
      <c r="G4" s="20" t="s">
        <v>133</v>
      </c>
      <c r="I4" s="20" t="s">
        <v>134</v>
      </c>
      <c r="K4" s="20" t="s">
        <v>135</v>
      </c>
      <c r="M4" s="20"/>
      <c r="O4" s="20" t="s">
        <v>136</v>
      </c>
      <c r="Q4" s="20" t="s">
        <v>34</v>
      </c>
    </row>
    <row r="5" spans="1:17" x14ac:dyDescent="0.2">
      <c r="A5" t="s">
        <v>26</v>
      </c>
      <c r="C5" s="19" t="s">
        <v>37</v>
      </c>
      <c r="E5" s="19" t="s">
        <v>40</v>
      </c>
      <c r="G5" s="19" t="s">
        <v>59</v>
      </c>
      <c r="I5" s="19" t="s">
        <v>60</v>
      </c>
      <c r="K5" s="19" t="s">
        <v>77</v>
      </c>
      <c r="M5" t="s">
        <v>137</v>
      </c>
      <c r="O5" s="19" t="s">
        <v>138</v>
      </c>
      <c r="Q5" t="s">
        <v>139</v>
      </c>
    </row>
    <row r="6" spans="1:17" x14ac:dyDescent="0.2">
      <c r="A6" t="s">
        <v>27</v>
      </c>
      <c r="C6" s="19" t="s">
        <v>140</v>
      </c>
      <c r="E6" s="19" t="s">
        <v>141</v>
      </c>
      <c r="G6" s="19" t="s">
        <v>61</v>
      </c>
      <c r="I6" s="19" t="s">
        <v>78</v>
      </c>
      <c r="K6" s="19" t="s">
        <v>79</v>
      </c>
      <c r="M6" t="s">
        <v>46</v>
      </c>
      <c r="O6" s="19" t="s">
        <v>142</v>
      </c>
      <c r="Q6" t="s">
        <v>143</v>
      </c>
    </row>
    <row r="7" spans="1:17" x14ac:dyDescent="0.2">
      <c r="C7" s="19" t="s">
        <v>144</v>
      </c>
      <c r="G7" s="19" t="s">
        <v>145</v>
      </c>
      <c r="K7" s="21" t="s">
        <v>146</v>
      </c>
      <c r="O7" s="21" t="s">
        <v>147</v>
      </c>
      <c r="Q7" t="s">
        <v>148</v>
      </c>
    </row>
    <row r="8" spans="1:17" x14ac:dyDescent="0.2">
      <c r="O8" s="21" t="s">
        <v>88</v>
      </c>
      <c r="Q8" t="s">
        <v>39</v>
      </c>
    </row>
    <row r="9" spans="1:17" x14ac:dyDescent="0.2">
      <c r="O9" s="21" t="s">
        <v>149</v>
      </c>
      <c r="Q9" t="s">
        <v>150</v>
      </c>
    </row>
    <row r="10" spans="1:17" x14ac:dyDescent="0.2">
      <c r="O10" s="21" t="s">
        <v>151</v>
      </c>
      <c r="Q10" t="s">
        <v>152</v>
      </c>
    </row>
    <row r="11" spans="1:17" x14ac:dyDescent="0.2">
      <c r="O11" s="21" t="s">
        <v>153</v>
      </c>
      <c r="Q11" t="s">
        <v>154</v>
      </c>
    </row>
    <row r="12" spans="1:17" x14ac:dyDescent="0.2">
      <c r="Q12" t="s">
        <v>155</v>
      </c>
    </row>
    <row r="14" spans="1:17" x14ac:dyDescent="0.2">
      <c r="Q14" s="20" t="s">
        <v>156</v>
      </c>
    </row>
    <row r="15" spans="1:17" x14ac:dyDescent="0.2">
      <c r="Q15" t="s">
        <v>139</v>
      </c>
    </row>
    <row r="16" spans="1:17" x14ac:dyDescent="0.2">
      <c r="Q16" t="s">
        <v>143</v>
      </c>
    </row>
    <row r="17" spans="17:17" x14ac:dyDescent="0.2">
      <c r="Q17" t="s">
        <v>148</v>
      </c>
    </row>
    <row r="18" spans="17:17" x14ac:dyDescent="0.2">
      <c r="Q18" t="s">
        <v>39</v>
      </c>
    </row>
    <row r="19" spans="17:17" x14ac:dyDescent="0.2">
      <c r="Q19" t="s">
        <v>150</v>
      </c>
    </row>
    <row r="20" spans="17:17" x14ac:dyDescent="0.2">
      <c r="Q20" t="s">
        <v>152</v>
      </c>
    </row>
    <row r="21" spans="17:17" x14ac:dyDescent="0.2">
      <c r="Q21" t="s">
        <v>154</v>
      </c>
    </row>
    <row r="22" spans="17:17" x14ac:dyDescent="0.2">
      <c r="Q22" t="s">
        <v>155</v>
      </c>
    </row>
    <row r="23" spans="17:17" x14ac:dyDescent="0.2">
      <c r="Q23" s="19"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0" zoomScale="90" zoomScaleNormal="90" workbookViewId="0">
      <selection activeCell="E13" sqref="E13:P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96"/>
      <c r="C2" s="197"/>
      <c r="D2" s="198" t="s">
        <v>0</v>
      </c>
      <c r="E2" s="199"/>
      <c r="F2" s="199"/>
      <c r="G2" s="199"/>
      <c r="H2" s="199"/>
      <c r="I2" s="199"/>
      <c r="J2" s="200"/>
      <c r="K2" s="186" t="s">
        <v>1</v>
      </c>
      <c r="L2" s="213"/>
      <c r="M2" s="186" t="str">
        <f>Proyecto!K2</f>
        <v>Código: GC-F-015</v>
      </c>
      <c r="N2" s="208"/>
      <c r="O2" s="208"/>
      <c r="P2" s="187"/>
      <c r="Q2" s="88"/>
      <c r="R2" s="9"/>
      <c r="S2" s="9"/>
      <c r="T2" s="9"/>
      <c r="U2" s="12"/>
      <c r="V2" s="88"/>
      <c r="W2" s="88"/>
      <c r="X2" s="88"/>
      <c r="Y2" s="88"/>
      <c r="Z2" s="88"/>
      <c r="AA2" s="88"/>
      <c r="AB2" s="88"/>
      <c r="AC2" s="88"/>
      <c r="AD2" s="88"/>
      <c r="AE2" s="13"/>
    </row>
    <row r="3" spans="2:31" s="10" customFormat="1" ht="23.25" customHeight="1" x14ac:dyDescent="0.2">
      <c r="B3" s="192"/>
      <c r="C3" s="193"/>
      <c r="D3" s="201" t="s">
        <v>2</v>
      </c>
      <c r="E3" s="202"/>
      <c r="F3" s="202"/>
      <c r="G3" s="202"/>
      <c r="H3" s="202"/>
      <c r="I3" s="202"/>
      <c r="J3" s="203"/>
      <c r="K3" s="188" t="s">
        <v>3</v>
      </c>
      <c r="L3" s="214"/>
      <c r="M3" s="209" t="str">
        <f>Proyecto!K3</f>
        <v>Fecha: 17 de septiembre de 2014</v>
      </c>
      <c r="N3" s="210"/>
      <c r="O3" s="210"/>
      <c r="P3" s="211"/>
      <c r="Q3" s="88"/>
      <c r="R3" s="9"/>
      <c r="S3" s="9"/>
      <c r="T3" s="9"/>
      <c r="U3" s="12"/>
      <c r="V3" s="88"/>
      <c r="W3" s="88"/>
      <c r="X3" s="88"/>
      <c r="Y3" s="88"/>
      <c r="Z3" s="88"/>
      <c r="AA3" s="88"/>
      <c r="AB3" s="88"/>
      <c r="AC3" s="88"/>
      <c r="AD3" s="88"/>
      <c r="AE3" s="13"/>
    </row>
    <row r="4" spans="2:31" s="10" customFormat="1" ht="24" customHeight="1" x14ac:dyDescent="0.2">
      <c r="B4" s="192"/>
      <c r="C4" s="193"/>
      <c r="D4" s="201" t="s">
        <v>4</v>
      </c>
      <c r="E4" s="202"/>
      <c r="F4" s="202"/>
      <c r="G4" s="202"/>
      <c r="H4" s="202"/>
      <c r="I4" s="202"/>
      <c r="J4" s="203"/>
      <c r="K4" s="188" t="s">
        <v>5</v>
      </c>
      <c r="L4" s="214"/>
      <c r="M4" s="188" t="str">
        <f>Proyecto!K4</f>
        <v>Versión 001</v>
      </c>
      <c r="N4" s="212"/>
      <c r="O4" s="212"/>
      <c r="P4" s="189"/>
      <c r="Q4" s="88"/>
      <c r="R4" s="9"/>
      <c r="S4" s="88"/>
      <c r="T4" s="88"/>
      <c r="U4" s="12"/>
      <c r="V4" s="88"/>
      <c r="W4" s="88"/>
      <c r="X4" s="88"/>
      <c r="Y4" s="88"/>
      <c r="Z4" s="88"/>
      <c r="AA4" s="88"/>
      <c r="AB4" s="88"/>
      <c r="AC4" s="88"/>
      <c r="AD4" s="88"/>
      <c r="AE4" s="13"/>
    </row>
    <row r="5" spans="2:31" s="10" customFormat="1" ht="22.5" customHeight="1" thickBot="1" x14ac:dyDescent="0.25">
      <c r="B5" s="194"/>
      <c r="C5" s="195"/>
      <c r="D5" s="204" t="s">
        <v>6</v>
      </c>
      <c r="E5" s="205"/>
      <c r="F5" s="205"/>
      <c r="G5" s="205"/>
      <c r="H5" s="205"/>
      <c r="I5" s="205"/>
      <c r="J5" s="206"/>
      <c r="K5" s="190" t="s">
        <v>20</v>
      </c>
      <c r="L5" s="227"/>
      <c r="M5" s="218" t="s">
        <v>21</v>
      </c>
      <c r="N5" s="219"/>
      <c r="O5" s="219"/>
      <c r="P5" s="220"/>
      <c r="Q5" s="88"/>
      <c r="R5" s="9"/>
      <c r="S5" s="88"/>
      <c r="T5" s="88"/>
      <c r="U5" s="9"/>
      <c r="V5" s="88"/>
      <c r="W5" s="88"/>
      <c r="X5" s="88"/>
      <c r="Y5" s="88"/>
      <c r="Z5" s="88"/>
      <c r="AA5" s="88"/>
      <c r="AB5" s="88"/>
      <c r="AC5" s="88"/>
      <c r="AD5" s="88"/>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85" t="s">
        <v>8</v>
      </c>
      <c r="C7" s="185"/>
      <c r="D7" s="221" t="str">
        <f>+Proyecto!E7</f>
        <v>Atención proactiva al usuario con servicios y procesos inteligentes</v>
      </c>
      <c r="E7" s="221"/>
      <c r="F7" s="221"/>
      <c r="G7" s="221"/>
      <c r="H7" s="221"/>
      <c r="I7" s="221"/>
      <c r="J7" s="221"/>
      <c r="K7" s="221"/>
      <c r="L7" s="221"/>
      <c r="M7" s="221"/>
      <c r="N7" s="221"/>
      <c r="O7" s="221"/>
      <c r="P7" s="221"/>
      <c r="AE7" s="1"/>
    </row>
    <row r="8" spans="2:31" ht="6.75" customHeight="1" x14ac:dyDescent="0.2">
      <c r="B8" s="6"/>
      <c r="C8" s="6"/>
      <c r="D8" s="104"/>
      <c r="E8" s="104"/>
      <c r="F8" s="104"/>
      <c r="G8" s="104"/>
      <c r="H8" s="104"/>
      <c r="I8" s="104"/>
      <c r="J8" s="104"/>
      <c r="K8" s="104"/>
      <c r="L8" s="104"/>
      <c r="M8" s="104"/>
      <c r="N8" s="104"/>
      <c r="O8" s="104"/>
      <c r="P8" s="104"/>
      <c r="AE8" s="1"/>
    </row>
    <row r="9" spans="2:31" ht="39.75" customHeight="1" x14ac:dyDescent="0.2">
      <c r="B9" s="225" t="s">
        <v>22</v>
      </c>
      <c r="C9" s="226"/>
      <c r="D9" s="222" t="s">
        <v>166</v>
      </c>
      <c r="E9" s="223"/>
      <c r="F9" s="223"/>
      <c r="G9" s="223"/>
      <c r="H9" s="223"/>
      <c r="I9" s="223"/>
      <c r="J9" s="223"/>
      <c r="K9" s="223"/>
      <c r="L9" s="223"/>
      <c r="M9" s="223"/>
      <c r="N9" s="223"/>
      <c r="O9" s="223"/>
      <c r="P9" s="224"/>
      <c r="AE9" s="1"/>
    </row>
    <row r="10" spans="2:31" customFormat="1" ht="7.5" customHeight="1" x14ac:dyDescent="0.2">
      <c r="D10" s="107"/>
      <c r="E10" s="107"/>
      <c r="F10" s="107"/>
      <c r="G10" s="107"/>
      <c r="H10" s="107"/>
      <c r="I10" s="107"/>
      <c r="J10" s="107"/>
      <c r="K10" s="107"/>
      <c r="L10" s="107"/>
      <c r="M10" s="107"/>
      <c r="N10" s="107"/>
      <c r="O10" s="107"/>
      <c r="P10" s="107"/>
    </row>
    <row r="11" spans="2:31" ht="44.25" customHeight="1" x14ac:dyDescent="0.2">
      <c r="B11" s="225" t="s">
        <v>23</v>
      </c>
      <c r="C11" s="226"/>
      <c r="D11" s="222" t="s">
        <v>165</v>
      </c>
      <c r="E11" s="223"/>
      <c r="F11" s="223"/>
      <c r="G11" s="223"/>
      <c r="H11" s="223"/>
      <c r="I11" s="223"/>
      <c r="J11" s="223"/>
      <c r="K11" s="223"/>
      <c r="L11" s="223"/>
      <c r="M11" s="223"/>
      <c r="N11" s="223"/>
      <c r="O11" s="223"/>
      <c r="P11" s="224"/>
      <c r="AE11" s="1"/>
    </row>
    <row r="12" spans="2:31" s="3" customFormat="1" ht="5.25" customHeight="1" x14ac:dyDescent="0.2">
      <c r="B12" s="8"/>
      <c r="C12" s="8"/>
      <c r="D12" s="92"/>
      <c r="E12" s="92"/>
      <c r="F12" s="92"/>
      <c r="G12" s="92"/>
      <c r="H12" s="92"/>
      <c r="I12" s="92"/>
      <c r="J12" s="92"/>
      <c r="K12" s="92"/>
      <c r="L12" s="92"/>
      <c r="M12" s="92"/>
      <c r="N12" s="92"/>
      <c r="O12" s="92"/>
      <c r="P12" s="92"/>
      <c r="Q12" s="88"/>
      <c r="R12" s="9"/>
      <c r="S12" s="88"/>
      <c r="T12" s="88"/>
      <c r="U12" s="9"/>
      <c r="V12" s="88"/>
      <c r="W12" s="88"/>
      <c r="X12" s="88"/>
      <c r="Y12" s="88"/>
      <c r="Z12" s="88"/>
      <c r="AA12" s="88"/>
      <c r="AB12" s="88"/>
      <c r="AC12" s="88"/>
      <c r="AD12" s="88"/>
      <c r="AE12" s="88"/>
    </row>
    <row r="13" spans="2:31" ht="22.5" customHeight="1" x14ac:dyDescent="0.2">
      <c r="B13" s="215" t="s">
        <v>24</v>
      </c>
      <c r="C13" s="215"/>
      <c r="D13" s="89" t="s">
        <v>25</v>
      </c>
      <c r="E13" s="217" t="s">
        <v>164</v>
      </c>
      <c r="F13" s="217"/>
      <c r="G13" s="217"/>
      <c r="H13" s="217"/>
      <c r="I13" s="217"/>
      <c r="J13" s="217"/>
      <c r="K13" s="217"/>
      <c r="L13" s="217"/>
      <c r="M13" s="217"/>
      <c r="N13" s="217"/>
      <c r="O13" s="217"/>
      <c r="P13" s="217"/>
      <c r="AE13" s="1"/>
    </row>
    <row r="14" spans="2:31" s="25" customFormat="1" ht="44.25" customHeight="1" x14ac:dyDescent="0.2">
      <c r="B14" s="216"/>
      <c r="C14" s="216"/>
      <c r="D14" s="90" t="s">
        <v>26</v>
      </c>
      <c r="E14" s="217"/>
      <c r="F14" s="217"/>
      <c r="G14" s="217"/>
      <c r="H14" s="217"/>
      <c r="I14" s="217"/>
      <c r="J14" s="217"/>
      <c r="K14" s="217"/>
      <c r="L14" s="217"/>
      <c r="M14" s="217"/>
      <c r="N14" s="217"/>
      <c r="O14" s="217"/>
      <c r="P14" s="217"/>
      <c r="Q14" s="88"/>
      <c r="R14" s="9"/>
      <c r="S14" s="88"/>
      <c r="T14" s="88"/>
      <c r="U14" s="9"/>
      <c r="V14" s="88"/>
      <c r="W14" s="88"/>
      <c r="X14" s="88"/>
      <c r="Y14" s="88"/>
      <c r="Z14" s="88"/>
      <c r="AA14" s="88"/>
      <c r="AB14" s="88"/>
      <c r="AC14" s="88"/>
      <c r="AD14" s="88"/>
      <c r="AE14" s="88"/>
    </row>
    <row r="15" spans="2:31" ht="12.75" customHeight="1" x14ac:dyDescent="0.2">
      <c r="E15" s="108"/>
      <c r="F15" s="108"/>
      <c r="G15" s="108"/>
      <c r="H15" s="108"/>
      <c r="I15" s="108"/>
      <c r="J15" s="108"/>
      <c r="K15" s="108"/>
      <c r="L15" s="108"/>
      <c r="M15" s="108"/>
      <c r="N15" s="108"/>
      <c r="O15" s="108"/>
      <c r="P15" s="108"/>
    </row>
    <row r="16" spans="2:31" ht="22.5" customHeight="1" x14ac:dyDescent="0.2">
      <c r="B16" s="215" t="s">
        <v>24</v>
      </c>
      <c r="C16" s="215"/>
      <c r="D16" s="89" t="s">
        <v>25</v>
      </c>
      <c r="E16" s="217" t="s">
        <v>249</v>
      </c>
      <c r="F16" s="217"/>
      <c r="G16" s="217"/>
      <c r="H16" s="217"/>
      <c r="I16" s="217"/>
      <c r="J16" s="217"/>
      <c r="K16" s="217"/>
      <c r="L16" s="217"/>
      <c r="M16" s="217"/>
      <c r="N16" s="217"/>
      <c r="O16" s="217"/>
      <c r="P16" s="217"/>
      <c r="AE16" s="1"/>
    </row>
    <row r="17" spans="2:21" s="67" customFormat="1" ht="39.75" customHeight="1" x14ac:dyDescent="0.2">
      <c r="B17" s="216"/>
      <c r="C17" s="216"/>
      <c r="D17" s="90" t="s">
        <v>27</v>
      </c>
      <c r="E17" s="217"/>
      <c r="F17" s="217"/>
      <c r="G17" s="217"/>
      <c r="H17" s="217"/>
      <c r="I17" s="217"/>
      <c r="J17" s="217"/>
      <c r="K17" s="217"/>
      <c r="L17" s="217"/>
      <c r="M17" s="217"/>
      <c r="N17" s="217"/>
      <c r="O17" s="217"/>
      <c r="P17" s="217"/>
      <c r="Q17" s="88"/>
      <c r="R17" s="9"/>
      <c r="S17" s="88"/>
      <c r="T17" s="88"/>
      <c r="U17" s="9"/>
    </row>
    <row r="18" spans="2:21" ht="4.5" customHeight="1" x14ac:dyDescent="0.2">
      <c r="E18" s="108"/>
      <c r="F18" s="108"/>
      <c r="G18" s="108"/>
      <c r="H18" s="108"/>
      <c r="I18" s="108"/>
      <c r="J18" s="108"/>
      <c r="K18" s="108"/>
      <c r="L18" s="108"/>
      <c r="M18" s="108"/>
      <c r="N18" s="108"/>
      <c r="O18" s="108"/>
      <c r="P18" s="108"/>
    </row>
    <row r="19" spans="2:21" ht="12" customHeight="1" x14ac:dyDescent="0.2">
      <c r="B19" s="215" t="s">
        <v>24</v>
      </c>
      <c r="C19" s="215"/>
      <c r="D19" s="95" t="s">
        <v>25</v>
      </c>
      <c r="E19" s="217" t="s">
        <v>261</v>
      </c>
      <c r="F19" s="217"/>
      <c r="G19" s="217"/>
      <c r="H19" s="217"/>
      <c r="I19" s="217"/>
      <c r="J19" s="217"/>
      <c r="K19" s="217"/>
      <c r="L19" s="217"/>
      <c r="M19" s="217"/>
      <c r="N19" s="217"/>
      <c r="O19" s="217"/>
      <c r="P19" s="217"/>
    </row>
    <row r="20" spans="2:21" ht="66.75" customHeight="1" x14ac:dyDescent="0.2">
      <c r="B20" s="216"/>
      <c r="C20" s="216"/>
      <c r="D20" s="96" t="s">
        <v>27</v>
      </c>
      <c r="E20" s="217"/>
      <c r="F20" s="217"/>
      <c r="G20" s="217"/>
      <c r="H20" s="217"/>
      <c r="I20" s="217"/>
      <c r="J20" s="217"/>
      <c r="K20" s="217"/>
      <c r="L20" s="217"/>
      <c r="M20" s="217"/>
      <c r="N20" s="217"/>
      <c r="O20" s="217"/>
      <c r="P20" s="217"/>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12" sqref="B12:C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96"/>
      <c r="C2" s="197"/>
      <c r="D2" s="228" t="s">
        <v>0</v>
      </c>
      <c r="E2" s="229"/>
      <c r="F2" s="229"/>
      <c r="G2" s="229"/>
      <c r="H2" s="230"/>
      <c r="I2" s="35" t="str">
        <f>Proyecto!K2</f>
        <v>Código: GC-F-015</v>
      </c>
      <c r="J2" s="17"/>
      <c r="K2" s="17"/>
      <c r="L2" s="17"/>
      <c r="M2" s="88"/>
      <c r="N2" s="88"/>
      <c r="O2" s="88"/>
      <c r="P2" s="88"/>
      <c r="Q2" s="88"/>
      <c r="R2" s="88"/>
      <c r="S2" s="88"/>
      <c r="T2" s="13"/>
      <c r="U2" s="88"/>
      <c r="V2" s="88"/>
      <c r="W2" s="88"/>
      <c r="X2" s="88"/>
    </row>
    <row r="3" spans="2:24" s="16" customFormat="1" ht="23.25" customHeight="1" thickBot="1" x14ac:dyDescent="0.25">
      <c r="B3" s="192"/>
      <c r="C3" s="193"/>
      <c r="D3" s="228" t="s">
        <v>2</v>
      </c>
      <c r="E3" s="229"/>
      <c r="F3" s="229"/>
      <c r="G3" s="229"/>
      <c r="H3" s="230"/>
      <c r="I3" s="36" t="str">
        <f>Proyecto!K3</f>
        <v>Fecha: 17 de septiembre de 2014</v>
      </c>
      <c r="J3" s="17"/>
      <c r="K3" s="17"/>
      <c r="L3" s="17"/>
      <c r="M3" s="88"/>
      <c r="N3" s="88"/>
      <c r="O3" s="88"/>
      <c r="P3" s="88"/>
      <c r="Q3" s="88"/>
      <c r="R3" s="88"/>
      <c r="S3" s="88"/>
      <c r="T3" s="13"/>
      <c r="U3" s="88"/>
      <c r="V3" s="88"/>
      <c r="W3" s="88"/>
      <c r="X3" s="88"/>
    </row>
    <row r="4" spans="2:24" s="16" customFormat="1" ht="24" customHeight="1" thickBot="1" x14ac:dyDescent="0.25">
      <c r="B4" s="192"/>
      <c r="C4" s="193"/>
      <c r="D4" s="228" t="s">
        <v>4</v>
      </c>
      <c r="E4" s="229"/>
      <c r="F4" s="229"/>
      <c r="G4" s="229"/>
      <c r="H4" s="230"/>
      <c r="I4" s="36" t="str">
        <f>Proyecto!K4</f>
        <v>Versión 001</v>
      </c>
      <c r="J4" s="17"/>
      <c r="K4" s="17"/>
      <c r="L4" s="17"/>
      <c r="M4" s="88"/>
      <c r="N4" s="88"/>
      <c r="O4" s="88"/>
      <c r="P4" s="88"/>
      <c r="Q4" s="88"/>
      <c r="R4" s="88"/>
      <c r="S4" s="88"/>
      <c r="T4" s="13"/>
      <c r="U4" s="88"/>
      <c r="V4" s="88"/>
      <c r="W4" s="88"/>
      <c r="X4" s="88"/>
    </row>
    <row r="5" spans="2:24" s="16" customFormat="1" ht="22.5" customHeight="1" thickBot="1" x14ac:dyDescent="0.25">
      <c r="B5" s="194"/>
      <c r="C5" s="195"/>
      <c r="D5" s="231" t="s">
        <v>6</v>
      </c>
      <c r="E5" s="232"/>
      <c r="F5" s="232"/>
      <c r="G5" s="232"/>
      <c r="H5" s="233"/>
      <c r="I5" s="37" t="s">
        <v>28</v>
      </c>
      <c r="J5" s="17"/>
      <c r="K5" s="17"/>
      <c r="L5" s="17"/>
      <c r="M5" s="88"/>
      <c r="N5" s="88"/>
      <c r="O5" s="88"/>
      <c r="P5" s="88"/>
      <c r="Q5" s="88"/>
      <c r="R5" s="88"/>
      <c r="S5" s="88"/>
      <c r="T5" s="13"/>
      <c r="U5" s="88"/>
      <c r="V5" s="88"/>
      <c r="W5" s="88"/>
      <c r="X5" s="88"/>
    </row>
    <row r="6" spans="2:24" ht="5.25" customHeight="1" x14ac:dyDescent="0.2">
      <c r="B6" s="24"/>
      <c r="C6" s="24"/>
      <c r="D6" s="24"/>
      <c r="E6" s="24"/>
      <c r="F6" s="24"/>
      <c r="G6" s="24"/>
      <c r="H6" s="24"/>
      <c r="I6" s="24"/>
    </row>
    <row r="7" spans="2:24" ht="25.5" customHeight="1" x14ac:dyDescent="0.2">
      <c r="B7" s="185" t="s">
        <v>8</v>
      </c>
      <c r="C7" s="185"/>
      <c r="D7" s="234" t="str">
        <f>Proyecto!$E$7</f>
        <v>Atención proactiva al usuario con servicios y procesos inteligentes</v>
      </c>
      <c r="E7" s="234"/>
      <c r="F7" s="234"/>
      <c r="G7" s="234"/>
      <c r="H7" s="234"/>
      <c r="I7" s="234"/>
      <c r="X7" s="1"/>
    </row>
    <row r="8" spans="2:24" s="16" customFormat="1" ht="10.5" customHeight="1" x14ac:dyDescent="0.2">
      <c r="B8" s="8"/>
      <c r="C8" s="8"/>
      <c r="D8" s="4"/>
      <c r="E8" s="4"/>
      <c r="F8" s="4"/>
      <c r="G8" s="4"/>
      <c r="H8" s="4"/>
      <c r="I8" s="4"/>
      <c r="J8" s="88"/>
      <c r="K8" s="88"/>
      <c r="L8" s="88"/>
      <c r="M8" s="88"/>
      <c r="N8" s="17"/>
      <c r="O8" s="88"/>
      <c r="P8" s="88"/>
      <c r="Q8" s="88"/>
      <c r="R8" s="88"/>
      <c r="S8" s="88"/>
      <c r="T8" s="88"/>
      <c r="U8" s="88"/>
      <c r="V8" s="88"/>
      <c r="W8" s="88"/>
      <c r="X8" s="88"/>
    </row>
    <row r="9" spans="2:24" ht="18.75" customHeight="1" x14ac:dyDescent="0.2">
      <c r="B9" s="238" t="s">
        <v>29</v>
      </c>
      <c r="C9" s="238"/>
      <c r="D9" s="238"/>
      <c r="E9" s="238"/>
      <c r="F9" s="238"/>
      <c r="G9" s="238"/>
      <c r="H9" s="238"/>
      <c r="I9" s="238"/>
      <c r="X9" s="1"/>
    </row>
    <row r="10" spans="2:24" ht="40.5" customHeight="1" x14ac:dyDescent="0.2">
      <c r="B10" s="235" t="s">
        <v>30</v>
      </c>
      <c r="C10" s="235"/>
      <c r="D10" s="239" t="s">
        <v>31</v>
      </c>
      <c r="E10" s="239"/>
      <c r="F10" s="239"/>
      <c r="G10" s="239"/>
      <c r="H10" s="239"/>
      <c r="I10" s="239"/>
      <c r="X10" s="1"/>
    </row>
    <row r="11" spans="2:24" ht="22.5" customHeight="1" x14ac:dyDescent="0.2">
      <c r="B11" s="235" t="s">
        <v>25</v>
      </c>
      <c r="C11" s="235"/>
      <c r="D11" s="235" t="s">
        <v>32</v>
      </c>
      <c r="E11" s="235"/>
      <c r="F11" s="89" t="s">
        <v>33</v>
      </c>
      <c r="G11" s="89" t="s">
        <v>34</v>
      </c>
      <c r="H11" s="89" t="s">
        <v>35</v>
      </c>
      <c r="I11" s="89" t="s">
        <v>36</v>
      </c>
      <c r="X11" s="1"/>
    </row>
    <row r="12" spans="2:24" ht="91.5" customHeight="1" x14ac:dyDescent="0.2">
      <c r="B12" s="237" t="s">
        <v>37</v>
      </c>
      <c r="C12" s="237"/>
      <c r="D12" s="237" t="s">
        <v>38</v>
      </c>
      <c r="E12" s="237"/>
      <c r="F12" s="149">
        <v>1</v>
      </c>
      <c r="G12" s="125" t="s">
        <v>39</v>
      </c>
      <c r="H12" s="125" t="s">
        <v>40</v>
      </c>
      <c r="I12" s="125" t="s">
        <v>41</v>
      </c>
      <c r="X12" s="1"/>
    </row>
    <row r="13" spans="2:24" ht="22.5" customHeight="1" x14ac:dyDescent="0.2">
      <c r="B13" s="235" t="s">
        <v>42</v>
      </c>
      <c r="C13" s="235"/>
      <c r="D13" s="236" t="s">
        <v>43</v>
      </c>
      <c r="E13" s="236"/>
      <c r="F13" s="236"/>
      <c r="G13" s="236"/>
      <c r="H13" s="236"/>
      <c r="I13" s="23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3" zoomScale="110" zoomScaleNormal="110" workbookViewId="0">
      <selection activeCell="C10" sqref="C10:C20"/>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88"/>
      <c r="B2" s="44"/>
      <c r="C2" s="250" t="s">
        <v>0</v>
      </c>
      <c r="D2" s="251"/>
      <c r="E2" s="251"/>
      <c r="F2" s="251"/>
      <c r="G2" s="240" t="str">
        <f>Proyecto!K2</f>
        <v>Código: GC-F-015</v>
      </c>
      <c r="H2" s="241"/>
      <c r="I2" s="241"/>
      <c r="J2" s="241"/>
      <c r="K2" s="241"/>
      <c r="L2" s="242"/>
      <c r="M2" s="88"/>
      <c r="N2" s="88"/>
      <c r="O2" s="88"/>
      <c r="P2" s="88"/>
      <c r="Q2" s="88"/>
      <c r="R2" s="88"/>
      <c r="S2" s="88"/>
      <c r="T2" s="88"/>
      <c r="U2" s="13"/>
    </row>
    <row r="3" spans="1:21" s="14" customFormat="1" ht="23.25" customHeight="1" thickBot="1" x14ac:dyDescent="0.25">
      <c r="A3" s="88"/>
      <c r="B3" s="46"/>
      <c r="C3" s="250" t="s">
        <v>2</v>
      </c>
      <c r="D3" s="251"/>
      <c r="E3" s="251"/>
      <c r="F3" s="251"/>
      <c r="G3" s="243" t="str">
        <f>Proyecto!K3</f>
        <v>Fecha: 17 de septiembre de 2014</v>
      </c>
      <c r="H3" s="244"/>
      <c r="I3" s="244"/>
      <c r="J3" s="244"/>
      <c r="K3" s="244"/>
      <c r="L3" s="245"/>
      <c r="M3" s="88"/>
      <c r="N3" s="88"/>
      <c r="O3" s="88"/>
      <c r="P3" s="88"/>
      <c r="Q3" s="88"/>
      <c r="R3" s="88"/>
      <c r="S3" s="88"/>
      <c r="T3" s="88"/>
      <c r="U3" s="13"/>
    </row>
    <row r="4" spans="1:21" s="14" customFormat="1" ht="24" customHeight="1" thickBot="1" x14ac:dyDescent="0.25">
      <c r="A4" s="88"/>
      <c r="B4" s="46"/>
      <c r="C4" s="250" t="s">
        <v>4</v>
      </c>
      <c r="D4" s="251"/>
      <c r="E4" s="251"/>
      <c r="F4" s="251"/>
      <c r="G4" s="246" t="str">
        <f>Proyecto!K4</f>
        <v>Versión 001</v>
      </c>
      <c r="H4" s="247"/>
      <c r="I4" s="247"/>
      <c r="J4" s="247"/>
      <c r="K4" s="247"/>
      <c r="L4" s="248"/>
      <c r="M4" s="88"/>
      <c r="N4" s="88"/>
      <c r="O4" s="88"/>
      <c r="P4" s="88"/>
      <c r="Q4" s="88"/>
      <c r="R4" s="88"/>
      <c r="S4" s="88"/>
      <c r="T4" s="88"/>
      <c r="U4" s="13"/>
    </row>
    <row r="5" spans="1:21" s="14" customFormat="1" ht="22.5" customHeight="1" thickBot="1" x14ac:dyDescent="0.25">
      <c r="A5" s="88"/>
      <c r="B5" s="48"/>
      <c r="C5" s="250" t="s">
        <v>6</v>
      </c>
      <c r="D5" s="251"/>
      <c r="E5" s="251"/>
      <c r="F5" s="251"/>
      <c r="G5" s="243" t="s">
        <v>44</v>
      </c>
      <c r="H5" s="244"/>
      <c r="I5" s="244"/>
      <c r="J5" s="244"/>
      <c r="K5" s="244"/>
      <c r="L5" s="245"/>
      <c r="M5" s="88"/>
      <c r="N5" s="88"/>
      <c r="O5" s="88"/>
      <c r="P5" s="88"/>
      <c r="Q5" s="88"/>
      <c r="R5" s="88"/>
      <c r="S5" s="88"/>
      <c r="T5" s="88"/>
      <c r="U5" s="13"/>
    </row>
    <row r="6" spans="1:21" ht="5.25" customHeight="1" x14ac:dyDescent="0.2">
      <c r="A6" s="5" t="str">
        <f>Proyecto!$E$7</f>
        <v>Atención proactiva al usuario con servicios y procesos inteligentes</v>
      </c>
      <c r="B6" s="24"/>
      <c r="C6" s="24"/>
      <c r="D6" s="24"/>
      <c r="E6" s="24"/>
      <c r="F6" s="24"/>
    </row>
    <row r="7" spans="1:21" ht="29.25" customHeight="1" x14ac:dyDescent="0.2">
      <c r="B7" s="87" t="s">
        <v>8</v>
      </c>
      <c r="C7" s="249" t="str">
        <f>Proyecto!$E$7</f>
        <v>Atención proactiva al usuario con servicios y procesos inteligentes</v>
      </c>
      <c r="D7" s="249"/>
      <c r="E7" s="249"/>
      <c r="F7" s="249"/>
      <c r="U7" s="1"/>
    </row>
    <row r="8" spans="1:21" x14ac:dyDescent="0.2">
      <c r="B8" s="88"/>
      <c r="C8" s="105"/>
      <c r="D8" s="105"/>
      <c r="E8" s="105"/>
      <c r="F8" s="105"/>
    </row>
    <row r="9" spans="1:21" x14ac:dyDescent="0.2">
      <c r="C9" s="105"/>
      <c r="D9" s="105"/>
      <c r="E9" s="105"/>
      <c r="F9" s="105"/>
    </row>
    <row r="10" spans="1:21" ht="18" customHeight="1" x14ac:dyDescent="0.2">
      <c r="B10" s="87" t="s">
        <v>45</v>
      </c>
      <c r="C10" s="109"/>
      <c r="D10" s="105"/>
      <c r="E10" s="105"/>
      <c r="F10" s="105"/>
    </row>
    <row r="11" spans="1:21" ht="6" customHeight="1" x14ac:dyDescent="0.2">
      <c r="C11" s="105"/>
      <c r="D11" s="105"/>
      <c r="E11" s="105"/>
      <c r="F11" s="105"/>
    </row>
    <row r="12" spans="1:21" ht="18" customHeight="1" x14ac:dyDescent="0.2">
      <c r="B12" s="87" t="s">
        <v>47</v>
      </c>
      <c r="C12" s="109"/>
      <c r="D12" s="105"/>
      <c r="E12" s="105"/>
      <c r="F12" s="105"/>
    </row>
    <row r="13" spans="1:21" ht="6" customHeight="1" x14ac:dyDescent="0.2">
      <c r="C13" s="105"/>
      <c r="D13" s="105"/>
      <c r="E13" s="105"/>
      <c r="F13" s="105"/>
    </row>
    <row r="14" spans="1:21" ht="18" customHeight="1" x14ac:dyDescent="0.2">
      <c r="B14" s="87" t="s">
        <v>48</v>
      </c>
      <c r="C14" s="110"/>
      <c r="D14" s="105"/>
      <c r="E14" s="105"/>
      <c r="F14" s="105"/>
    </row>
    <row r="15" spans="1:21" ht="6" customHeight="1" x14ac:dyDescent="0.2">
      <c r="C15" s="105"/>
      <c r="D15" s="105"/>
      <c r="E15" s="105"/>
      <c r="F15" s="105"/>
    </row>
    <row r="16" spans="1:21" ht="18" customHeight="1" x14ac:dyDescent="0.2">
      <c r="B16" s="87" t="s">
        <v>49</v>
      </c>
      <c r="C16" s="111"/>
      <c r="D16" s="105"/>
      <c r="E16" s="105"/>
      <c r="F16" s="105"/>
    </row>
    <row r="17" spans="2:6" ht="6" customHeight="1" x14ac:dyDescent="0.2">
      <c r="C17" s="105"/>
      <c r="D17" s="105"/>
      <c r="E17" s="105"/>
      <c r="F17" s="105"/>
    </row>
    <row r="18" spans="2:6" ht="18" customHeight="1" x14ac:dyDescent="0.2">
      <c r="B18" s="87" t="s">
        <v>50</v>
      </c>
      <c r="C18" s="112"/>
      <c r="D18" s="105"/>
      <c r="E18" s="105"/>
      <c r="F18" s="105"/>
    </row>
    <row r="19" spans="2:6" ht="6" customHeight="1" x14ac:dyDescent="0.2">
      <c r="C19" s="105"/>
      <c r="D19" s="105"/>
      <c r="E19" s="105"/>
      <c r="F19" s="105"/>
    </row>
    <row r="20" spans="2:6" ht="18" customHeight="1" x14ac:dyDescent="0.2">
      <c r="B20" s="87" t="s">
        <v>51</v>
      </c>
      <c r="C20" s="112"/>
      <c r="D20" s="105"/>
      <c r="E20" s="105"/>
      <c r="F20" s="105"/>
    </row>
    <row r="21" spans="2:6" x14ac:dyDescent="0.2">
      <c r="C21" s="105"/>
      <c r="D21" s="105"/>
      <c r="E21" s="105"/>
      <c r="F21" s="105"/>
    </row>
    <row r="24" spans="2:6" x14ac:dyDescent="0.2">
      <c r="C24" s="97"/>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1" zoomScale="90" zoomScaleNormal="90" workbookViewId="0">
      <selection activeCell="E11" sqref="E11"/>
    </sheetView>
  </sheetViews>
  <sheetFormatPr baseColWidth="10" defaultColWidth="11.42578125" defaultRowHeight="12" x14ac:dyDescent="0.2"/>
  <cols>
    <col min="1" max="1" width="1.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231" t="s">
        <v>0</v>
      </c>
      <c r="D2" s="232"/>
      <c r="E2" s="232"/>
      <c r="F2" s="233"/>
      <c r="G2" s="35" t="str">
        <f>Proyecto!K2</f>
        <v>Código: GC-F-015</v>
      </c>
      <c r="H2" s="9"/>
      <c r="I2" s="9"/>
      <c r="J2" s="12"/>
      <c r="K2" s="88"/>
      <c r="L2" s="88"/>
      <c r="M2" s="88"/>
      <c r="N2" s="88"/>
      <c r="O2" s="88"/>
      <c r="P2" s="88"/>
      <c r="Q2" s="88"/>
      <c r="R2" s="88"/>
      <c r="S2" s="88"/>
      <c r="T2" s="13"/>
      <c r="U2" s="88"/>
      <c r="V2" s="88"/>
    </row>
    <row r="3" spans="2:22" s="10" customFormat="1" ht="23.25" customHeight="1" thickBot="1" x14ac:dyDescent="0.25">
      <c r="B3" s="39"/>
      <c r="C3" s="231" t="s">
        <v>2</v>
      </c>
      <c r="D3" s="232"/>
      <c r="E3" s="232"/>
      <c r="F3" s="233"/>
      <c r="G3" s="36" t="str">
        <f>Proyecto!K3</f>
        <v>Fecha: 17 de septiembre de 2014</v>
      </c>
      <c r="H3" s="9"/>
      <c r="I3" s="9"/>
      <c r="J3" s="12"/>
      <c r="K3" s="88"/>
      <c r="L3" s="88"/>
      <c r="M3" s="88"/>
      <c r="N3" s="88"/>
      <c r="O3" s="88"/>
      <c r="P3" s="88"/>
      <c r="Q3" s="88"/>
      <c r="R3" s="88"/>
      <c r="S3" s="88"/>
      <c r="T3" s="13"/>
      <c r="U3" s="88"/>
      <c r="V3" s="88"/>
    </row>
    <row r="4" spans="2:22" s="10" customFormat="1" ht="24" customHeight="1" thickBot="1" x14ac:dyDescent="0.25">
      <c r="B4" s="39"/>
      <c r="C4" s="231" t="s">
        <v>4</v>
      </c>
      <c r="D4" s="232"/>
      <c r="E4" s="232"/>
      <c r="F4" s="233"/>
      <c r="G4" s="36" t="str">
        <f>Proyecto!K4</f>
        <v>Versión 001</v>
      </c>
      <c r="H4" s="88"/>
      <c r="I4" s="88"/>
      <c r="J4" s="12"/>
      <c r="K4" s="88"/>
      <c r="L4" s="88"/>
      <c r="M4" s="88"/>
      <c r="N4" s="88"/>
      <c r="O4" s="88"/>
      <c r="P4" s="88"/>
      <c r="Q4" s="88"/>
      <c r="R4" s="88"/>
      <c r="S4" s="88"/>
      <c r="T4" s="13"/>
      <c r="U4" s="88"/>
      <c r="V4" s="88"/>
    </row>
    <row r="5" spans="2:22" s="10" customFormat="1" ht="22.5" customHeight="1" thickBot="1" x14ac:dyDescent="0.25">
      <c r="B5" s="40"/>
      <c r="C5" s="231" t="s">
        <v>6</v>
      </c>
      <c r="D5" s="232"/>
      <c r="E5" s="232"/>
      <c r="F5" s="233"/>
      <c r="G5" s="37" t="s">
        <v>52</v>
      </c>
      <c r="H5" s="88"/>
      <c r="I5" s="88"/>
      <c r="J5" s="9"/>
      <c r="K5" s="88"/>
      <c r="L5" s="88"/>
      <c r="M5" s="88"/>
      <c r="N5" s="88"/>
      <c r="O5" s="88"/>
      <c r="P5" s="88"/>
      <c r="Q5" s="88"/>
      <c r="R5" s="88"/>
      <c r="S5" s="88"/>
      <c r="T5" s="13"/>
      <c r="U5" s="88"/>
      <c r="V5" s="88"/>
    </row>
    <row r="6" spans="2:22" ht="5.25" customHeight="1" x14ac:dyDescent="0.2">
      <c r="B6" s="24"/>
      <c r="C6" s="24"/>
      <c r="D6" s="24"/>
      <c r="E6" s="24"/>
      <c r="F6" s="24"/>
      <c r="G6" s="24"/>
    </row>
    <row r="7" spans="2:22" ht="29.25" customHeight="1" x14ac:dyDescent="0.2">
      <c r="B7" s="87" t="s">
        <v>8</v>
      </c>
      <c r="C7" s="249" t="str">
        <f>Proyecto!$E$7</f>
        <v>Atención proactiva al usuario con servicios y procesos inteligentes</v>
      </c>
      <c r="D7" s="249"/>
      <c r="E7" s="249"/>
      <c r="F7" s="249"/>
      <c r="G7" s="249"/>
      <c r="V7" s="1"/>
    </row>
    <row r="8" spans="2:22" ht="5.25" customHeight="1" x14ac:dyDescent="0.2"/>
    <row r="9" spans="2:22" ht="18" customHeight="1" x14ac:dyDescent="0.2">
      <c r="B9" s="238" t="s">
        <v>53</v>
      </c>
      <c r="C9" s="238"/>
      <c r="D9" s="238"/>
      <c r="E9" s="238"/>
      <c r="F9" s="238"/>
      <c r="G9" s="238"/>
    </row>
    <row r="10" spans="2:22" customFormat="1" ht="15" customHeight="1" x14ac:dyDescent="0.2"/>
    <row r="11" spans="2:22" ht="27.75" customHeight="1" x14ac:dyDescent="0.2">
      <c r="B11" s="89" t="s">
        <v>54</v>
      </c>
      <c r="C11" s="89" t="s">
        <v>55</v>
      </c>
      <c r="D11" s="89" t="s">
        <v>56</v>
      </c>
      <c r="E11" s="89" t="s">
        <v>57</v>
      </c>
      <c r="F11" s="238" t="s">
        <v>58</v>
      </c>
      <c r="G11" s="238"/>
    </row>
    <row r="12" spans="2:22" ht="77.25" customHeight="1" x14ac:dyDescent="0.2">
      <c r="B12" s="115" t="s">
        <v>59</v>
      </c>
      <c r="C12" s="116" t="s">
        <v>250</v>
      </c>
      <c r="D12" s="117" t="s">
        <v>159</v>
      </c>
      <c r="E12" s="115" t="s">
        <v>60</v>
      </c>
      <c r="F12" s="252"/>
      <c r="G12" s="252"/>
    </row>
    <row r="13" spans="2:22" ht="138.75" customHeight="1" x14ac:dyDescent="0.2">
      <c r="B13" s="115" t="s">
        <v>61</v>
      </c>
      <c r="C13" s="116" t="s">
        <v>167</v>
      </c>
      <c r="D13" s="117" t="s">
        <v>160</v>
      </c>
      <c r="E13" s="115" t="s">
        <v>60</v>
      </c>
      <c r="F13" s="252"/>
      <c r="G13" s="252"/>
    </row>
    <row r="14" spans="2:22" ht="150.75" customHeight="1" x14ac:dyDescent="0.2">
      <c r="B14" s="115" t="s">
        <v>62</v>
      </c>
      <c r="C14" s="116" t="s">
        <v>251</v>
      </c>
      <c r="D14" s="157" t="s">
        <v>162</v>
      </c>
      <c r="E14" s="115" t="s">
        <v>60</v>
      </c>
      <c r="F14" s="252"/>
      <c r="G14" s="252"/>
    </row>
    <row r="15" spans="2:22" ht="142.5" customHeight="1" x14ac:dyDescent="0.2">
      <c r="B15" s="115" t="s">
        <v>158</v>
      </c>
      <c r="C15" s="116" t="s">
        <v>252</v>
      </c>
      <c r="D15" s="117" t="s">
        <v>161</v>
      </c>
      <c r="E15" s="115" t="s">
        <v>60</v>
      </c>
      <c r="F15" s="118"/>
      <c r="G15" s="119"/>
    </row>
  </sheetData>
  <mergeCells count="10">
    <mergeCell ref="F14:G14"/>
    <mergeCell ref="F12:G12"/>
    <mergeCell ref="F13:G13"/>
    <mergeCell ref="C2:F2"/>
    <mergeCell ref="C3:F3"/>
    <mergeCell ref="C4:F4"/>
    <mergeCell ref="C5:F5"/>
    <mergeCell ref="F11:G11"/>
    <mergeCell ref="C7:G7"/>
    <mergeCell ref="B9:G9"/>
  </mergeCells>
  <dataValidations count="1">
    <dataValidation type="whole" allowBlank="1" showInputMessage="1" showErrorMessage="1" sqref="E8:G8 N8:T65484 H8:L15 E16:L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5"/>
  <sheetViews>
    <sheetView topLeftCell="A3" zoomScale="80" zoomScaleNormal="80" workbookViewId="0">
      <selection activeCell="B19" sqref="B19"/>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250" t="s">
        <v>0</v>
      </c>
      <c r="D2" s="251"/>
      <c r="E2" s="251"/>
      <c r="F2" s="251"/>
      <c r="G2" s="240" t="str">
        <f>Proyecto!K2</f>
        <v>Código: GC-F-015</v>
      </c>
      <c r="H2" s="242"/>
    </row>
    <row r="3" spans="2:8" ht="19.5" customHeight="1" thickBot="1" x14ac:dyDescent="0.25">
      <c r="B3" s="46"/>
      <c r="C3" s="250" t="s">
        <v>2</v>
      </c>
      <c r="D3" s="251"/>
      <c r="E3" s="251"/>
      <c r="F3" s="251"/>
      <c r="G3" s="243" t="str">
        <f>Proyecto!K3</f>
        <v>Fecha: 17 de septiembre de 2014</v>
      </c>
      <c r="H3" s="245"/>
    </row>
    <row r="4" spans="2:8" ht="19.5" customHeight="1" thickBot="1" x14ac:dyDescent="0.25">
      <c r="B4" s="46"/>
      <c r="C4" s="250" t="s">
        <v>4</v>
      </c>
      <c r="D4" s="251"/>
      <c r="E4" s="251"/>
      <c r="F4" s="251"/>
      <c r="G4" s="246" t="str">
        <f>Proyecto!K4</f>
        <v>Versión 001</v>
      </c>
      <c r="H4" s="248"/>
    </row>
    <row r="5" spans="2:8" ht="21.75" customHeight="1" thickBot="1" x14ac:dyDescent="0.25">
      <c r="B5" s="48"/>
      <c r="C5" s="250" t="s">
        <v>6</v>
      </c>
      <c r="D5" s="251"/>
      <c r="E5" s="251"/>
      <c r="F5" s="251"/>
      <c r="G5" s="243" t="s">
        <v>63</v>
      </c>
      <c r="H5" s="245"/>
    </row>
    <row r="6" spans="2:8" ht="21" customHeight="1" x14ac:dyDescent="0.2"/>
    <row r="7" spans="2:8" ht="22.5" customHeight="1" x14ac:dyDescent="0.2">
      <c r="B7" s="253" t="s">
        <v>64</v>
      </c>
      <c r="C7" s="254"/>
      <c r="D7" s="254"/>
      <c r="E7" s="254"/>
      <c r="F7" s="254"/>
      <c r="G7" s="254"/>
      <c r="H7" s="254"/>
    </row>
    <row r="8" spans="2:8" s="133" customFormat="1" ht="104.25" customHeight="1" x14ac:dyDescent="0.25">
      <c r="B8" s="239" t="s">
        <v>65</v>
      </c>
      <c r="C8" s="255"/>
      <c r="D8" s="255"/>
      <c r="E8" s="255"/>
      <c r="F8" s="255"/>
      <c r="G8" s="255"/>
      <c r="H8" s="255"/>
    </row>
    <row r="9" spans="2:8" x14ac:dyDescent="0.2">
      <c r="B9" s="42"/>
    </row>
    <row r="11" spans="2:8" ht="22.5" customHeight="1" x14ac:dyDescent="0.2">
      <c r="B11" s="256" t="s">
        <v>66</v>
      </c>
      <c r="C11" s="257"/>
      <c r="E11" s="253" t="s">
        <v>67</v>
      </c>
      <c r="F11" s="254"/>
      <c r="G11" s="254"/>
      <c r="H11" s="254"/>
    </row>
    <row r="13" spans="2:8" ht="20.25" customHeight="1" x14ac:dyDescent="0.2">
      <c r="B13" s="22" t="s">
        <v>55</v>
      </c>
      <c r="C13" s="22" t="s">
        <v>54</v>
      </c>
      <c r="D13" s="43"/>
      <c r="E13" s="22" t="s">
        <v>55</v>
      </c>
      <c r="F13" s="22" t="s">
        <v>54</v>
      </c>
      <c r="G13" s="22" t="s">
        <v>68</v>
      </c>
      <c r="H13" s="22" t="s">
        <v>69</v>
      </c>
    </row>
    <row r="14" spans="2:8" s="123" customFormat="1" ht="42" customHeight="1" x14ac:dyDescent="0.2">
      <c r="B14" s="122" t="s">
        <v>169</v>
      </c>
      <c r="C14" s="117" t="s">
        <v>59</v>
      </c>
      <c r="E14" s="124" t="s">
        <v>157</v>
      </c>
      <c r="F14" s="125" t="s">
        <v>70</v>
      </c>
      <c r="G14" s="126"/>
      <c r="H14" s="125"/>
    </row>
    <row r="15" spans="2:8" s="123" customFormat="1" ht="42" customHeight="1" x14ac:dyDescent="0.2">
      <c r="B15" s="122" t="s">
        <v>172</v>
      </c>
      <c r="C15" s="117" t="s">
        <v>61</v>
      </c>
      <c r="E15" s="127"/>
      <c r="F15" s="128"/>
      <c r="G15" s="161"/>
      <c r="H15" s="128"/>
    </row>
    <row r="16" spans="2:8" s="123" customFormat="1" ht="42" customHeight="1" x14ac:dyDescent="0.2">
      <c r="B16" s="122" t="s">
        <v>170</v>
      </c>
      <c r="C16" s="159" t="s">
        <v>145</v>
      </c>
      <c r="E16" s="127"/>
      <c r="F16" s="128"/>
      <c r="G16" s="128"/>
      <c r="H16" s="128"/>
    </row>
    <row r="17" spans="2:8" s="123" customFormat="1" ht="42" customHeight="1" x14ac:dyDescent="0.2">
      <c r="B17" s="122" t="s">
        <v>171</v>
      </c>
      <c r="C17" s="117" t="s">
        <v>145</v>
      </c>
      <c r="E17" s="129"/>
      <c r="F17" s="130"/>
      <c r="G17" s="130"/>
      <c r="H17" s="130"/>
    </row>
    <row r="18" spans="2:8" s="123" customFormat="1" ht="42" customHeight="1" x14ac:dyDescent="0.2">
      <c r="B18" s="122" t="s">
        <v>225</v>
      </c>
      <c r="C18" s="117" t="s">
        <v>145</v>
      </c>
      <c r="E18" s="129"/>
      <c r="F18" s="130"/>
      <c r="G18" s="130"/>
      <c r="H18" s="130"/>
    </row>
    <row r="19" spans="2:8" s="133" customFormat="1" ht="42" customHeight="1" x14ac:dyDescent="0.25">
      <c r="B19" s="131" t="s">
        <v>226</v>
      </c>
      <c r="C19" s="132" t="s">
        <v>158</v>
      </c>
    </row>
    <row r="20" spans="2:8" s="133" customFormat="1" ht="42" customHeight="1" x14ac:dyDescent="0.25">
      <c r="B20" s="131" t="s">
        <v>224</v>
      </c>
      <c r="C20" s="132" t="s">
        <v>158</v>
      </c>
    </row>
    <row r="21" spans="2:8" s="133" customFormat="1" ht="23.1" customHeight="1" x14ac:dyDescent="0.25">
      <c r="B21" s="134"/>
      <c r="C21" s="134"/>
    </row>
    <row r="22" spans="2:8" s="133" customFormat="1" ht="23.1" customHeight="1" x14ac:dyDescent="0.25">
      <c r="B22" s="134"/>
      <c r="C22" s="134"/>
    </row>
    <row r="23" spans="2:8" s="133" customFormat="1" ht="23.1" customHeight="1" x14ac:dyDescent="0.25">
      <c r="B23" s="134"/>
      <c r="C23" s="134"/>
    </row>
    <row r="24" spans="2:8" s="133" customFormat="1" ht="23.1" customHeight="1" x14ac:dyDescent="0.25">
      <c r="B24" s="134"/>
      <c r="C24" s="134"/>
    </row>
    <row r="25" spans="2:8" s="133" customFormat="1" ht="15.75" x14ac:dyDescent="0.25"/>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7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7"/>
  <sheetViews>
    <sheetView showGridLines="0" topLeftCell="A9" zoomScale="80" zoomScaleNormal="80" workbookViewId="0">
      <selection activeCell="B25" sqref="B25"/>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69"/>
      <c r="C2" s="270"/>
      <c r="D2" s="260" t="s">
        <v>0</v>
      </c>
      <c r="E2" s="261"/>
      <c r="F2" s="261"/>
      <c r="G2" s="262"/>
      <c r="H2" s="45" t="str">
        <f>Proyecto!K2</f>
        <v>Código: GC-F-015</v>
      </c>
      <c r="I2" s="88"/>
      <c r="J2" s="88"/>
      <c r="K2" s="88"/>
      <c r="L2" s="88"/>
      <c r="M2" s="88"/>
      <c r="N2" s="88"/>
      <c r="O2" s="88"/>
      <c r="P2" s="13"/>
    </row>
    <row r="3" spans="2:16" s="10" customFormat="1" ht="23.25" customHeight="1" thickBot="1" x14ac:dyDescent="0.25">
      <c r="B3" s="271"/>
      <c r="C3" s="272"/>
      <c r="D3" s="263" t="s">
        <v>2</v>
      </c>
      <c r="E3" s="264"/>
      <c r="F3" s="264"/>
      <c r="G3" s="265"/>
      <c r="H3" s="49" t="str">
        <f>Proyecto!K3</f>
        <v>Fecha: 17 de septiembre de 2014</v>
      </c>
      <c r="I3" s="88"/>
      <c r="J3" s="88"/>
      <c r="K3" s="88"/>
      <c r="L3" s="88"/>
      <c r="M3" s="88"/>
      <c r="N3" s="88"/>
      <c r="O3" s="88"/>
      <c r="P3" s="13"/>
    </row>
    <row r="4" spans="2:16" s="10" customFormat="1" ht="24" customHeight="1" thickBot="1" x14ac:dyDescent="0.25">
      <c r="B4" s="271"/>
      <c r="C4" s="272"/>
      <c r="D4" s="266" t="s">
        <v>4</v>
      </c>
      <c r="E4" s="267"/>
      <c r="F4" s="267"/>
      <c r="G4" s="268"/>
      <c r="H4" s="47" t="str">
        <f>Proyecto!K4</f>
        <v>Versión 001</v>
      </c>
      <c r="I4" s="88"/>
      <c r="J4" s="88"/>
      <c r="K4" s="88"/>
      <c r="L4" s="88"/>
      <c r="M4" s="88"/>
      <c r="N4" s="88"/>
      <c r="O4" s="88"/>
      <c r="P4" s="13"/>
    </row>
    <row r="5" spans="2:16" s="10" customFormat="1" ht="22.5" customHeight="1" thickBot="1" x14ac:dyDescent="0.25">
      <c r="B5" s="273"/>
      <c r="C5" s="274"/>
      <c r="D5" s="263" t="s">
        <v>6</v>
      </c>
      <c r="E5" s="264"/>
      <c r="F5" s="264"/>
      <c r="G5" s="265"/>
      <c r="H5" s="49" t="s">
        <v>71</v>
      </c>
      <c r="I5" s="88"/>
      <c r="J5" s="88"/>
      <c r="K5" s="88"/>
      <c r="L5" s="88"/>
      <c r="M5" s="88"/>
      <c r="N5" s="88"/>
      <c r="O5" s="88"/>
      <c r="P5" s="13"/>
    </row>
    <row r="6" spans="2:16" ht="5.25" customHeight="1" x14ac:dyDescent="0.2">
      <c r="B6" s="24"/>
      <c r="C6" s="24"/>
      <c r="D6" s="24"/>
      <c r="E6" s="24"/>
      <c r="F6" s="24"/>
      <c r="G6" s="24"/>
      <c r="H6" s="24"/>
    </row>
    <row r="7" spans="2:16" ht="29.25" customHeight="1" x14ac:dyDescent="0.2">
      <c r="B7" s="185" t="s">
        <v>8</v>
      </c>
      <c r="C7" s="185"/>
      <c r="D7" s="249" t="str">
        <f>Proyecto!$E$7</f>
        <v>Atención proactiva al usuario con servicios y procesos inteligentes</v>
      </c>
      <c r="E7" s="249"/>
      <c r="F7" s="249"/>
      <c r="G7" s="249"/>
      <c r="H7" s="249"/>
      <c r="P7" s="1"/>
    </row>
    <row r="8" spans="2:16" customFormat="1" ht="19.5" customHeight="1" x14ac:dyDescent="0.2"/>
    <row r="9" spans="2:16" ht="30" customHeight="1" x14ac:dyDescent="0.2">
      <c r="B9" s="275" t="s">
        <v>14</v>
      </c>
      <c r="C9" s="276"/>
      <c r="D9" s="276"/>
      <c r="E9" s="276"/>
      <c r="F9" s="276"/>
      <c r="G9" s="276"/>
      <c r="H9" s="276"/>
    </row>
    <row r="10" spans="2:16" ht="9.75" customHeight="1" x14ac:dyDescent="0.2">
      <c r="B10" s="272"/>
      <c r="C10" s="272"/>
      <c r="D10" s="272"/>
      <c r="E10" s="272"/>
      <c r="F10" s="272"/>
      <c r="G10" s="272"/>
      <c r="H10" s="272"/>
      <c r="P10" s="1"/>
    </row>
    <row r="11" spans="2:16" ht="25.5" customHeight="1" x14ac:dyDescent="0.2">
      <c r="B11" s="235" t="s">
        <v>55</v>
      </c>
      <c r="C11" s="235"/>
      <c r="D11" s="89" t="s">
        <v>72</v>
      </c>
      <c r="E11" s="91" t="s">
        <v>73</v>
      </c>
      <c r="F11" s="89" t="s">
        <v>74</v>
      </c>
      <c r="G11" s="89" t="s">
        <v>75</v>
      </c>
      <c r="H11" s="89" t="s">
        <v>76</v>
      </c>
      <c r="P11" s="1"/>
    </row>
    <row r="12" spans="2:16" s="136" customFormat="1" ht="33" customHeight="1" x14ac:dyDescent="0.2">
      <c r="B12" s="258" t="s">
        <v>227</v>
      </c>
      <c r="C12" s="259"/>
      <c r="D12" s="114" t="s">
        <v>228</v>
      </c>
      <c r="E12" s="114">
        <v>5011</v>
      </c>
      <c r="F12" s="135" t="s">
        <v>229</v>
      </c>
      <c r="G12" s="114" t="s">
        <v>60</v>
      </c>
      <c r="H12" s="114" t="s">
        <v>77</v>
      </c>
    </row>
    <row r="13" spans="2:16" s="136" customFormat="1" ht="38.1" customHeight="1" x14ac:dyDescent="0.25">
      <c r="B13" s="258" t="s">
        <v>180</v>
      </c>
      <c r="C13" s="259"/>
      <c r="D13" s="137" t="s">
        <v>184</v>
      </c>
      <c r="E13" s="114">
        <v>4046</v>
      </c>
      <c r="F13" s="135" t="s">
        <v>185</v>
      </c>
      <c r="G13" s="114" t="s">
        <v>60</v>
      </c>
      <c r="H13" s="114" t="s">
        <v>77</v>
      </c>
      <c r="O13" s="138"/>
    </row>
    <row r="14" spans="2:16" s="136" customFormat="1" ht="38.1" customHeight="1" x14ac:dyDescent="0.25">
      <c r="B14" s="258" t="s">
        <v>181</v>
      </c>
      <c r="C14" s="259"/>
      <c r="D14" s="114" t="s">
        <v>182</v>
      </c>
      <c r="E14" s="114">
        <v>3051</v>
      </c>
      <c r="F14" s="135" t="s">
        <v>183</v>
      </c>
      <c r="G14" s="114" t="s">
        <v>60</v>
      </c>
      <c r="H14" s="114" t="s">
        <v>77</v>
      </c>
      <c r="O14" s="138"/>
    </row>
    <row r="15" spans="2:16" s="136" customFormat="1" ht="38.1" customHeight="1" x14ac:dyDescent="0.25">
      <c r="B15" s="258" t="s">
        <v>186</v>
      </c>
      <c r="C15" s="259"/>
      <c r="D15" s="114" t="s">
        <v>187</v>
      </c>
      <c r="E15" s="114"/>
      <c r="F15" s="135" t="s">
        <v>188</v>
      </c>
      <c r="G15" s="114" t="s">
        <v>60</v>
      </c>
      <c r="H15" s="114" t="s">
        <v>77</v>
      </c>
      <c r="O15" s="138"/>
    </row>
    <row r="16" spans="2:16" s="136" customFormat="1" ht="38.1" customHeight="1" x14ac:dyDescent="0.25">
      <c r="B16" s="258" t="s">
        <v>189</v>
      </c>
      <c r="C16" s="259"/>
      <c r="D16" s="114" t="s">
        <v>173</v>
      </c>
      <c r="E16" s="114">
        <v>1084</v>
      </c>
      <c r="F16" s="135" t="s">
        <v>190</v>
      </c>
      <c r="G16" s="114" t="s">
        <v>60</v>
      </c>
      <c r="H16" s="114" t="s">
        <v>77</v>
      </c>
      <c r="O16" s="138"/>
    </row>
    <row r="17" spans="2:16" s="136" customFormat="1" ht="51.75" customHeight="1" x14ac:dyDescent="0.25">
      <c r="B17" s="258" t="s">
        <v>191</v>
      </c>
      <c r="C17" s="259"/>
      <c r="D17" s="114" t="s">
        <v>168</v>
      </c>
      <c r="E17" s="114">
        <v>3301</v>
      </c>
      <c r="F17" s="135" t="s">
        <v>192</v>
      </c>
      <c r="G17" s="114" t="s">
        <v>60</v>
      </c>
      <c r="H17" s="114" t="s">
        <v>77</v>
      </c>
      <c r="O17" s="138"/>
    </row>
    <row r="18" spans="2:16" s="136" customFormat="1" ht="38.1" customHeight="1" x14ac:dyDescent="0.25">
      <c r="B18" s="258" t="s">
        <v>230</v>
      </c>
      <c r="C18" s="259"/>
      <c r="D18" s="114" t="s">
        <v>231</v>
      </c>
      <c r="E18" s="114"/>
      <c r="F18" s="135" t="s">
        <v>232</v>
      </c>
      <c r="G18" s="114" t="s">
        <v>60</v>
      </c>
      <c r="H18" s="114" t="s">
        <v>77</v>
      </c>
      <c r="O18" s="138"/>
    </row>
    <row r="19" spans="2:16" s="136" customFormat="1" ht="38.1" customHeight="1" x14ac:dyDescent="0.25">
      <c r="B19" s="258" t="s">
        <v>193</v>
      </c>
      <c r="C19" s="259"/>
      <c r="D19" s="114" t="s">
        <v>194</v>
      </c>
      <c r="E19" s="114">
        <v>3000</v>
      </c>
      <c r="F19" s="135" t="s">
        <v>195</v>
      </c>
      <c r="G19" s="114" t="s">
        <v>60</v>
      </c>
      <c r="H19" s="114" t="s">
        <v>77</v>
      </c>
      <c r="O19" s="138"/>
    </row>
    <row r="20" spans="2:16" s="136" customFormat="1" ht="38.1" customHeight="1" x14ac:dyDescent="0.25">
      <c r="B20" s="258" t="s">
        <v>196</v>
      </c>
      <c r="C20" s="259"/>
      <c r="D20" s="137" t="s">
        <v>184</v>
      </c>
      <c r="E20" s="114"/>
      <c r="F20" s="135" t="s">
        <v>197</v>
      </c>
      <c r="G20" s="114" t="s">
        <v>60</v>
      </c>
      <c r="H20" s="114" t="s">
        <v>77</v>
      </c>
      <c r="O20" s="138"/>
    </row>
    <row r="21" spans="2:16" s="136" customFormat="1" ht="38.1" customHeight="1" x14ac:dyDescent="0.25">
      <c r="B21" s="258" t="s">
        <v>204</v>
      </c>
      <c r="C21" s="259"/>
      <c r="D21" s="114" t="s">
        <v>205</v>
      </c>
      <c r="E21" s="114"/>
      <c r="F21" s="135" t="s">
        <v>206</v>
      </c>
      <c r="G21" s="114" t="s">
        <v>60</v>
      </c>
      <c r="H21" s="114" t="s">
        <v>77</v>
      </c>
      <c r="O21" s="138"/>
    </row>
    <row r="22" spans="2:16" s="136" customFormat="1" ht="38.1" customHeight="1" x14ac:dyDescent="0.25">
      <c r="B22" s="258" t="s">
        <v>198</v>
      </c>
      <c r="C22" s="259"/>
      <c r="D22" s="114" t="s">
        <v>199</v>
      </c>
      <c r="E22" s="114">
        <v>2078</v>
      </c>
      <c r="F22" s="135" t="s">
        <v>200</v>
      </c>
      <c r="G22" s="114" t="s">
        <v>60</v>
      </c>
      <c r="H22" s="114" t="s">
        <v>77</v>
      </c>
      <c r="O22" s="138"/>
    </row>
    <row r="23" spans="2:16" s="136" customFormat="1" ht="38.1" customHeight="1" x14ac:dyDescent="0.25">
      <c r="B23" s="258" t="s">
        <v>201</v>
      </c>
      <c r="C23" s="259"/>
      <c r="D23" s="114" t="s">
        <v>202</v>
      </c>
      <c r="E23" s="114">
        <v>1077</v>
      </c>
      <c r="F23" s="135" t="s">
        <v>203</v>
      </c>
      <c r="G23" s="114" t="s">
        <v>60</v>
      </c>
      <c r="H23" s="114" t="s">
        <v>77</v>
      </c>
      <c r="O23" s="138"/>
    </row>
    <row r="24" spans="2:16" s="136" customFormat="1" ht="38.1" customHeight="1" x14ac:dyDescent="0.25">
      <c r="B24" s="258" t="s">
        <v>207</v>
      </c>
      <c r="C24" s="259"/>
      <c r="D24" s="114" t="s">
        <v>208</v>
      </c>
      <c r="E24" s="114">
        <v>3003191298</v>
      </c>
      <c r="F24" s="135" t="s">
        <v>209</v>
      </c>
      <c r="G24" s="114" t="s">
        <v>78</v>
      </c>
      <c r="H24" s="114" t="s">
        <v>79</v>
      </c>
      <c r="P24" s="138"/>
    </row>
    <row r="25" spans="2:16" s="136" customFormat="1" ht="15" x14ac:dyDescent="0.25">
      <c r="P25" s="138"/>
    </row>
    <row r="26" spans="2:16" s="136" customFormat="1" ht="15" x14ac:dyDescent="0.25">
      <c r="P26" s="138"/>
    </row>
    <row r="27" spans="2:16" s="136" customFormat="1" ht="15" x14ac:dyDescent="0.25">
      <c r="P27" s="138"/>
    </row>
  </sheetData>
  <mergeCells count="23">
    <mergeCell ref="B12:C12"/>
    <mergeCell ref="B18:C18"/>
    <mergeCell ref="B24:C24"/>
    <mergeCell ref="D2:G2"/>
    <mergeCell ref="D3:G3"/>
    <mergeCell ref="D4:G4"/>
    <mergeCell ref="D5:G5"/>
    <mergeCell ref="B2:C5"/>
    <mergeCell ref="B21:C21"/>
    <mergeCell ref="B23:C23"/>
    <mergeCell ref="B7:C7"/>
    <mergeCell ref="D7:H7"/>
    <mergeCell ref="B9:H9"/>
    <mergeCell ref="B13:C13"/>
    <mergeCell ref="B11:C11"/>
    <mergeCell ref="B10:H10"/>
    <mergeCell ref="B20:C20"/>
    <mergeCell ref="B14:C14"/>
    <mergeCell ref="B22:C22"/>
    <mergeCell ref="B15:C15"/>
    <mergeCell ref="B17:C17"/>
    <mergeCell ref="B16:C16"/>
    <mergeCell ref="B19:C19"/>
  </mergeCells>
  <conditionalFormatting sqref="D11">
    <cfRule type="cellIs" dxfId="23" priority="64" stopIfTrue="1" operator="equal">
      <formula>"Alto"</formula>
    </cfRule>
    <cfRule type="cellIs" dxfId="22" priority="65" stopIfTrue="1" operator="equal">
      <formula>"Medio"</formula>
    </cfRule>
    <cfRule type="cellIs" dxfId="21" priority="66" stopIfTrue="1" operator="equal">
      <formula>"Bajo"</formula>
    </cfRule>
  </conditionalFormatting>
  <conditionalFormatting sqref="D13">
    <cfRule type="cellIs" dxfId="20" priority="28" stopIfTrue="1" operator="equal">
      <formula>"Alto"</formula>
    </cfRule>
    <cfRule type="cellIs" dxfId="19" priority="29" stopIfTrue="1" operator="equal">
      <formula>"Medio"</formula>
    </cfRule>
    <cfRule type="cellIs" dxfId="18" priority="30" stopIfTrue="1" operator="equal">
      <formula>"Bajo"</formula>
    </cfRule>
  </conditionalFormatting>
  <conditionalFormatting sqref="D20">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I9:N9 I24:N24 F25:N65497">
      <formula1>1</formula1>
      <formula2>5</formula2>
    </dataValidation>
  </dataValidations>
  <hyperlinks>
    <hyperlink ref="F14" r:id="rId1"/>
    <hyperlink ref="F13" r:id="rId2"/>
    <hyperlink ref="F15" r:id="rId3"/>
    <hyperlink ref="F20" r:id="rId4"/>
    <hyperlink ref="F21" r:id="rId5"/>
    <hyperlink ref="F24" r:id="rId6"/>
    <hyperlink ref="F12" r:id="rId7"/>
    <hyperlink ref="F18" r:id="rId8"/>
  </hyperlinks>
  <printOptions horizontalCentered="1"/>
  <pageMargins left="0.39370078740157483" right="0.39370078740157483" top="0.74803149606299213" bottom="0.74803149606299213" header="0.31496062992125984" footer="0.31496062992125984"/>
  <pageSetup paperSize="5" scale="89" fitToHeight="0" orientation="landscape" r:id="rId9"/>
  <headerFooter>
    <oddHeader>&amp;A</oddHeader>
  </headerFooter>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tocar'!$K$5:$K$7</xm:f>
          </x14:formula1>
          <xm:sqref>H24 H12:H23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zoomScale="80" zoomScaleNormal="80" workbookViewId="0">
      <selection activeCell="D16" sqref="D16"/>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24.28515625"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50" t="s">
        <v>0</v>
      </c>
      <c r="D2" s="251"/>
      <c r="E2" s="251"/>
      <c r="F2" s="251"/>
      <c r="G2" s="51" t="str">
        <f>Proyecto!K2</f>
        <v>Código: GC-F-015</v>
      </c>
      <c r="H2" s="50"/>
      <c r="I2" s="88"/>
      <c r="J2" s="88"/>
      <c r="K2" s="88"/>
      <c r="L2" s="88"/>
      <c r="M2" s="88"/>
      <c r="N2" s="88"/>
      <c r="O2" s="88"/>
      <c r="P2" s="13"/>
    </row>
    <row r="3" spans="2:16" s="10" customFormat="1" ht="23.25" customHeight="1" thickBot="1" x14ac:dyDescent="0.25">
      <c r="B3" s="46"/>
      <c r="C3" s="250" t="s">
        <v>2</v>
      </c>
      <c r="D3" s="251"/>
      <c r="E3" s="251"/>
      <c r="F3" s="251"/>
      <c r="G3" s="49" t="str">
        <f>Proyecto!K3</f>
        <v>Fecha: 17 de septiembre de 2014</v>
      </c>
      <c r="H3" s="50"/>
      <c r="I3" s="88"/>
      <c r="J3" s="88"/>
      <c r="K3" s="88"/>
      <c r="L3" s="88"/>
      <c r="M3" s="88"/>
      <c r="N3" s="88"/>
      <c r="O3" s="88"/>
      <c r="P3" s="13"/>
    </row>
    <row r="4" spans="2:16" s="10" customFormat="1" ht="24" customHeight="1" thickBot="1" x14ac:dyDescent="0.25">
      <c r="B4" s="46"/>
      <c r="C4" s="250" t="s">
        <v>4</v>
      </c>
      <c r="D4" s="251"/>
      <c r="E4" s="251"/>
      <c r="F4" s="251"/>
      <c r="G4" s="49" t="str">
        <f>Proyecto!K4</f>
        <v>Versión 001</v>
      </c>
      <c r="H4" s="50"/>
      <c r="I4" s="88"/>
      <c r="J4" s="88"/>
      <c r="K4" s="88"/>
      <c r="L4" s="88"/>
      <c r="M4" s="88"/>
      <c r="N4" s="88"/>
      <c r="O4" s="88"/>
      <c r="P4" s="13"/>
    </row>
    <row r="5" spans="2:16" s="10" customFormat="1" ht="22.5" customHeight="1" thickBot="1" x14ac:dyDescent="0.25">
      <c r="B5" s="48"/>
      <c r="C5" s="250" t="s">
        <v>6</v>
      </c>
      <c r="D5" s="251"/>
      <c r="E5" s="251"/>
      <c r="F5" s="251"/>
      <c r="G5" s="52" t="s">
        <v>80</v>
      </c>
      <c r="H5" s="50"/>
      <c r="I5" s="88"/>
      <c r="J5" s="88"/>
      <c r="K5" s="88"/>
      <c r="L5" s="88"/>
      <c r="M5" s="88"/>
      <c r="N5" s="88"/>
      <c r="O5" s="88"/>
      <c r="P5" s="13"/>
    </row>
    <row r="6" spans="2:16" ht="5.25" customHeight="1" x14ac:dyDescent="0.2">
      <c r="B6" s="24"/>
      <c r="C6" s="24"/>
      <c r="D6" s="24"/>
      <c r="E6" s="24"/>
      <c r="F6" s="24"/>
    </row>
    <row r="7" spans="2:16" ht="29.25" customHeight="1" x14ac:dyDescent="0.2">
      <c r="B7" s="87" t="s">
        <v>8</v>
      </c>
      <c r="C7" s="280" t="str">
        <f>Proyecto!$E$7</f>
        <v>Atención proactiva al usuario con servicios y procesos inteligentes</v>
      </c>
      <c r="D7" s="281"/>
      <c r="E7" s="281"/>
      <c r="F7" s="281"/>
      <c r="G7" s="282"/>
      <c r="P7" s="1"/>
    </row>
    <row r="8" spans="2:16" ht="6.75" customHeight="1" x14ac:dyDescent="0.2">
      <c r="B8" s="6"/>
      <c r="C8" s="7"/>
      <c r="D8" s="7"/>
      <c r="E8" s="7"/>
      <c r="F8" s="7"/>
      <c r="P8" s="1"/>
    </row>
    <row r="9" spans="2:16" x14ac:dyDescent="0.2">
      <c r="B9" s="193"/>
      <c r="C9" s="193"/>
    </row>
    <row r="10" spans="2:16" ht="20.25" customHeight="1" x14ac:dyDescent="0.2">
      <c r="B10" s="277" t="s">
        <v>81</v>
      </c>
      <c r="C10" s="278"/>
      <c r="D10" s="278"/>
      <c r="E10" s="278"/>
      <c r="F10" s="278"/>
      <c r="G10" s="279"/>
    </row>
    <row r="11" spans="2:16" customFormat="1" ht="15" customHeight="1" x14ac:dyDescent="0.2">
      <c r="E11" s="142"/>
    </row>
    <row r="12" spans="2:16" ht="24.75" customHeight="1" x14ac:dyDescent="0.2">
      <c r="B12" s="95" t="s">
        <v>82</v>
      </c>
      <c r="C12" s="95" t="s">
        <v>83</v>
      </c>
      <c r="D12" s="95" t="s">
        <v>84</v>
      </c>
      <c r="E12" s="103" t="s">
        <v>85</v>
      </c>
      <c r="F12" s="95" t="s">
        <v>86</v>
      </c>
      <c r="G12" s="95" t="s">
        <v>87</v>
      </c>
    </row>
    <row r="13" spans="2:16" s="106" customFormat="1" ht="42.75" customHeight="1" x14ac:dyDescent="0.25">
      <c r="B13" s="139" t="str">
        <f>Interesados!B12</f>
        <v>Billy Escobar Perez</v>
      </c>
      <c r="C13" s="116" t="s">
        <v>233</v>
      </c>
      <c r="D13" s="116" t="s">
        <v>238</v>
      </c>
      <c r="E13" s="116" t="s">
        <v>152</v>
      </c>
      <c r="F13" s="116" t="s">
        <v>234</v>
      </c>
      <c r="G13" s="131" t="s">
        <v>236</v>
      </c>
      <c r="P13" s="140"/>
    </row>
    <row r="14" spans="2:16" s="106" customFormat="1" ht="63" x14ac:dyDescent="0.25">
      <c r="B14" s="139" t="str">
        <f>Interesados!B14</f>
        <v>Nicolas Martínez Devia</v>
      </c>
      <c r="C14" s="116" t="s">
        <v>213</v>
      </c>
      <c r="D14" s="116" t="s">
        <v>239</v>
      </c>
      <c r="E14" s="116" t="s">
        <v>89</v>
      </c>
      <c r="F14" s="116" t="s">
        <v>210</v>
      </c>
      <c r="G14" s="131" t="s">
        <v>237</v>
      </c>
      <c r="P14" s="140"/>
    </row>
    <row r="15" spans="2:16" s="106" customFormat="1" ht="104.25" customHeight="1" x14ac:dyDescent="0.25">
      <c r="B15" s="139" t="str">
        <f>Interesados!B13</f>
        <v>Gleidys Margoth Blanco Córdoba</v>
      </c>
      <c r="C15" s="116" t="s">
        <v>213</v>
      </c>
      <c r="D15" s="116" t="s">
        <v>257</v>
      </c>
      <c r="E15" s="116" t="s">
        <v>89</v>
      </c>
      <c r="F15" s="116" t="s">
        <v>256</v>
      </c>
      <c r="G15" s="131" t="s">
        <v>211</v>
      </c>
      <c r="P15" s="140"/>
    </row>
    <row r="16" spans="2:16" s="106" customFormat="1" ht="72.75" customHeight="1" x14ac:dyDescent="0.25">
      <c r="B16" s="139" t="str">
        <f>Interesados!B15</f>
        <v>Eliana Patricia Ardila Sánchez</v>
      </c>
      <c r="C16" s="116" t="s">
        <v>213</v>
      </c>
      <c r="D16" s="116" t="s">
        <v>239</v>
      </c>
      <c r="E16" s="116" t="s">
        <v>89</v>
      </c>
      <c r="F16" s="116" t="s">
        <v>62</v>
      </c>
      <c r="G16" s="131" t="s">
        <v>211</v>
      </c>
      <c r="P16" s="140"/>
    </row>
    <row r="17" spans="2:16" s="106" customFormat="1" ht="105.75" customHeight="1" x14ac:dyDescent="0.25">
      <c r="B17" s="139" t="str">
        <f>Interesados!B16</f>
        <v>Leidy Jineth Garzon Albarracin</v>
      </c>
      <c r="C17" s="116" t="s">
        <v>213</v>
      </c>
      <c r="D17" s="116" t="s">
        <v>241</v>
      </c>
      <c r="E17" s="116" t="s">
        <v>89</v>
      </c>
      <c r="F17" s="116" t="s">
        <v>210</v>
      </c>
      <c r="G17" s="131" t="s">
        <v>211</v>
      </c>
      <c r="P17" s="140"/>
    </row>
    <row r="18" spans="2:16" s="106" customFormat="1" ht="63.75" customHeight="1" x14ac:dyDescent="0.25">
      <c r="B18" s="139" t="str">
        <f>Interesados!B17</f>
        <v>Marisol Castiblanco Calixto</v>
      </c>
      <c r="C18" s="116" t="s">
        <v>213</v>
      </c>
      <c r="D18" s="116" t="s">
        <v>240</v>
      </c>
      <c r="E18" s="116" t="s">
        <v>89</v>
      </c>
      <c r="F18" s="116" t="s">
        <v>235</v>
      </c>
      <c r="G18" s="131" t="s">
        <v>211</v>
      </c>
      <c r="P18" s="140"/>
    </row>
    <row r="19" spans="2:16" s="106" customFormat="1" ht="107.25" customHeight="1" x14ac:dyDescent="0.25">
      <c r="B19" s="139" t="str">
        <f>Interesados!B19</f>
        <v>Luz Adriana Rodriguez Díaz</v>
      </c>
      <c r="C19" s="116" t="s">
        <v>213</v>
      </c>
      <c r="D19" s="116" t="s">
        <v>241</v>
      </c>
      <c r="E19" s="116" t="s">
        <v>89</v>
      </c>
      <c r="F19" s="116" t="s">
        <v>210</v>
      </c>
      <c r="G19" s="131" t="s">
        <v>211</v>
      </c>
      <c r="P19" s="140"/>
    </row>
    <row r="20" spans="2:16" s="106" customFormat="1" ht="108" customHeight="1" x14ac:dyDescent="0.25">
      <c r="B20" s="139" t="str">
        <f>Interesados!B20</f>
        <v>Mayra Alejandra Jiménez Vega</v>
      </c>
      <c r="C20" s="116" t="s">
        <v>213</v>
      </c>
      <c r="D20" s="116" t="s">
        <v>241</v>
      </c>
      <c r="E20" s="116" t="s">
        <v>89</v>
      </c>
      <c r="F20" s="116" t="s">
        <v>210</v>
      </c>
      <c r="G20" s="131" t="s">
        <v>211</v>
      </c>
      <c r="P20" s="140"/>
    </row>
    <row r="21" spans="2:16" s="106" customFormat="1" ht="54" customHeight="1" x14ac:dyDescent="0.25">
      <c r="B21" s="139" t="str">
        <f>Interesados!B22</f>
        <v>Carlos Alberto Cuesta Palacios</v>
      </c>
      <c r="C21" s="116" t="s">
        <v>213</v>
      </c>
      <c r="D21" s="116" t="s">
        <v>258</v>
      </c>
      <c r="E21" s="116" t="s">
        <v>89</v>
      </c>
      <c r="F21" s="116" t="s">
        <v>210</v>
      </c>
      <c r="G21" s="131" t="s">
        <v>211</v>
      </c>
      <c r="P21" s="140"/>
    </row>
    <row r="22" spans="2:16" s="106" customFormat="1" ht="105" customHeight="1" x14ac:dyDescent="0.25">
      <c r="B22" s="139" t="str">
        <f>Interesados!B23</f>
        <v>Aldemar Mendoza Cubillos</v>
      </c>
      <c r="C22" s="116" t="s">
        <v>213</v>
      </c>
      <c r="D22" s="116" t="s">
        <v>241</v>
      </c>
      <c r="E22" s="116" t="s">
        <v>89</v>
      </c>
      <c r="F22" s="116" t="s">
        <v>210</v>
      </c>
      <c r="G22" s="131" t="s">
        <v>211</v>
      </c>
      <c r="P22" s="140"/>
    </row>
    <row r="23" spans="2:16" s="106" customFormat="1" ht="54" customHeight="1" x14ac:dyDescent="0.25">
      <c r="B23" s="139" t="str">
        <f>Interesados!B24</f>
        <v>Miguel Angel Mejia Bravo</v>
      </c>
      <c r="C23" s="116" t="s">
        <v>214</v>
      </c>
      <c r="D23" s="116" t="s">
        <v>240</v>
      </c>
      <c r="E23" s="116" t="s">
        <v>89</v>
      </c>
      <c r="F23" s="116" t="s">
        <v>62</v>
      </c>
      <c r="G23" s="131" t="s">
        <v>212</v>
      </c>
      <c r="P23" s="140"/>
    </row>
    <row r="24" spans="2:16" s="106" customFormat="1" ht="54" customHeight="1" x14ac:dyDescent="0.25">
      <c r="B24" s="141"/>
      <c r="C24" s="116"/>
      <c r="D24" s="115"/>
      <c r="E24" s="116"/>
      <c r="F24" s="115"/>
      <c r="G24" s="131"/>
      <c r="P24" s="140"/>
    </row>
    <row r="25" spans="2:16" s="106" customFormat="1" ht="54" customHeight="1" x14ac:dyDescent="0.25">
      <c r="B25" s="141"/>
      <c r="C25" s="116"/>
      <c r="D25" s="115"/>
      <c r="E25" s="116"/>
      <c r="F25" s="115"/>
      <c r="G25" s="131"/>
      <c r="P25" s="140"/>
    </row>
    <row r="26" spans="2:16" s="106" customFormat="1" ht="54" customHeight="1" x14ac:dyDescent="0.25">
      <c r="B26" s="141"/>
      <c r="C26" s="116"/>
      <c r="D26" s="115"/>
      <c r="E26" s="116"/>
      <c r="F26" s="115"/>
      <c r="G26" s="131"/>
      <c r="P26" s="140"/>
    </row>
    <row r="27" spans="2:16" s="106" customFormat="1" ht="54" customHeight="1" x14ac:dyDescent="0.25">
      <c r="B27" s="141"/>
      <c r="C27" s="116"/>
      <c r="D27" s="115"/>
      <c r="E27" s="116"/>
      <c r="F27" s="115"/>
      <c r="G27" s="131"/>
      <c r="P27" s="140"/>
    </row>
    <row r="28" spans="2:16" s="106" customFormat="1" ht="54" customHeight="1" x14ac:dyDescent="0.25">
      <c r="B28" s="141"/>
      <c r="C28" s="116"/>
      <c r="D28" s="115"/>
      <c r="E28" s="116"/>
      <c r="F28" s="115"/>
      <c r="G28" s="131"/>
      <c r="P28" s="140"/>
    </row>
    <row r="29" spans="2:16" s="106" customFormat="1" ht="54" customHeight="1" x14ac:dyDescent="0.25">
      <c r="B29" s="141"/>
      <c r="C29" s="116"/>
      <c r="D29" s="115"/>
      <c r="E29" s="116"/>
      <c r="F29" s="115"/>
      <c r="G29" s="131"/>
      <c r="P29" s="140"/>
    </row>
  </sheetData>
  <mergeCells count="7">
    <mergeCell ref="B10:G10"/>
    <mergeCell ref="B9:C9"/>
    <mergeCell ref="C2:F2"/>
    <mergeCell ref="C3:F3"/>
    <mergeCell ref="C4:F4"/>
    <mergeCell ref="C5:F5"/>
    <mergeCell ref="C7:G7"/>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E24:E29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7" zoomScale="90" zoomScaleNormal="90" workbookViewId="0">
      <selection activeCell="H12" sqref="H12:H13"/>
    </sheetView>
  </sheetViews>
  <sheetFormatPr baseColWidth="10" defaultColWidth="11.42578125" defaultRowHeight="12" x14ac:dyDescent="0.2"/>
  <cols>
    <col min="1" max="1" width="0.5703125" style="1" customWidth="1"/>
    <col min="2" max="2" width="30.7109375" style="1" customWidth="1"/>
    <col min="3" max="3" width="18.28515625" style="1" customWidth="1"/>
    <col min="4" max="4" width="15.140625" style="1" customWidth="1"/>
    <col min="5" max="5" width="29.42578125" style="1" customWidth="1"/>
    <col min="6" max="6" width="28" style="1" customWidth="1"/>
    <col min="7" max="7" width="16.5703125" style="1" customWidth="1"/>
    <col min="8" max="8" width="5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50" t="s">
        <v>0</v>
      </c>
      <c r="D2" s="251"/>
      <c r="E2" s="251"/>
      <c r="F2" s="251"/>
      <c r="G2" s="240" t="str">
        <f>Proyecto!K2</f>
        <v>Código: GC-F-015</v>
      </c>
      <c r="H2" s="242"/>
      <c r="I2" s="88"/>
      <c r="J2" s="9"/>
      <c r="K2" s="9"/>
      <c r="L2" s="9"/>
      <c r="M2" s="12"/>
      <c r="N2" s="88"/>
      <c r="O2" s="88"/>
      <c r="P2" s="88"/>
      <c r="Q2" s="88"/>
      <c r="R2" s="88"/>
      <c r="S2" s="88"/>
      <c r="T2" s="88"/>
      <c r="U2" s="88"/>
      <c r="V2" s="88"/>
      <c r="W2" s="13"/>
    </row>
    <row r="3" spans="2:23" s="10" customFormat="1" ht="23.25" customHeight="1" thickBot="1" x14ac:dyDescent="0.25">
      <c r="B3" s="46"/>
      <c r="C3" s="250" t="s">
        <v>2</v>
      </c>
      <c r="D3" s="251"/>
      <c r="E3" s="251"/>
      <c r="F3" s="251"/>
      <c r="G3" s="243" t="str">
        <f>Proyecto!K3</f>
        <v>Fecha: 17 de septiembre de 2014</v>
      </c>
      <c r="H3" s="245"/>
      <c r="I3" s="88"/>
      <c r="J3" s="9"/>
      <c r="K3" s="9"/>
      <c r="L3" s="9"/>
      <c r="M3" s="12"/>
      <c r="N3" s="88"/>
      <c r="O3" s="88"/>
      <c r="P3" s="88"/>
      <c r="Q3" s="88"/>
      <c r="R3" s="88"/>
      <c r="S3" s="88"/>
      <c r="T3" s="88"/>
      <c r="U3" s="88"/>
      <c r="V3" s="88"/>
      <c r="W3" s="13"/>
    </row>
    <row r="4" spans="2:23" s="10" customFormat="1" ht="24" customHeight="1" thickBot="1" x14ac:dyDescent="0.25">
      <c r="B4" s="46"/>
      <c r="C4" s="250" t="s">
        <v>4</v>
      </c>
      <c r="D4" s="251"/>
      <c r="E4" s="251"/>
      <c r="F4" s="251"/>
      <c r="G4" s="246" t="str">
        <f>Proyecto!K4</f>
        <v>Versión 001</v>
      </c>
      <c r="H4" s="248"/>
      <c r="I4" s="88"/>
      <c r="J4" s="9"/>
      <c r="K4" s="88"/>
      <c r="L4" s="88"/>
      <c r="M4" s="12"/>
      <c r="N4" s="88"/>
      <c r="O4" s="88"/>
      <c r="P4" s="88"/>
      <c r="Q4" s="88"/>
      <c r="R4" s="88"/>
      <c r="S4" s="88"/>
      <c r="T4" s="88"/>
      <c r="U4" s="88"/>
      <c r="V4" s="88"/>
      <c r="W4" s="13"/>
    </row>
    <row r="5" spans="2:23" s="10" customFormat="1" ht="22.5" customHeight="1" thickBot="1" x14ac:dyDescent="0.25">
      <c r="B5" s="48"/>
      <c r="C5" s="250" t="s">
        <v>6</v>
      </c>
      <c r="D5" s="251"/>
      <c r="E5" s="251"/>
      <c r="F5" s="251"/>
      <c r="G5" s="243" t="s">
        <v>90</v>
      </c>
      <c r="H5" s="245"/>
      <c r="I5" s="88"/>
      <c r="J5" s="9"/>
      <c r="K5" s="88"/>
      <c r="L5" s="88"/>
      <c r="M5" s="9"/>
      <c r="N5" s="88"/>
      <c r="O5" s="88"/>
      <c r="P5" s="88"/>
      <c r="Q5" s="88"/>
      <c r="R5" s="88"/>
      <c r="S5" s="88"/>
      <c r="T5" s="88"/>
      <c r="U5" s="88"/>
      <c r="V5" s="88"/>
      <c r="W5" s="13"/>
    </row>
    <row r="6" spans="2:23" ht="5.25" customHeight="1" x14ac:dyDescent="0.2">
      <c r="B6" s="24"/>
      <c r="C6" s="24"/>
      <c r="D6" s="24"/>
      <c r="E6" s="24"/>
      <c r="F6" s="24"/>
      <c r="G6" s="24"/>
      <c r="H6" s="24"/>
    </row>
    <row r="7" spans="2:23" ht="29.25" customHeight="1" x14ac:dyDescent="0.2">
      <c r="B7" s="23" t="s">
        <v>8</v>
      </c>
      <c r="C7" s="283" t="str">
        <f>Proyecto!$E$7</f>
        <v>Atención proactiva al usuario con servicios y procesos inteligentes</v>
      </c>
      <c r="D7" s="283"/>
      <c r="E7" s="283"/>
      <c r="F7" s="283"/>
      <c r="G7" s="283"/>
      <c r="H7" s="283"/>
      <c r="W7" s="1"/>
    </row>
    <row r="9" spans="2:23" ht="15" customHeight="1" x14ac:dyDescent="0.2">
      <c r="B9" s="238" t="s">
        <v>91</v>
      </c>
      <c r="C9" s="238"/>
      <c r="D9" s="238"/>
      <c r="E9" s="238"/>
      <c r="F9" s="238"/>
      <c r="G9" s="238"/>
      <c r="H9" s="238"/>
    </row>
    <row r="10" spans="2:23" customFormat="1" ht="15" customHeight="1" x14ac:dyDescent="0.2"/>
    <row r="11" spans="2:23" ht="33.75" customHeight="1" x14ac:dyDescent="0.2">
      <c r="B11" s="235" t="s">
        <v>92</v>
      </c>
      <c r="C11" s="235"/>
      <c r="D11" s="89" t="s">
        <v>93</v>
      </c>
      <c r="E11" s="89" t="s">
        <v>94</v>
      </c>
      <c r="F11" s="89" t="s">
        <v>95</v>
      </c>
      <c r="G11" s="89" t="s">
        <v>96</v>
      </c>
      <c r="H11" s="89" t="s">
        <v>97</v>
      </c>
    </row>
    <row r="12" spans="2:23" s="136" customFormat="1" ht="107.25" customHeight="1" x14ac:dyDescent="0.25">
      <c r="B12" s="286" t="s">
        <v>247</v>
      </c>
      <c r="C12" s="287"/>
      <c r="D12" s="114" t="s">
        <v>177</v>
      </c>
      <c r="E12" s="121" t="s">
        <v>175</v>
      </c>
      <c r="F12" s="121" t="s">
        <v>176</v>
      </c>
      <c r="G12" s="143" t="s">
        <v>179</v>
      </c>
      <c r="H12" s="160" t="s">
        <v>223</v>
      </c>
      <c r="J12" s="144"/>
      <c r="M12" s="144"/>
      <c r="W12" s="138"/>
    </row>
    <row r="13" spans="2:23" s="136" customFormat="1" ht="117" customHeight="1" x14ac:dyDescent="0.25">
      <c r="B13" s="284" t="s">
        <v>174</v>
      </c>
      <c r="C13" s="284"/>
      <c r="D13" s="114" t="s">
        <v>178</v>
      </c>
      <c r="E13" s="121" t="s">
        <v>175</v>
      </c>
      <c r="F13" s="121" t="s">
        <v>176</v>
      </c>
      <c r="G13" s="143" t="s">
        <v>179</v>
      </c>
      <c r="H13" s="160" t="s">
        <v>223</v>
      </c>
      <c r="J13" s="144"/>
      <c r="M13" s="144"/>
      <c r="W13" s="138"/>
    </row>
    <row r="14" spans="2:23" ht="60" customHeight="1" x14ac:dyDescent="0.2">
      <c r="B14" s="285"/>
      <c r="C14" s="285"/>
      <c r="D14" s="100"/>
      <c r="E14" s="101"/>
      <c r="F14" s="101"/>
      <c r="G14" s="102"/>
      <c r="H14" s="100"/>
    </row>
    <row r="15" spans="2:23" ht="60" customHeight="1" x14ac:dyDescent="0.2">
      <c r="B15" s="285"/>
      <c r="C15" s="285"/>
      <c r="D15" s="100"/>
      <c r="E15" s="101"/>
      <c r="F15" s="101"/>
      <c r="G15" s="102"/>
      <c r="H15" s="100"/>
    </row>
    <row r="16" spans="2:23" x14ac:dyDescent="0.2">
      <c r="B16" s="98"/>
      <c r="C16" s="98"/>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dataValidations count="1">
    <dataValidation type="whole" allowBlank="1" showInputMessage="1" showErrorMessage="1" sqref="F8:G8 O8:U65495 I8:M65495 F16:F65495 G14:G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9"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1942017F3CD245B5CC689AA371CC40" ma:contentTypeVersion="18" ma:contentTypeDescription="Crear nuevo documento." ma:contentTypeScope="" ma:versionID="b69573906f3e969aa2352c602a6adc68">
  <xsd:schema xmlns:xsd="http://www.w3.org/2001/XMLSchema" xmlns:xs="http://www.w3.org/2001/XMLSchema" xmlns:p="http://schemas.microsoft.com/office/2006/metadata/properties" xmlns:ns3="fe41c72b-9fee-4aa2-b8b8-16328adc9ce4" xmlns:ns4="58353673-2a77-4f68-ab97-6dc5aef78aad" targetNamespace="http://schemas.microsoft.com/office/2006/metadata/properties" ma:root="true" ma:fieldsID="2e831b1970211b572f7ce23d0128ea76" ns3:_="" ns4:_="">
    <xsd:import namespace="fe41c72b-9fee-4aa2-b8b8-16328adc9ce4"/>
    <xsd:import namespace="58353673-2a77-4f68-ab97-6dc5aef78aa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1c72b-9fee-4aa2-b8b8-16328adc9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3673-2a77-4f68-ab97-6dc5aef78aa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e41c72b-9fee-4aa2-b8b8-16328adc9c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D7DAB-76C7-4CEF-ABA0-47FAB0D8E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1c72b-9fee-4aa2-b8b8-16328adc9ce4"/>
    <ds:schemaRef ds:uri="58353673-2a77-4f68-ab97-6dc5aef78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D46FF-15CE-4B87-962F-49D7241576E1}">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8353673-2a77-4f68-ab97-6dc5aef78aad"/>
    <ds:schemaRef ds:uri="fe41c72b-9fee-4aa2-b8b8-16328adc9ce4"/>
    <ds:schemaRef ds:uri="http://www.w3.org/XML/1998/namespace"/>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EDT_04</dc:title>
  <dc:subject/>
  <dc:creator>Bibiana Coy Paez</dc:creator>
  <cp:keywords>Despacho</cp:keywords>
  <dc:description/>
  <cp:lastModifiedBy>Bibiana Coy Paez</cp:lastModifiedBy>
  <cp:revision/>
  <dcterms:created xsi:type="dcterms:W3CDTF">2009-01-14T13:57:13Z</dcterms:created>
  <dcterms:modified xsi:type="dcterms:W3CDTF">2024-08-14T15:29:06Z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0x010100D11942017F3CD245B5CC689AA371CC40</vt:lpwstr>
  </property>
  <property fmtid="{D5CDD505-2E9C-101B-9397-08002B2CF9AE}" pid="3" name="eDOCS AutoSave">
    <vt:lpwstr/>
  </property>
</Properties>
</file>