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defaultThemeVersion="124226"/>
  <mc:AlternateContent xmlns:mc="http://schemas.openxmlformats.org/markup-compatibility/2006">
    <mc:Choice Requires="x15">
      <x15ac:absPath xmlns:x15ac="http://schemas.microsoft.com/office/spreadsheetml/2010/11/ac" url="C:\Users\francycp\Desktop\WEB\"/>
    </mc:Choice>
  </mc:AlternateContent>
  <bookViews>
    <workbookView xWindow="0" yWindow="0" windowWidth="20490" windowHeight="7620" tabRatio="776"/>
  </bookViews>
  <sheets>
    <sheet name="Proyecto" sheetId="10" r:id="rId1"/>
    <sheet name="Justificación - Objetivo" sheetId="2" r:id="rId2"/>
    <sheet name="Indicadores" sheetId="3" r:id="rId3"/>
    <sheet name="Recursos Financieros" sheetId="12" r:id="rId4"/>
    <sheet name="Recursos Humanos" sheetId="5" r:id="rId5"/>
    <sheet name="Comunicaciones internas" sheetId="16" r:id="rId6"/>
    <sheet name="Interesados" sheetId="6" r:id="rId7"/>
    <sheet name="Plan de comunicaciones" sheetId="7" r:id="rId8"/>
    <sheet name="Requerimientos" sheetId="4" r:id="rId9"/>
    <sheet name="Alcance" sheetId="8" r:id="rId10"/>
    <sheet name="EDT- Actividades" sheetId="11" r:id="rId11"/>
    <sheet name="Riesgos" sheetId="9" r:id="rId12"/>
    <sheet name="No tocar" sheetId="15" state="hidden" r:id="rId13"/>
  </sheets>
  <definedNames>
    <definedName name="_xlnm._FilterDatabase" localSheetId="10" hidden="1">'EDT- Actividades'!$C$9:$IW$16</definedName>
    <definedName name="Activos" localSheetId="9">#REF!</definedName>
    <definedName name="Activos" localSheetId="10">#REF!</definedName>
    <definedName name="Activos" localSheetId="2">#REF!</definedName>
    <definedName name="Activos" localSheetId="6">#REF!</definedName>
    <definedName name="Activos" localSheetId="7">#REF!</definedName>
    <definedName name="Activos" localSheetId="0">#REF!</definedName>
    <definedName name="Activos" localSheetId="3">#REF!</definedName>
    <definedName name="Activos" localSheetId="4">#REF!</definedName>
    <definedName name="Activos" localSheetId="11">#REF!</definedName>
    <definedName name="Activos">#REF!</definedName>
    <definedName name="ActivosP1" localSheetId="9">#REF!</definedName>
    <definedName name="ActivosP1" localSheetId="10">#REF!</definedName>
    <definedName name="ActivosP1" localSheetId="2">#REF!</definedName>
    <definedName name="ActivosP1" localSheetId="6">#REF!</definedName>
    <definedName name="ActivosP1" localSheetId="7">#REF!</definedName>
    <definedName name="ActivosP1" localSheetId="0">#REF!</definedName>
    <definedName name="ActivosP1" localSheetId="3">#REF!</definedName>
    <definedName name="ActivosP1" localSheetId="4">#REF!</definedName>
    <definedName name="ActivosP1" localSheetId="11">#REF!</definedName>
    <definedName name="ActivosP1">#REF!</definedName>
    <definedName name="ActivosP10" localSheetId="9">#REF!</definedName>
    <definedName name="ActivosP10" localSheetId="10">#REF!</definedName>
    <definedName name="ActivosP10" localSheetId="2">#REF!</definedName>
    <definedName name="ActivosP10" localSheetId="6">#REF!</definedName>
    <definedName name="ActivosP10" localSheetId="7">#REF!</definedName>
    <definedName name="ActivosP10" localSheetId="0">#REF!</definedName>
    <definedName name="ActivosP10" localSheetId="3">#REF!</definedName>
    <definedName name="ActivosP10" localSheetId="4">#REF!</definedName>
    <definedName name="ActivosP10" localSheetId="11">#REF!</definedName>
    <definedName name="ActivosP10">#REF!</definedName>
    <definedName name="ActivosP11" localSheetId="9">#REF!</definedName>
    <definedName name="ActivosP11" localSheetId="10">#REF!</definedName>
    <definedName name="ActivosP11" localSheetId="2">#REF!</definedName>
    <definedName name="ActivosP11" localSheetId="6">#REF!</definedName>
    <definedName name="ActivosP11" localSheetId="7">#REF!</definedName>
    <definedName name="ActivosP11" localSheetId="0">#REF!</definedName>
    <definedName name="ActivosP11" localSheetId="3">#REF!</definedName>
    <definedName name="ActivosP11" localSheetId="4">#REF!</definedName>
    <definedName name="ActivosP11" localSheetId="11">#REF!</definedName>
    <definedName name="ActivosP11">#REF!</definedName>
    <definedName name="Activosp11000" localSheetId="9">#REF!</definedName>
    <definedName name="Activosp11000" localSheetId="10">#REF!</definedName>
    <definedName name="Activosp11000" localSheetId="2">#REF!</definedName>
    <definedName name="Activosp11000" localSheetId="6">#REF!</definedName>
    <definedName name="Activosp11000" localSheetId="7">#REF!</definedName>
    <definedName name="Activosp11000" localSheetId="0">#REF!</definedName>
    <definedName name="Activosp11000" localSheetId="3">#REF!</definedName>
    <definedName name="Activosp11000" localSheetId="4">#REF!</definedName>
    <definedName name="Activosp11000" localSheetId="11">#REF!</definedName>
    <definedName name="Activosp11000">#REF!</definedName>
    <definedName name="ActivosP12" localSheetId="9">#REF!</definedName>
    <definedName name="ActivosP12" localSheetId="10">#REF!</definedName>
    <definedName name="ActivosP12" localSheetId="2">#REF!</definedName>
    <definedName name="ActivosP12" localSheetId="6">#REF!</definedName>
    <definedName name="ActivosP12" localSheetId="7">#REF!</definedName>
    <definedName name="ActivosP12" localSheetId="0">#REF!</definedName>
    <definedName name="ActivosP12" localSheetId="3">#REF!</definedName>
    <definedName name="ActivosP12" localSheetId="4">#REF!</definedName>
    <definedName name="ActivosP12" localSheetId="11">#REF!</definedName>
    <definedName name="ActivosP12">#REF!</definedName>
    <definedName name="ActivosP2" localSheetId="9">#REF!</definedName>
    <definedName name="ActivosP2" localSheetId="10">#REF!</definedName>
    <definedName name="ActivosP2" localSheetId="2">#REF!</definedName>
    <definedName name="ActivosP2" localSheetId="6">#REF!</definedName>
    <definedName name="ActivosP2" localSheetId="7">#REF!</definedName>
    <definedName name="ActivosP2" localSheetId="0">#REF!</definedName>
    <definedName name="ActivosP2" localSheetId="3">#REF!</definedName>
    <definedName name="ActivosP2" localSheetId="4">#REF!</definedName>
    <definedName name="ActivosP2" localSheetId="11">#REF!</definedName>
    <definedName name="ActivosP2">#REF!</definedName>
    <definedName name="ActivosP3" localSheetId="9">#REF!</definedName>
    <definedName name="ActivosP3" localSheetId="10">#REF!</definedName>
    <definedName name="ActivosP3" localSheetId="2">#REF!</definedName>
    <definedName name="ActivosP3" localSheetId="6">#REF!</definedName>
    <definedName name="ActivosP3" localSheetId="7">#REF!</definedName>
    <definedName name="ActivosP3" localSheetId="0">#REF!</definedName>
    <definedName name="ActivosP3" localSheetId="3">#REF!</definedName>
    <definedName name="ActivosP3" localSheetId="4">#REF!</definedName>
    <definedName name="ActivosP3" localSheetId="11">#REF!</definedName>
    <definedName name="ActivosP3">#REF!</definedName>
    <definedName name="ActivosP4" localSheetId="9">#REF!</definedName>
    <definedName name="ActivosP4" localSheetId="10">#REF!</definedName>
    <definedName name="ActivosP4" localSheetId="2">#REF!</definedName>
    <definedName name="ActivosP4" localSheetId="6">#REF!</definedName>
    <definedName name="ActivosP4" localSheetId="7">#REF!</definedName>
    <definedName name="ActivosP4" localSheetId="0">#REF!</definedName>
    <definedName name="ActivosP4" localSheetId="3">#REF!</definedName>
    <definedName name="ActivosP4" localSheetId="4">#REF!</definedName>
    <definedName name="ActivosP4" localSheetId="11">#REF!</definedName>
    <definedName name="ActivosP4">#REF!</definedName>
    <definedName name="ActivosP5" localSheetId="9">#REF!</definedName>
    <definedName name="ActivosP5" localSheetId="10">#REF!</definedName>
    <definedName name="ActivosP5" localSheetId="2">#REF!</definedName>
    <definedName name="ActivosP5" localSheetId="6">#REF!</definedName>
    <definedName name="ActivosP5" localSheetId="7">#REF!</definedName>
    <definedName name="ActivosP5" localSheetId="0">#REF!</definedName>
    <definedName name="ActivosP5" localSheetId="3">#REF!</definedName>
    <definedName name="ActivosP5" localSheetId="4">#REF!</definedName>
    <definedName name="ActivosP5" localSheetId="11">#REF!</definedName>
    <definedName name="ActivosP5">#REF!</definedName>
    <definedName name="ActivosP6" localSheetId="9">#REF!</definedName>
    <definedName name="ActivosP6" localSheetId="10">#REF!</definedName>
    <definedName name="ActivosP6" localSheetId="2">#REF!</definedName>
    <definedName name="ActivosP6" localSheetId="6">#REF!</definedName>
    <definedName name="ActivosP6" localSheetId="7">#REF!</definedName>
    <definedName name="ActivosP6" localSheetId="0">#REF!</definedName>
    <definedName name="ActivosP6" localSheetId="3">#REF!</definedName>
    <definedName name="ActivosP6" localSheetId="4">#REF!</definedName>
    <definedName name="ActivosP6" localSheetId="11">#REF!</definedName>
    <definedName name="ActivosP6">#REF!</definedName>
    <definedName name="ActivosP7" localSheetId="9">#REF!</definedName>
    <definedName name="ActivosP7" localSheetId="10">#REF!</definedName>
    <definedName name="ActivosP7" localSheetId="2">#REF!</definedName>
    <definedName name="ActivosP7" localSheetId="6">#REF!</definedName>
    <definedName name="ActivosP7" localSheetId="7">#REF!</definedName>
    <definedName name="ActivosP7" localSheetId="0">#REF!</definedName>
    <definedName name="ActivosP7" localSheetId="3">#REF!</definedName>
    <definedName name="ActivosP7" localSheetId="4">#REF!</definedName>
    <definedName name="ActivosP7" localSheetId="11">#REF!</definedName>
    <definedName name="ActivosP7">#REF!</definedName>
    <definedName name="ActivosP8" localSheetId="9">#REF!</definedName>
    <definedName name="ActivosP8" localSheetId="10">#REF!</definedName>
    <definedName name="ActivosP8" localSheetId="2">#REF!</definedName>
    <definedName name="ActivosP8" localSheetId="6">#REF!</definedName>
    <definedName name="ActivosP8" localSheetId="7">#REF!</definedName>
    <definedName name="ActivosP8" localSheetId="0">#REF!</definedName>
    <definedName name="ActivosP8" localSheetId="3">#REF!</definedName>
    <definedName name="ActivosP8" localSheetId="4">#REF!</definedName>
    <definedName name="ActivosP8" localSheetId="11">#REF!</definedName>
    <definedName name="ActivosP8">#REF!</definedName>
    <definedName name="ActivosP9" localSheetId="9">#REF!</definedName>
    <definedName name="ActivosP9" localSheetId="10">#REF!</definedName>
    <definedName name="ActivosP9" localSheetId="2">#REF!</definedName>
    <definedName name="ActivosP9" localSheetId="6">#REF!</definedName>
    <definedName name="ActivosP9" localSheetId="7">#REF!</definedName>
    <definedName name="ActivosP9" localSheetId="0">#REF!</definedName>
    <definedName name="ActivosP9" localSheetId="3">#REF!</definedName>
    <definedName name="ActivosP9" localSheetId="4">#REF!</definedName>
    <definedName name="ActivosP9" localSheetId="11">#REF!</definedName>
    <definedName name="ActivosP9">#REF!</definedName>
    <definedName name="_xlnm.Print_Area" localSheetId="2">Indicadores!$B$2:$I$13</definedName>
    <definedName name="_xlnm.Print_Area" localSheetId="6">Interesados!$B$2:$H$23</definedName>
    <definedName name="_xlnm.Print_Area" localSheetId="7">'Plan de comunicaciones'!$B$2:$H$21</definedName>
    <definedName name="_xlnm.Print_Area" localSheetId="4">'Recursos Humanos'!$B$2:$G$14</definedName>
    <definedName name="_xlnm.Print_Area" localSheetId="8">Requerimientos!$B$2:$H$12</definedName>
    <definedName name="_xlnm.Print_Area" localSheetId="11">Riesgos!$B$2:$P$16</definedName>
    <definedName name="Consulta__L" localSheetId="9">#REF!</definedName>
    <definedName name="Consulta__L" localSheetId="10">#REF!</definedName>
    <definedName name="Consulta__L" localSheetId="2">#REF!</definedName>
    <definedName name="Consulta__L" localSheetId="6">#REF!</definedName>
    <definedName name="Consulta__L" localSheetId="7">#REF!</definedName>
    <definedName name="Consulta__L" localSheetId="0">#REF!</definedName>
    <definedName name="Consulta__L" localSheetId="3">#REF!</definedName>
    <definedName name="Consulta__L" localSheetId="4">#REF!</definedName>
    <definedName name="Consulta__L" localSheetId="11">#REF!</definedName>
    <definedName name="Consulta__L">#REF!</definedName>
    <definedName name="gloria" localSheetId="9">#REF!</definedName>
    <definedName name="gloria" localSheetId="10">#REF!</definedName>
    <definedName name="gloria" localSheetId="2">#REF!</definedName>
    <definedName name="gloria" localSheetId="6">#REF!</definedName>
    <definedName name="gloria" localSheetId="7">#REF!</definedName>
    <definedName name="gloria" localSheetId="0">#REF!</definedName>
    <definedName name="gloria" localSheetId="3">#REF!</definedName>
    <definedName name="gloria" localSheetId="4">#REF!</definedName>
    <definedName name="gloria" localSheetId="11">#REF!</definedName>
    <definedName name="gloria">#REF!</definedName>
    <definedName name="pl" localSheetId="9">#REF!</definedName>
    <definedName name="pl" localSheetId="10">#REF!</definedName>
    <definedName name="pl" localSheetId="2">#REF!</definedName>
    <definedName name="pl" localSheetId="6">#REF!</definedName>
    <definedName name="pl" localSheetId="7">#REF!</definedName>
    <definedName name="pl" localSheetId="0">#REF!</definedName>
    <definedName name="pl" localSheetId="3">#REF!</definedName>
    <definedName name="pl" localSheetId="4">#REF!</definedName>
    <definedName name="pl" localSheetId="11">#REF!</definedName>
    <definedName name="pl">#REF!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L14" i="11" l="1"/>
  <c r="AL11" i="11"/>
  <c r="AL12" i="11"/>
  <c r="AL10" i="11"/>
  <c r="J10" i="11" l="1"/>
  <c r="M11" i="11"/>
  <c r="M12" i="11"/>
  <c r="M13" i="11"/>
  <c r="M10" i="11"/>
  <c r="AK14" i="11"/>
  <c r="AJ14" i="11"/>
  <c r="AI14" i="11"/>
  <c r="AH14" i="11"/>
  <c r="AG14" i="11"/>
  <c r="AF14" i="11"/>
  <c r="AE14" i="11"/>
  <c r="AD14" i="11"/>
  <c r="Q14" i="11"/>
  <c r="P14" i="11"/>
  <c r="AC14" i="11"/>
  <c r="AB14" i="11"/>
  <c r="AA14" i="11"/>
  <c r="Z14" i="11"/>
  <c r="Y14" i="11"/>
  <c r="X14" i="11"/>
  <c r="W14" i="11"/>
  <c r="V14" i="11"/>
  <c r="U14" i="11"/>
  <c r="T14" i="11"/>
  <c r="S14" i="11"/>
  <c r="R14" i="11"/>
  <c r="O14" i="11"/>
  <c r="N14" i="11"/>
  <c r="M14" i="11" l="1"/>
  <c r="J11" i="11" l="1"/>
  <c r="J12" i="11"/>
  <c r="J13" i="11"/>
  <c r="F14" i="11"/>
  <c r="B17" i="16" l="1"/>
  <c r="B16" i="16"/>
  <c r="B15" i="16"/>
  <c r="B14" i="16"/>
  <c r="D7" i="9"/>
  <c r="D7" i="2" l="1"/>
  <c r="L2" i="11" l="1"/>
  <c r="L3" i="11"/>
  <c r="L4" i="11"/>
  <c r="D7" i="11"/>
  <c r="M4" i="9" l="1"/>
  <c r="M3" i="9"/>
  <c r="M2" i="9"/>
  <c r="M4" i="8"/>
  <c r="M3" i="8"/>
  <c r="M2" i="8"/>
  <c r="G4" i="4"/>
  <c r="G3" i="4"/>
  <c r="G2" i="4"/>
  <c r="G4" i="7"/>
  <c r="G3" i="7"/>
  <c r="G2" i="7"/>
  <c r="H4" i="6"/>
  <c r="H3" i="6"/>
  <c r="H2" i="6"/>
  <c r="G4" i="12"/>
  <c r="G3" i="12"/>
  <c r="G2" i="12"/>
  <c r="G4" i="16"/>
  <c r="G3" i="16"/>
  <c r="G2" i="16"/>
  <c r="G4" i="5"/>
  <c r="G3" i="5"/>
  <c r="G2" i="5"/>
  <c r="I4" i="3"/>
  <c r="I3" i="3"/>
  <c r="I2" i="3"/>
  <c r="M4" i="2"/>
  <c r="M3" i="2"/>
  <c r="M2" i="2"/>
  <c r="C7" i="12" l="1"/>
  <c r="C7" i="5"/>
  <c r="A6" i="12"/>
  <c r="C7" i="7" l="1"/>
  <c r="D7" i="8"/>
  <c r="C7" i="4"/>
  <c r="D7" i="6"/>
  <c r="D7" i="3"/>
</calcChain>
</file>

<file path=xl/comments1.xml><?xml version="1.0" encoding="utf-8"?>
<comments xmlns="http://schemas.openxmlformats.org/spreadsheetml/2006/main">
  <authors>
    <author>RONIN</author>
  </authors>
  <commentList>
    <comment ref="B9" authorId="0" shapeId="0">
      <text>
        <r>
          <rPr>
            <b/>
            <sz val="9"/>
            <color indexed="81"/>
            <rFont val="Tahoma"/>
            <family val="2"/>
          </rPr>
          <t>OBJETIVO ESTRATÉGICO:</t>
        </r>
        <r>
          <rPr>
            <sz val="9"/>
            <color indexed="81"/>
            <rFont val="Tahoma"/>
            <family val="2"/>
          </rPr>
          <t xml:space="preserve">
Incluir el objetivo estratégico al que apunta el proyecto</t>
        </r>
      </text>
    </comment>
    <comment ref="B11" authorId="0" shapeId="0">
      <text>
        <r>
          <rPr>
            <b/>
            <sz val="9"/>
            <color indexed="81"/>
            <rFont val="Tahoma"/>
            <family val="2"/>
          </rPr>
          <t xml:space="preserve">ESTRATEGIA:
</t>
        </r>
        <r>
          <rPr>
            <sz val="9"/>
            <color indexed="81"/>
            <rFont val="Tahoma"/>
            <family val="2"/>
          </rPr>
          <t>Incluir la estrategia en la que está incluido el proyecto</t>
        </r>
      </text>
    </comment>
    <comment ref="B13" authorId="0" shapeId="0">
      <text>
        <r>
          <rPr>
            <b/>
            <sz val="9"/>
            <color indexed="81"/>
            <rFont val="Tahoma"/>
            <family val="2"/>
          </rPr>
          <t>OBJETIVOS DE PROYECTO:</t>
        </r>
        <r>
          <rPr>
            <sz val="9"/>
            <color indexed="81"/>
            <rFont val="Tahoma"/>
            <family val="2"/>
          </rPr>
          <t xml:space="preserve">
Incluir los objetivos que debe cumplir el proyecto
</t>
        </r>
      </text>
    </comment>
    <comment ref="D13" authorId="0" shapeId="0">
      <text>
        <r>
          <rPr>
            <b/>
            <sz val="9"/>
            <color indexed="81"/>
            <rFont val="Tahoma"/>
            <family val="2"/>
          </rPr>
          <t>TIPO:</t>
        </r>
        <r>
          <rPr>
            <sz val="9"/>
            <color indexed="81"/>
            <rFont val="Tahoma"/>
            <family val="2"/>
          </rPr>
          <t xml:space="preserve">
Definir si el objetivo es general o específico</t>
        </r>
      </text>
    </comment>
    <comment ref="B16" authorId="0" shapeId="0">
      <text>
        <r>
          <rPr>
            <b/>
            <sz val="9"/>
            <color indexed="81"/>
            <rFont val="Tahoma"/>
            <family val="2"/>
          </rPr>
          <t>OBJETIVOS DE PROYECTO:</t>
        </r>
        <r>
          <rPr>
            <sz val="9"/>
            <color indexed="81"/>
            <rFont val="Tahoma"/>
            <family val="2"/>
          </rPr>
          <t xml:space="preserve">
Incluir los objetivos que debe cumplir el proyecto
</t>
        </r>
      </text>
    </comment>
    <comment ref="D16" authorId="0" shapeId="0">
      <text>
        <r>
          <rPr>
            <b/>
            <sz val="9"/>
            <color indexed="81"/>
            <rFont val="Tahoma"/>
            <family val="2"/>
          </rPr>
          <t>TIPO:</t>
        </r>
        <r>
          <rPr>
            <sz val="9"/>
            <color indexed="81"/>
            <rFont val="Tahoma"/>
            <family val="2"/>
          </rPr>
          <t xml:space="preserve">
Definir si el objetivo es general o específico</t>
        </r>
      </text>
    </comment>
    <comment ref="B19" authorId="0" shapeId="0">
      <text>
        <r>
          <rPr>
            <b/>
            <sz val="9"/>
            <color indexed="81"/>
            <rFont val="Tahoma"/>
            <family val="2"/>
          </rPr>
          <t>OBJETIVOS DE PROYECTO:</t>
        </r>
        <r>
          <rPr>
            <sz val="9"/>
            <color indexed="81"/>
            <rFont val="Tahoma"/>
            <family val="2"/>
          </rPr>
          <t xml:space="preserve">
Incluir los objetivos que debe cumplir el proyecto
</t>
        </r>
      </text>
    </comment>
    <comment ref="D19" authorId="0" shapeId="0">
      <text>
        <r>
          <rPr>
            <b/>
            <sz val="9"/>
            <color indexed="81"/>
            <rFont val="Tahoma"/>
            <family val="2"/>
          </rPr>
          <t>TIPO:</t>
        </r>
        <r>
          <rPr>
            <sz val="9"/>
            <color indexed="81"/>
            <rFont val="Tahoma"/>
            <family val="2"/>
          </rPr>
          <t xml:space="preserve">
Definir si el objetivo es general o específico</t>
        </r>
      </text>
    </comment>
  </commentList>
</comments>
</file>

<file path=xl/comments2.xml><?xml version="1.0" encoding="utf-8"?>
<comments xmlns="http://schemas.openxmlformats.org/spreadsheetml/2006/main">
  <authors>
    <author>RONIN</author>
    <author>Juan Camilo Correa Jimenez</author>
  </authors>
  <commentList>
    <comment ref="B10" authorId="0" shapeId="0">
      <text>
        <r>
          <rPr>
            <b/>
            <sz val="9"/>
            <color indexed="81"/>
            <rFont val="Tahoma"/>
            <family val="2"/>
          </rPr>
          <t>DESCRIPCIÓN:</t>
        </r>
        <r>
          <rPr>
            <sz val="9"/>
            <color indexed="81"/>
            <rFont val="Tahoma"/>
            <family val="2"/>
          </rPr>
          <t xml:space="preserve">
Hacer una descripción de lo que se quiere medir</t>
        </r>
      </text>
    </comment>
    <comment ref="B11" authorId="0" shapeId="0">
      <text>
        <r>
          <rPr>
            <b/>
            <sz val="9"/>
            <color indexed="81"/>
            <rFont val="Tahoma"/>
            <family val="2"/>
          </rPr>
          <t xml:space="preserve">TIPO:
</t>
        </r>
        <r>
          <rPr>
            <sz val="9"/>
            <color indexed="81"/>
            <rFont val="Tahoma"/>
            <family val="2"/>
          </rPr>
          <t xml:space="preserve">Definir el tipo de indicador:
- Eficacia: Expresa el logro de los objetivos
- Eficiencia: Permite establecer la relación de productividad en el uso de los recursos
- Efectividad: Seguimiento del impacto de los logros alcanzados
</t>
        </r>
      </text>
    </comment>
    <comment ref="D11" authorId="1" shapeId="0">
      <text>
        <r>
          <rPr>
            <b/>
            <sz val="9"/>
            <color indexed="81"/>
            <rFont val="Tahoma"/>
            <family val="2"/>
          </rPr>
          <t>UNIDAD DE MEDIDA:</t>
        </r>
        <r>
          <rPr>
            <sz val="9"/>
            <color indexed="81"/>
            <rFont val="Tahoma"/>
            <family val="2"/>
          </rPr>
          <t xml:space="preserve">
Indica la escala o métrica a usar (%, procesos, unidades, documentos)</t>
        </r>
      </text>
    </comment>
    <comment ref="F11" authorId="1" shapeId="0">
      <text>
        <r>
          <rPr>
            <b/>
            <sz val="9"/>
            <color indexed="81"/>
            <rFont val="Tahoma"/>
            <family val="2"/>
          </rPr>
          <t>META:</t>
        </r>
        <r>
          <rPr>
            <sz val="9"/>
            <color indexed="81"/>
            <rFont val="Tahoma"/>
            <family val="2"/>
          </rPr>
          <t xml:space="preserve">
Valor que se quiere alcanzar (100%, 3 procesos, 5 unidades, 3 documentos)</t>
        </r>
      </text>
    </comment>
    <comment ref="G11" authorId="0" shapeId="0">
      <text>
        <r>
          <rPr>
            <b/>
            <sz val="9"/>
            <color indexed="81"/>
            <rFont val="Tahoma"/>
            <family val="2"/>
          </rPr>
          <t>FRECUENCIA DE MEDIDA:</t>
        </r>
        <r>
          <rPr>
            <sz val="9"/>
            <color indexed="81"/>
            <rFont val="Tahoma"/>
            <family val="2"/>
          </rPr>
          <t xml:space="preserve">
Indicar cada cuanto tiempo hay que tomar la medición</t>
        </r>
      </text>
    </comment>
    <comment ref="H11" authorId="0" shapeId="0">
      <text>
        <r>
          <rPr>
            <b/>
            <sz val="9"/>
            <color indexed="81"/>
            <rFont val="Tahoma"/>
            <family val="2"/>
          </rPr>
          <t>TENDENCIA:</t>
        </r>
        <r>
          <rPr>
            <sz val="9"/>
            <color indexed="81"/>
            <rFont val="Tahoma"/>
            <family val="2"/>
          </rPr>
          <t xml:space="preserve">
Indicar si la medición acumulada del indicador debe ascender o descender</t>
        </r>
      </text>
    </comment>
    <comment ref="I11" authorId="0" shapeId="0">
      <text>
        <r>
          <rPr>
            <b/>
            <sz val="9"/>
            <color indexed="81"/>
            <rFont val="Tahoma"/>
            <family val="2"/>
          </rPr>
          <t>FÓRMULA DEL INDICADOR:</t>
        </r>
        <r>
          <rPr>
            <sz val="9"/>
            <color indexed="81"/>
            <rFont val="Tahoma"/>
            <family val="2"/>
          </rPr>
          <t xml:space="preserve">
Indicar si se realiza por medio de encuesta, descripción de la fórmula a utilizar o por otro medio de medida </t>
        </r>
      </text>
    </comment>
    <comment ref="B13" authorId="0" shapeId="0">
      <text>
        <r>
          <rPr>
            <b/>
            <sz val="9"/>
            <color indexed="81"/>
            <rFont val="Tahoma"/>
            <family val="2"/>
          </rPr>
          <t>RESPONSABLE DE LA MEDICIÓN:</t>
        </r>
        <r>
          <rPr>
            <sz val="9"/>
            <color indexed="81"/>
            <rFont val="Tahoma"/>
            <family val="2"/>
          </rPr>
          <t xml:space="preserve">
Definir la persona encargada de tomar los datos, calcular el indicador y reportar a los interesados</t>
        </r>
      </text>
    </comment>
  </commentList>
</comments>
</file>

<file path=xl/comments3.xml><?xml version="1.0" encoding="utf-8"?>
<comments xmlns="http://schemas.openxmlformats.org/spreadsheetml/2006/main">
  <authors>
    <author>RONIN</author>
  </authors>
  <commentList>
    <comment ref="B10" authorId="0" shapeId="0">
      <text>
        <r>
          <rPr>
            <b/>
            <sz val="9"/>
            <color indexed="81"/>
            <rFont val="Tahoma"/>
            <family val="2"/>
          </rPr>
          <t xml:space="preserve">NO APLICA-PRESUPUESTO DE INVERSIÓN:
</t>
        </r>
        <r>
          <rPr>
            <sz val="9"/>
            <color indexed="81"/>
            <rFont val="Tahoma"/>
            <family val="2"/>
          </rPr>
          <t xml:space="preserve">Indicar si el presupuesto se hace con presupuesto de inversión o no
</t>
        </r>
      </text>
    </comment>
    <comment ref="B12" authorId="0" shapeId="0">
      <text>
        <r>
          <rPr>
            <b/>
            <sz val="9"/>
            <color indexed="81"/>
            <rFont val="Tahoma"/>
            <family val="2"/>
          </rPr>
          <t>Nº DE CDP:</t>
        </r>
        <r>
          <rPr>
            <sz val="9"/>
            <color indexed="81"/>
            <rFont val="Tahoma"/>
            <family val="2"/>
          </rPr>
          <t xml:space="preserve">
xxxxx</t>
        </r>
      </text>
    </comment>
    <comment ref="B14" authorId="0" shapeId="0">
      <text>
        <r>
          <rPr>
            <b/>
            <sz val="9"/>
            <color rgb="FF000000"/>
            <rFont val="Tahoma"/>
            <family val="2"/>
          </rPr>
          <t xml:space="preserve">NÚMERO DE OBLIGACIÓN:
</t>
        </r>
        <r>
          <rPr>
            <sz val="9"/>
            <color rgb="FF000000"/>
            <rFont val="Tahoma"/>
            <family val="2"/>
          </rPr>
          <t xml:space="preserve">XXXX
</t>
        </r>
      </text>
    </comment>
    <comment ref="B16" authorId="0" shapeId="0">
      <text>
        <r>
          <rPr>
            <b/>
            <sz val="9"/>
            <color rgb="FF000000"/>
            <rFont val="Tahoma"/>
            <family val="2"/>
          </rPr>
          <t>APROPIACIÓN INICIAL:</t>
        </r>
        <r>
          <rPr>
            <sz val="9"/>
            <color rgb="FF000000"/>
            <rFont val="Tahoma"/>
            <family val="2"/>
          </rPr>
          <t xml:space="preserve">
</t>
        </r>
        <r>
          <rPr>
            <sz val="9"/>
            <color rgb="FF000000"/>
            <rFont val="Tahoma"/>
            <family val="2"/>
          </rPr>
          <t>XXX</t>
        </r>
      </text>
    </comment>
    <comment ref="B18" authorId="0" shapeId="0">
      <text>
        <r>
          <rPr>
            <b/>
            <sz val="9"/>
            <color rgb="FF000000"/>
            <rFont val="Tahoma"/>
            <family val="2"/>
          </rPr>
          <t>VALOR COMPROMETIDO:</t>
        </r>
        <r>
          <rPr>
            <sz val="9"/>
            <color rgb="FF000000"/>
            <rFont val="Tahoma"/>
            <family val="2"/>
          </rPr>
          <t xml:space="preserve">
</t>
        </r>
        <r>
          <rPr>
            <sz val="9"/>
            <color rgb="FF000000"/>
            <rFont val="Tahoma"/>
            <family val="2"/>
          </rPr>
          <t>XXXX</t>
        </r>
      </text>
    </comment>
    <comment ref="B20" authorId="0" shapeId="0">
      <text>
        <r>
          <rPr>
            <b/>
            <sz val="9"/>
            <color indexed="81"/>
            <rFont val="Tahoma"/>
            <family val="2"/>
          </rPr>
          <t>VALOR OBLIGADO:</t>
        </r>
        <r>
          <rPr>
            <sz val="9"/>
            <color indexed="81"/>
            <rFont val="Tahoma"/>
            <family val="2"/>
          </rPr>
          <t xml:space="preserve">
XXXXXX</t>
        </r>
      </text>
    </comment>
  </commentList>
</comments>
</file>

<file path=xl/comments4.xml><?xml version="1.0" encoding="utf-8"?>
<comments xmlns="http://schemas.openxmlformats.org/spreadsheetml/2006/main">
  <authors>
    <author>RONIN</author>
  </authors>
  <commentList>
    <comment ref="B11"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 ref="D11" authorId="0" shapeId="0">
      <text>
        <r>
          <rPr>
            <b/>
            <sz val="9"/>
            <color indexed="81"/>
            <rFont val="Tahoma"/>
            <family val="2"/>
          </rPr>
          <t>RESPONSABILIDADES:</t>
        </r>
        <r>
          <rPr>
            <sz val="9"/>
            <color indexed="81"/>
            <rFont val="Tahoma"/>
            <family val="2"/>
          </rPr>
          <t xml:space="preserve">
Incluir las responsabilidades de la persona dentro del proyecto</t>
        </r>
      </text>
    </comment>
    <comment ref="E11" authorId="0" shapeId="0">
      <text>
        <r>
          <rPr>
            <b/>
            <sz val="9"/>
            <color indexed="81"/>
            <rFont val="Tahoma"/>
            <family val="2"/>
          </rPr>
          <t xml:space="preserve">INT. - EXT.
</t>
        </r>
        <r>
          <rPr>
            <sz val="9"/>
            <color indexed="81"/>
            <rFont val="Tahoma"/>
            <family val="2"/>
          </rPr>
          <t>Indicar si la persona pertenece a la Superintendencia o es externa</t>
        </r>
      </text>
    </comment>
    <comment ref="F11" authorId="0" shapeId="0">
      <text>
        <r>
          <rPr>
            <b/>
            <sz val="9"/>
            <color indexed="81"/>
            <rFont val="Tahoma"/>
            <family val="2"/>
          </rPr>
          <t>CAPACIDADES:</t>
        </r>
        <r>
          <rPr>
            <sz val="9"/>
            <color indexed="81"/>
            <rFont val="Tahoma"/>
            <family val="2"/>
          </rPr>
          <t xml:space="preserve">
Enumerar las capacidades necesarias para desarrollar las responsabilidades asignadas</t>
        </r>
      </text>
    </comment>
  </commentList>
</comments>
</file>

<file path=xl/comments5.xml><?xml version="1.0" encoding="utf-8"?>
<comments xmlns="http://schemas.openxmlformats.org/spreadsheetml/2006/main">
  <authors>
    <author>RONIN</author>
  </authors>
  <commentList>
    <comment ref="B11" authorId="0" shapeId="0">
      <text>
        <r>
          <rPr>
            <b/>
            <sz val="9"/>
            <color indexed="81"/>
            <rFont val="Tahoma"/>
            <family val="2"/>
          </rPr>
          <t>EQUIPO DE PROYECTO DE LA SUPERINTENDENCIA</t>
        </r>
        <r>
          <rPr>
            <sz val="9"/>
            <color indexed="81"/>
            <rFont val="Tahoma"/>
            <family val="2"/>
          </rPr>
          <t xml:space="preserve">
Enumerar las personas de la Superintendencia que participarán en el desarrollo del proyecto</t>
        </r>
      </text>
    </comment>
    <comment ref="E11" authorId="0" shapeId="0">
      <text>
        <r>
          <rPr>
            <b/>
            <sz val="9"/>
            <color indexed="81"/>
            <rFont val="Tahoma"/>
            <family val="2"/>
          </rPr>
          <t xml:space="preserve">EQUIPO DE PROYECTO DEL PROVEEDOR:
</t>
        </r>
        <r>
          <rPr>
            <sz val="9"/>
            <color indexed="81"/>
            <rFont val="Tahoma"/>
            <family val="2"/>
          </rPr>
          <t>Enumerar las personas del proveedor que participarán en el desarrollo del proyecto</t>
        </r>
      </text>
    </comment>
    <comment ref="C13" authorId="0" shapeId="0">
      <text>
        <r>
          <rPr>
            <b/>
            <sz val="9"/>
            <color indexed="81"/>
            <rFont val="Tahoma"/>
            <family val="2"/>
          </rPr>
          <t xml:space="preserve">ROL:
</t>
        </r>
        <r>
          <rPr>
            <sz val="9"/>
            <color indexed="81"/>
            <rFont val="Tahoma"/>
            <family val="2"/>
          </rPr>
          <t>Indicar el rol de la persona dentro del proyecto (NO es el cargo dentro de la organización)</t>
        </r>
      </text>
    </comment>
    <comment ref="F13"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List>
</comments>
</file>

<file path=xl/comments6.xml><?xml version="1.0" encoding="utf-8"?>
<comments xmlns="http://schemas.openxmlformats.org/spreadsheetml/2006/main">
  <authors>
    <author>RONIN</author>
  </authors>
  <commentList>
    <comment ref="B9" authorId="0" shapeId="0">
      <text>
        <r>
          <rPr>
            <b/>
            <sz val="9"/>
            <color indexed="81"/>
            <rFont val="Tahoma"/>
            <family val="2"/>
          </rPr>
          <t>INTERESADOS:</t>
        </r>
        <r>
          <rPr>
            <sz val="9"/>
            <color indexed="81"/>
            <rFont val="Tahoma"/>
            <family val="2"/>
          </rPr>
          <t xml:space="preserve">
Personas, grupos u organizaciones involucrados en el proyecto</t>
        </r>
      </text>
    </comment>
    <comment ref="D11" authorId="0" shapeId="0">
      <text>
        <r>
          <rPr>
            <b/>
            <sz val="9"/>
            <color rgb="FF000000"/>
            <rFont val="Tahoma"/>
            <family val="2"/>
          </rPr>
          <t>CARGO:</t>
        </r>
        <r>
          <rPr>
            <sz val="9"/>
            <color rgb="FF000000"/>
            <rFont val="Tahoma"/>
            <family val="2"/>
          </rPr>
          <t xml:space="preserve">
</t>
        </r>
        <r>
          <rPr>
            <sz val="9"/>
            <color rgb="FF000000"/>
            <rFont val="Tahoma"/>
            <family val="2"/>
          </rPr>
          <t>Cargo  de la persona dentro de la organización</t>
        </r>
      </text>
    </comment>
    <comment ref="G11" authorId="0" shapeId="0">
      <text>
        <r>
          <rPr>
            <b/>
            <sz val="9"/>
            <color indexed="81"/>
            <rFont val="Tahoma"/>
            <family val="2"/>
          </rPr>
          <t>INTERNO-EXTERNO:</t>
        </r>
        <r>
          <rPr>
            <sz val="9"/>
            <color indexed="81"/>
            <rFont val="Tahoma"/>
            <family val="2"/>
          </rPr>
          <t xml:space="preserve">
Indicar si la persona pertenece a la Superintendencia o es externa</t>
        </r>
      </text>
    </comment>
    <comment ref="H11" authorId="0" shapeId="0">
      <text>
        <r>
          <rPr>
            <b/>
            <sz val="9"/>
            <color indexed="81"/>
            <rFont val="Tahoma"/>
            <family val="2"/>
          </rPr>
          <t>RONIN:</t>
        </r>
        <r>
          <rPr>
            <sz val="9"/>
            <color indexed="81"/>
            <rFont val="Tahoma"/>
            <family val="2"/>
          </rPr>
          <t xml:space="preserve">
Definir si la persona, respeto al proyecto está:
- a favor
- en contra
- neutral</t>
        </r>
      </text>
    </comment>
  </commentList>
</comments>
</file>

<file path=xl/comments7.xml><?xml version="1.0" encoding="utf-8"?>
<comments xmlns="http://schemas.openxmlformats.org/spreadsheetml/2006/main">
  <authors>
    <author>RONIN</author>
  </authors>
  <commentList>
    <comment ref="C12" authorId="0" shapeId="0">
      <text>
        <r>
          <rPr>
            <b/>
            <sz val="9"/>
            <color indexed="81"/>
            <rFont val="Tahoma"/>
            <family val="2"/>
          </rPr>
          <t>TIPO DE COMUNICACIÓN:</t>
        </r>
        <r>
          <rPr>
            <sz val="9"/>
            <color indexed="81"/>
            <rFont val="Tahoma"/>
            <family val="2"/>
          </rPr>
          <t xml:space="preserve">
Indicar si la comunicación se realizará mediante:
- Mail
- Oficio
- Memorando
- Reunión
- Telefónica
- Electrónica (mediante la web)
- Electrónica
- Acto administrativo</t>
        </r>
      </text>
    </comment>
    <comment ref="D12" authorId="0" shapeId="0">
      <text>
        <r>
          <rPr>
            <b/>
            <sz val="9"/>
            <color indexed="81"/>
            <rFont val="Tahoma"/>
            <family val="2"/>
          </rPr>
          <t>OBJETIVO:</t>
        </r>
        <r>
          <rPr>
            <sz val="9"/>
            <color indexed="81"/>
            <rFont val="Tahoma"/>
            <family val="2"/>
          </rPr>
          <t xml:space="preserve">
Indicar qué se pretende lograr con la comunicación</t>
        </r>
      </text>
    </comment>
    <comment ref="E12" authorId="0" shapeId="0">
      <text>
        <r>
          <rPr>
            <b/>
            <sz val="9"/>
            <color indexed="81"/>
            <rFont val="Tahoma"/>
            <family val="2"/>
          </rPr>
          <t>FRECUENCIA:</t>
        </r>
        <r>
          <rPr>
            <sz val="9"/>
            <color indexed="81"/>
            <rFont val="Tahoma"/>
            <family val="2"/>
          </rPr>
          <t xml:space="preserve">
Indicar cada cuanto se produce la comunicación</t>
        </r>
      </text>
    </comment>
    <comment ref="F12" authorId="0" shapeId="0">
      <text>
        <r>
          <rPr>
            <b/>
            <sz val="9"/>
            <color indexed="81"/>
            <rFont val="Tahoma"/>
            <family val="2"/>
          </rPr>
          <t>RESPONSABLE:</t>
        </r>
        <r>
          <rPr>
            <sz val="9"/>
            <color indexed="81"/>
            <rFont val="Tahoma"/>
            <family val="2"/>
          </rPr>
          <t xml:space="preserve">
Indicar quien debe realizar la comunicación</t>
        </r>
      </text>
    </comment>
    <comment ref="G12" authorId="0" shapeId="0">
      <text>
        <r>
          <rPr>
            <b/>
            <sz val="9"/>
            <color indexed="81"/>
            <rFont val="Tahoma"/>
            <family val="2"/>
          </rPr>
          <t>ENTREGABLE:</t>
        </r>
        <r>
          <rPr>
            <sz val="9"/>
            <color indexed="81"/>
            <rFont val="Tahoma"/>
            <family val="2"/>
          </rPr>
          <t xml:space="preserve">
Indicar cual es soporte de la comunicación</t>
        </r>
      </text>
    </comment>
  </commentList>
</comments>
</file>

<file path=xl/comments8.xml><?xml version="1.0" encoding="utf-8"?>
<comments xmlns="http://schemas.openxmlformats.org/spreadsheetml/2006/main">
  <authors>
    <author>RONIN</author>
  </authors>
  <commentList>
    <comment ref="B11" authorId="0" shapeId="0">
      <text>
        <r>
          <rPr>
            <b/>
            <sz val="9"/>
            <color indexed="81"/>
            <rFont val="Tahoma"/>
            <family val="2"/>
          </rPr>
          <t>DESCRIPCIÓN DEL REQUERIMIENTO:</t>
        </r>
        <r>
          <rPr>
            <sz val="9"/>
            <color indexed="81"/>
            <rFont val="Tahoma"/>
            <family val="2"/>
          </rPr>
          <t xml:space="preserve">
Incluir una descripción del requerimiento del solicitante</t>
        </r>
      </text>
    </comment>
    <comment ref="D11" authorId="0" shapeId="0">
      <text>
        <r>
          <rPr>
            <b/>
            <sz val="9"/>
            <color indexed="81"/>
            <rFont val="Tahoma"/>
            <family val="2"/>
          </rPr>
          <t>CÓDIGO REQUERIMIENTO:</t>
        </r>
        <r>
          <rPr>
            <sz val="9"/>
            <color indexed="81"/>
            <rFont val="Tahoma"/>
            <family val="2"/>
          </rPr>
          <t xml:space="preserve">
Incluir un código para facilitar el seguimiento del requerimiento</t>
        </r>
      </text>
    </comment>
    <comment ref="F11" authorId="0" shapeId="0">
      <text>
        <r>
          <rPr>
            <b/>
            <sz val="9"/>
            <color indexed="81"/>
            <rFont val="Tahoma"/>
            <family val="2"/>
          </rPr>
          <t>ALCANCE DEL PROYECTO / ENTREGABLE AFECTADO:</t>
        </r>
        <r>
          <rPr>
            <sz val="9"/>
            <color indexed="81"/>
            <rFont val="Tahoma"/>
            <family val="2"/>
          </rPr>
          <t xml:space="preserve">
Indicar si es un requerimiento que afecte a la totalidad del proyecto o a un entregable y especificar a cual</t>
        </r>
      </text>
    </comment>
    <comment ref="G11" authorId="0" shapeId="0">
      <text>
        <r>
          <rPr>
            <b/>
            <sz val="9"/>
            <color indexed="81"/>
            <rFont val="Tahoma"/>
            <family val="2"/>
          </rPr>
          <t>FECHA DE CUMPLIMIENTO:</t>
        </r>
        <r>
          <rPr>
            <sz val="9"/>
            <color indexed="81"/>
            <rFont val="Tahoma"/>
            <family val="2"/>
          </rPr>
          <t xml:space="preserve">
Indicar cuando se espera que el requerimiento se realice</t>
        </r>
      </text>
    </comment>
    <comment ref="H11" authorId="0" shapeId="0">
      <text>
        <r>
          <rPr>
            <b/>
            <sz val="9"/>
            <color indexed="81"/>
            <rFont val="Tahoma"/>
            <family val="2"/>
          </rPr>
          <t>CRITERIO DE ACEPTACIÓN:</t>
        </r>
        <r>
          <rPr>
            <sz val="9"/>
            <color indexed="81"/>
            <rFont val="Tahoma"/>
            <family val="2"/>
          </rPr>
          <t xml:space="preserve">
Indicar cual es el criterio especificado por el solicitante para dar por válido el requerimiento</t>
        </r>
      </text>
    </comment>
  </commentList>
</comments>
</file>

<file path=xl/comments9.xml><?xml version="1.0" encoding="utf-8"?>
<comments xmlns="http://schemas.openxmlformats.org/spreadsheetml/2006/main">
  <authors>
    <author>RONIN</author>
  </authors>
  <commentList>
    <comment ref="B10" authorId="0" shapeId="0">
      <text>
        <r>
          <rPr>
            <b/>
            <sz val="9"/>
            <color indexed="81"/>
            <rFont val="Tahoma"/>
            <family val="2"/>
          </rPr>
          <t>DESCRIPCIÓN DEL ALCANCE:</t>
        </r>
        <r>
          <rPr>
            <sz val="9"/>
            <color indexed="81"/>
            <rFont val="Tahoma"/>
            <family val="2"/>
          </rPr>
          <t xml:space="preserve">
Incluir la descripción del alcance del proyecto, tanto del producto como la forma de relazarlo</t>
        </r>
      </text>
    </comment>
    <comment ref="B12" authorId="0" shapeId="0">
      <text>
        <r>
          <rPr>
            <b/>
            <sz val="9"/>
            <color indexed="81"/>
            <rFont val="Tahoma"/>
            <family val="2"/>
          </rPr>
          <t>EXCLUSIONES DEL PROYECTO:</t>
        </r>
        <r>
          <rPr>
            <sz val="9"/>
            <color indexed="81"/>
            <rFont val="Tahoma"/>
            <family val="2"/>
          </rPr>
          <t xml:space="preserve">
Identificar lo que no incluye el proyecto</t>
        </r>
      </text>
    </comment>
    <comment ref="B14" authorId="0" shapeId="0">
      <text>
        <r>
          <rPr>
            <b/>
            <sz val="9"/>
            <color indexed="81"/>
            <rFont val="Tahoma"/>
            <family val="2"/>
          </rPr>
          <t>RESTRICCIONES DEL PROYECTO:</t>
        </r>
        <r>
          <rPr>
            <sz val="9"/>
            <color indexed="81"/>
            <rFont val="Tahoma"/>
            <family val="2"/>
          </rPr>
          <t xml:space="preserve">
Enumerar las limitantes asociadas con el alcance del proyecto que restringen las opciones del proyecto</t>
        </r>
      </text>
    </comment>
    <comment ref="B16" authorId="0" shapeId="0">
      <text>
        <r>
          <rPr>
            <b/>
            <sz val="9"/>
            <color indexed="81"/>
            <rFont val="Tahoma"/>
            <family val="2"/>
          </rPr>
          <t>SUPUESTOS DEL PROYECTO:</t>
        </r>
        <r>
          <rPr>
            <sz val="9"/>
            <color indexed="81"/>
            <rFont val="Tahoma"/>
            <family val="2"/>
          </rPr>
          <t xml:space="preserve">
Enumeran las suposiciones asociadas con el alcance del proyecto y el impacto potencial de las mismas</t>
        </r>
      </text>
    </comment>
    <comment ref="B18" authorId="0" shapeId="0">
      <text>
        <r>
          <rPr>
            <b/>
            <sz val="9"/>
            <color indexed="81"/>
            <rFont val="Tahoma"/>
            <family val="2"/>
          </rPr>
          <t>ENTREGABLES DEL PROYECTO:</t>
        </r>
        <r>
          <rPr>
            <sz val="9"/>
            <color indexed="81"/>
            <rFont val="Tahoma"/>
            <family val="2"/>
          </rPr>
          <t xml:space="preserve">
Incluyen tanto el producto final (producto o servicios) como los productos de soporte (informes y documentación)</t>
        </r>
      </text>
    </comment>
    <comment ref="B20" authorId="0" shapeId="0">
      <text>
        <r>
          <rPr>
            <b/>
            <sz val="9"/>
            <color indexed="81"/>
            <rFont val="Tahoma"/>
            <family val="2"/>
          </rPr>
          <t>CRITERIOS DE ACEPTACIÓN DEL PRODUCTO:</t>
        </r>
        <r>
          <rPr>
            <sz val="9"/>
            <color indexed="81"/>
            <rFont val="Tahoma"/>
            <family val="2"/>
          </rPr>
          <t xml:space="preserve">
Definición de las características para el recibo a satisfacción de los productos, servicios o resultados del proyecto</t>
        </r>
      </text>
    </comment>
  </commentList>
</comments>
</file>

<file path=xl/sharedStrings.xml><?xml version="1.0" encoding="utf-8"?>
<sst xmlns="http://schemas.openxmlformats.org/spreadsheetml/2006/main" count="428" uniqueCount="267">
  <si>
    <t>SUPERINTENDENCIA DE SOCIEDADES</t>
  </si>
  <si>
    <t>Código: GC-F-015</t>
  </si>
  <si>
    <t>SISTEMA DE GESTION INTEGRADO</t>
  </si>
  <si>
    <t>Fecha: 17 de septiembre de 2014</t>
  </si>
  <si>
    <t>PROCESO: GESTION INTEGRAL</t>
  </si>
  <si>
    <t>Versión 001</t>
  </si>
  <si>
    <t>FORMATO: PLANEACION DE PROYECTOS</t>
  </si>
  <si>
    <t>Página 1 de 12</t>
  </si>
  <si>
    <t xml:space="preserve">NOMBRE DEL PROYECTO </t>
  </si>
  <si>
    <t>JUSTIFICACIÓN - OBJETIVO</t>
  </si>
  <si>
    <t>INDICADORES</t>
  </si>
  <si>
    <t>RECURSOS HUMANOS</t>
  </si>
  <si>
    <t>COMUNICACIONES INTERNAS</t>
  </si>
  <si>
    <t>RECURSOS FINANCIEROS</t>
  </si>
  <si>
    <t>INTERESADOS</t>
  </si>
  <si>
    <t>REQUERIMIENTOS</t>
  </si>
  <si>
    <t>ALCANCE</t>
  </si>
  <si>
    <t>EDT-ACTIVIDADES</t>
  </si>
  <si>
    <t>PLAN DE COMUNICACIONES</t>
  </si>
  <si>
    <t>RIESGOS - CRONOGRAMA</t>
  </si>
  <si>
    <t>Pagina 1 de 1</t>
  </si>
  <si>
    <t>Página 2 de 12</t>
  </si>
  <si>
    <t>OBJETIVO ESTRATÉGICO</t>
  </si>
  <si>
    <t>ESTRATEGIA</t>
  </si>
  <si>
    <t>OBJETIVO DEL PROYECTO (Generales y específicos)</t>
  </si>
  <si>
    <t>TIPO</t>
  </si>
  <si>
    <t>GENERAL</t>
  </si>
  <si>
    <t>ESPECIFICO</t>
  </si>
  <si>
    <t>Página 3 de 12</t>
  </si>
  <si>
    <t>INDICADOR</t>
  </si>
  <si>
    <t>DESCRIPCIÓN</t>
  </si>
  <si>
    <t>Cumplimiento del cronograma de actividades (Ver hoja "EDT - Actividades")</t>
  </si>
  <si>
    <t>UNIDAD DE MEDIDA</t>
  </si>
  <si>
    <t>META</t>
  </si>
  <si>
    <t>FRECUENCIA DE MEDIDA</t>
  </si>
  <si>
    <t>TENDENCIA</t>
  </si>
  <si>
    <t>FÓRMULA DEL INDICADOR</t>
  </si>
  <si>
    <t>Eficacia</t>
  </si>
  <si>
    <t>%</t>
  </si>
  <si>
    <t>Mensual</t>
  </si>
  <si>
    <t>Ascendente</t>
  </si>
  <si>
    <t>Actividades ejecutadas
___________________________
Actividades planeadas</t>
  </si>
  <si>
    <t>RESPONSABLE DE LA MEDICION</t>
  </si>
  <si>
    <t>Gerente de Proyecto</t>
  </si>
  <si>
    <t>Página 4 de 12</t>
  </si>
  <si>
    <t>NO APLICA - PRESUPUESTO DE INVERSIÓN</t>
  </si>
  <si>
    <t>PRESUPUESTO DE INVERSIÓN</t>
  </si>
  <si>
    <t>NUMERO DE CDP</t>
  </si>
  <si>
    <t>NÚMERO DE OBLIGACIÓN</t>
  </si>
  <si>
    <t>APROPIACION INICIAL</t>
  </si>
  <si>
    <t>VALOR COMPROMETIDO</t>
  </si>
  <si>
    <t>VALOR OBLIGADO</t>
  </si>
  <si>
    <t>Página 5 de 12</t>
  </si>
  <si>
    <t xml:space="preserve">RECURSOS HUMANOS  </t>
  </si>
  <si>
    <t>ROL</t>
  </si>
  <si>
    <t>NOMBRE</t>
  </si>
  <si>
    <t>RESPONSABILIDADES</t>
  </si>
  <si>
    <t>INT.-EXT.</t>
  </si>
  <si>
    <t>CAPACIDADES</t>
  </si>
  <si>
    <t>Patrocinador</t>
  </si>
  <si>
    <t>Interno</t>
  </si>
  <si>
    <t>Gerente</t>
  </si>
  <si>
    <t>Líder funcional</t>
  </si>
  <si>
    <t>Página 6 de 12</t>
  </si>
  <si>
    <t>Gestión de las comunicaciones entre los equipos de trabajo</t>
  </si>
  <si>
    <t>Las comunicaciones entre el equipo de trabajo se desarrollarán de la siguiente manera:
* Radicación oficial, según las directrices de Gestión Documental para la entrega de memorandos, facturas e informes de desarrollo del proyecto.
* Correo electrónico para intercambio de información del proyecto y su avance, entre el personal de la Superintendencia y el proveedor.
* Reuniones virtuales (a través de herramienta de videoconferencia) y presenciales
* Llamada a teléfono fijo (entidad) y móvil (proveedor).
* Actas de seguimiento de proyecto</t>
  </si>
  <si>
    <t>EQUIPO DE PROYECTO DE LA SUPERINTENDENCIA</t>
  </si>
  <si>
    <t>EQUIPO DE PROYECTO DEL PROVEEDOR</t>
  </si>
  <si>
    <t>mail</t>
  </si>
  <si>
    <t>teléfono</t>
  </si>
  <si>
    <t>Proveedor</t>
  </si>
  <si>
    <t>Página 7 de 12</t>
  </si>
  <si>
    <t>CARGO</t>
  </si>
  <si>
    <t>TELEFONO</t>
  </si>
  <si>
    <t>CORREO ELECTRONICO</t>
  </si>
  <si>
    <t>INTERNO - EXTERNO</t>
  </si>
  <si>
    <t>POSICION FRENTE AL PROYECTO</t>
  </si>
  <si>
    <t>A favor</t>
  </si>
  <si>
    <t>Externo</t>
  </si>
  <si>
    <t>Neutral</t>
  </si>
  <si>
    <t>Página 8 de 12</t>
  </si>
  <si>
    <t>PLAN DE COMUNICACIÓN</t>
  </si>
  <si>
    <t>NOMBRE DE INTERESADO</t>
  </si>
  <si>
    <t>TIPO DE COMUNICACIÓN</t>
  </si>
  <si>
    <t>OBJETIVO</t>
  </si>
  <si>
    <t>FRECUENCIA</t>
  </si>
  <si>
    <t>RESPONSABLE</t>
  </si>
  <si>
    <t>ENTREGABLE</t>
  </si>
  <si>
    <t>Reunión</t>
  </si>
  <si>
    <t>Según requerimiento</t>
  </si>
  <si>
    <t>Página 9 de 12</t>
  </si>
  <si>
    <t>REQUERIMIENTOS DEL PROYECTO</t>
  </si>
  <si>
    <t>DESCRIPCIÓN DEL REQUERIMIENTO</t>
  </si>
  <si>
    <t>CÓDIGO REQUERIMIENTO</t>
  </si>
  <si>
    <t>NOMBRE DEL SOLICITANTE</t>
  </si>
  <si>
    <t>ALCANCE DEL PROYECTO / ENTREGABLE AFECTADO</t>
  </si>
  <si>
    <t>FECHA DE CUMPLIMIENTO</t>
  </si>
  <si>
    <t>CRITERIO DE ACEPTACIÓN</t>
  </si>
  <si>
    <t>Página 10 de 12</t>
  </si>
  <si>
    <t>DESCRIPCIÓN DEL ALCANCE</t>
  </si>
  <si>
    <t>EXCLUSIONES DEL PROYECTO</t>
  </si>
  <si>
    <t>RESTRICCIONES DEL PROYECTO</t>
  </si>
  <si>
    <t>SUPUESTOS DEL PROYECTO</t>
  </si>
  <si>
    <t>ENTREGABLES DEL PROYECTO</t>
  </si>
  <si>
    <t>CRITERIOS DE ACEPTACIÓN DEL PRODUCTO</t>
  </si>
  <si>
    <t>Página 11 de 12</t>
  </si>
  <si>
    <t>NOMBRE DEL PROYECTO :</t>
  </si>
  <si>
    <t>N°</t>
  </si>
  <si>
    <t>ACTIVIDADES</t>
  </si>
  <si>
    <t xml:space="preserve">ENTREGABLES </t>
  </si>
  <si>
    <t>METAS</t>
  </si>
  <si>
    <t>PESO DE 
LA ACTIVIDAD</t>
  </si>
  <si>
    <t>RESPONSABLES</t>
  </si>
  <si>
    <t xml:space="preserve">FECHA PROGRAMADA DE INICIO </t>
  </si>
  <si>
    <t>FECHA PROGRAMADA DE FINALIZACIÓN</t>
  </si>
  <si>
    <t>DURACIÓN DE LA ACTIVIDAD (Semanas)</t>
  </si>
  <si>
    <t>EVIDENCIA Ó AVANCES  DE LOS ENTREGABLES</t>
  </si>
  <si>
    <t>FECHA CIERRE ACTIVIDAD/FECHA SEGUIMIENTO</t>
  </si>
  <si>
    <t>Bajo</t>
  </si>
  <si>
    <t>Medio</t>
  </si>
  <si>
    <t>Alto</t>
  </si>
  <si>
    <t>Página 12 de 12</t>
  </si>
  <si>
    <t>Extremo</t>
  </si>
  <si>
    <t>GESTION DE RIESGOS DEL PROYECTO</t>
  </si>
  <si>
    <t>DESCRIPCION</t>
  </si>
  <si>
    <t>EVALUACION</t>
  </si>
  <si>
    <t>ACTIVIDADES DE MITIGACION</t>
  </si>
  <si>
    <t>RESPONSABLE DE GESTIONAR EL RIESGO</t>
  </si>
  <si>
    <t>CRONOGRAMA DE ACTIVIDADES</t>
  </si>
  <si>
    <t>Tipo de objetivo</t>
  </si>
  <si>
    <t>Tipos de indicadores</t>
  </si>
  <si>
    <t>Tendencia de indicador</t>
  </si>
  <si>
    <t>Roles</t>
  </si>
  <si>
    <t>interno - externo</t>
  </si>
  <si>
    <t>Posicion en el proyecto</t>
  </si>
  <si>
    <t>Tipo de comunicación</t>
  </si>
  <si>
    <t>NO APLICA</t>
  </si>
  <si>
    <t>Mail</t>
  </si>
  <si>
    <t>Diario</t>
  </si>
  <si>
    <t>Eficiencia</t>
  </si>
  <si>
    <t>Descendente</t>
  </si>
  <si>
    <t>Oficio</t>
  </si>
  <si>
    <t>Semanal</t>
  </si>
  <si>
    <t>Efectividad</t>
  </si>
  <si>
    <t>Lider funcional</t>
  </si>
  <si>
    <t>En contra</t>
  </si>
  <si>
    <t>Memorando</t>
  </si>
  <si>
    <t>Quincenal</t>
  </si>
  <si>
    <t>Telefónica</t>
  </si>
  <si>
    <t>Bimensual</t>
  </si>
  <si>
    <t>Electrónica</t>
  </si>
  <si>
    <t>Trimestral</t>
  </si>
  <si>
    <t>Acto administrativo</t>
  </si>
  <si>
    <t>Semestral</t>
  </si>
  <si>
    <t>Anual</t>
  </si>
  <si>
    <t>FRECUENCIA DE COMUNICACIÓN</t>
  </si>
  <si>
    <t>Por definir</t>
  </si>
  <si>
    <t>Líder Técnico</t>
  </si>
  <si>
    <t>Responsable por el desarrollo exitoso del proyecto
Toma decisiones claves en el proyecto
Realizar gestión y ayuda en la solución imprevistos con las partes interesadas y el equipo del proyecto</t>
  </si>
  <si>
    <t>Definir los Objetivos del Proyecto
Define Plan de Trabajo
Realiza seguimiento al plan de trabajo
Coordinar equipo de proyecto
Realizar gestión sobre los recursos del proyecto 
Punto de contacto con el implementador externo y fabrica de Software
Gestiona los riesgos del proyecto
Elabora los estudios previos cuando aplique
Liderar la gestión del cambio del proyecto</t>
  </si>
  <si>
    <t>Especifica las necesidades técnicas de la solución
Participa en el diseño de la solución
Participa en las pruebas de la solución
Verifica que la dependencia usuaria aprueba la solución</t>
  </si>
  <si>
    <t>Especifica las necesidades funcionales de la solución
Participa en el diseño de la solución
Participa en las pruebas de la solución
Verifica que la dependencia usuaria aprueba la solución</t>
  </si>
  <si>
    <t>Fortalecer y mejorar la infraestructura física de la Superintendencia de Sociedades a nivel nacional (Construyendo la Supersociedades de la gente.)</t>
  </si>
  <si>
    <t>Generar una ambiente confortable con la infraestructura física de todas las sedes de la Entidad, que permita la preservación del bienestar de los grupos de valor, a través de sedes seguras, confortables, incluyentes y funcionales.</t>
  </si>
  <si>
    <t xml:space="preserve"> Fortalecer la estructura organizacional con procesos innovadores de transformación institucional</t>
  </si>
  <si>
    <t>Profesional: Grupo Administrativo / Intendentes Regionales   /   Grupo Apoyo Judicial / Grupo Relación Estado Ciudadano</t>
  </si>
  <si>
    <t xml:space="preserve">Dirección Administrativa
Despacho Superintendente </t>
  </si>
  <si>
    <t>Secretaria General</t>
  </si>
  <si>
    <t>El Patrocinador asignará un Gerente de proyecto, quien liderará el proyecto.</t>
  </si>
  <si>
    <t>El Gerente de Proyecto liderará la ejecución y seguimiento del proyecto. Tomará decisiones respecto al proyecto. Debe tener una comunicación asertiva, manejo eficiente del tiempo.</t>
  </si>
  <si>
    <t>Coordinará que las actividades programadas se ejecuten en los plazos definidos.</t>
  </si>
  <si>
    <t>Nicolas Martínez Devia</t>
  </si>
  <si>
    <t xml:space="preserve">Secretario General </t>
  </si>
  <si>
    <t>nimartinez@supersociedades.gov.co</t>
  </si>
  <si>
    <t>Angela Patricia Mortigo Murcia</t>
  </si>
  <si>
    <t>Coordinadora del Grupo de Apoyo Judicial</t>
  </si>
  <si>
    <t>amortigo@supersociedades.gov.co</t>
  </si>
  <si>
    <t>Horacio del Castillo</t>
  </si>
  <si>
    <t>Intendende Regional Cartagena</t>
  </si>
  <si>
    <t>horaciodc@supersociedades.gov.co</t>
  </si>
  <si>
    <t>Carlos Andrés Arcila</t>
  </si>
  <si>
    <t>Intendende Regional Cali</t>
  </si>
  <si>
    <t>carlosas@supersociedades.gov.co</t>
  </si>
  <si>
    <t>Miguel Jimenez</t>
  </si>
  <si>
    <t>Intendende Regional Barranquilla</t>
  </si>
  <si>
    <t>migueljj@supersociedades.gov.co</t>
  </si>
  <si>
    <t>Johann Alfredo Manrique</t>
  </si>
  <si>
    <t>Intendende Regional Bucaramanga</t>
  </si>
  <si>
    <t>jmanrique@supersociedades.gov.co</t>
  </si>
  <si>
    <t>Julian Andrés Palacio</t>
  </si>
  <si>
    <t>Intendente Regional  Medellín</t>
  </si>
  <si>
    <t>jpalacio@supersociedades.gov.co</t>
  </si>
  <si>
    <t>Luis Fernando Rivera</t>
  </si>
  <si>
    <t>Intendente Regional  Manizales</t>
  </si>
  <si>
    <t>lfrivera@supersociedades.gov.co</t>
  </si>
  <si>
    <t>Eliana Patricia Ardila Sánchez</t>
  </si>
  <si>
    <t>eardila@supersociedades.gov.co</t>
  </si>
  <si>
    <t>Directora Administrativa</t>
  </si>
  <si>
    <t>Claudia Patricia Castillo Silva</t>
  </si>
  <si>
    <t>Coordinadora Grupo Administrativo</t>
  </si>
  <si>
    <t>ClaudiaC@SUPERSOCIEDADES.GOV.CO</t>
  </si>
  <si>
    <t>Aldemar Mendoza Cubillos</t>
  </si>
  <si>
    <t>AldemarMC@SUPERSOCIEDADES.GOV.CO</t>
  </si>
  <si>
    <t>Coordinador Grupo de Relación Estado – Ciudadano</t>
  </si>
  <si>
    <t>Superintendente de Sociedades</t>
  </si>
  <si>
    <t>Informar los avances y proyecciones del proyecto</t>
  </si>
  <si>
    <t>Presentación Trimestral</t>
  </si>
  <si>
    <t>Dar información oportuna en cuanto a avances, cambios y decisiones derivadas de la ejecución del proyecto.</t>
  </si>
  <si>
    <t>Gerente del Proyecto</t>
  </si>
  <si>
    <t xml:space="preserve"> Informe verbal o escrito</t>
  </si>
  <si>
    <t>Dar información oportuna en cuanto a cambios y decisiones que afectan la planeación del proyecto.</t>
  </si>
  <si>
    <t>Líderes funcionales y  Técnicos</t>
  </si>
  <si>
    <t xml:space="preserve">Canales de comunicación estatales para difusión de servicios.
Nuevo plan de gobierno orientado a la parte social y ambiental. </t>
  </si>
  <si>
    <t>Ejecutar las obras programadas para la vigencia 2023 que contemplen aspectos de seguridad y salud en e trabajo para el mejoramiento de la calidad de vida laboral.</t>
  </si>
  <si>
    <t>Realizar el diagnóstico, estudios y diseños del sistema de Intrusión con alcance nacional</t>
  </si>
  <si>
    <t>Pacifico Ernesto Barrera 
Profesional - Grupo Administrativo</t>
  </si>
  <si>
    <t>Tania Marcela Guerrero</t>
  </si>
  <si>
    <t>Coordinador Grupo de Seguridad y Salud en el Trabajo</t>
  </si>
  <si>
    <r>
      <rPr>
        <b/>
        <sz val="9"/>
        <rFont val="Arial"/>
        <family val="2"/>
      </rPr>
      <t>Decreto 2157 de 2017</t>
    </r>
    <r>
      <rPr>
        <sz val="9"/>
        <rFont val="Arial"/>
        <family val="2"/>
      </rPr>
      <t>: 
Por medio del cual se adoptan directrices generales para la elaboración del plan de gestión del riesgo de desastres de las entidades públicas y privadas en el marco del artículo 42 de la Ley 1523 de 2012. Su aplicabilidad se debe definir mediante un análisis específico de riesgos, a través del cual se diseñan e implementan las medidas de reducción del riesgo y los planes de emergencia y contingencia que serán de obligatorio cumplimiento.</t>
    </r>
  </si>
  <si>
    <t>Infraestructura - 001</t>
  </si>
  <si>
    <t>Dirección Administrativa</t>
  </si>
  <si>
    <t>Afecta el alcance del proyecto</t>
  </si>
  <si>
    <t>Cumplimiento de la norma</t>
  </si>
  <si>
    <t>Infraestructura - 002</t>
  </si>
  <si>
    <t>Dirección de Talento Humano</t>
  </si>
  <si>
    <t>Desde la identificación de las necesidades de infraestructura física de todas las sedes de la Entidad hasta la ejecución de las obras programadas para la vigencia de 2023 que permita la preservación del bienestar de los grupos de valor, a través de sedes seguras, confortables, incluyentes y funcionales.</t>
  </si>
  <si>
    <t>Tatiana Mesa</t>
  </si>
  <si>
    <t>Coordinador Grupo de Contratos</t>
  </si>
  <si>
    <t>Director de Talento Humano</t>
  </si>
  <si>
    <t>Victor Hugethe</t>
  </si>
  <si>
    <t>Restauración de sede Cartagena - Torre del Reloj</t>
  </si>
  <si>
    <t>Acta de Asamblea de Copropietarios Edificio Torre del Reloj</t>
  </si>
  <si>
    <t>Mejoramiento del Sistema de Intrusión de la Entidad a Nivel nacional</t>
  </si>
  <si>
    <t>Diagnóstico y Cronograma de Trabajo</t>
  </si>
  <si>
    <t>Cronograma de Trabajo</t>
  </si>
  <si>
    <t>Obras de Infraestructura para el Mejoramiento de las condiciones de Seguridad y Salud en el Trabajo y de la calidad de vida laboral para la sede Bogotá y Regionales</t>
  </si>
  <si>
    <t>No aplica</t>
  </si>
  <si>
    <t>No contar con los recursos humanos y financieros para el desarrollo del proyecto</t>
  </si>
  <si>
    <t>Disponibilidad de recursos financieros para la ejecución del proyecto.</t>
  </si>
  <si>
    <t>Acta de Asamblea de Copropietarios Edificio Torre del Reloj
Diagnóstico y Cronograma de Trabajo Sistema de Intrusión de la Entidad a Nivel nacional
Cronograma de Trabajo para las Obras de Infraestructura para el Mejoramiento de las condiciones de Seguridad y Salud en el Trabajo y de la calidad de vida laboral para la sede Bogotá y Regionales con seguimiento</t>
  </si>
  <si>
    <t>Cumplimiento de las especificaciones de los contratos y el recibo a satisfacción de los proyectos ejecutados.</t>
  </si>
  <si>
    <t>Cambio en la estructura organizacional de la entidad (movimiento de personal de planta)</t>
  </si>
  <si>
    <t>Establecer pautas para realizar un debido empalme y entrega de cargo.
Realizar seguimiento a la gestión realizada y asegurar la trazabilidad de los soportes de todas las actividades</t>
  </si>
  <si>
    <t>Demora en los procesos de contratación para la ejecución de los entregables previstos para el desarrollo del proyecto</t>
  </si>
  <si>
    <t xml:space="preserve">Director Administrativo
Secretaria General </t>
  </si>
  <si>
    <t xml:space="preserve">Seguimiento a la programación de la ejecución de las actividades contractuales </t>
  </si>
  <si>
    <t xml:space="preserve">Director Administrativo </t>
  </si>
  <si>
    <r>
      <rPr>
        <b/>
        <sz val="9"/>
        <rFont val="Arial"/>
        <family val="2"/>
      </rPr>
      <t xml:space="preserve">Decreto 1072 de 2015: (Libro 2, Parte 2, Titulo 4, Capitulo 6 Ministerio de Trabajo:
</t>
    </r>
    <r>
      <rPr>
        <sz val="9"/>
        <rFont val="Arial"/>
        <family val="2"/>
      </rPr>
      <t>Por medio del cual se expide el decreto único reglamentario del sector trabajo.Libro 2, Parte 2, Titulo 4, Capitulo 6Ministerio del Trabajo Régimen reglamentario del sector trabajo Libro 2. Régimen reglamentario del sector trabajo Parte 2. Reglamentaciones Título 4. Riesgos Laborales Capítulo 6. Sistema de Gestión de la Seguridad y Salud en el Trabajo</t>
    </r>
  </si>
  <si>
    <t>Se ha realizado el desembolso de $45.250.001 para el fondo aprobado por la copropiedad para la restauración de la se de cartagena. Resolucion de pago cuota extraordinaria.</t>
  </si>
  <si>
    <t>Se cuenta con la programación del plan anual de adquisiciones, las actividades que se pretenden realizar para las obras de mejoramiento de las sedes (Memorando anteproyecto 2023 - inversion y Plan Anual Adquisiciones del 8  marzo de 2023)</t>
  </si>
  <si>
    <t>MARZO</t>
  </si>
  <si>
    <t>ABRIL</t>
  </si>
  <si>
    <t>MAYO</t>
  </si>
  <si>
    <t>JUNIO</t>
  </si>
  <si>
    <t>JULIO</t>
  </si>
  <si>
    <t>AGOSTO</t>
  </si>
  <si>
    <t>% programado</t>
  </si>
  <si>
    <t>% ejecutado</t>
  </si>
  <si>
    <t>Enero</t>
  </si>
  <si>
    <t>Febrero</t>
  </si>
  <si>
    <t>SEPTIEMBRE</t>
  </si>
  <si>
    <t>OCTUBRE</t>
  </si>
  <si>
    <t>NOVIEMBRE</t>
  </si>
  <si>
    <t>DICIEMBRE</t>
  </si>
  <si>
    <t>PORCENTAJE DE CUMPLIMIENTO / AVANCE</t>
  </si>
  <si>
    <t>Se encuentra en construccion el estudio previo de la consultoria de instrucion de la Entidad a nivel nacional, se encuentra registrado en el plan anual de adquisiciones con recursos de inversión. (Memorando anteproyecto 2023 - inversion y Plan Anual Adquisiciones del 8  marzo de 2023)
Se terminó el diagnóstico técnico de todas las amenazas por fenómenos naturales e intervención humana para la actualización del plan de gestión
de riesgos y desastres de la Superintendencia de Sociedades
Se han atendido el 100 de los mantenimientos directos realizados por el personal de mantenimiento en la sede de Bogotá</t>
  </si>
  <si>
    <t>Total Programado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</si>
</sst>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 #,##0;[Red]\-&quot;$&quot;\ #,##0"/>
    <numFmt numFmtId="41" formatCode="_-* #,##0_-;\-* #,##0_-;_-* &quot;-&quot;_-;_-@_-"/>
    <numFmt numFmtId="164" formatCode="dd/mm/yyyy;@"/>
    <numFmt numFmtId="165" formatCode="[$$-240A]#,##0"/>
    <numFmt numFmtId="166" formatCode="dd\-mm\-yy"/>
    <numFmt numFmtId="167" formatCode="0.0"/>
    <numFmt numFmtId="168" formatCode="[$-80A]dddd\ d&quot; de &quot;mmmm&quot; de &quot;yyyy;@"/>
    <numFmt numFmtId="169" formatCode="[$-240A]d&quot; de &quot;mmmm&quot; de &quot;yyyy;@"/>
    <numFmt numFmtId="170" formatCode="0.0%"/>
    <numFmt numFmtId="171" formatCode="_-* #,##0.000_-;\-* #,##0.000_-;_-* &quot;-&quot;_-;_-@_-"/>
    <numFmt numFmtId="172" formatCode="[$-240A]dddd\ d&quot; de &quot;mmmm&quot; de &quot;yyyy;@"/>
  </numFmts>
  <fonts count="44" x14ac:knownFonts="1">
    <font>
      <sz val="10"/>
      <name val="Arial"/>
    </font>
    <font>
      <sz val="11"/>
      <color indexed="60"/>
      <name val="Calibri"/>
      <family val="2"/>
    </font>
    <font>
      <sz val="10"/>
      <name val="Arial"/>
      <family val="2"/>
    </font>
    <font>
      <b/>
      <sz val="11"/>
      <color indexed="8"/>
      <name val="Calibri"/>
      <family val="2"/>
    </font>
    <font>
      <sz val="9"/>
      <name val="Arial"/>
      <family val="2"/>
    </font>
    <font>
      <b/>
      <sz val="9"/>
      <color theme="0"/>
      <name val="Arial"/>
      <family val="2"/>
    </font>
    <font>
      <b/>
      <sz val="9"/>
      <name val="Arial"/>
      <family val="2"/>
    </font>
    <font>
      <b/>
      <sz val="12"/>
      <name val="Arial"/>
      <family val="2"/>
    </font>
    <font>
      <sz val="9"/>
      <color theme="0"/>
      <name val="Arial"/>
      <family val="2"/>
    </font>
    <font>
      <sz val="9"/>
      <color indexed="81"/>
      <name val="Tahoma"/>
      <family val="2"/>
    </font>
    <font>
      <b/>
      <sz val="9"/>
      <color indexed="81"/>
      <name val="Tahoma"/>
      <family val="2"/>
    </font>
    <font>
      <u/>
      <sz val="10"/>
      <color theme="10"/>
      <name val="Arial"/>
      <family val="2"/>
    </font>
    <font>
      <b/>
      <u/>
      <sz val="10"/>
      <color theme="0"/>
      <name val="Arial"/>
      <family val="2"/>
    </font>
    <font>
      <b/>
      <sz val="10"/>
      <name val="Arial"/>
      <family val="2"/>
    </font>
    <font>
      <b/>
      <sz val="10"/>
      <color theme="0"/>
      <name val="Arial"/>
      <family val="2"/>
    </font>
    <font>
      <sz val="10"/>
      <name val="Arial"/>
      <family val="2"/>
    </font>
    <font>
      <sz val="11"/>
      <name val="Arial"/>
      <family val="2"/>
    </font>
    <font>
      <sz val="10"/>
      <color rgb="FF002060"/>
      <name val="Arial"/>
      <family val="2"/>
    </font>
    <font>
      <b/>
      <sz val="10"/>
      <color rgb="FF002060"/>
      <name val="Arial"/>
      <family val="2"/>
    </font>
    <font>
      <sz val="10"/>
      <name val="Arial"/>
      <family val="2"/>
    </font>
    <font>
      <sz val="10"/>
      <color rgb="FF0000FF"/>
      <name val="Arial"/>
      <family val="2"/>
    </font>
    <font>
      <b/>
      <sz val="9"/>
      <color rgb="FF000000"/>
      <name val="Tahoma"/>
      <family val="2"/>
    </font>
    <font>
      <sz val="9"/>
      <color rgb="FF000000"/>
      <name val="Tahoma"/>
      <family val="2"/>
    </font>
    <font>
      <sz val="12"/>
      <name val="Arial"/>
      <family val="2"/>
    </font>
    <font>
      <sz val="10"/>
      <name val="Calibri Light"/>
      <family val="2"/>
    </font>
    <font>
      <sz val="11"/>
      <name val="Calibri Light"/>
      <family val="2"/>
    </font>
    <font>
      <sz val="14"/>
      <name val="Calibri Light"/>
      <family val="2"/>
    </font>
    <font>
      <b/>
      <sz val="14"/>
      <name val="Calibri Light"/>
      <family val="2"/>
    </font>
    <font>
      <sz val="12"/>
      <name val="Calibri Light"/>
      <family val="2"/>
    </font>
    <font>
      <sz val="9"/>
      <name val="Calibri Light"/>
      <family val="2"/>
    </font>
    <font>
      <b/>
      <sz val="12"/>
      <name val="Calibri Light"/>
      <family val="2"/>
    </font>
    <font>
      <sz val="9"/>
      <color theme="0"/>
      <name val="Calibri Light"/>
      <family val="2"/>
    </font>
    <font>
      <u/>
      <sz val="12"/>
      <color theme="10"/>
      <name val="Calibri Light"/>
      <family val="2"/>
    </font>
    <font>
      <b/>
      <sz val="16"/>
      <name val="Calibri Light"/>
      <family val="2"/>
    </font>
    <font>
      <b/>
      <sz val="12"/>
      <color rgb="FF0000FF"/>
      <name val="Calibri Light"/>
      <family val="2"/>
    </font>
    <font>
      <sz val="12"/>
      <color rgb="FF0000FF"/>
      <name val="Calibri Light"/>
      <family val="2"/>
    </font>
    <font>
      <sz val="16"/>
      <name val="Calibri Light"/>
      <family val="2"/>
    </font>
    <font>
      <b/>
      <sz val="12"/>
      <color theme="0"/>
      <name val="Calibri Light"/>
      <family val="2"/>
    </font>
    <font>
      <sz val="10"/>
      <color rgb="FF002060"/>
      <name val="Calibri Light"/>
      <family val="2"/>
    </font>
    <font>
      <sz val="10"/>
      <color rgb="FF0000FF"/>
      <name val="Calibri Light"/>
      <family val="2"/>
    </font>
    <font>
      <b/>
      <sz val="14"/>
      <color rgb="FF002060"/>
      <name val="Calibri Light"/>
      <family val="2"/>
    </font>
    <font>
      <b/>
      <sz val="14"/>
      <color rgb="FF0000FF"/>
      <name val="Arial"/>
      <family val="2"/>
    </font>
    <font>
      <b/>
      <sz val="10"/>
      <name val="Calibri Light"/>
      <family val="2"/>
    </font>
    <font>
      <sz val="9"/>
      <color rgb="FF0000FF"/>
      <name val="Calibri Light"/>
      <family val="2"/>
    </font>
  </fonts>
  <fills count="14">
    <fill>
      <patternFill patternType="none"/>
    </fill>
    <fill>
      <patternFill patternType="gray125"/>
    </fill>
    <fill>
      <patternFill patternType="solid">
        <fgColor indexed="43"/>
      </patternFill>
    </fill>
    <fill>
      <patternFill patternType="solid">
        <fgColor theme="4" tint="-0.249977111117893"/>
        <bgColor indexed="64"/>
      </patternFill>
    </fill>
    <fill>
      <patternFill patternType="solid">
        <fgColor theme="0"/>
        <bgColor indexed="64"/>
      </patternFill>
    </fill>
    <fill>
      <patternFill patternType="solid">
        <fgColor theme="3"/>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002060"/>
        <bgColor indexed="23"/>
      </patternFill>
    </fill>
    <fill>
      <patternFill patternType="solid">
        <fgColor rgb="FF002060"/>
        <bgColor indexed="64"/>
      </patternFill>
    </fill>
    <fill>
      <patternFill patternType="solid">
        <fgColor rgb="FFFFFF00"/>
        <bgColor indexed="64"/>
      </patternFill>
    </fill>
    <fill>
      <patternFill patternType="solid">
        <fgColor rgb="FF99FF33"/>
        <bgColor indexed="64"/>
      </patternFill>
    </fill>
    <fill>
      <patternFill patternType="solid">
        <fgColor theme="0" tint="-0.14999847407452621"/>
        <bgColor indexed="64"/>
      </patternFill>
    </fill>
    <fill>
      <patternFill patternType="solid">
        <fgColor theme="9" tint="0.59999389629810485"/>
        <bgColor indexed="64"/>
      </patternFill>
    </fill>
  </fills>
  <borders count="59">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s>
  <cellStyleXfs count="7">
    <xf numFmtId="0" fontId="0" fillId="0" borderId="0"/>
    <xf numFmtId="0" fontId="1" fillId="2" borderId="0" applyNumberFormat="0" applyBorder="0" applyAlignment="0" applyProtection="0"/>
    <xf numFmtId="0" fontId="2" fillId="0" borderId="0"/>
    <xf numFmtId="0" fontId="3" fillId="0" borderId="1" applyNumberFormat="0" applyFill="0" applyAlignment="0" applyProtection="0"/>
    <xf numFmtId="0" fontId="11" fillId="0" borderId="0" applyNumberFormat="0" applyFill="0" applyBorder="0" applyAlignment="0" applyProtection="0"/>
    <xf numFmtId="9" fontId="15" fillId="0" borderId="0" applyFont="0" applyFill="0" applyBorder="0" applyAlignment="0" applyProtection="0"/>
    <xf numFmtId="41" fontId="19" fillId="0" borderId="0" applyFont="0" applyFill="0" applyBorder="0" applyAlignment="0" applyProtection="0"/>
  </cellStyleXfs>
  <cellXfs count="370">
    <xf numFmtId="0" fontId="0" fillId="0" borderId="0" xfId="0"/>
    <xf numFmtId="0" fontId="4" fillId="0" borderId="0" xfId="0" applyFont="1" applyAlignment="1">
      <alignment horizontal="center" vertical="center" wrapText="1"/>
    </xf>
    <xf numFmtId="0" fontId="4" fillId="0" borderId="0" xfId="0" applyFont="1"/>
    <xf numFmtId="0" fontId="4" fillId="0" borderId="0" xfId="0" applyFont="1" applyBorder="1" applyAlignment="1">
      <alignment horizontal="center" vertical="center" wrapText="1"/>
    </xf>
    <xf numFmtId="0" fontId="6" fillId="4" borderId="0" xfId="0" applyFont="1" applyFill="1" applyBorder="1" applyAlignment="1">
      <alignment horizontal="center" vertical="center" wrapText="1"/>
    </xf>
    <xf numFmtId="0" fontId="8" fillId="0" borderId="0" xfId="0" applyFont="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4" borderId="0" xfId="0" applyFont="1" applyFill="1" applyBorder="1" applyAlignment="1">
      <alignment horizontal="left" vertical="center" wrapText="1"/>
    </xf>
    <xf numFmtId="0" fontId="8"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0" fontId="8" fillId="0" borderId="0" xfId="0" applyFont="1" applyBorder="1" applyAlignment="1">
      <alignment horizontal="center" vertical="center"/>
    </xf>
    <xf numFmtId="0" fontId="4" fillId="0" borderId="0" xfId="0" applyFont="1" applyBorder="1"/>
    <xf numFmtId="0" fontId="4" fillId="0" borderId="0" xfId="0" applyFont="1" applyBorder="1" applyAlignment="1">
      <alignment horizontal="center" vertical="center" wrapText="1"/>
    </xf>
    <xf numFmtId="0" fontId="12" fillId="5" borderId="6" xfId="4" applyFont="1" applyFill="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2" fillId="0" borderId="0" xfId="0" applyFont="1"/>
    <xf numFmtId="0" fontId="2" fillId="6" borderId="2" xfId="0" applyFont="1" applyFill="1" applyBorder="1"/>
    <xf numFmtId="0" fontId="2" fillId="0" borderId="0" xfId="0" applyFont="1" applyFill="1" applyBorder="1"/>
    <xf numFmtId="0" fontId="14" fillId="3" borderId="2" xfId="0" applyFont="1" applyFill="1" applyBorder="1" applyAlignment="1">
      <alignment horizontal="center" vertical="center"/>
    </xf>
    <xf numFmtId="0" fontId="5" fillId="3" borderId="2" xfId="0" applyFont="1" applyFill="1" applyBorder="1" applyAlignment="1">
      <alignment vertical="center"/>
    </xf>
    <xf numFmtId="0" fontId="6" fillId="0" borderId="0" xfId="2" applyFont="1" applyFill="1" applyBorder="1" applyAlignment="1" applyProtection="1">
      <alignment horizontal="center" vertical="center"/>
    </xf>
    <xf numFmtId="0" fontId="4" fillId="0" borderId="0" xfId="0" applyFont="1" applyBorder="1" applyAlignment="1">
      <alignment horizontal="center" vertical="center" wrapText="1"/>
    </xf>
    <xf numFmtId="0" fontId="4" fillId="7" borderId="9"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4" fillId="0" borderId="36" xfId="0" applyFont="1" applyBorder="1" applyAlignment="1">
      <alignment vertical="center" wrapText="1"/>
    </xf>
    <xf numFmtId="0" fontId="4" fillId="0" borderId="37" xfId="0" applyFont="1" applyBorder="1" applyAlignment="1">
      <alignment vertical="center" wrapText="1"/>
    </xf>
    <xf numFmtId="0" fontId="4" fillId="0" borderId="38" xfId="0" applyFont="1" applyBorder="1" applyAlignment="1">
      <alignment vertical="center" wrapText="1"/>
    </xf>
    <xf numFmtId="0" fontId="4" fillId="0" borderId="9" xfId="0" applyFont="1" applyBorder="1" applyAlignment="1">
      <alignment vertical="center" wrapText="1"/>
    </xf>
    <xf numFmtId="0" fontId="4" fillId="0" borderId="12" xfId="0" applyFont="1" applyBorder="1" applyAlignment="1">
      <alignment vertical="center" wrapText="1"/>
    </xf>
    <xf numFmtId="0" fontId="4" fillId="0" borderId="14" xfId="0" applyFont="1" applyBorder="1" applyAlignment="1">
      <alignment vertical="center" wrapText="1"/>
    </xf>
    <xf numFmtId="0" fontId="0" fillId="4" borderId="0" xfId="0" applyFill="1"/>
    <xf numFmtId="0" fontId="2" fillId="4" borderId="0" xfId="0" applyFont="1" applyFill="1"/>
    <xf numFmtId="0" fontId="13" fillId="4" borderId="0" xfId="0" applyFont="1" applyFill="1" applyAlignment="1">
      <alignment horizontal="center" vertical="center"/>
    </xf>
    <xf numFmtId="0" fontId="4" fillId="4" borderId="9" xfId="0" applyFont="1" applyFill="1" applyBorder="1" applyAlignment="1">
      <alignment vertical="center" wrapText="1"/>
    </xf>
    <xf numFmtId="0" fontId="4" fillId="4" borderId="12" xfId="0" applyFont="1" applyFill="1" applyBorder="1" applyAlignment="1">
      <alignment vertical="center" wrapText="1"/>
    </xf>
    <xf numFmtId="0" fontId="4" fillId="4" borderId="14" xfId="0" applyFont="1" applyFill="1" applyBorder="1" applyAlignment="1">
      <alignment vertical="center" wrapText="1"/>
    </xf>
    <xf numFmtId="0" fontId="4" fillId="4" borderId="6" xfId="0" applyFont="1" applyFill="1" applyBorder="1" applyAlignment="1">
      <alignment vertical="center" wrapText="1"/>
    </xf>
    <xf numFmtId="0" fontId="4" fillId="4" borderId="0"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7" fillId="0" borderId="0" xfId="2" applyFont="1" applyFill="1" applyBorder="1" applyAlignment="1" applyProtection="1">
      <alignment vertical="center"/>
    </xf>
    <xf numFmtId="0" fontId="7" fillId="0" borderId="10" xfId="2" applyFont="1" applyFill="1" applyBorder="1" applyAlignment="1" applyProtection="1">
      <alignment vertical="center"/>
    </xf>
    <xf numFmtId="0" fontId="7" fillId="0" borderId="15" xfId="2" applyFont="1" applyFill="1" applyBorder="1" applyAlignment="1" applyProtection="1">
      <alignment vertical="center"/>
    </xf>
    <xf numFmtId="0" fontId="4" fillId="0" borderId="18"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5" fillId="3" borderId="2" xfId="0" applyFont="1" applyFill="1" applyBorder="1" applyAlignment="1">
      <alignment vertical="center" wrapText="1"/>
    </xf>
    <xf numFmtId="0" fontId="0" fillId="4" borderId="0" xfId="0" applyFill="1" applyAlignment="1">
      <alignment vertical="center" wrapText="1"/>
    </xf>
    <xf numFmtId="0" fontId="0" fillId="4" borderId="0" xfId="0" applyFill="1" applyBorder="1" applyAlignment="1">
      <alignment vertical="center" wrapText="1"/>
    </xf>
    <xf numFmtId="0" fontId="0" fillId="4" borderId="0" xfId="0" applyFill="1" applyBorder="1" applyAlignment="1">
      <alignment horizontal="center" vertical="center" wrapText="1"/>
    </xf>
    <xf numFmtId="0" fontId="4" fillId="0" borderId="0" xfId="0" applyFont="1" applyBorder="1" applyAlignment="1">
      <alignment horizontal="center" vertical="center" wrapText="1"/>
    </xf>
    <xf numFmtId="0" fontId="14" fillId="8" borderId="2" xfId="0" applyFont="1" applyFill="1" applyBorder="1" applyAlignment="1" applyProtection="1">
      <alignment horizontal="center" vertical="center" wrapText="1"/>
    </xf>
    <xf numFmtId="9" fontId="14" fillId="8" borderId="2" xfId="0" applyNumberFormat="1" applyFont="1" applyFill="1" applyBorder="1" applyAlignment="1" applyProtection="1">
      <alignment horizontal="center" vertical="center" wrapText="1"/>
    </xf>
    <xf numFmtId="166" fontId="14" fillId="8" borderId="2" xfId="0" applyNumberFormat="1"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0" fontId="5" fillId="3" borderId="2" xfId="0" applyFont="1" applyFill="1" applyBorder="1" applyAlignment="1">
      <alignment horizontal="left" vertical="center"/>
    </xf>
    <xf numFmtId="0" fontId="4" fillId="0" borderId="0" xfId="0" applyFont="1" applyBorder="1" applyAlignment="1">
      <alignment horizontal="center" vertical="center" wrapText="1"/>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 fillId="0" borderId="2" xfId="0" applyFont="1" applyBorder="1" applyAlignment="1">
      <alignment horizontal="left" vertical="center" wrapText="1"/>
    </xf>
    <xf numFmtId="0" fontId="4" fillId="0" borderId="2" xfId="0" applyFont="1" applyFill="1" applyBorder="1" applyAlignment="1">
      <alignment horizontal="left" vertical="center" wrapText="1"/>
    </xf>
    <xf numFmtId="0" fontId="4" fillId="0" borderId="2" xfId="0" applyFont="1" applyBorder="1" applyAlignment="1">
      <alignment horizontal="center" vertical="center" wrapText="1"/>
    </xf>
    <xf numFmtId="0" fontId="0" fillId="4" borderId="2" xfId="0" applyFill="1" applyBorder="1"/>
    <xf numFmtId="6" fontId="4" fillId="0" borderId="0" xfId="0" applyNumberFormat="1" applyFont="1" applyAlignment="1">
      <alignment horizontal="center" vertical="center" wrapText="1"/>
    </xf>
    <xf numFmtId="0" fontId="2" fillId="4" borderId="2" xfId="0" applyFont="1" applyFill="1" applyBorder="1"/>
    <xf numFmtId="0" fontId="0" fillId="0" borderId="2" xfId="0" applyBorder="1" applyAlignment="1">
      <alignment vertical="center"/>
    </xf>
    <xf numFmtId="0" fontId="2" fillId="0" borderId="2" xfId="0" applyFont="1" applyBorder="1" applyAlignment="1">
      <alignment vertical="center"/>
    </xf>
    <xf numFmtId="0" fontId="4" fillId="0" borderId="0" xfId="0" applyFont="1" applyAlignment="1">
      <alignment horizontal="left" vertical="center" wrapText="1"/>
    </xf>
    <xf numFmtId="0" fontId="2" fillId="0" borderId="2" xfId="0" applyFont="1" applyBorder="1" applyAlignment="1">
      <alignment horizontal="left" vertical="center" wrapText="1"/>
    </xf>
    <xf numFmtId="0" fontId="4" fillId="0" borderId="2" xfId="0" applyFont="1" applyFill="1" applyBorder="1" applyAlignment="1">
      <alignment horizontal="left" vertical="center" wrapText="1"/>
    </xf>
    <xf numFmtId="0" fontId="4" fillId="0" borderId="2" xfId="0" applyFont="1" applyBorder="1" applyAlignment="1">
      <alignment horizontal="center" vertical="center" wrapText="1"/>
    </xf>
    <xf numFmtId="0" fontId="2" fillId="4" borderId="2"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Border="1" applyAlignment="1">
      <alignment vertical="center"/>
    </xf>
    <xf numFmtId="9" fontId="28" fillId="4" borderId="2" xfId="0" applyNumberFormat="1" applyFont="1" applyFill="1" applyBorder="1" applyAlignment="1">
      <alignment horizontal="center" vertical="center" wrapText="1"/>
    </xf>
    <xf numFmtId="0" fontId="28" fillId="4" borderId="2" xfId="0" applyFont="1" applyFill="1" applyBorder="1" applyAlignment="1">
      <alignment horizontal="center" vertical="center" wrapText="1"/>
    </xf>
    <xf numFmtId="0" fontId="29" fillId="0" borderId="0" xfId="0" applyFont="1" applyAlignment="1">
      <alignment horizontal="center" vertical="center" wrapText="1"/>
    </xf>
    <xf numFmtId="0" fontId="29" fillId="0" borderId="2" xfId="0" applyNumberFormat="1" applyFont="1" applyBorder="1" applyAlignment="1">
      <alignment horizontal="center" vertical="center" wrapText="1"/>
    </xf>
    <xf numFmtId="2" fontId="29" fillId="0" borderId="2" xfId="0" applyNumberFormat="1" applyFont="1" applyBorder="1" applyAlignment="1">
      <alignment horizontal="center" vertical="center" wrapText="1"/>
    </xf>
    <xf numFmtId="165" fontId="29" fillId="0" borderId="2" xfId="0" applyNumberFormat="1" applyFont="1" applyFill="1" applyBorder="1" applyAlignment="1">
      <alignment horizontal="center" vertical="center" wrapText="1"/>
    </xf>
    <xf numFmtId="165" fontId="29" fillId="0" borderId="2" xfId="0" applyNumberFormat="1" applyFont="1" applyBorder="1" applyAlignment="1">
      <alignment horizontal="center" vertical="center" wrapText="1"/>
    </xf>
    <xf numFmtId="0" fontId="31" fillId="0" borderId="0" xfId="0" applyFont="1" applyAlignment="1">
      <alignment horizontal="center" vertical="center" wrapText="1"/>
    </xf>
    <xf numFmtId="0" fontId="29" fillId="0" borderId="0" xfId="0" applyFont="1"/>
    <xf numFmtId="0" fontId="25" fillId="0" borderId="2" xfId="0" applyFont="1" applyBorder="1" applyAlignment="1">
      <alignment horizontal="center" vertical="center" wrapText="1"/>
    </xf>
    <xf numFmtId="0" fontId="25" fillId="0" borderId="2" xfId="0" applyFont="1" applyFill="1" applyBorder="1" applyAlignment="1">
      <alignment horizontal="center" vertical="center" wrapText="1"/>
    </xf>
    <xf numFmtId="0" fontId="25" fillId="0" borderId="2" xfId="0" applyFont="1" applyBorder="1" applyAlignment="1">
      <alignment horizontal="left" vertical="center" wrapText="1"/>
    </xf>
    <xf numFmtId="0" fontId="24" fillId="4" borderId="0" xfId="0" applyFont="1" applyFill="1"/>
    <xf numFmtId="0" fontId="28" fillId="4" borderId="2" xfId="0" applyFont="1" applyFill="1" applyBorder="1" applyAlignment="1">
      <alignment vertical="center" wrapText="1"/>
    </xf>
    <xf numFmtId="0" fontId="28" fillId="4" borderId="0" xfId="0" applyFont="1" applyFill="1" applyAlignment="1">
      <alignment vertical="center" wrapText="1"/>
    </xf>
    <xf numFmtId="0" fontId="32" fillId="4" borderId="2" xfId="4" applyFont="1" applyFill="1" applyBorder="1" applyAlignment="1">
      <alignment horizontal="center" vertical="center" wrapText="1"/>
    </xf>
    <xf numFmtId="0" fontId="28" fillId="4" borderId="8" xfId="0" applyFont="1" applyFill="1" applyBorder="1" applyAlignment="1">
      <alignment vertical="center" wrapText="1"/>
    </xf>
    <xf numFmtId="0" fontId="28" fillId="4" borderId="8" xfId="0" applyFont="1" applyFill="1" applyBorder="1" applyAlignment="1">
      <alignment horizontal="center" vertical="center" wrapText="1"/>
    </xf>
    <xf numFmtId="0" fontId="28" fillId="4" borderId="0" xfId="0" applyFont="1" applyFill="1" applyBorder="1" applyAlignment="1">
      <alignment vertical="center" wrapText="1"/>
    </xf>
    <xf numFmtId="0" fontId="28" fillId="4" borderId="0"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2" xfId="0" applyFont="1" applyBorder="1" applyAlignment="1">
      <alignment horizontal="center" vertical="center" wrapText="1"/>
    </xf>
    <xf numFmtId="0" fontId="28" fillId="4" borderId="2" xfId="4" applyFont="1" applyFill="1" applyBorder="1" applyAlignment="1">
      <alignment horizontal="center" vertical="center" wrapText="1"/>
    </xf>
    <xf numFmtId="0" fontId="32" fillId="0" borderId="2" xfId="4" applyFont="1" applyBorder="1" applyAlignment="1">
      <alignment horizontal="center" vertical="center" wrapText="1"/>
    </xf>
    <xf numFmtId="0" fontId="28" fillId="4" borderId="5" xfId="0" applyFont="1" applyFill="1" applyBorder="1" applyAlignment="1">
      <alignment horizontal="left" vertical="center"/>
    </xf>
    <xf numFmtId="0" fontId="28" fillId="4" borderId="3" xfId="0" applyFont="1" applyFill="1" applyBorder="1" applyAlignment="1">
      <alignment horizontal="left" vertical="center"/>
    </xf>
    <xf numFmtId="0" fontId="28" fillId="4" borderId="2" xfId="0" applyFont="1" applyFill="1" applyBorder="1" applyAlignment="1">
      <alignment horizontal="center" vertical="center"/>
    </xf>
    <xf numFmtId="0" fontId="0" fillId="4" borderId="2" xfId="0" applyFill="1" applyBorder="1" applyAlignment="1">
      <alignment vertical="center"/>
    </xf>
    <xf numFmtId="0" fontId="2" fillId="4" borderId="2" xfId="0" applyFont="1" applyFill="1" applyBorder="1" applyAlignment="1">
      <alignment vertical="center"/>
    </xf>
    <xf numFmtId="0" fontId="23" fillId="0" borderId="2" xfId="0" applyFont="1" applyFill="1" applyBorder="1" applyAlignment="1">
      <alignment horizontal="center" vertical="center" wrapText="1"/>
    </xf>
    <xf numFmtId="0" fontId="28" fillId="0" borderId="0" xfId="0" applyFont="1" applyBorder="1" applyAlignment="1">
      <alignment horizontal="center" vertical="center"/>
    </xf>
    <xf numFmtId="0" fontId="28" fillId="0" borderId="0" xfId="0" applyFont="1" applyAlignment="1">
      <alignment horizontal="center" vertical="center" wrapText="1"/>
    </xf>
    <xf numFmtId="0" fontId="28" fillId="0" borderId="0" xfId="0" applyFont="1" applyAlignment="1">
      <alignment horizontal="justify" vertical="center" wrapText="1"/>
    </xf>
    <xf numFmtId="0" fontId="28" fillId="0" borderId="0" xfId="0" applyFont="1" applyBorder="1" applyAlignment="1">
      <alignment horizontal="justify" vertical="center"/>
    </xf>
    <xf numFmtId="0" fontId="24" fillId="0" borderId="0" xfId="0" applyFont="1" applyBorder="1" applyAlignment="1">
      <alignment horizontal="center" vertical="center"/>
    </xf>
    <xf numFmtId="0" fontId="28" fillId="0" borderId="0" xfId="0" applyFont="1" applyFill="1" applyAlignment="1">
      <alignment horizontal="justify" vertical="center"/>
    </xf>
    <xf numFmtId="164" fontId="4" fillId="0" borderId="2" xfId="0" applyNumberFormat="1" applyFont="1" applyFill="1" applyBorder="1" applyAlignment="1">
      <alignment horizontal="center" vertical="center" wrapText="1"/>
    </xf>
    <xf numFmtId="0" fontId="28" fillId="0" borderId="0" xfId="0" applyFont="1"/>
    <xf numFmtId="0" fontId="28" fillId="4" borderId="11" xfId="0" applyFont="1" applyFill="1" applyBorder="1" applyAlignment="1">
      <alignment vertical="center" wrapText="1"/>
    </xf>
    <xf numFmtId="0" fontId="28" fillId="0" borderId="0" xfId="0" applyFont="1" applyBorder="1" applyAlignment="1">
      <alignment horizontal="center" vertical="center" wrapText="1"/>
    </xf>
    <xf numFmtId="0" fontId="28" fillId="0" borderId="0" xfId="0" applyFont="1" applyBorder="1"/>
    <xf numFmtId="0" fontId="28" fillId="4" borderId="6" xfId="0" applyFont="1" applyFill="1" applyBorder="1" applyAlignment="1">
      <alignment vertical="center" wrapText="1"/>
    </xf>
    <xf numFmtId="0" fontId="28" fillId="4" borderId="13" xfId="0" applyFont="1" applyFill="1" applyBorder="1" applyAlignment="1">
      <alignment vertical="center" wrapText="1"/>
    </xf>
    <xf numFmtId="0" fontId="30" fillId="0" borderId="0" xfId="2" applyFont="1" applyFill="1" applyBorder="1" applyAlignment="1" applyProtection="1">
      <alignment horizontal="center" vertical="center"/>
    </xf>
    <xf numFmtId="0" fontId="37" fillId="3" borderId="2" xfId="0" applyFont="1" applyFill="1" applyBorder="1" applyAlignment="1">
      <alignment horizontal="center" vertical="center" wrapText="1"/>
    </xf>
    <xf numFmtId="0" fontId="37" fillId="3" borderId="2" xfId="0" applyFont="1" applyFill="1" applyBorder="1" applyAlignment="1">
      <alignment horizontal="center" vertical="center"/>
    </xf>
    <xf numFmtId="0" fontId="28" fillId="0" borderId="2" xfId="0" applyFont="1" applyBorder="1" applyAlignment="1">
      <alignment vertical="center" wrapText="1"/>
    </xf>
    <xf numFmtId="0" fontId="30" fillId="0" borderId="2" xfId="0" applyFont="1" applyBorder="1" applyAlignment="1">
      <alignment horizontal="center" vertical="center" wrapText="1"/>
    </xf>
    <xf numFmtId="0" fontId="2" fillId="4" borderId="0" xfId="0" applyFont="1" applyFill="1" applyProtection="1">
      <protection locked="0"/>
    </xf>
    <xf numFmtId="0" fontId="2" fillId="4" borderId="0" xfId="0" applyFont="1" applyFill="1" applyBorder="1" applyAlignment="1" applyProtection="1">
      <alignment vertical="center" wrapText="1"/>
      <protection locked="0"/>
    </xf>
    <xf numFmtId="0" fontId="2" fillId="4" borderId="0" xfId="0" applyFont="1" applyFill="1" applyAlignment="1" applyProtection="1">
      <alignment horizontal="center" vertical="center" wrapText="1"/>
      <protection locked="0"/>
    </xf>
    <xf numFmtId="0" fontId="2" fillId="4" borderId="0" xfId="0" applyFont="1" applyFill="1" applyBorder="1" applyAlignment="1" applyProtection="1">
      <alignment horizontal="center" vertical="center" wrapText="1"/>
      <protection locked="0"/>
    </xf>
    <xf numFmtId="0" fontId="2" fillId="4" borderId="0" xfId="0" applyFont="1" applyFill="1" applyAlignment="1" applyProtection="1">
      <alignment vertical="center" wrapText="1"/>
      <protection locked="0"/>
    </xf>
    <xf numFmtId="0" fontId="2" fillId="4" borderId="0" xfId="0" applyFont="1" applyFill="1" applyAlignment="1" applyProtection="1">
      <alignment horizontal="justify" vertical="center" wrapText="1"/>
      <protection locked="0"/>
    </xf>
    <xf numFmtId="0" fontId="13" fillId="4" borderId="0" xfId="2" applyFont="1" applyFill="1" applyBorder="1" applyAlignment="1" applyProtection="1">
      <alignment horizontal="center" vertical="center"/>
      <protection locked="0"/>
    </xf>
    <xf numFmtId="0" fontId="13" fillId="4" borderId="0" xfId="2" applyFont="1" applyFill="1" applyBorder="1" applyAlignment="1" applyProtection="1">
      <alignment vertical="center"/>
      <protection locked="0"/>
    </xf>
    <xf numFmtId="0" fontId="13" fillId="4" borderId="5" xfId="0" applyFont="1" applyFill="1" applyBorder="1" applyAlignment="1" applyProtection="1">
      <alignment horizontal="center" vertical="center"/>
      <protection locked="0"/>
    </xf>
    <xf numFmtId="1" fontId="35" fillId="0" borderId="0" xfId="0" applyNumberFormat="1" applyFont="1" applyFill="1" applyBorder="1" applyAlignment="1" applyProtection="1">
      <alignment horizontal="center" vertical="center" wrapText="1"/>
      <protection locked="0"/>
    </xf>
    <xf numFmtId="0" fontId="35" fillId="0" borderId="0"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17" fillId="4" borderId="0" xfId="0" applyFont="1" applyFill="1" applyAlignment="1" applyProtection="1">
      <alignment horizontal="center" vertical="center" wrapText="1"/>
      <protection locked="0"/>
    </xf>
    <xf numFmtId="0" fontId="17" fillId="4" borderId="0" xfId="0" applyFont="1" applyFill="1" applyAlignment="1" applyProtection="1">
      <alignment vertical="center" wrapText="1"/>
      <protection locked="0"/>
    </xf>
    <xf numFmtId="167" fontId="17" fillId="4" borderId="0" xfId="0" applyNumberFormat="1" applyFont="1" applyFill="1" applyAlignment="1" applyProtection="1">
      <alignment horizontal="center" vertical="center" wrapText="1"/>
      <protection locked="0"/>
    </xf>
    <xf numFmtId="0" fontId="17" fillId="4" borderId="0" xfId="0" applyFont="1" applyFill="1" applyAlignment="1" applyProtection="1">
      <alignment horizontal="justify" vertical="center" wrapText="1"/>
      <protection locked="0"/>
    </xf>
    <xf numFmtId="1" fontId="17" fillId="0" borderId="0" xfId="0" applyNumberFormat="1" applyFont="1" applyFill="1" applyBorder="1" applyAlignment="1" applyProtection="1">
      <alignment horizontal="center" vertical="center" wrapText="1"/>
      <protection locked="0"/>
    </xf>
    <xf numFmtId="170" fontId="20" fillId="4" borderId="0" xfId="6" applyNumberFormat="1" applyFont="1" applyFill="1" applyAlignment="1" applyProtection="1">
      <alignment horizontal="center" vertical="center" wrapText="1"/>
      <protection locked="0"/>
    </xf>
    <xf numFmtId="41" fontId="20" fillId="0" borderId="0" xfId="6" applyFont="1" applyFill="1" applyBorder="1" applyAlignment="1" applyProtection="1">
      <alignment horizontal="center" vertical="center" wrapText="1"/>
      <protection locked="0"/>
    </xf>
    <xf numFmtId="0" fontId="17" fillId="4" borderId="0" xfId="0" applyFont="1" applyFill="1" applyBorder="1" applyAlignment="1" applyProtection="1">
      <alignment horizontal="center" vertical="center" wrapText="1"/>
      <protection locked="0"/>
    </xf>
    <xf numFmtId="170" fontId="20" fillId="4" borderId="0" xfId="5" applyNumberFormat="1" applyFont="1" applyFill="1" applyAlignment="1" applyProtection="1">
      <alignment horizontal="center" vertical="center" wrapText="1"/>
      <protection locked="0"/>
    </xf>
    <xf numFmtId="0" fontId="20" fillId="4" borderId="0" xfId="0" applyFont="1" applyFill="1" applyAlignment="1" applyProtection="1">
      <alignment vertical="center" wrapText="1"/>
      <protection locked="0"/>
    </xf>
    <xf numFmtId="1" fontId="18" fillId="4" borderId="0" xfId="0" applyNumberFormat="1" applyFont="1" applyFill="1" applyBorder="1" applyAlignment="1" applyProtection="1">
      <alignment horizontal="center" vertical="center" wrapText="1"/>
      <protection locked="0"/>
    </xf>
    <xf numFmtId="10" fontId="2" fillId="4" borderId="0" xfId="0" applyNumberFormat="1" applyFont="1" applyFill="1" applyAlignment="1" applyProtection="1">
      <alignment horizontal="center" vertical="center" wrapText="1"/>
      <protection locked="0"/>
    </xf>
    <xf numFmtId="171" fontId="2" fillId="4" borderId="0" xfId="0" applyNumberFormat="1" applyFont="1" applyFill="1" applyAlignment="1" applyProtection="1">
      <alignment horizontal="center" vertical="center" wrapText="1"/>
      <protection locked="0"/>
    </xf>
    <xf numFmtId="2" fontId="2" fillId="4" borderId="0" xfId="0" applyNumberFormat="1" applyFont="1" applyFill="1" applyAlignment="1" applyProtection="1">
      <alignment horizontal="center" vertical="center" wrapText="1"/>
      <protection locked="0"/>
    </xf>
    <xf numFmtId="0" fontId="34" fillId="0" borderId="2" xfId="0" applyFont="1" applyFill="1" applyBorder="1" applyAlignment="1" applyProtection="1">
      <alignment horizontal="center" vertical="center" wrapText="1"/>
    </xf>
    <xf numFmtId="0" fontId="35" fillId="0" borderId="2" xfId="0" applyFont="1" applyFill="1" applyBorder="1" applyAlignment="1" applyProtection="1">
      <alignment horizontal="justify" vertical="center" wrapText="1"/>
    </xf>
    <xf numFmtId="0" fontId="35" fillId="0" borderId="2" xfId="0" applyFont="1" applyFill="1" applyBorder="1" applyAlignment="1" applyProtection="1">
      <alignment horizontal="center" vertical="center" wrapText="1"/>
    </xf>
    <xf numFmtId="0" fontId="35" fillId="0" borderId="2" xfId="5" applyNumberFormat="1" applyFont="1" applyFill="1" applyBorder="1" applyAlignment="1" applyProtection="1">
      <alignment horizontal="center" vertical="center" wrapText="1"/>
    </xf>
    <xf numFmtId="9" fontId="35" fillId="0" borderId="2" xfId="5" applyFont="1" applyFill="1" applyBorder="1" applyAlignment="1" applyProtection="1">
      <alignment horizontal="center" vertical="center" wrapText="1"/>
    </xf>
    <xf numFmtId="172" fontId="39" fillId="0" borderId="2" xfId="0" applyNumberFormat="1" applyFont="1" applyFill="1" applyBorder="1" applyAlignment="1" applyProtection="1">
      <alignment horizontal="center" vertical="center"/>
    </xf>
    <xf numFmtId="167" fontId="35" fillId="0" borderId="2" xfId="0" applyNumberFormat="1" applyFont="1" applyFill="1" applyBorder="1" applyAlignment="1" applyProtection="1">
      <alignment horizontal="center" vertical="center" wrapText="1"/>
    </xf>
    <xf numFmtId="10" fontId="40" fillId="13" borderId="5" xfId="0" applyNumberFormat="1" applyFont="1" applyFill="1" applyBorder="1" applyAlignment="1" applyProtection="1">
      <alignment horizontal="center" vertical="center" wrapText="1"/>
    </xf>
    <xf numFmtId="10" fontId="41" fillId="11" borderId="53" xfId="0" applyNumberFormat="1" applyFont="1" applyFill="1" applyBorder="1" applyAlignment="1" applyProtection="1">
      <alignment horizontal="center" vertical="center" wrapText="1"/>
    </xf>
    <xf numFmtId="0" fontId="13" fillId="4" borderId="0" xfId="0" applyFont="1" applyFill="1" applyBorder="1" applyAlignment="1" applyProtection="1">
      <alignment horizontal="center"/>
      <protection locked="0"/>
    </xf>
    <xf numFmtId="0" fontId="5" fillId="3" borderId="2" xfId="0" applyFont="1" applyFill="1" applyBorder="1" applyAlignment="1">
      <alignment horizontal="left" vertical="center"/>
    </xf>
    <xf numFmtId="0" fontId="4" fillId="0" borderId="17"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4" xfId="0" applyFont="1" applyBorder="1" applyAlignment="1">
      <alignment horizontal="left" vertical="center" wrapText="1"/>
    </xf>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6" fillId="0" borderId="17" xfId="2" applyFont="1" applyFill="1" applyBorder="1" applyAlignment="1" applyProtection="1">
      <alignment horizontal="center" vertical="center"/>
    </xf>
    <xf numFmtId="0" fontId="6" fillId="0" borderId="18" xfId="2" applyFont="1" applyFill="1" applyBorder="1" applyAlignment="1" applyProtection="1">
      <alignment horizontal="center" vertical="center"/>
    </xf>
    <xf numFmtId="0" fontId="6" fillId="0" borderId="25" xfId="2" applyFont="1" applyFill="1" applyBorder="1" applyAlignment="1" applyProtection="1">
      <alignment horizontal="center" vertical="center"/>
    </xf>
    <xf numFmtId="0" fontId="6" fillId="0" borderId="20" xfId="2" applyFont="1" applyFill="1" applyBorder="1" applyAlignment="1" applyProtection="1">
      <alignment horizontal="center" vertical="center"/>
    </xf>
    <xf numFmtId="0" fontId="6" fillId="0" borderId="2" xfId="2" applyFont="1" applyFill="1" applyBorder="1" applyAlignment="1" applyProtection="1">
      <alignment horizontal="center" vertical="center"/>
    </xf>
    <xf numFmtId="0" fontId="6" fillId="0" borderId="5" xfId="2" applyFont="1" applyFill="1" applyBorder="1" applyAlignment="1" applyProtection="1">
      <alignment horizontal="center" vertical="center"/>
    </xf>
    <xf numFmtId="0" fontId="6" fillId="0" borderId="22" xfId="2" applyFont="1" applyFill="1" applyBorder="1" applyAlignment="1" applyProtection="1">
      <alignment horizontal="center" vertical="center"/>
    </xf>
    <xf numFmtId="0" fontId="6" fillId="0" borderId="23" xfId="2" applyFont="1" applyFill="1" applyBorder="1" applyAlignment="1" applyProtection="1">
      <alignment horizontal="center" vertical="center"/>
    </xf>
    <xf numFmtId="0" fontId="6" fillId="0" borderId="26" xfId="2" applyFont="1" applyFill="1" applyBorder="1" applyAlignment="1" applyProtection="1">
      <alignment horizontal="center" vertical="center"/>
    </xf>
    <xf numFmtId="0" fontId="23" fillId="0" borderId="0" xfId="0" applyFont="1" applyBorder="1" applyAlignment="1">
      <alignment horizontal="left" vertical="center" wrapText="1"/>
    </xf>
    <xf numFmtId="0" fontId="4" fillId="0" borderId="18" xfId="0" applyFont="1" applyBorder="1" applyAlignment="1">
      <alignment horizontal="left"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2" xfId="0" applyFont="1" applyBorder="1" applyAlignment="1">
      <alignment horizontal="left" vertical="center" wrapText="1"/>
    </xf>
    <xf numFmtId="0" fontId="4" fillId="0" borderId="25" xfId="0" applyFont="1" applyBorder="1" applyAlignment="1">
      <alignment horizontal="left" vertical="center" wrapText="1"/>
    </xf>
    <xf numFmtId="0" fontId="4" fillId="0" borderId="5" xfId="0" applyFont="1" applyBorder="1" applyAlignment="1">
      <alignment horizontal="left" vertical="center" wrapText="1"/>
    </xf>
    <xf numFmtId="0" fontId="5" fillId="3" borderId="8" xfId="0" applyFont="1" applyFill="1" applyBorder="1" applyAlignment="1">
      <alignment horizontal="left" vertical="center" wrapText="1"/>
    </xf>
    <xf numFmtId="0" fontId="5" fillId="3" borderId="0"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27" fillId="0" borderId="2" xfId="0" applyFont="1" applyBorder="1" applyAlignment="1">
      <alignment horizontal="left" vertical="center" wrapText="1"/>
    </xf>
    <xf numFmtId="0" fontId="28" fillId="0" borderId="5" xfId="0" applyFont="1" applyFill="1" applyBorder="1" applyAlignment="1">
      <alignment horizontal="justify" vertical="center" wrapText="1"/>
    </xf>
    <xf numFmtId="0" fontId="28" fillId="0" borderId="4" xfId="0" applyFont="1" applyFill="1" applyBorder="1" applyAlignment="1">
      <alignment horizontal="justify" vertical="center"/>
    </xf>
    <xf numFmtId="0" fontId="28" fillId="0" borderId="3" xfId="0" applyFont="1" applyFill="1" applyBorder="1" applyAlignment="1">
      <alignment horizontal="justify" vertical="center"/>
    </xf>
    <xf numFmtId="0" fontId="5" fillId="3" borderId="5" xfId="0" applyFont="1" applyFill="1" applyBorder="1" applyAlignment="1">
      <alignment horizontal="left" vertical="center" wrapText="1"/>
    </xf>
    <xf numFmtId="0" fontId="5" fillId="3" borderId="3" xfId="0" applyFont="1" applyFill="1" applyBorder="1" applyAlignment="1">
      <alignment horizontal="left" vertical="center" wrapText="1"/>
    </xf>
    <xf numFmtId="0" fontId="4" fillId="0" borderId="26" xfId="0" applyFont="1" applyBorder="1" applyAlignment="1">
      <alignment horizontal="left" vertical="center" wrapText="1"/>
    </xf>
    <xf numFmtId="0" fontId="6" fillId="0" borderId="27" xfId="2" applyFont="1" applyFill="1" applyBorder="1" applyAlignment="1" applyProtection="1">
      <alignment horizontal="center" vertical="center"/>
    </xf>
    <xf numFmtId="0" fontId="6" fillId="0" borderId="29" xfId="2" applyFont="1" applyFill="1" applyBorder="1" applyAlignment="1" applyProtection="1">
      <alignment horizontal="center" vertical="center"/>
    </xf>
    <xf numFmtId="0" fontId="6" fillId="0" borderId="28" xfId="2" applyFont="1" applyFill="1" applyBorder="1" applyAlignment="1" applyProtection="1">
      <alignment horizontal="center" vertical="center"/>
    </xf>
    <xf numFmtId="0" fontId="6" fillId="0" borderId="30" xfId="2" applyFont="1" applyFill="1" applyBorder="1" applyAlignment="1" applyProtection="1">
      <alignment horizontal="center" vertical="center"/>
    </xf>
    <xf numFmtId="0" fontId="6" fillId="0" borderId="39" xfId="2" applyFont="1" applyFill="1" applyBorder="1" applyAlignment="1" applyProtection="1">
      <alignment horizontal="center" vertical="center"/>
    </xf>
    <xf numFmtId="0" fontId="6" fillId="0" borderId="31" xfId="2" applyFont="1" applyFill="1" applyBorder="1" applyAlignment="1" applyProtection="1">
      <alignment horizontal="center" vertical="center"/>
    </xf>
    <xf numFmtId="0" fontId="5" fillId="3" borderId="2" xfId="0" applyFont="1" applyFill="1" applyBorder="1" applyAlignment="1">
      <alignment horizontal="center" vertical="center" wrapText="1"/>
    </xf>
    <xf numFmtId="0" fontId="30" fillId="4" borderId="2" xfId="0" applyFont="1" applyFill="1" applyBorder="1" applyAlignment="1">
      <alignment horizontal="center" vertical="center" wrapText="1"/>
    </xf>
    <xf numFmtId="0" fontId="28" fillId="4"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26" fillId="4" borderId="2"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41" xfId="0" applyFont="1" applyFill="1" applyBorder="1" applyAlignment="1">
      <alignment horizontal="left" vertical="center" wrapText="1"/>
    </xf>
    <xf numFmtId="0" fontId="4" fillId="4" borderId="42" xfId="0" applyFont="1" applyFill="1" applyBorder="1" applyAlignment="1">
      <alignment horizontal="left" vertical="center" wrapText="1"/>
    </xf>
    <xf numFmtId="0" fontId="4" fillId="4" borderId="47" xfId="0" applyFont="1" applyFill="1" applyBorder="1" applyAlignment="1">
      <alignment horizontal="left" vertical="center" wrapText="1"/>
    </xf>
    <xf numFmtId="0" fontId="4" fillId="4" borderId="43"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30" fillId="0" borderId="2" xfId="0" applyFont="1" applyBorder="1" applyAlignment="1">
      <alignment horizontal="left" vertical="center" wrapText="1"/>
    </xf>
    <xf numFmtId="0" fontId="6" fillId="4" borderId="30" xfId="2" applyFont="1" applyFill="1" applyBorder="1" applyAlignment="1" applyProtection="1">
      <alignment horizontal="center" vertical="center"/>
    </xf>
    <xf numFmtId="0" fontId="6" fillId="4" borderId="39" xfId="2" applyFont="1" applyFill="1" applyBorder="1" applyAlignment="1" applyProtection="1">
      <alignment horizontal="center" vertical="center"/>
    </xf>
    <xf numFmtId="0" fontId="25" fillId="4" borderId="2" xfId="2" applyFont="1" applyFill="1" applyBorder="1" applyAlignment="1">
      <alignment horizontal="justify" vertical="center" wrapText="1"/>
    </xf>
    <xf numFmtId="0" fontId="25" fillId="0" borderId="2" xfId="2" applyFont="1" applyBorder="1" applyAlignment="1">
      <alignment horizontal="justify" vertical="center" wrapText="1"/>
    </xf>
    <xf numFmtId="0" fontId="16" fillId="0" borderId="2" xfId="0" applyFont="1" applyBorder="1" applyAlignment="1">
      <alignment horizontal="left" vertical="center"/>
    </xf>
    <xf numFmtId="0" fontId="14" fillId="3" borderId="7" xfId="0" applyFont="1" applyFill="1" applyBorder="1" applyAlignment="1">
      <alignment horizontal="center" vertical="center"/>
    </xf>
    <xf numFmtId="0" fontId="14" fillId="3" borderId="0" xfId="0" applyFont="1" applyFill="1" applyBorder="1" applyAlignment="1">
      <alignment horizontal="center" vertical="center"/>
    </xf>
    <xf numFmtId="0" fontId="25" fillId="4" borderId="2" xfId="0" applyFont="1" applyFill="1" applyBorder="1" applyAlignment="1">
      <alignment horizontal="left" vertical="center" wrapText="1"/>
    </xf>
    <xf numFmtId="0" fontId="25" fillId="4" borderId="2" xfId="0" applyFont="1" applyFill="1" applyBorder="1" applyAlignment="1">
      <alignment horizontal="left" vertical="center"/>
    </xf>
    <xf numFmtId="0" fontId="14" fillId="3" borderId="5" xfId="0" applyFont="1" applyFill="1" applyBorder="1" applyAlignment="1">
      <alignment horizontal="center" vertical="center"/>
    </xf>
    <xf numFmtId="0" fontId="14" fillId="3" borderId="3" xfId="0" applyFont="1" applyFill="1" applyBorder="1" applyAlignment="1">
      <alignment horizontal="center" vertical="center"/>
    </xf>
    <xf numFmtId="0" fontId="28" fillId="4" borderId="5" xfId="0" applyFont="1" applyFill="1" applyBorder="1" applyAlignment="1">
      <alignment horizontal="left" vertical="center"/>
    </xf>
    <xf numFmtId="0" fontId="28" fillId="4" borderId="3" xfId="0" applyFont="1" applyFill="1" applyBorder="1" applyAlignment="1">
      <alignment horizontal="left" vertical="center"/>
    </xf>
    <xf numFmtId="0" fontId="37" fillId="3" borderId="2" xfId="0" applyFont="1" applyFill="1" applyBorder="1" applyAlignment="1">
      <alignment horizontal="left" vertical="center"/>
    </xf>
    <xf numFmtId="0" fontId="37" fillId="3" borderId="7" xfId="0" applyFont="1" applyFill="1" applyBorder="1" applyAlignment="1">
      <alignment horizontal="center" vertical="center"/>
    </xf>
    <xf numFmtId="0" fontId="37" fillId="3" borderId="0" xfId="0" applyFont="1" applyFill="1" applyBorder="1" applyAlignment="1">
      <alignment horizontal="center" vertical="center"/>
    </xf>
    <xf numFmtId="0" fontId="28" fillId="4" borderId="2" xfId="0" applyFont="1" applyFill="1" applyBorder="1" applyAlignment="1">
      <alignment horizontal="left" vertical="center" wrapText="1"/>
    </xf>
    <xf numFmtId="0" fontId="37" fillId="3" borderId="2" xfId="0" applyFont="1" applyFill="1" applyBorder="1" applyAlignment="1">
      <alignment horizontal="center" vertical="center" wrapText="1"/>
    </xf>
    <xf numFmtId="0" fontId="28" fillId="4" borderId="0" xfId="0" applyFont="1" applyFill="1" applyBorder="1" applyAlignment="1">
      <alignment horizontal="center" vertical="center" wrapText="1"/>
    </xf>
    <xf numFmtId="0" fontId="30" fillId="4" borderId="40" xfId="2" applyFont="1" applyFill="1" applyBorder="1" applyAlignment="1" applyProtection="1">
      <alignment horizontal="center" vertical="center"/>
    </xf>
    <xf numFmtId="0" fontId="30" fillId="4" borderId="46" xfId="2" applyFont="1" applyFill="1" applyBorder="1" applyAlignment="1" applyProtection="1">
      <alignment horizontal="center" vertical="center"/>
    </xf>
    <xf numFmtId="0" fontId="30" fillId="4" borderId="41" xfId="2" applyFont="1" applyFill="1" applyBorder="1" applyAlignment="1" applyProtection="1">
      <alignment horizontal="center" vertical="center"/>
    </xf>
    <xf numFmtId="0" fontId="30" fillId="4" borderId="42" xfId="2" applyFont="1" applyFill="1" applyBorder="1" applyAlignment="1" applyProtection="1">
      <alignment horizontal="center" vertical="center"/>
    </xf>
    <xf numFmtId="0" fontId="30" fillId="4" borderId="47" xfId="2" applyFont="1" applyFill="1" applyBorder="1" applyAlignment="1" applyProtection="1">
      <alignment horizontal="center" vertical="center"/>
    </xf>
    <xf numFmtId="0" fontId="30" fillId="4" borderId="43" xfId="2" applyFont="1" applyFill="1" applyBorder="1" applyAlignment="1" applyProtection="1">
      <alignment horizontal="center" vertical="center"/>
    </xf>
    <xf numFmtId="0" fontId="30" fillId="4" borderId="44" xfId="2" applyFont="1" applyFill="1" applyBorder="1" applyAlignment="1" applyProtection="1">
      <alignment horizontal="center" vertical="center"/>
    </xf>
    <xf numFmtId="0" fontId="30" fillId="4" borderId="48" xfId="2" applyFont="1" applyFill="1" applyBorder="1" applyAlignment="1" applyProtection="1">
      <alignment horizontal="center" vertical="center"/>
    </xf>
    <xf numFmtId="0" fontId="30" fillId="4" borderId="45" xfId="2" applyFont="1" applyFill="1" applyBorder="1" applyAlignment="1" applyProtection="1">
      <alignment horizontal="center" vertical="center"/>
    </xf>
    <xf numFmtId="0" fontId="28" fillId="4" borderId="9" xfId="0" applyFont="1" applyFill="1" applyBorder="1" applyAlignment="1">
      <alignment horizontal="center" vertical="center" wrapText="1"/>
    </xf>
    <xf numFmtId="0" fontId="28" fillId="4" borderId="10" xfId="0" applyFont="1" applyFill="1" applyBorder="1" applyAlignment="1">
      <alignment horizontal="center" vertical="center" wrapText="1"/>
    </xf>
    <xf numFmtId="0" fontId="28" fillId="4" borderId="12" xfId="0" applyFont="1" applyFill="1" applyBorder="1" applyAlignment="1">
      <alignment horizontal="center" vertical="center" wrapText="1"/>
    </xf>
    <xf numFmtId="0" fontId="28" fillId="4" borderId="14" xfId="0" applyFont="1" applyFill="1" applyBorder="1" applyAlignment="1">
      <alignment horizontal="center" vertical="center" wrapText="1"/>
    </xf>
    <xf numFmtId="0" fontId="28" fillId="4" borderId="1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27" fillId="0" borderId="5" xfId="0" applyFont="1" applyBorder="1" applyAlignment="1">
      <alignment horizontal="left" vertical="center" wrapText="1"/>
    </xf>
    <xf numFmtId="0" fontId="27" fillId="0" borderId="4" xfId="0" applyFont="1" applyBorder="1" applyAlignment="1">
      <alignment horizontal="left" vertical="center" wrapText="1"/>
    </xf>
    <xf numFmtId="0" fontId="27" fillId="0" borderId="3" xfId="0" applyFont="1" applyBorder="1" applyAlignment="1">
      <alignment horizontal="left" vertical="center" wrapText="1"/>
    </xf>
    <xf numFmtId="0" fontId="36" fillId="0" borderId="2" xfId="0" applyFont="1" applyBorder="1" applyAlignment="1">
      <alignment horizontal="left" vertical="center" wrapText="1"/>
    </xf>
    <xf numFmtId="0" fontId="4" fillId="0" borderId="5" xfId="0" applyFont="1" applyFill="1" applyBorder="1" applyAlignment="1">
      <alignment horizontal="justify" vertical="center" wrapText="1"/>
    </xf>
    <xf numFmtId="0" fontId="4" fillId="0" borderId="3" xfId="0" applyFont="1" applyFill="1" applyBorder="1" applyAlignment="1">
      <alignment horizontal="justify" vertical="center" wrapText="1"/>
    </xf>
    <xf numFmtId="0" fontId="4" fillId="0" borderId="2"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6" fillId="4" borderId="17" xfId="2" applyFont="1" applyFill="1" applyBorder="1" applyAlignment="1" applyProtection="1">
      <alignment horizontal="center" vertical="center"/>
    </xf>
    <xf numFmtId="0" fontId="6" fillId="4" borderId="18" xfId="2" applyFont="1" applyFill="1" applyBorder="1" applyAlignment="1" applyProtection="1">
      <alignment horizontal="center" vertical="center"/>
    </xf>
    <xf numFmtId="0" fontId="6" fillId="4" borderId="19" xfId="2" applyFont="1" applyFill="1" applyBorder="1" applyAlignment="1" applyProtection="1">
      <alignment horizontal="center" vertical="center"/>
    </xf>
    <xf numFmtId="0" fontId="6" fillId="4" borderId="20" xfId="2" applyFont="1" applyFill="1" applyBorder="1" applyAlignment="1" applyProtection="1">
      <alignment horizontal="center" vertical="center"/>
    </xf>
    <xf numFmtId="0" fontId="6" fillId="4" borderId="2" xfId="2" applyFont="1" applyFill="1" applyBorder="1" applyAlignment="1" applyProtection="1">
      <alignment horizontal="center" vertical="center"/>
    </xf>
    <xf numFmtId="0" fontId="6" fillId="4" borderId="21" xfId="2" applyFont="1" applyFill="1" applyBorder="1" applyAlignment="1" applyProtection="1">
      <alignment horizontal="center" vertical="center"/>
    </xf>
    <xf numFmtId="0" fontId="6" fillId="4" borderId="22" xfId="2" applyFont="1" applyFill="1" applyBorder="1" applyAlignment="1" applyProtection="1">
      <alignment horizontal="center" vertical="center"/>
    </xf>
    <xf numFmtId="0" fontId="6" fillId="4" borderId="23" xfId="2" applyFont="1" applyFill="1" applyBorder="1" applyAlignment="1" applyProtection="1">
      <alignment horizontal="center" vertical="center"/>
    </xf>
    <xf numFmtId="0" fontId="6" fillId="4" borderId="24" xfId="2" applyFont="1" applyFill="1" applyBorder="1" applyAlignment="1" applyProtection="1">
      <alignment horizontal="center" vertical="center"/>
    </xf>
    <xf numFmtId="0" fontId="28" fillId="0" borderId="2" xfId="0" applyFont="1" applyFill="1" applyBorder="1" applyAlignment="1">
      <alignment horizontal="justify" vertical="center" wrapText="1"/>
    </xf>
    <xf numFmtId="0" fontId="28" fillId="0" borderId="2" xfId="0" applyFont="1" applyFill="1" applyBorder="1" applyAlignment="1">
      <alignment horizontal="justify" vertical="center"/>
    </xf>
    <xf numFmtId="0" fontId="2" fillId="4" borderId="51" xfId="0" applyFont="1" applyFill="1" applyBorder="1" applyAlignment="1" applyProtection="1">
      <alignment horizontal="center" vertical="center" wrapText="1"/>
      <protection locked="0"/>
    </xf>
    <xf numFmtId="0" fontId="2" fillId="4" borderId="58" xfId="0" applyFont="1" applyFill="1" applyBorder="1" applyAlignment="1" applyProtection="1">
      <alignment horizontal="center" vertical="center" wrapText="1"/>
      <protection locked="0"/>
    </xf>
    <xf numFmtId="0" fontId="2" fillId="4" borderId="52" xfId="0" applyFont="1" applyFill="1" applyBorder="1" applyAlignment="1" applyProtection="1">
      <alignment horizontal="center" vertical="center" wrapText="1"/>
      <protection locked="0"/>
    </xf>
    <xf numFmtId="0" fontId="13" fillId="4" borderId="56" xfId="2" applyFont="1" applyFill="1" applyBorder="1" applyAlignment="1" applyProtection="1">
      <alignment horizontal="center" vertical="center"/>
      <protection locked="0"/>
    </xf>
    <xf numFmtId="0" fontId="13" fillId="4" borderId="4" xfId="2" applyFont="1" applyFill="1" applyBorder="1" applyAlignment="1" applyProtection="1">
      <alignment horizontal="center" vertical="center"/>
      <protection locked="0"/>
    </xf>
    <xf numFmtId="0" fontId="13" fillId="4" borderId="57" xfId="2" applyFont="1" applyFill="1" applyBorder="1" applyAlignment="1" applyProtection="1">
      <alignment horizontal="center" vertical="center"/>
      <protection locked="0"/>
    </xf>
    <xf numFmtId="0" fontId="13" fillId="4" borderId="54" xfId="2" applyFont="1" applyFill="1" applyBorder="1" applyAlignment="1" applyProtection="1">
      <alignment horizontal="center" vertical="center"/>
      <protection locked="0"/>
    </xf>
    <xf numFmtId="0" fontId="13" fillId="4" borderId="35" xfId="2" applyFont="1" applyFill="1" applyBorder="1" applyAlignment="1" applyProtection="1">
      <alignment horizontal="center" vertical="center"/>
      <protection locked="0"/>
    </xf>
    <xf numFmtId="0" fontId="13" fillId="4" borderId="55" xfId="2" applyFont="1" applyFill="1" applyBorder="1" applyAlignment="1" applyProtection="1">
      <alignment horizontal="center" vertical="center"/>
      <protection locked="0"/>
    </xf>
    <xf numFmtId="0" fontId="33" fillId="4" borderId="4" xfId="0" applyFont="1" applyFill="1" applyBorder="1" applyAlignment="1" applyProtection="1">
      <alignment horizontal="left" vertical="center" wrapText="1"/>
      <protection locked="0"/>
    </xf>
    <xf numFmtId="0" fontId="33" fillId="4" borderId="3" xfId="0" applyFont="1" applyFill="1" applyBorder="1" applyAlignment="1" applyProtection="1">
      <alignment horizontal="left" vertical="center" wrapText="1"/>
      <protection locked="0"/>
    </xf>
    <xf numFmtId="0" fontId="2" fillId="4" borderId="27" xfId="0" applyFont="1" applyFill="1" applyBorder="1" applyAlignment="1" applyProtection="1">
      <alignment horizontal="left" vertical="center" wrapText="1"/>
      <protection locked="0"/>
    </xf>
    <xf numFmtId="0" fontId="2" fillId="4" borderId="28" xfId="0" applyFont="1" applyFill="1" applyBorder="1" applyAlignment="1" applyProtection="1">
      <alignment horizontal="left" vertical="center" wrapText="1"/>
      <protection locked="0"/>
    </xf>
    <xf numFmtId="0" fontId="2" fillId="4" borderId="56" xfId="0" applyFont="1" applyFill="1" applyBorder="1" applyAlignment="1" applyProtection="1">
      <alignment horizontal="left" vertical="center" wrapText="1"/>
      <protection locked="0"/>
    </xf>
    <xf numFmtId="0" fontId="2" fillId="4" borderId="57" xfId="0" applyFont="1" applyFill="1" applyBorder="1" applyAlignment="1" applyProtection="1">
      <alignment horizontal="left" vertical="center" wrapText="1"/>
      <protection locked="0"/>
    </xf>
    <xf numFmtId="0" fontId="2" fillId="4" borderId="54" xfId="0" applyFont="1" applyFill="1" applyBorder="1" applyAlignment="1" applyProtection="1">
      <alignment horizontal="left" vertical="center" wrapText="1"/>
      <protection locked="0"/>
    </xf>
    <xf numFmtId="0" fontId="2" fillId="4" borderId="55" xfId="0" applyFont="1" applyFill="1" applyBorder="1" applyAlignment="1" applyProtection="1">
      <alignment horizontal="left" vertical="center" wrapText="1"/>
      <protection locked="0"/>
    </xf>
    <xf numFmtId="0" fontId="13" fillId="4" borderId="27" xfId="2" applyFont="1" applyFill="1" applyBorder="1" applyAlignment="1" applyProtection="1">
      <alignment horizontal="center" vertical="center"/>
      <protection locked="0"/>
    </xf>
    <xf numFmtId="0" fontId="13" fillId="4" borderId="29" xfId="2" applyFont="1" applyFill="1" applyBorder="1" applyAlignment="1" applyProtection="1">
      <alignment horizontal="center" vertical="center"/>
      <protection locked="0"/>
    </xf>
    <xf numFmtId="0" fontId="13" fillId="4" borderId="28" xfId="2" applyFont="1" applyFill="1" applyBorder="1" applyAlignment="1" applyProtection="1">
      <alignment horizontal="center" vertical="center"/>
      <protection locked="0"/>
    </xf>
    <xf numFmtId="0" fontId="13" fillId="4" borderId="2" xfId="0" applyFont="1" applyFill="1" applyBorder="1" applyAlignment="1" applyProtection="1">
      <alignment horizontal="center"/>
      <protection locked="0"/>
    </xf>
    <xf numFmtId="0" fontId="28" fillId="0" borderId="5" xfId="0" applyFont="1" applyBorder="1" applyAlignment="1">
      <alignment horizontal="left" vertical="center" wrapText="1"/>
    </xf>
    <xf numFmtId="0" fontId="28" fillId="0" borderId="4" xfId="0" applyFont="1" applyBorder="1" applyAlignment="1">
      <alignment horizontal="left" vertical="center" wrapText="1"/>
    </xf>
    <xf numFmtId="0" fontId="28" fillId="0" borderId="3" xfId="0" applyFont="1" applyBorder="1" applyAlignment="1">
      <alignment horizontal="left" vertical="center" wrapText="1"/>
    </xf>
    <xf numFmtId="0" fontId="28" fillId="0" borderId="5"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2" xfId="0" applyFont="1" applyBorder="1" applyAlignment="1">
      <alignment horizontal="justify" vertical="center" wrapText="1"/>
    </xf>
    <xf numFmtId="0" fontId="28" fillId="0" borderId="5" xfId="0" applyFont="1" applyBorder="1" applyAlignment="1">
      <alignment horizontal="justify" vertical="center" wrapText="1"/>
    </xf>
    <xf numFmtId="0" fontId="28" fillId="0" borderId="4" xfId="0" applyFont="1" applyBorder="1" applyAlignment="1">
      <alignment horizontal="justify" vertical="center" wrapText="1"/>
    </xf>
    <xf numFmtId="0" fontId="28" fillId="0" borderId="3" xfId="0" applyFont="1" applyBorder="1" applyAlignment="1">
      <alignment horizontal="justify" vertical="center" wrapText="1"/>
    </xf>
    <xf numFmtId="0" fontId="6" fillId="4" borderId="49" xfId="2" applyFont="1" applyFill="1" applyBorder="1" applyAlignment="1" applyProtection="1">
      <alignment horizontal="center" vertical="center"/>
    </xf>
    <xf numFmtId="0" fontId="6" fillId="4" borderId="3" xfId="2" applyFont="1" applyFill="1" applyBorder="1" applyAlignment="1" applyProtection="1">
      <alignment horizontal="center" vertical="center"/>
    </xf>
    <xf numFmtId="0" fontId="6" fillId="4" borderId="50" xfId="2" applyFont="1" applyFill="1" applyBorder="1" applyAlignment="1" applyProtection="1">
      <alignment horizontal="center" vertical="center"/>
    </xf>
    <xf numFmtId="0" fontId="4" fillId="4" borderId="17"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17"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4" fillId="4" borderId="22" xfId="0" applyFont="1" applyFill="1" applyBorder="1" applyAlignment="1">
      <alignment horizontal="left" vertical="center" wrapText="1"/>
    </xf>
    <xf numFmtId="0" fontId="2" fillId="4" borderId="0" xfId="0" applyFont="1" applyFill="1" applyBorder="1" applyAlignment="1" applyProtection="1">
      <alignment horizontal="center" vertical="center" wrapText="1"/>
    </xf>
    <xf numFmtId="0" fontId="14" fillId="9" borderId="2" xfId="0" applyFont="1" applyFill="1" applyBorder="1" applyAlignment="1" applyProtection="1">
      <alignment horizontal="center" vertical="center" wrapText="1"/>
    </xf>
    <xf numFmtId="0" fontId="14" fillId="9" borderId="0" xfId="0" applyFont="1" applyFill="1" applyBorder="1" applyAlignment="1" applyProtection="1">
      <alignment horizontal="center" vertical="center" wrapText="1"/>
    </xf>
    <xf numFmtId="0" fontId="2" fillId="4" borderId="0" xfId="0" applyFont="1" applyFill="1" applyAlignment="1" applyProtection="1">
      <alignment horizontal="center"/>
    </xf>
    <xf numFmtId="0" fontId="35" fillId="0" borderId="0" xfId="0" applyFont="1" applyFill="1" applyBorder="1" applyAlignment="1" applyProtection="1">
      <alignment horizontal="center" vertical="center" wrapText="1"/>
    </xf>
    <xf numFmtId="0" fontId="43" fillId="0" borderId="2" xfId="0" applyFont="1" applyFill="1" applyBorder="1" applyAlignment="1" applyProtection="1">
      <alignment horizontal="justify" vertical="center" wrapText="1"/>
    </xf>
    <xf numFmtId="169" fontId="39" fillId="0" borderId="2" xfId="0" applyNumberFormat="1" applyFont="1" applyFill="1" applyBorder="1" applyAlignment="1" applyProtection="1">
      <alignment horizontal="center" vertical="center" wrapText="1"/>
    </xf>
    <xf numFmtId="10" fontId="38" fillId="12" borderId="2" xfId="5" applyNumberFormat="1" applyFont="1" applyFill="1" applyBorder="1" applyAlignment="1" applyProtection="1">
      <alignment horizontal="center" vertical="center" wrapText="1"/>
    </xf>
    <xf numFmtId="10" fontId="38" fillId="0" borderId="2" xfId="5" applyNumberFormat="1" applyFont="1" applyFill="1" applyBorder="1" applyAlignment="1" applyProtection="1">
      <alignment horizontal="center" vertical="center" wrapText="1"/>
    </xf>
    <xf numFmtId="10" fontId="38" fillId="0" borderId="2" xfId="5" applyNumberFormat="1" applyFont="1" applyFill="1" applyBorder="1" applyAlignment="1" applyProtection="1">
      <alignment horizontal="left" vertical="center" wrapText="1"/>
    </xf>
    <xf numFmtId="10" fontId="38" fillId="0" borderId="0" xfId="5" applyNumberFormat="1" applyFont="1" applyFill="1" applyBorder="1" applyAlignment="1" applyProtection="1">
      <alignment horizontal="left" vertical="center" wrapText="1"/>
    </xf>
    <xf numFmtId="168" fontId="35" fillId="0" borderId="0" xfId="0" applyNumberFormat="1" applyFont="1" applyFill="1" applyBorder="1" applyAlignment="1" applyProtection="1">
      <alignment horizontal="left" vertical="center" wrapText="1"/>
    </xf>
    <xf numFmtId="172" fontId="35" fillId="0" borderId="2" xfId="0" applyNumberFormat="1" applyFont="1" applyFill="1" applyBorder="1" applyAlignment="1" applyProtection="1">
      <alignment horizontal="center" vertical="center"/>
    </xf>
    <xf numFmtId="0" fontId="17" fillId="0" borderId="0" xfId="0" applyFont="1" applyFill="1" applyBorder="1" applyAlignment="1" applyProtection="1">
      <alignment horizontal="center" vertical="center" wrapText="1"/>
    </xf>
    <xf numFmtId="0" fontId="17" fillId="4" borderId="0" xfId="0" applyFont="1" applyFill="1" applyAlignment="1" applyProtection="1">
      <alignment horizontal="center" vertical="center" wrapText="1"/>
    </xf>
    <xf numFmtId="0" fontId="17" fillId="4" borderId="0" xfId="0" applyFont="1" applyFill="1" applyAlignment="1" applyProtection="1">
      <alignment vertical="center" wrapText="1"/>
    </xf>
    <xf numFmtId="9" fontId="18" fillId="10" borderId="53" xfId="0" applyNumberFormat="1" applyFont="1" applyFill="1" applyBorder="1" applyAlignment="1" applyProtection="1">
      <alignment horizontal="center" vertical="center" wrapText="1"/>
    </xf>
    <xf numFmtId="167" fontId="17" fillId="4" borderId="0" xfId="0" applyNumberFormat="1" applyFont="1" applyFill="1" applyAlignment="1" applyProtection="1">
      <alignment horizontal="center" vertical="center" wrapText="1"/>
    </xf>
    <xf numFmtId="0" fontId="17" fillId="4" borderId="0" xfId="0" applyFont="1" applyFill="1" applyAlignment="1" applyProtection="1">
      <alignment horizontal="justify" vertical="center" wrapText="1"/>
    </xf>
    <xf numFmtId="10" fontId="42" fillId="13" borderId="53" xfId="0" applyNumberFormat="1" applyFont="1" applyFill="1" applyBorder="1" applyAlignment="1" applyProtection="1">
      <alignment horizontal="center" vertical="center" wrapText="1"/>
    </xf>
    <xf numFmtId="10" fontId="42" fillId="13" borderId="0" xfId="0" applyNumberFormat="1" applyFont="1" applyFill="1" applyBorder="1" applyAlignment="1" applyProtection="1">
      <alignment horizontal="center" vertical="center" wrapText="1"/>
    </xf>
    <xf numFmtId="168" fontId="20" fillId="0" borderId="0" xfId="0" applyNumberFormat="1" applyFont="1" applyFill="1" applyBorder="1" applyAlignment="1" applyProtection="1">
      <alignment horizontal="left" vertical="center" wrapText="1"/>
    </xf>
  </cellXfs>
  <cellStyles count="7">
    <cellStyle name="Hipervínculo" xfId="4" builtinId="8"/>
    <cellStyle name="Millares [0]" xfId="6" builtinId="6"/>
    <cellStyle name="Neutral" xfId="1" builtinId="28" customBuiltin="1"/>
    <cellStyle name="Normal" xfId="0" builtinId="0"/>
    <cellStyle name="Normal 2" xfId="2"/>
    <cellStyle name="Porcentaje" xfId="5" builtinId="5"/>
    <cellStyle name="Total" xfId="3" builtinId="25" customBuiltin="1"/>
  </cellStyles>
  <dxfs count="41">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9" defaultPivotStyle="PivotStyleLight16"/>
  <colors>
    <mruColors>
      <color rgb="FF0000FF"/>
      <color rgb="FFCCFF99"/>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royect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oyect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drawing1.xml><?xml version="1.0" encoding="utf-8"?>
<xdr:wsDr xmlns:xdr="http://schemas.openxmlformats.org/drawingml/2006/spreadsheetDrawing" xmlns:a="http://schemas.openxmlformats.org/drawingml/2006/main">
  <xdr:twoCellAnchor editAs="oneCell">
    <xdr:from>
      <xdr:col>2</xdr:col>
      <xdr:colOff>280149</xdr:colOff>
      <xdr:row>1</xdr:row>
      <xdr:rowOff>22411</xdr:rowOff>
    </xdr:from>
    <xdr:to>
      <xdr:col>2</xdr:col>
      <xdr:colOff>1367119</xdr:colOff>
      <xdr:row>4</xdr:row>
      <xdr:rowOff>206484</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6267" y="504264"/>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529166</xdr:colOff>
      <xdr:row>22</xdr:row>
      <xdr:rowOff>42334</xdr:rowOff>
    </xdr:from>
    <xdr:to>
      <xdr:col>5</xdr:col>
      <xdr:colOff>1492872</xdr:colOff>
      <xdr:row>30</xdr:row>
      <xdr:rowOff>33619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5789083"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804334</xdr:colOff>
      <xdr:row>1</xdr:row>
      <xdr:rowOff>63499</xdr:rowOff>
    </xdr:from>
    <xdr:to>
      <xdr:col>2</xdr:col>
      <xdr:colOff>917637</xdr:colOff>
      <xdr:row>4</xdr:row>
      <xdr:rowOff>235743</xdr:rowOff>
    </xdr:to>
    <xdr:pic>
      <xdr:nvPicPr>
        <xdr:cNvPr id="5" name="Picture 2">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3084"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38</xdr:col>
      <xdr:colOff>462642</xdr:colOff>
      <xdr:row>6</xdr:row>
      <xdr:rowOff>108858</xdr:rowOff>
    </xdr:from>
    <xdr:to>
      <xdr:col>38</xdr:col>
      <xdr:colOff>1638300</xdr:colOff>
      <xdr:row>9</xdr:row>
      <xdr:rowOff>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21925642" y="1467758"/>
          <a:ext cx="1175658" cy="11992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2</xdr:col>
      <xdr:colOff>1484313</xdr:colOff>
      <xdr:row>1</xdr:row>
      <xdr:rowOff>34925</xdr:rowOff>
    </xdr:from>
    <xdr:to>
      <xdr:col>2</xdr:col>
      <xdr:colOff>2401888</xdr:colOff>
      <xdr:row>4</xdr:row>
      <xdr:rowOff>204486</xdr:rowOff>
    </xdr:to>
    <xdr:pic>
      <xdr:nvPicPr>
        <xdr:cNvPr id="5" name="Picture 2">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33141" y="213519"/>
          <a:ext cx="917575" cy="928584"/>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984249</xdr:colOff>
      <xdr:row>17</xdr:row>
      <xdr:rowOff>2</xdr:rowOff>
    </xdr:from>
    <xdr:to>
      <xdr:col>6</xdr:col>
      <xdr:colOff>402789</xdr:colOff>
      <xdr:row>24</xdr:row>
      <xdr:rowOff>139453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5418666" y="4974169"/>
          <a:ext cx="963706" cy="11766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402168</xdr:colOff>
      <xdr:row>1</xdr:row>
      <xdr:rowOff>52917</xdr:rowOff>
    </xdr:from>
    <xdr:to>
      <xdr:col>2</xdr:col>
      <xdr:colOff>515471</xdr:colOff>
      <xdr:row>4</xdr:row>
      <xdr:rowOff>225161</xdr:rowOff>
    </xdr:to>
    <xdr:pic>
      <xdr:nvPicPr>
        <xdr:cNvPr id="5" name="Picture 2">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918" y="211667"/>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340048</xdr:colOff>
      <xdr:row>1</xdr:row>
      <xdr:rowOff>43714</xdr:rowOff>
    </xdr:from>
    <xdr:to>
      <xdr:col>21</xdr:col>
      <xdr:colOff>493438</xdr:colOff>
      <xdr:row>4</xdr:row>
      <xdr:rowOff>271054</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12024048" y="191881"/>
          <a:ext cx="968307" cy="11692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391584</xdr:colOff>
      <xdr:row>1</xdr:row>
      <xdr:rowOff>52916</xdr:rowOff>
    </xdr:from>
    <xdr:to>
      <xdr:col>2</xdr:col>
      <xdr:colOff>504887</xdr:colOff>
      <xdr:row>4</xdr:row>
      <xdr:rowOff>225160</xdr:rowOff>
    </xdr:to>
    <xdr:pic>
      <xdr:nvPicPr>
        <xdr:cNvPr id="6" name="Picture 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0334" y="211666"/>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212912</xdr:colOff>
      <xdr:row>4</xdr:row>
      <xdr:rowOff>235322</xdr:rowOff>
    </xdr:from>
    <xdr:to>
      <xdr:col>14</xdr:col>
      <xdr:colOff>336177</xdr:colOff>
      <xdr:row>9</xdr:row>
      <xdr:rowOff>190500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2147177" y="13222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412750</xdr:colOff>
      <xdr:row>1</xdr:row>
      <xdr:rowOff>63500</xdr:rowOff>
    </xdr:from>
    <xdr:to>
      <xdr:col>2</xdr:col>
      <xdr:colOff>526053</xdr:colOff>
      <xdr:row>4</xdr:row>
      <xdr:rowOff>235744</xdr:rowOff>
    </xdr:to>
    <xdr:pic>
      <xdr:nvPicPr>
        <xdr:cNvPr id="5" name="Picture 2">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222250"/>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371475</xdr:colOff>
      <xdr:row>11</xdr:row>
      <xdr:rowOff>114300</xdr:rowOff>
    </xdr:from>
    <xdr:to>
      <xdr:col>5</xdr:col>
      <xdr:colOff>1335181</xdr:colOff>
      <xdr:row>19</xdr:row>
      <xdr:rowOff>71719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6419850" y="2238375"/>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709084</xdr:colOff>
      <xdr:row>1</xdr:row>
      <xdr:rowOff>63501</xdr:rowOff>
    </xdr:from>
    <xdr:to>
      <xdr:col>1</xdr:col>
      <xdr:colOff>1796054</xdr:colOff>
      <xdr:row>4</xdr:row>
      <xdr:rowOff>235745</xdr:rowOff>
    </xdr:to>
    <xdr:pic>
      <xdr:nvPicPr>
        <xdr:cNvPr id="5" name="Picture 2">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7834" y="222251"/>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48683</xdr:colOff>
      <xdr:row>0</xdr:row>
      <xdr:rowOff>0</xdr:rowOff>
    </xdr:from>
    <xdr:to>
      <xdr:col>12</xdr:col>
      <xdr:colOff>197473</xdr:colOff>
      <xdr:row>4</xdr:row>
      <xdr:rowOff>90769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2039600" y="0"/>
          <a:ext cx="963706" cy="118085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603251</xdr:colOff>
      <xdr:row>1</xdr:row>
      <xdr:rowOff>63499</xdr:rowOff>
    </xdr:from>
    <xdr:to>
      <xdr:col>1</xdr:col>
      <xdr:colOff>1690221</xdr:colOff>
      <xdr:row>4</xdr:row>
      <xdr:rowOff>235743</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1"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119684</xdr:colOff>
      <xdr:row>0</xdr:row>
      <xdr:rowOff>92351</xdr:rowOff>
    </xdr:from>
    <xdr:to>
      <xdr:col>9</xdr:col>
      <xdr:colOff>322633</xdr:colOff>
      <xdr:row>5</xdr:row>
      <xdr:rowOff>459345</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11624227" y="92351"/>
          <a:ext cx="964949" cy="18081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555073</xdr:colOff>
      <xdr:row>1</xdr:row>
      <xdr:rowOff>33131</xdr:rowOff>
    </xdr:from>
    <xdr:to>
      <xdr:col>1</xdr:col>
      <xdr:colOff>1476245</xdr:colOff>
      <xdr:row>4</xdr:row>
      <xdr:rowOff>248478</xdr:rowOff>
    </xdr:to>
    <xdr:pic>
      <xdr:nvPicPr>
        <xdr:cNvPr id="5" name="Picture 2">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6377" y="207066"/>
          <a:ext cx="921172" cy="94421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898071</xdr:colOff>
      <xdr:row>26</xdr:row>
      <xdr:rowOff>10574</xdr:rowOff>
    </xdr:from>
    <xdr:to>
      <xdr:col>5</xdr:col>
      <xdr:colOff>718777</xdr:colOff>
      <xdr:row>37</xdr:row>
      <xdr:rowOff>29073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6274404" y="8053907"/>
          <a:ext cx="1365873" cy="16483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751417</xdr:colOff>
      <xdr:row>1</xdr:row>
      <xdr:rowOff>63499</xdr:rowOff>
    </xdr:from>
    <xdr:to>
      <xdr:col>2</xdr:col>
      <xdr:colOff>864720</xdr:colOff>
      <xdr:row>4</xdr:row>
      <xdr:rowOff>235743</xdr:rowOff>
    </xdr:to>
    <xdr:pic>
      <xdr:nvPicPr>
        <xdr:cNvPr id="5" name="Picture 2">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0167"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687917</xdr:colOff>
      <xdr:row>32</xdr:row>
      <xdr:rowOff>95250</xdr:rowOff>
    </xdr:from>
    <xdr:to>
      <xdr:col>3</xdr:col>
      <xdr:colOff>1651623</xdr:colOff>
      <xdr:row>41</xdr:row>
      <xdr:rowOff>23036</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5185834" y="7164917"/>
          <a:ext cx="963706" cy="126128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772585</xdr:colOff>
      <xdr:row>1</xdr:row>
      <xdr:rowOff>63499</xdr:rowOff>
    </xdr:from>
    <xdr:to>
      <xdr:col>1</xdr:col>
      <xdr:colOff>1859555</xdr:colOff>
      <xdr:row>4</xdr:row>
      <xdr:rowOff>235743</xdr:rowOff>
    </xdr:to>
    <xdr:pic>
      <xdr:nvPicPr>
        <xdr:cNvPr id="5" name="Picture 2">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1335"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179917</xdr:colOff>
      <xdr:row>6</xdr:row>
      <xdr:rowOff>95250</xdr:rowOff>
    </xdr:from>
    <xdr:to>
      <xdr:col>13</xdr:col>
      <xdr:colOff>328707</xdr:colOff>
      <xdr:row>11</xdr:row>
      <xdr:rowOff>23034</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11228917" y="1545167"/>
          <a:ext cx="963707" cy="12612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508000</xdr:colOff>
      <xdr:row>1</xdr:row>
      <xdr:rowOff>63499</xdr:rowOff>
    </xdr:from>
    <xdr:to>
      <xdr:col>1</xdr:col>
      <xdr:colOff>1594970</xdr:colOff>
      <xdr:row>4</xdr:row>
      <xdr:rowOff>235743</xdr:rowOff>
    </xdr:to>
    <xdr:pic>
      <xdr:nvPicPr>
        <xdr:cNvPr id="6" name="Picture 2">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0"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8" Type="http://schemas.openxmlformats.org/officeDocument/2006/relationships/hyperlink" Target="mailto:jpalacio@supersociedades.gov.co" TargetMode="External"/><Relationship Id="rId13" Type="http://schemas.openxmlformats.org/officeDocument/2006/relationships/drawing" Target="../drawings/drawing7.xml"/><Relationship Id="rId3" Type="http://schemas.openxmlformats.org/officeDocument/2006/relationships/hyperlink" Target="mailto:amortigo@supersociedades.gov.co" TargetMode="External"/><Relationship Id="rId7" Type="http://schemas.openxmlformats.org/officeDocument/2006/relationships/hyperlink" Target="mailto:jmanrique@supersociedades.gov.co" TargetMode="External"/><Relationship Id="rId12" Type="http://schemas.openxmlformats.org/officeDocument/2006/relationships/printerSettings" Target="../printerSettings/printerSettings7.bin"/><Relationship Id="rId2" Type="http://schemas.openxmlformats.org/officeDocument/2006/relationships/hyperlink" Target="mailto:ClaudiaC@SUPERSOCIEDADES.GOV.CO" TargetMode="External"/><Relationship Id="rId1" Type="http://schemas.openxmlformats.org/officeDocument/2006/relationships/hyperlink" Target="mailto:nimartinez@supersociedades.gov.co" TargetMode="External"/><Relationship Id="rId6" Type="http://schemas.openxmlformats.org/officeDocument/2006/relationships/hyperlink" Target="mailto:carlosas@supersociedades.gov.co" TargetMode="External"/><Relationship Id="rId11" Type="http://schemas.openxmlformats.org/officeDocument/2006/relationships/hyperlink" Target="mailto:AldemarMC@SUPERSOCIEDADES.GOV.CO" TargetMode="External"/><Relationship Id="rId5" Type="http://schemas.openxmlformats.org/officeDocument/2006/relationships/hyperlink" Target="mailto:horaciodc@supersociedades.gov.co" TargetMode="External"/><Relationship Id="rId15" Type="http://schemas.openxmlformats.org/officeDocument/2006/relationships/comments" Target="../comments6.xml"/><Relationship Id="rId10" Type="http://schemas.openxmlformats.org/officeDocument/2006/relationships/hyperlink" Target="mailto:eardila@supersociedades.gov.co" TargetMode="External"/><Relationship Id="rId4" Type="http://schemas.openxmlformats.org/officeDocument/2006/relationships/hyperlink" Target="mailto:migueljj@supersociedades.gov.co" TargetMode="External"/><Relationship Id="rId9" Type="http://schemas.openxmlformats.org/officeDocument/2006/relationships/hyperlink" Target="mailto:lfrivera@supersociedades.gov.co" TargetMode="External"/><Relationship Id="rId1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25"/>
  <sheetViews>
    <sheetView showGridLines="0" tabSelected="1" zoomScale="110" zoomScaleNormal="110" workbookViewId="0">
      <selection activeCell="M10" sqref="M10"/>
    </sheetView>
  </sheetViews>
  <sheetFormatPr baseColWidth="10" defaultColWidth="11.42578125" defaultRowHeight="12" x14ac:dyDescent="0.2"/>
  <cols>
    <col min="1" max="1" width="0.7109375" style="1" customWidth="1"/>
    <col min="2" max="2" width="3.28515625" style="1" customWidth="1"/>
    <col min="3" max="3" width="26.42578125" style="1" bestFit="1" customWidth="1"/>
    <col min="4" max="4" width="3.7109375" style="1" customWidth="1"/>
    <col min="5" max="5" width="26.7109375" style="1" bestFit="1" customWidth="1"/>
    <col min="6" max="6" width="3.7109375" style="1" customWidth="1"/>
    <col min="7" max="7" width="26.85546875" style="1" bestFit="1" customWidth="1"/>
    <col min="8" max="8" width="3.7109375" style="1" customWidth="1"/>
    <col min="9" max="9" width="28.42578125" style="1" customWidth="1"/>
    <col min="10" max="10" width="3.7109375" style="1" customWidth="1"/>
    <col min="11" max="11" width="27" style="1" customWidth="1"/>
    <col min="12" max="12" width="2.7109375" style="1" customWidth="1"/>
    <col min="13" max="14" width="7.7109375" style="1" customWidth="1"/>
    <col min="15" max="16" width="5.7109375" style="1" hidden="1" customWidth="1"/>
    <col min="17" max="17" width="10.7109375" style="1" customWidth="1"/>
    <col min="18" max="18" width="20.7109375" style="1" customWidth="1"/>
    <col min="19" max="19" width="9.140625" style="2" customWidth="1"/>
    <col min="20" max="240" width="9.140625" style="1" customWidth="1"/>
    <col min="241" max="16384" width="11.42578125" style="1"/>
  </cols>
  <sheetData>
    <row r="1" spans="1:19" ht="5.25" customHeight="1" thickBot="1" x14ac:dyDescent="0.25"/>
    <row r="2" spans="1:19" s="11" customFormat="1" ht="26.25" customHeight="1" x14ac:dyDescent="0.2">
      <c r="A2" s="68"/>
      <c r="B2" s="186"/>
      <c r="C2" s="187"/>
      <c r="D2" s="188" t="s">
        <v>0</v>
      </c>
      <c r="E2" s="189"/>
      <c r="F2" s="189"/>
      <c r="G2" s="189"/>
      <c r="H2" s="189"/>
      <c r="I2" s="189"/>
      <c r="J2" s="190"/>
      <c r="K2" s="176" t="s">
        <v>1</v>
      </c>
      <c r="L2" s="177"/>
      <c r="M2" s="68"/>
      <c r="N2" s="68"/>
      <c r="O2" s="68"/>
      <c r="P2" s="68"/>
      <c r="Q2" s="68"/>
      <c r="R2" s="68"/>
      <c r="S2" s="13"/>
    </row>
    <row r="3" spans="1:19" s="11" customFormat="1" ht="23.25" customHeight="1" x14ac:dyDescent="0.2">
      <c r="A3" s="68"/>
      <c r="B3" s="182"/>
      <c r="C3" s="183"/>
      <c r="D3" s="191" t="s">
        <v>2</v>
      </c>
      <c r="E3" s="192"/>
      <c r="F3" s="192"/>
      <c r="G3" s="192"/>
      <c r="H3" s="192"/>
      <c r="I3" s="192"/>
      <c r="J3" s="193"/>
      <c r="K3" s="178" t="s">
        <v>3</v>
      </c>
      <c r="L3" s="179"/>
      <c r="M3" s="68"/>
      <c r="N3" s="68"/>
      <c r="O3" s="68"/>
      <c r="P3" s="68"/>
      <c r="Q3" s="68"/>
      <c r="R3" s="68"/>
      <c r="S3" s="13"/>
    </row>
    <row r="4" spans="1:19" s="11" customFormat="1" ht="24" customHeight="1" x14ac:dyDescent="0.2">
      <c r="A4" s="68"/>
      <c r="B4" s="182"/>
      <c r="C4" s="183"/>
      <c r="D4" s="191" t="s">
        <v>4</v>
      </c>
      <c r="E4" s="192"/>
      <c r="F4" s="192"/>
      <c r="G4" s="192"/>
      <c r="H4" s="192"/>
      <c r="I4" s="192"/>
      <c r="J4" s="193"/>
      <c r="K4" s="178" t="s">
        <v>5</v>
      </c>
      <c r="L4" s="179"/>
      <c r="M4" s="68"/>
      <c r="N4" s="68"/>
      <c r="O4" s="68"/>
      <c r="P4" s="68"/>
      <c r="Q4" s="68"/>
      <c r="R4" s="68"/>
      <c r="S4" s="13"/>
    </row>
    <row r="5" spans="1:19" s="11" customFormat="1" ht="22.5" customHeight="1" thickBot="1" x14ac:dyDescent="0.25">
      <c r="A5" s="68"/>
      <c r="B5" s="184"/>
      <c r="C5" s="185"/>
      <c r="D5" s="194" t="s">
        <v>6</v>
      </c>
      <c r="E5" s="195"/>
      <c r="F5" s="195"/>
      <c r="G5" s="195"/>
      <c r="H5" s="195"/>
      <c r="I5" s="195"/>
      <c r="J5" s="196"/>
      <c r="K5" s="180" t="s">
        <v>7</v>
      </c>
      <c r="L5" s="181"/>
      <c r="M5" s="68"/>
      <c r="N5" s="68"/>
      <c r="O5" s="68"/>
      <c r="P5" s="68"/>
      <c r="Q5" s="68"/>
      <c r="R5" s="68"/>
      <c r="S5" s="13"/>
    </row>
    <row r="6" spans="1:19" ht="5.25" customHeight="1" x14ac:dyDescent="0.2">
      <c r="C6" s="24"/>
      <c r="D6" s="24"/>
      <c r="E6" s="24"/>
      <c r="F6" s="24"/>
      <c r="G6" s="24"/>
      <c r="H6" s="24"/>
      <c r="I6" s="24"/>
    </row>
    <row r="7" spans="1:19" ht="48" customHeight="1" x14ac:dyDescent="0.2">
      <c r="C7" s="175" t="s">
        <v>8</v>
      </c>
      <c r="D7" s="175"/>
      <c r="E7" s="197" t="s">
        <v>162</v>
      </c>
      <c r="F7" s="197"/>
      <c r="G7" s="197"/>
      <c r="H7" s="197"/>
      <c r="I7" s="197"/>
      <c r="J7" s="197"/>
      <c r="K7" s="197"/>
      <c r="L7" s="197"/>
      <c r="M7" s="90"/>
      <c r="N7" s="90"/>
      <c r="O7" s="90"/>
      <c r="P7" s="90"/>
      <c r="Q7" s="90"/>
      <c r="S7" s="1"/>
    </row>
    <row r="8" spans="1:19" ht="6.75" customHeight="1" x14ac:dyDescent="0.2">
      <c r="C8" s="6"/>
      <c r="D8" s="6"/>
      <c r="E8" s="7"/>
      <c r="F8" s="7"/>
      <c r="G8" s="7"/>
      <c r="H8" s="7"/>
      <c r="I8" s="7"/>
      <c r="S8" s="1"/>
    </row>
    <row r="9" spans="1:19" ht="6.75" customHeight="1" thickBot="1" x14ac:dyDescent="0.25">
      <c r="C9" s="6"/>
      <c r="D9" s="6"/>
      <c r="E9" s="7"/>
      <c r="F9" s="7"/>
      <c r="G9" s="7"/>
      <c r="H9" s="7"/>
      <c r="I9" s="7"/>
      <c r="S9" s="1"/>
    </row>
    <row r="10" spans="1:19" ht="12.75" thickBot="1" x14ac:dyDescent="0.25">
      <c r="B10" s="26"/>
      <c r="C10" s="27"/>
      <c r="D10" s="27"/>
      <c r="E10" s="27"/>
      <c r="F10" s="27"/>
      <c r="G10" s="27"/>
      <c r="H10" s="27"/>
      <c r="I10" s="27"/>
      <c r="J10" s="27"/>
      <c r="K10" s="27"/>
      <c r="L10" s="28"/>
    </row>
    <row r="11" spans="1:19" ht="39.950000000000003" customHeight="1" thickBot="1" x14ac:dyDescent="0.25">
      <c r="B11" s="29"/>
      <c r="C11" s="15" t="s">
        <v>9</v>
      </c>
      <c r="D11" s="30"/>
      <c r="E11" s="15" t="s">
        <v>10</v>
      </c>
      <c r="F11" s="30"/>
      <c r="G11" s="15" t="s">
        <v>11</v>
      </c>
      <c r="H11" s="30"/>
      <c r="I11" s="15" t="s">
        <v>12</v>
      </c>
      <c r="J11" s="30"/>
      <c r="K11" s="15" t="s">
        <v>13</v>
      </c>
      <c r="L11" s="31"/>
    </row>
    <row r="12" spans="1:19" ht="15" customHeight="1" thickBot="1" x14ac:dyDescent="0.25">
      <c r="B12" s="29"/>
      <c r="C12" s="30"/>
      <c r="D12" s="30"/>
      <c r="E12" s="30"/>
      <c r="F12" s="30"/>
      <c r="G12" s="30"/>
      <c r="H12" s="30"/>
      <c r="I12" s="30"/>
      <c r="J12" s="30"/>
      <c r="K12" s="30"/>
      <c r="L12" s="31"/>
    </row>
    <row r="13" spans="1:19" ht="39.950000000000003" customHeight="1" thickBot="1" x14ac:dyDescent="0.25">
      <c r="B13" s="29"/>
      <c r="C13" s="15" t="s">
        <v>14</v>
      </c>
      <c r="D13" s="30"/>
      <c r="E13" s="15" t="s">
        <v>15</v>
      </c>
      <c r="F13" s="30"/>
      <c r="G13" s="15" t="s">
        <v>16</v>
      </c>
      <c r="H13" s="30"/>
      <c r="I13" s="15" t="s">
        <v>17</v>
      </c>
      <c r="J13" s="30"/>
      <c r="K13" s="15" t="s">
        <v>18</v>
      </c>
      <c r="L13" s="31"/>
    </row>
    <row r="14" spans="1:19" ht="15" customHeight="1" thickBot="1" x14ac:dyDescent="0.25">
      <c r="B14" s="29"/>
      <c r="C14" s="30"/>
      <c r="D14" s="30"/>
      <c r="E14" s="30"/>
      <c r="F14" s="30"/>
      <c r="G14" s="30"/>
      <c r="H14" s="30"/>
      <c r="I14" s="30"/>
      <c r="J14" s="30"/>
      <c r="K14" s="30"/>
      <c r="L14" s="31"/>
    </row>
    <row r="15" spans="1:19" ht="37.5" customHeight="1" thickBot="1" x14ac:dyDescent="0.25">
      <c r="B15" s="29"/>
      <c r="C15" s="30"/>
      <c r="D15" s="30"/>
      <c r="E15" s="30"/>
      <c r="F15" s="30"/>
      <c r="G15" s="15" t="s">
        <v>19</v>
      </c>
      <c r="H15" s="30"/>
      <c r="I15" s="30"/>
      <c r="J15" s="30"/>
      <c r="K15" s="30"/>
      <c r="L15" s="31"/>
    </row>
    <row r="16" spans="1:19" ht="12.75" thickBot="1" x14ac:dyDescent="0.25">
      <c r="B16" s="32"/>
      <c r="C16" s="33"/>
      <c r="D16" s="33"/>
      <c r="E16" s="33"/>
      <c r="F16" s="33"/>
      <c r="G16" s="33"/>
      <c r="H16" s="33"/>
      <c r="I16" s="33"/>
      <c r="J16" s="33"/>
      <c r="K16" s="33"/>
      <c r="L16" s="34"/>
    </row>
    <row r="17" ht="37.5" customHeight="1" x14ac:dyDescent="0.2"/>
    <row r="19" ht="37.5" customHeight="1" x14ac:dyDescent="0.2"/>
    <row r="21" ht="37.5" customHeight="1" x14ac:dyDescent="0.2"/>
    <row r="23" ht="37.5" customHeight="1" x14ac:dyDescent="0.2"/>
    <row r="25" ht="37.5" customHeight="1" x14ac:dyDescent="0.2"/>
  </sheetData>
  <mergeCells count="14">
    <mergeCell ref="C7:D7"/>
    <mergeCell ref="K2:L2"/>
    <mergeCell ref="K3:L3"/>
    <mergeCell ref="K4:L4"/>
    <mergeCell ref="K5:L5"/>
    <mergeCell ref="B3:C3"/>
    <mergeCell ref="B4:C4"/>
    <mergeCell ref="B5:C5"/>
    <mergeCell ref="B2:C2"/>
    <mergeCell ref="D2:J2"/>
    <mergeCell ref="D3:J3"/>
    <mergeCell ref="D4:J4"/>
    <mergeCell ref="D5:J5"/>
    <mergeCell ref="E7:L7"/>
  </mergeCells>
  <dataValidations count="1">
    <dataValidation type="whole" allowBlank="1" showInputMessage="1" showErrorMessage="1" sqref="I12 K12 K16:K65494 I10 L10:Q65494 K10 I16:I65494 I14 K14 J10:J65494 H10:H12 H14:H65494">
      <formula1>1</formula1>
      <formula2>5</formula2>
    </dataValidation>
  </dataValidations>
  <hyperlinks>
    <hyperlink ref="C11" location="'Justificación - Objetivo'!A1" display="JUSTIFICACIÓN - OBJETIVO"/>
    <hyperlink ref="E11" location="Indicadores!Área_de_impresión" display="INDICADORES"/>
    <hyperlink ref="K11" location="'Recursos Financieros'!A1" display="RECURSOS FINANCIEROS"/>
    <hyperlink ref="E13" location="Requerimientos!Área_de_impresión" display="REQUERIMIENTOS"/>
    <hyperlink ref="G13" location="Alcance!Área_de_impresión" display="ALCANCE"/>
    <hyperlink ref="K13" location="'Plan de comunicaciones'!Área_de_impresión" display="PLAN DE COMUNICACIONES"/>
    <hyperlink ref="I13" location="'EDT- Actividades'!A1" display="EDT-Actividades"/>
    <hyperlink ref="C13" location="Interesados!Área_de_impresión" display="INTERESADOS"/>
    <hyperlink ref="G15" location="'Riesgos-Cronograma'!Área_de_impresión" display="RIESGOS - CRONOGRAMA"/>
    <hyperlink ref="I11" location="'Comunicaciones internas'!A1" display="COMUNICACIONES INTERNAS"/>
    <hyperlink ref="G11" location="'Recursos Humanos'!Área_de_impresión" display="RECURSOS HUMANOS"/>
  </hyperlinks>
  <printOptions horizontalCentered="1"/>
  <pageMargins left="0.39370078740157483" right="0.39370078740157483" top="0.74803149606299213" bottom="0.74803149606299213" header="0.31496062992125984" footer="0.31496062992125984"/>
  <pageSetup paperSize="5" scale="88" fitToHeight="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0"/>
  <sheetViews>
    <sheetView showGridLines="0" topLeftCell="B11" zoomScaleNormal="100" workbookViewId="0">
      <selection activeCell="D20" sqref="D20:P20"/>
    </sheetView>
  </sheetViews>
  <sheetFormatPr baseColWidth="10" defaultColWidth="11.42578125" defaultRowHeight="12" x14ac:dyDescent="0.2"/>
  <cols>
    <col min="1" max="1" width="2.42578125" style="1" customWidth="1"/>
    <col min="2" max="2" width="14.42578125" style="1" customWidth="1"/>
    <col min="3" max="3" width="26.425781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customWidth="1"/>
    <col min="15" max="16" width="2.42578125" style="1" customWidth="1"/>
    <col min="17" max="17" width="7.7109375" style="1" customWidth="1"/>
    <col min="18" max="18" width="0.7109375" style="5" customWidth="1"/>
    <col min="19" max="19" width="1" style="1" customWidth="1"/>
    <col min="20" max="20" width="1.42578125" style="1" customWidth="1"/>
    <col min="21" max="21" width="1.140625" style="5"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0" customFormat="1" ht="26.25" customHeight="1" x14ac:dyDescent="0.2">
      <c r="B2" s="288"/>
      <c r="C2" s="289"/>
      <c r="D2" s="294" t="s">
        <v>0</v>
      </c>
      <c r="E2" s="295"/>
      <c r="F2" s="295"/>
      <c r="G2" s="295"/>
      <c r="H2" s="295"/>
      <c r="I2" s="295"/>
      <c r="J2" s="296"/>
      <c r="K2" s="56"/>
      <c r="L2" s="54"/>
      <c r="M2" s="282" t="str">
        <f>Proyecto!K2</f>
        <v>Código: GC-F-015</v>
      </c>
      <c r="N2" s="282"/>
      <c r="O2" s="282"/>
      <c r="P2" s="283"/>
      <c r="Q2" s="68"/>
      <c r="R2" s="9"/>
      <c r="S2" s="9"/>
      <c r="T2" s="9"/>
      <c r="U2" s="12"/>
      <c r="V2" s="68"/>
      <c r="W2" s="68"/>
      <c r="X2" s="68"/>
      <c r="Y2" s="68"/>
      <c r="Z2" s="68"/>
      <c r="AA2" s="68"/>
      <c r="AB2" s="68"/>
      <c r="AC2" s="68"/>
      <c r="AD2" s="68"/>
      <c r="AE2" s="13"/>
    </row>
    <row r="3" spans="2:31" s="10" customFormat="1" ht="23.25" customHeight="1" x14ac:dyDescent="0.2">
      <c r="B3" s="290"/>
      <c r="C3" s="291"/>
      <c r="D3" s="297" t="s">
        <v>2</v>
      </c>
      <c r="E3" s="298"/>
      <c r="F3" s="298"/>
      <c r="G3" s="298"/>
      <c r="H3" s="298"/>
      <c r="I3" s="298"/>
      <c r="J3" s="299"/>
      <c r="K3" s="72"/>
      <c r="L3" s="73"/>
      <c r="M3" s="284" t="str">
        <f>Proyecto!K3</f>
        <v>Fecha: 17 de septiembre de 2014</v>
      </c>
      <c r="N3" s="284"/>
      <c r="O3" s="284"/>
      <c r="P3" s="285"/>
      <c r="Q3" s="68"/>
      <c r="R3" s="9"/>
      <c r="S3" s="9"/>
      <c r="T3" s="9"/>
      <c r="U3" s="12"/>
      <c r="V3" s="68"/>
      <c r="W3" s="68"/>
      <c r="X3" s="68"/>
      <c r="Y3" s="68"/>
      <c r="Z3" s="68"/>
      <c r="AA3" s="68"/>
      <c r="AB3" s="68"/>
      <c r="AC3" s="68"/>
      <c r="AD3" s="68"/>
      <c r="AE3" s="13"/>
    </row>
    <row r="4" spans="2:31" s="10" customFormat="1" ht="24" customHeight="1" x14ac:dyDescent="0.2">
      <c r="B4" s="290"/>
      <c r="C4" s="291"/>
      <c r="D4" s="297" t="s">
        <v>4</v>
      </c>
      <c r="E4" s="298"/>
      <c r="F4" s="298"/>
      <c r="G4" s="298"/>
      <c r="H4" s="298"/>
      <c r="I4" s="298"/>
      <c r="J4" s="299"/>
      <c r="K4" s="72"/>
      <c r="L4" s="73"/>
      <c r="M4" s="284" t="str">
        <f>Proyecto!K4</f>
        <v>Versión 001</v>
      </c>
      <c r="N4" s="284"/>
      <c r="O4" s="284"/>
      <c r="P4" s="285"/>
      <c r="Q4" s="68"/>
      <c r="R4" s="9"/>
      <c r="S4" s="68"/>
      <c r="T4" s="68"/>
      <c r="U4" s="12"/>
      <c r="V4" s="68"/>
      <c r="W4" s="68"/>
      <c r="X4" s="68"/>
      <c r="Y4" s="68"/>
      <c r="Z4" s="68"/>
      <c r="AA4" s="68"/>
      <c r="AB4" s="68"/>
      <c r="AC4" s="68"/>
      <c r="AD4" s="68"/>
      <c r="AE4" s="13"/>
    </row>
    <row r="5" spans="2:31" s="10" customFormat="1" ht="22.5" customHeight="1" thickBot="1" x14ac:dyDescent="0.25">
      <c r="B5" s="292"/>
      <c r="C5" s="293"/>
      <c r="D5" s="300" t="s">
        <v>6</v>
      </c>
      <c r="E5" s="301"/>
      <c r="F5" s="301"/>
      <c r="G5" s="301"/>
      <c r="H5" s="301"/>
      <c r="I5" s="301"/>
      <c r="J5" s="302"/>
      <c r="K5" s="57"/>
      <c r="L5" s="55"/>
      <c r="M5" s="286" t="s">
        <v>98</v>
      </c>
      <c r="N5" s="286"/>
      <c r="O5" s="286"/>
      <c r="P5" s="287"/>
      <c r="Q5" s="68"/>
      <c r="R5" s="9"/>
      <c r="S5" s="68"/>
      <c r="T5" s="68"/>
      <c r="U5" s="9"/>
      <c r="V5" s="68"/>
      <c r="W5" s="68"/>
      <c r="X5" s="68"/>
      <c r="Y5" s="68"/>
      <c r="Z5" s="68"/>
      <c r="AA5" s="68"/>
      <c r="AB5" s="68"/>
      <c r="AC5" s="68"/>
      <c r="AD5" s="68"/>
      <c r="AE5" s="13"/>
    </row>
    <row r="6" spans="2:31" ht="5.25" customHeight="1" x14ac:dyDescent="0.2">
      <c r="B6" s="24"/>
      <c r="C6" s="24"/>
      <c r="D6" s="24"/>
      <c r="E6" s="24"/>
      <c r="F6" s="24"/>
      <c r="G6" s="24"/>
      <c r="H6" s="24"/>
      <c r="I6" s="24"/>
      <c r="J6" s="24"/>
      <c r="K6" s="24"/>
      <c r="L6" s="24"/>
      <c r="M6" s="24"/>
      <c r="N6" s="24"/>
      <c r="O6" s="24"/>
      <c r="P6" s="24"/>
    </row>
    <row r="7" spans="2:31" ht="40.5" customHeight="1" x14ac:dyDescent="0.2">
      <c r="B7" s="175" t="s">
        <v>8</v>
      </c>
      <c r="C7" s="175"/>
      <c r="D7" s="211" t="str">
        <f>Proyecto!$E$7</f>
        <v>Fortalecer y mejorar la infraestructura física de la Superintendencia de Sociedades a nivel nacional (Construyendo la Supersociedades de la gente.)</v>
      </c>
      <c r="E7" s="211"/>
      <c r="F7" s="211"/>
      <c r="G7" s="211"/>
      <c r="H7" s="211"/>
      <c r="I7" s="211"/>
      <c r="J7" s="211"/>
      <c r="K7" s="211"/>
      <c r="L7" s="211"/>
      <c r="M7" s="211"/>
      <c r="N7" s="211"/>
      <c r="O7" s="211"/>
      <c r="P7" s="211"/>
      <c r="AE7" s="1"/>
    </row>
    <row r="8" spans="2:31" ht="3" customHeight="1" x14ac:dyDescent="0.2">
      <c r="B8" s="6"/>
      <c r="C8" s="6"/>
      <c r="D8" s="121"/>
      <c r="E8" s="121"/>
      <c r="F8" s="121"/>
      <c r="G8" s="121"/>
      <c r="H8" s="121"/>
      <c r="I8" s="121"/>
      <c r="J8" s="121"/>
      <c r="K8" s="121"/>
      <c r="L8" s="121"/>
      <c r="M8" s="121"/>
      <c r="N8" s="121"/>
      <c r="O8" s="121"/>
      <c r="P8" s="121"/>
      <c r="AE8" s="1"/>
    </row>
    <row r="9" spans="2:31" ht="9.75" customHeight="1" x14ac:dyDescent="0.2">
      <c r="D9" s="122"/>
      <c r="E9" s="122"/>
      <c r="F9" s="122"/>
      <c r="G9" s="122"/>
      <c r="H9" s="122"/>
      <c r="I9" s="122"/>
      <c r="J9" s="122"/>
      <c r="K9" s="122"/>
      <c r="L9" s="122"/>
      <c r="M9" s="122"/>
      <c r="N9" s="122"/>
      <c r="O9" s="122"/>
      <c r="P9" s="122"/>
    </row>
    <row r="10" spans="2:31" ht="56.25" customHeight="1" x14ac:dyDescent="0.2">
      <c r="B10" s="175" t="s">
        <v>99</v>
      </c>
      <c r="C10" s="175"/>
      <c r="D10" s="303" t="s">
        <v>225</v>
      </c>
      <c r="E10" s="304"/>
      <c r="F10" s="304"/>
      <c r="G10" s="304"/>
      <c r="H10" s="304"/>
      <c r="I10" s="304"/>
      <c r="J10" s="304"/>
      <c r="K10" s="304"/>
      <c r="L10" s="304"/>
      <c r="M10" s="304"/>
      <c r="N10" s="304"/>
      <c r="O10" s="304"/>
      <c r="P10" s="304"/>
      <c r="AE10" s="1"/>
    </row>
    <row r="11" spans="2:31" ht="8.25" customHeight="1" x14ac:dyDescent="0.2">
      <c r="D11" s="123"/>
      <c r="E11" s="123"/>
      <c r="F11" s="123"/>
      <c r="G11" s="123"/>
      <c r="H11" s="123"/>
      <c r="I11" s="123"/>
      <c r="J11" s="123"/>
      <c r="K11" s="123"/>
      <c r="L11" s="123"/>
      <c r="M11" s="123"/>
      <c r="N11" s="123"/>
      <c r="O11" s="123"/>
      <c r="P11" s="123"/>
    </row>
    <row r="12" spans="2:31" ht="32.25" customHeight="1" x14ac:dyDescent="0.2">
      <c r="B12" s="175" t="s">
        <v>100</v>
      </c>
      <c r="C12" s="175"/>
      <c r="D12" s="303" t="s">
        <v>236</v>
      </c>
      <c r="E12" s="303"/>
      <c r="F12" s="303"/>
      <c r="G12" s="303"/>
      <c r="H12" s="303"/>
      <c r="I12" s="303"/>
      <c r="J12" s="303"/>
      <c r="K12" s="303"/>
      <c r="L12" s="303"/>
      <c r="M12" s="303"/>
      <c r="N12" s="303"/>
      <c r="O12" s="303"/>
      <c r="P12" s="303"/>
    </row>
    <row r="13" spans="2:31" ht="6.75" customHeight="1" x14ac:dyDescent="0.2">
      <c r="B13" s="6"/>
      <c r="C13" s="6"/>
      <c r="D13" s="124"/>
      <c r="E13" s="124"/>
      <c r="F13" s="124"/>
      <c r="G13" s="124"/>
      <c r="H13" s="124"/>
      <c r="I13" s="124"/>
      <c r="J13" s="124"/>
      <c r="K13" s="124"/>
      <c r="L13" s="124"/>
      <c r="M13" s="124"/>
      <c r="N13" s="124"/>
      <c r="O13" s="124"/>
      <c r="P13" s="124"/>
      <c r="AE13" s="1"/>
    </row>
    <row r="14" spans="2:31" ht="36" customHeight="1" x14ac:dyDescent="0.2">
      <c r="B14" s="175" t="s">
        <v>101</v>
      </c>
      <c r="C14" s="175"/>
      <c r="D14" s="303" t="s">
        <v>237</v>
      </c>
      <c r="E14" s="303"/>
      <c r="F14" s="303"/>
      <c r="G14" s="303"/>
      <c r="H14" s="303"/>
      <c r="I14" s="303"/>
      <c r="J14" s="303"/>
      <c r="K14" s="303"/>
      <c r="L14" s="303"/>
      <c r="M14" s="303"/>
      <c r="N14" s="303"/>
      <c r="O14" s="303"/>
      <c r="P14" s="303"/>
    </row>
    <row r="15" spans="2:31" ht="6.75" customHeight="1" x14ac:dyDescent="0.2">
      <c r="B15" s="6"/>
      <c r="C15" s="6"/>
      <c r="D15" s="124"/>
      <c r="E15" s="124"/>
      <c r="F15" s="124"/>
      <c r="G15" s="124"/>
      <c r="H15" s="124"/>
      <c r="I15" s="124"/>
      <c r="J15" s="124"/>
      <c r="K15" s="124"/>
      <c r="L15" s="124"/>
      <c r="M15" s="124"/>
      <c r="N15" s="124"/>
      <c r="O15" s="124"/>
      <c r="P15" s="124"/>
      <c r="AE15" s="1"/>
    </row>
    <row r="16" spans="2:31" ht="45.75" customHeight="1" x14ac:dyDescent="0.2">
      <c r="B16" s="175" t="s">
        <v>102</v>
      </c>
      <c r="C16" s="175"/>
      <c r="D16" s="303" t="s">
        <v>238</v>
      </c>
      <c r="E16" s="303"/>
      <c r="F16" s="303"/>
      <c r="G16" s="303"/>
      <c r="H16" s="303"/>
      <c r="I16" s="303"/>
      <c r="J16" s="303"/>
      <c r="K16" s="303"/>
      <c r="L16" s="303"/>
      <c r="M16" s="303"/>
      <c r="N16" s="303"/>
      <c r="O16" s="303"/>
      <c r="P16" s="303"/>
    </row>
    <row r="17" spans="2:31" ht="6.75" customHeight="1" x14ac:dyDescent="0.2">
      <c r="B17" s="6"/>
      <c r="C17" s="6"/>
      <c r="D17" s="124"/>
      <c r="E17" s="124"/>
      <c r="F17" s="124"/>
      <c r="G17" s="124"/>
      <c r="H17" s="124"/>
      <c r="I17" s="124"/>
      <c r="J17" s="124"/>
      <c r="K17" s="124"/>
      <c r="L17" s="124"/>
      <c r="M17" s="124"/>
      <c r="N17" s="124"/>
      <c r="O17" s="124"/>
      <c r="P17" s="124"/>
      <c r="AE17" s="1"/>
    </row>
    <row r="18" spans="2:31" ht="88.5" customHeight="1" x14ac:dyDescent="0.2">
      <c r="B18" s="175" t="s">
        <v>103</v>
      </c>
      <c r="C18" s="175"/>
      <c r="D18" s="303" t="s">
        <v>239</v>
      </c>
      <c r="E18" s="303"/>
      <c r="F18" s="303"/>
      <c r="G18" s="303"/>
      <c r="H18" s="303"/>
      <c r="I18" s="303"/>
      <c r="J18" s="303"/>
      <c r="K18" s="303"/>
      <c r="L18" s="303"/>
      <c r="M18" s="303"/>
      <c r="N18" s="303"/>
      <c r="O18" s="303"/>
      <c r="P18" s="303"/>
    </row>
    <row r="19" spans="2:31" ht="13.5" customHeight="1" x14ac:dyDescent="0.2">
      <c r="B19" s="6"/>
      <c r="C19" s="6"/>
      <c r="D19" s="124"/>
      <c r="E19" s="124"/>
      <c r="F19" s="124"/>
      <c r="G19" s="124"/>
      <c r="H19" s="124"/>
      <c r="I19" s="124"/>
      <c r="J19" s="124"/>
      <c r="K19" s="124"/>
      <c r="L19" s="124"/>
      <c r="M19" s="124"/>
      <c r="N19" s="124"/>
      <c r="O19" s="124"/>
      <c r="P19" s="124"/>
      <c r="AE19" s="1"/>
    </row>
    <row r="20" spans="2:31" ht="55.5" customHeight="1" x14ac:dyDescent="0.2">
      <c r="B20" s="175" t="s">
        <v>104</v>
      </c>
      <c r="C20" s="175"/>
      <c r="D20" s="303" t="s">
        <v>240</v>
      </c>
      <c r="E20" s="303"/>
      <c r="F20" s="303"/>
      <c r="G20" s="303"/>
      <c r="H20" s="303"/>
      <c r="I20" s="303"/>
      <c r="J20" s="303"/>
      <c r="K20" s="303"/>
      <c r="L20" s="303"/>
      <c r="M20" s="303"/>
      <c r="N20" s="303"/>
      <c r="O20" s="303"/>
      <c r="P20" s="303"/>
    </row>
  </sheetData>
  <mergeCells count="26">
    <mergeCell ref="D20:P20"/>
    <mergeCell ref="B10:C10"/>
    <mergeCell ref="D10:P10"/>
    <mergeCell ref="B12:C12"/>
    <mergeCell ref="B14:C14"/>
    <mergeCell ref="B16:C16"/>
    <mergeCell ref="B18:C18"/>
    <mergeCell ref="B20:C20"/>
    <mergeCell ref="D18:P18"/>
    <mergeCell ref="D12:P12"/>
    <mergeCell ref="D14:P14"/>
    <mergeCell ref="D16:P16"/>
    <mergeCell ref="B7:C7"/>
    <mergeCell ref="D7:P7"/>
    <mergeCell ref="M2:P2"/>
    <mergeCell ref="M3:P3"/>
    <mergeCell ref="M4:P4"/>
    <mergeCell ref="M5:P5"/>
    <mergeCell ref="B2:C2"/>
    <mergeCell ref="B3:C3"/>
    <mergeCell ref="B4:C4"/>
    <mergeCell ref="B5:C5"/>
    <mergeCell ref="D2:J2"/>
    <mergeCell ref="D3:J3"/>
    <mergeCell ref="D4:J4"/>
    <mergeCell ref="D5:J5"/>
  </mergeCells>
  <dataValidations count="1">
    <dataValidation type="whole" allowBlank="1" showInputMessage="1" showErrorMessage="1" sqref="O20:U65492 O9:U9 G9:M9 W9:AC9 G20:M65492 O11:P11 G11:M11 W14:AC14 G14:M14 O14:U14 O16:U16 W16:AC16 G16:M16 G18:M18 O18:U18 W18:AC18 W20:AC65492 W11:AC12 Q11:U12">
      <formula1>1</formula1>
      <formula2>5</formula2>
    </dataValidation>
  </dataValidations>
  <printOptions horizontalCentered="1"/>
  <pageMargins left="0.39370078740157483" right="0.39370078740157483" top="0.74803149606299213" bottom="0.74803149606299213" header="0.31496062992125984" footer="0.31496062992125984"/>
  <pageSetup scale="69" fitToHeight="0" orientation="landscape" r:id="rId1"/>
  <headerFooter>
    <oddHeader>&amp;A</oddHead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AN28"/>
  <sheetViews>
    <sheetView showGridLines="0" topLeftCell="A8" zoomScale="85" zoomScaleNormal="85" workbookViewId="0">
      <pane xSplit="9" ySplit="2" topLeftCell="J10" activePane="bottomRight" state="frozen"/>
      <selection activeCell="A8" sqref="A8"/>
      <selection pane="topRight" activeCell="J8" sqref="J8"/>
      <selection pane="bottomLeft" activeCell="A10" sqref="A10"/>
      <selection pane="bottomRight" activeCell="K12" sqref="K12"/>
    </sheetView>
  </sheetViews>
  <sheetFormatPr baseColWidth="10" defaultColWidth="11.42578125" defaultRowHeight="12.75" x14ac:dyDescent="0.2"/>
  <cols>
    <col min="1" max="1" width="1.5703125" style="142" customWidth="1"/>
    <col min="2" max="2" width="4.140625" style="142" customWidth="1"/>
    <col min="3" max="3" width="44.5703125" style="141" customWidth="1"/>
    <col min="4" max="4" width="20.140625" style="143" customWidth="1"/>
    <col min="5" max="5" width="7.42578125" style="141" customWidth="1"/>
    <col min="6" max="6" width="10.7109375" style="141" customWidth="1"/>
    <col min="7" max="7" width="22.28515625" style="141" customWidth="1"/>
    <col min="8" max="8" width="23.140625" style="141" customWidth="1"/>
    <col min="9" max="9" width="27.140625" style="141" customWidth="1"/>
    <col min="10" max="10" width="11.140625" style="141" customWidth="1"/>
    <col min="11" max="11" width="61.85546875" style="144" customWidth="1"/>
    <col min="12" max="12" width="23" style="141" customWidth="1"/>
    <col min="13" max="13" width="16" style="141" customWidth="1"/>
    <col min="14" max="38" width="8.7109375" style="139" hidden="1" customWidth="1"/>
    <col min="39" max="39" width="40.28515625" style="139" customWidth="1"/>
    <col min="40" max="40" width="27.7109375" style="142" customWidth="1"/>
    <col min="41" max="41" width="37.140625" style="142" bestFit="1" customWidth="1"/>
    <col min="42" max="42" width="20.85546875" style="142" customWidth="1"/>
    <col min="43" max="257" width="9.140625" style="142" customWidth="1"/>
    <col min="258" max="16384" width="11.42578125" style="142"/>
  </cols>
  <sheetData>
    <row r="1" spans="1:40" ht="13.5" thickBot="1" x14ac:dyDescent="0.25"/>
    <row r="2" spans="1:40" ht="20.100000000000001" customHeight="1" x14ac:dyDescent="0.2">
      <c r="C2" s="305"/>
      <c r="D2" s="322" t="s">
        <v>0</v>
      </c>
      <c r="E2" s="323"/>
      <c r="F2" s="323"/>
      <c r="G2" s="323"/>
      <c r="H2" s="323"/>
      <c r="I2" s="323"/>
      <c r="J2" s="323"/>
      <c r="K2" s="324"/>
      <c r="L2" s="316" t="str">
        <f>Proyecto!K2</f>
        <v>Código: GC-F-015</v>
      </c>
      <c r="M2" s="317"/>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row>
    <row r="3" spans="1:40" ht="20.100000000000001" customHeight="1" x14ac:dyDescent="0.2">
      <c r="C3" s="306"/>
      <c r="D3" s="308" t="s">
        <v>2</v>
      </c>
      <c r="E3" s="309"/>
      <c r="F3" s="309"/>
      <c r="G3" s="309"/>
      <c r="H3" s="309"/>
      <c r="I3" s="309"/>
      <c r="J3" s="309"/>
      <c r="K3" s="310"/>
      <c r="L3" s="318" t="str">
        <f>Proyecto!K3</f>
        <v>Fecha: 17 de septiembre de 2014</v>
      </c>
      <c r="M3" s="319"/>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row>
    <row r="4" spans="1:40" ht="20.100000000000001" customHeight="1" x14ac:dyDescent="0.2">
      <c r="C4" s="306"/>
      <c r="D4" s="308" t="s">
        <v>4</v>
      </c>
      <c r="E4" s="309"/>
      <c r="F4" s="309"/>
      <c r="G4" s="309"/>
      <c r="H4" s="309"/>
      <c r="I4" s="309"/>
      <c r="J4" s="309"/>
      <c r="K4" s="310"/>
      <c r="L4" s="318" t="str">
        <f>Proyecto!K4</f>
        <v>Versión 001</v>
      </c>
      <c r="M4" s="319"/>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row>
    <row r="5" spans="1:40" ht="20.100000000000001" customHeight="1" thickBot="1" x14ac:dyDescent="0.25">
      <c r="C5" s="307"/>
      <c r="D5" s="311" t="s">
        <v>6</v>
      </c>
      <c r="E5" s="312"/>
      <c r="F5" s="312"/>
      <c r="G5" s="312"/>
      <c r="H5" s="312"/>
      <c r="I5" s="312"/>
      <c r="J5" s="312"/>
      <c r="K5" s="313"/>
      <c r="L5" s="320" t="s">
        <v>105</v>
      </c>
      <c r="M5" s="321"/>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row>
    <row r="6" spans="1:40" x14ac:dyDescent="0.2">
      <c r="C6" s="145"/>
      <c r="D6" s="146"/>
      <c r="E6" s="145"/>
      <c r="F6" s="145"/>
    </row>
    <row r="7" spans="1:40" ht="47.25" customHeight="1" x14ac:dyDescent="0.2">
      <c r="C7" s="147" t="s">
        <v>106</v>
      </c>
      <c r="D7" s="314" t="str">
        <f>Proyecto!$E$7</f>
        <v>Fortalecer y mejorar la infraestructura física de la Superintendencia de Sociedades a nivel nacional (Construyendo la Supersociedades de la gente.)</v>
      </c>
      <c r="E7" s="314"/>
      <c r="F7" s="314"/>
      <c r="G7" s="314"/>
      <c r="H7" s="314"/>
      <c r="I7" s="314"/>
      <c r="J7" s="314"/>
      <c r="K7" s="314"/>
      <c r="L7" s="314"/>
      <c r="M7" s="315"/>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row>
    <row r="8" spans="1:40" ht="17.25" customHeight="1" x14ac:dyDescent="0.2">
      <c r="N8" s="325" t="s">
        <v>258</v>
      </c>
      <c r="O8" s="325"/>
      <c r="P8" s="325" t="s">
        <v>259</v>
      </c>
      <c r="Q8" s="325"/>
      <c r="R8" s="325" t="s">
        <v>250</v>
      </c>
      <c r="S8" s="325"/>
      <c r="T8" s="325" t="s">
        <v>251</v>
      </c>
      <c r="U8" s="325"/>
      <c r="V8" s="325" t="s">
        <v>252</v>
      </c>
      <c r="W8" s="325"/>
      <c r="X8" s="325" t="s">
        <v>253</v>
      </c>
      <c r="Y8" s="325"/>
      <c r="Z8" s="325" t="s">
        <v>254</v>
      </c>
      <c r="AA8" s="325"/>
      <c r="AB8" s="325" t="s">
        <v>255</v>
      </c>
      <c r="AC8" s="325"/>
      <c r="AD8" s="325" t="s">
        <v>260</v>
      </c>
      <c r="AE8" s="325"/>
      <c r="AF8" s="325" t="s">
        <v>261</v>
      </c>
      <c r="AG8" s="325"/>
      <c r="AH8" s="325" t="s">
        <v>262</v>
      </c>
      <c r="AI8" s="325"/>
      <c r="AJ8" s="325" t="s">
        <v>263</v>
      </c>
      <c r="AK8" s="325"/>
      <c r="AL8" s="174"/>
    </row>
    <row r="9" spans="1:40" ht="47.25" customHeight="1" x14ac:dyDescent="0.2">
      <c r="A9" s="348"/>
      <c r="B9" s="63" t="s">
        <v>107</v>
      </c>
      <c r="C9" s="63" t="s">
        <v>108</v>
      </c>
      <c r="D9" s="63" t="s">
        <v>109</v>
      </c>
      <c r="E9" s="63" t="s">
        <v>110</v>
      </c>
      <c r="F9" s="64" t="s">
        <v>111</v>
      </c>
      <c r="G9" s="63" t="s">
        <v>112</v>
      </c>
      <c r="H9" s="65" t="s">
        <v>113</v>
      </c>
      <c r="I9" s="65" t="s">
        <v>114</v>
      </c>
      <c r="J9" s="65" t="s">
        <v>115</v>
      </c>
      <c r="K9" s="64" t="s">
        <v>116</v>
      </c>
      <c r="L9" s="349" t="s">
        <v>117</v>
      </c>
      <c r="M9" s="349" t="s">
        <v>264</v>
      </c>
      <c r="N9" s="349" t="s">
        <v>256</v>
      </c>
      <c r="O9" s="349" t="s">
        <v>257</v>
      </c>
      <c r="P9" s="349" t="s">
        <v>256</v>
      </c>
      <c r="Q9" s="349" t="s">
        <v>257</v>
      </c>
      <c r="R9" s="349" t="s">
        <v>256</v>
      </c>
      <c r="S9" s="349" t="s">
        <v>257</v>
      </c>
      <c r="T9" s="349" t="s">
        <v>256</v>
      </c>
      <c r="U9" s="349" t="s">
        <v>257</v>
      </c>
      <c r="V9" s="349" t="s">
        <v>256</v>
      </c>
      <c r="W9" s="349" t="s">
        <v>257</v>
      </c>
      <c r="X9" s="349" t="s">
        <v>256</v>
      </c>
      <c r="Y9" s="349" t="s">
        <v>257</v>
      </c>
      <c r="Z9" s="349" t="s">
        <v>256</v>
      </c>
      <c r="AA9" s="349" t="s">
        <v>257</v>
      </c>
      <c r="AB9" s="349" t="s">
        <v>256</v>
      </c>
      <c r="AC9" s="349" t="s">
        <v>257</v>
      </c>
      <c r="AD9" s="349" t="s">
        <v>256</v>
      </c>
      <c r="AE9" s="349" t="s">
        <v>257</v>
      </c>
      <c r="AF9" s="349" t="s">
        <v>256</v>
      </c>
      <c r="AG9" s="349" t="s">
        <v>257</v>
      </c>
      <c r="AH9" s="349" t="s">
        <v>256</v>
      </c>
      <c r="AI9" s="349" t="s">
        <v>257</v>
      </c>
      <c r="AJ9" s="349" t="s">
        <v>256</v>
      </c>
      <c r="AK9" s="349" t="s">
        <v>257</v>
      </c>
      <c r="AL9" s="350" t="s">
        <v>266</v>
      </c>
      <c r="AM9" s="351"/>
    </row>
    <row r="10" spans="1:40" s="149" customFormat="1" ht="75.75" customHeight="1" x14ac:dyDescent="0.2">
      <c r="A10" s="352"/>
      <c r="B10" s="165">
        <v>1</v>
      </c>
      <c r="C10" s="166" t="s">
        <v>230</v>
      </c>
      <c r="D10" s="167" t="s">
        <v>231</v>
      </c>
      <c r="E10" s="168">
        <v>1</v>
      </c>
      <c r="F10" s="169">
        <v>0.1</v>
      </c>
      <c r="G10" s="167" t="s">
        <v>220</v>
      </c>
      <c r="H10" s="170">
        <v>44928</v>
      </c>
      <c r="I10" s="170">
        <v>45291</v>
      </c>
      <c r="J10" s="171">
        <f>+(I10-H10)/7</f>
        <v>51.857142857142854</v>
      </c>
      <c r="K10" s="353" t="s">
        <v>248</v>
      </c>
      <c r="L10" s="354"/>
      <c r="M10" s="172">
        <f>+O10+Q10+S10+U10+W10+Y10+AA10+AC10+AE10+AG10+AI10+AK10</f>
        <v>0.01</v>
      </c>
      <c r="N10" s="355">
        <v>5.0000000000000001E-3</v>
      </c>
      <c r="O10" s="356">
        <v>5.0000000000000001E-3</v>
      </c>
      <c r="P10" s="355">
        <v>5.0000000000000001E-3</v>
      </c>
      <c r="Q10" s="356">
        <v>5.0000000000000001E-3</v>
      </c>
      <c r="R10" s="355"/>
      <c r="S10" s="356"/>
      <c r="T10" s="355"/>
      <c r="U10" s="357"/>
      <c r="V10" s="355"/>
      <c r="W10" s="357"/>
      <c r="X10" s="355"/>
      <c r="Y10" s="357"/>
      <c r="Z10" s="355"/>
      <c r="AA10" s="357"/>
      <c r="AB10" s="355"/>
      <c r="AC10" s="357"/>
      <c r="AD10" s="355"/>
      <c r="AE10" s="357"/>
      <c r="AF10" s="355"/>
      <c r="AG10" s="357"/>
      <c r="AH10" s="355"/>
      <c r="AI10" s="357"/>
      <c r="AJ10" s="355"/>
      <c r="AK10" s="357"/>
      <c r="AL10" s="358">
        <f>+AJ10+AH10+AF10+AD10+AB10+Z10+X10+V10+T10+R10+P10+N10</f>
        <v>0.01</v>
      </c>
      <c r="AM10" s="359"/>
      <c r="AN10" s="148"/>
    </row>
    <row r="11" spans="1:40" s="149" customFormat="1" ht="126.75" customHeight="1" x14ac:dyDescent="0.2">
      <c r="A11" s="352"/>
      <c r="B11" s="165">
        <v>2</v>
      </c>
      <c r="C11" s="166" t="s">
        <v>232</v>
      </c>
      <c r="D11" s="167" t="s">
        <v>233</v>
      </c>
      <c r="E11" s="168">
        <v>1</v>
      </c>
      <c r="F11" s="169">
        <v>0.2</v>
      </c>
      <c r="G11" s="167" t="s">
        <v>220</v>
      </c>
      <c r="H11" s="170">
        <v>44986</v>
      </c>
      <c r="I11" s="170">
        <v>45230</v>
      </c>
      <c r="J11" s="171">
        <f t="shared" ref="J11:J13" si="0">+(I11-H11)/7</f>
        <v>34.857142857142854</v>
      </c>
      <c r="K11" s="353" t="s">
        <v>265</v>
      </c>
      <c r="L11" s="354"/>
      <c r="M11" s="172">
        <f t="shared" ref="M11:M13" si="1">+O11+Q11+S11+U11+W11+Y11+AA11+AC11+AE11+AG11+AI11+AK11</f>
        <v>0.02</v>
      </c>
      <c r="N11" s="355"/>
      <c r="O11" s="356"/>
      <c r="P11" s="355">
        <v>0.01</v>
      </c>
      <c r="Q11" s="356">
        <v>0.01</v>
      </c>
      <c r="R11" s="355">
        <v>0.01</v>
      </c>
      <c r="S11" s="356">
        <v>0.01</v>
      </c>
      <c r="T11" s="355"/>
      <c r="U11" s="357"/>
      <c r="V11" s="355"/>
      <c r="W11" s="357"/>
      <c r="X11" s="355"/>
      <c r="Y11" s="357"/>
      <c r="Z11" s="355"/>
      <c r="AA11" s="357"/>
      <c r="AB11" s="355"/>
      <c r="AC11" s="357"/>
      <c r="AD11" s="355"/>
      <c r="AE11" s="357"/>
      <c r="AF11" s="355"/>
      <c r="AG11" s="357"/>
      <c r="AH11" s="355"/>
      <c r="AI11" s="357"/>
      <c r="AJ11" s="355"/>
      <c r="AK11" s="357"/>
      <c r="AL11" s="358">
        <f t="shared" ref="AL11:AL12" si="2">+AJ11+AH11+AF11+AD11+AB11+Z11+X11+V11+T11+R11+P11+N11</f>
        <v>0.02</v>
      </c>
      <c r="AM11" s="359"/>
      <c r="AN11" s="148"/>
    </row>
    <row r="12" spans="1:40" s="149" customFormat="1" ht="83.25" customHeight="1" x14ac:dyDescent="0.2">
      <c r="A12" s="352"/>
      <c r="B12" s="165">
        <v>3</v>
      </c>
      <c r="C12" s="166" t="s">
        <v>235</v>
      </c>
      <c r="D12" s="167" t="s">
        <v>234</v>
      </c>
      <c r="E12" s="168">
        <v>1</v>
      </c>
      <c r="F12" s="169">
        <v>0.7</v>
      </c>
      <c r="G12" s="167" t="s">
        <v>220</v>
      </c>
      <c r="H12" s="170">
        <v>45047</v>
      </c>
      <c r="I12" s="170">
        <v>45291</v>
      </c>
      <c r="J12" s="171">
        <f t="shared" si="0"/>
        <v>34.857142857142854</v>
      </c>
      <c r="K12" s="353" t="s">
        <v>249</v>
      </c>
      <c r="L12" s="354"/>
      <c r="M12" s="172">
        <f t="shared" si="1"/>
        <v>0.02</v>
      </c>
      <c r="N12" s="355"/>
      <c r="O12" s="356"/>
      <c r="P12" s="355">
        <v>0.01</v>
      </c>
      <c r="Q12" s="356">
        <v>0.01</v>
      </c>
      <c r="R12" s="355">
        <v>0.01</v>
      </c>
      <c r="S12" s="356">
        <v>0.01</v>
      </c>
      <c r="T12" s="355"/>
      <c r="U12" s="357"/>
      <c r="V12" s="355"/>
      <c r="W12" s="357"/>
      <c r="X12" s="355"/>
      <c r="Y12" s="357"/>
      <c r="Z12" s="355"/>
      <c r="AA12" s="357"/>
      <c r="AB12" s="355"/>
      <c r="AC12" s="357"/>
      <c r="AD12" s="355"/>
      <c r="AE12" s="357"/>
      <c r="AF12" s="355"/>
      <c r="AG12" s="357"/>
      <c r="AH12" s="355"/>
      <c r="AI12" s="357"/>
      <c r="AJ12" s="355"/>
      <c r="AK12" s="357"/>
      <c r="AL12" s="358">
        <f t="shared" si="2"/>
        <v>0.02</v>
      </c>
      <c r="AM12" s="359"/>
      <c r="AN12" s="148"/>
    </row>
    <row r="13" spans="1:40" s="149" customFormat="1" ht="36" customHeight="1" x14ac:dyDescent="0.2">
      <c r="A13" s="352"/>
      <c r="B13" s="165"/>
      <c r="C13" s="166"/>
      <c r="D13" s="167"/>
      <c r="E13" s="168"/>
      <c r="F13" s="169"/>
      <c r="G13" s="167"/>
      <c r="H13" s="360"/>
      <c r="I13" s="360"/>
      <c r="J13" s="171">
        <f t="shared" si="0"/>
        <v>0</v>
      </c>
      <c r="K13" s="166"/>
      <c r="L13" s="354"/>
      <c r="M13" s="172">
        <f t="shared" si="1"/>
        <v>0</v>
      </c>
      <c r="N13" s="355"/>
      <c r="O13" s="356"/>
      <c r="P13" s="355"/>
      <c r="Q13" s="356"/>
      <c r="R13" s="355"/>
      <c r="S13" s="357"/>
      <c r="T13" s="355"/>
      <c r="U13" s="357"/>
      <c r="V13" s="355"/>
      <c r="W13" s="357"/>
      <c r="X13" s="355"/>
      <c r="Y13" s="357"/>
      <c r="Z13" s="355"/>
      <c r="AA13" s="357"/>
      <c r="AB13" s="355"/>
      <c r="AC13" s="357"/>
      <c r="AD13" s="355"/>
      <c r="AE13" s="357"/>
      <c r="AF13" s="355"/>
      <c r="AG13" s="357"/>
      <c r="AH13" s="355"/>
      <c r="AI13" s="357"/>
      <c r="AJ13" s="355"/>
      <c r="AK13" s="357"/>
      <c r="AL13" s="358"/>
      <c r="AM13" s="359"/>
      <c r="AN13" s="148"/>
    </row>
    <row r="14" spans="1:40" s="150" customFormat="1" ht="28.5" customHeight="1" x14ac:dyDescent="0.2">
      <c r="A14" s="361"/>
      <c r="B14" s="361"/>
      <c r="C14" s="362"/>
      <c r="D14" s="363"/>
      <c r="E14" s="362"/>
      <c r="F14" s="364">
        <f>SUM(F10:F13)</f>
        <v>1</v>
      </c>
      <c r="G14" s="362"/>
      <c r="H14" s="362"/>
      <c r="I14" s="362"/>
      <c r="J14" s="365"/>
      <c r="K14" s="366"/>
      <c r="L14" s="362"/>
      <c r="M14" s="173">
        <f t="shared" ref="M14:AK14" si="3">SUM(M10:M13)</f>
        <v>0.05</v>
      </c>
      <c r="N14" s="367">
        <f t="shared" si="3"/>
        <v>5.0000000000000001E-3</v>
      </c>
      <c r="O14" s="367">
        <f t="shared" si="3"/>
        <v>5.0000000000000001E-3</v>
      </c>
      <c r="P14" s="367">
        <f t="shared" si="3"/>
        <v>2.5000000000000001E-2</v>
      </c>
      <c r="Q14" s="367">
        <f t="shared" si="3"/>
        <v>2.5000000000000001E-2</v>
      </c>
      <c r="R14" s="367">
        <f t="shared" si="3"/>
        <v>0.02</v>
      </c>
      <c r="S14" s="367">
        <f t="shared" si="3"/>
        <v>0.02</v>
      </c>
      <c r="T14" s="367">
        <f t="shared" si="3"/>
        <v>0</v>
      </c>
      <c r="U14" s="367">
        <f t="shared" si="3"/>
        <v>0</v>
      </c>
      <c r="V14" s="367">
        <f t="shared" si="3"/>
        <v>0</v>
      </c>
      <c r="W14" s="367">
        <f t="shared" si="3"/>
        <v>0</v>
      </c>
      <c r="X14" s="367">
        <f t="shared" si="3"/>
        <v>0</v>
      </c>
      <c r="Y14" s="367">
        <f t="shared" si="3"/>
        <v>0</v>
      </c>
      <c r="Z14" s="367">
        <f t="shared" si="3"/>
        <v>0</v>
      </c>
      <c r="AA14" s="367">
        <f t="shared" si="3"/>
        <v>0</v>
      </c>
      <c r="AB14" s="367">
        <f t="shared" si="3"/>
        <v>0</v>
      </c>
      <c r="AC14" s="367">
        <f t="shared" si="3"/>
        <v>0</v>
      </c>
      <c r="AD14" s="367">
        <f t="shared" si="3"/>
        <v>0</v>
      </c>
      <c r="AE14" s="367">
        <f t="shared" si="3"/>
        <v>0</v>
      </c>
      <c r="AF14" s="367">
        <f t="shared" si="3"/>
        <v>0</v>
      </c>
      <c r="AG14" s="367">
        <f t="shared" si="3"/>
        <v>0</v>
      </c>
      <c r="AH14" s="367">
        <f t="shared" si="3"/>
        <v>0</v>
      </c>
      <c r="AI14" s="367">
        <f t="shared" si="3"/>
        <v>0</v>
      </c>
      <c r="AJ14" s="367">
        <f t="shared" si="3"/>
        <v>0</v>
      </c>
      <c r="AK14" s="367">
        <f t="shared" si="3"/>
        <v>0</v>
      </c>
      <c r="AL14" s="368">
        <f>+SUM(AL10:AL13)</f>
        <v>0.05</v>
      </c>
      <c r="AM14" s="369"/>
      <c r="AN14" s="155"/>
    </row>
    <row r="15" spans="1:40" s="150" customFormat="1" ht="21.75" customHeight="1" x14ac:dyDescent="0.2">
      <c r="C15" s="151"/>
      <c r="D15" s="152"/>
      <c r="E15" s="151"/>
      <c r="F15" s="151"/>
      <c r="G15" s="151"/>
      <c r="H15" s="151"/>
      <c r="I15" s="151"/>
      <c r="J15" s="153"/>
      <c r="K15" s="154"/>
      <c r="L15" s="151"/>
      <c r="M15" s="156"/>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57"/>
      <c r="AN15" s="155"/>
    </row>
    <row r="16" spans="1:40" s="158" customFormat="1" ht="27" customHeight="1" x14ac:dyDescent="0.2">
      <c r="C16" s="151"/>
      <c r="D16" s="152"/>
      <c r="E16" s="151"/>
      <c r="F16" s="151"/>
      <c r="G16" s="151"/>
      <c r="H16" s="151"/>
      <c r="I16" s="151"/>
      <c r="J16" s="151"/>
      <c r="L16" s="151"/>
      <c r="M16" s="15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60"/>
      <c r="AN16" s="161"/>
    </row>
    <row r="19" spans="13:39" x14ac:dyDescent="0.2">
      <c r="M19" s="162"/>
    </row>
    <row r="20" spans="13:39" x14ac:dyDescent="0.2">
      <c r="M20" s="163"/>
    </row>
    <row r="25" spans="13:39" x14ac:dyDescent="0.2">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row>
    <row r="27" spans="13:39" x14ac:dyDescent="0.2">
      <c r="M27" s="164"/>
    </row>
    <row r="28" spans="13:39" x14ac:dyDescent="0.2">
      <c r="AM28" s="141"/>
    </row>
  </sheetData>
  <sheetProtection algorithmName="SHA-512" hashValue="TyDM+x1aYLHhV2kYuHU7Eu2y+uRFE1ixzRKBdIaircHhT+Wsz6oAe2++AE/fs4jc3Le3YkG1CDQTtc4GRjwerg==" saltValue="8CQ1GFxuMTOEA99O8kF7fA==" spinCount="100000" sheet="1" objects="1" scenarios="1" formatCells="0" formatColumns="0" formatRows="0" insertColumns="0" insertRows="0" autoFilter="0"/>
  <mergeCells count="22">
    <mergeCell ref="AH8:AI8"/>
    <mergeCell ref="AJ8:AK8"/>
    <mergeCell ref="Z8:AA8"/>
    <mergeCell ref="AB8:AC8"/>
    <mergeCell ref="P8:Q8"/>
    <mergeCell ref="AD8:AE8"/>
    <mergeCell ref="AF8:AG8"/>
    <mergeCell ref="N8:O8"/>
    <mergeCell ref="R8:S8"/>
    <mergeCell ref="T8:U8"/>
    <mergeCell ref="V8:W8"/>
    <mergeCell ref="X8:Y8"/>
    <mergeCell ref="C2:C5"/>
    <mergeCell ref="D3:K3"/>
    <mergeCell ref="D4:K4"/>
    <mergeCell ref="D5:K5"/>
    <mergeCell ref="D7:M7"/>
    <mergeCell ref="L2:M2"/>
    <mergeCell ref="L3:M3"/>
    <mergeCell ref="L4:M4"/>
    <mergeCell ref="L5:M5"/>
    <mergeCell ref="D2:K2"/>
  </mergeCells>
  <dataValidations count="1">
    <dataValidation type="whole" allowBlank="1" showInputMessage="1" showErrorMessage="1" sqref="G8:L8 G14:J65376 L14:L65376 K14:K15 K17:K65376">
      <formula1>1</formula1>
      <formula2>5</formula2>
    </dataValidation>
  </dataValidations>
  <printOptions horizontalCentered="1"/>
  <pageMargins left="0.59055118110236227" right="0.59055118110236227" top="0.55118110236220474" bottom="0.55118110236220474" header="0.31496062992125984" footer="0.31496062992125984"/>
  <pageSetup paperSize="5" scale="38" fitToHeight="0" orientation="landscape" r:id="rId1"/>
  <headerFooter>
    <oddHeader>Página &amp;P de &amp;F</oddHeader>
    <oddFooter>Preparado por N.Johanna Rodríguez A &amp;D&amp;RPágina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5"/>
  <sheetViews>
    <sheetView showGridLines="0" topLeftCell="A8" zoomScale="90" zoomScaleNormal="90" workbookViewId="0">
      <selection activeCell="M13" sqref="M13:P13"/>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bestFit="1" customWidth="1"/>
    <col min="15" max="16" width="2.42578125" style="1" customWidth="1"/>
    <col min="17" max="17" width="7.7109375" style="1" customWidth="1"/>
    <col min="18" max="18" width="0.7109375" style="5" customWidth="1"/>
    <col min="19" max="19" width="1" style="1" customWidth="1"/>
    <col min="20" max="20" width="1.42578125" style="1" customWidth="1"/>
    <col min="21" max="21" width="1.140625" style="5"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0" customFormat="1" ht="26.25" customHeight="1" x14ac:dyDescent="0.2">
      <c r="B2" s="339"/>
      <c r="C2" s="340"/>
      <c r="D2" s="336" t="s">
        <v>0</v>
      </c>
      <c r="E2" s="295"/>
      <c r="F2" s="295"/>
      <c r="G2" s="295"/>
      <c r="H2" s="295"/>
      <c r="I2" s="295"/>
      <c r="J2" s="295"/>
      <c r="K2" s="52"/>
      <c r="L2" s="52"/>
      <c r="M2" s="345" t="str">
        <f>Proyecto!K2</f>
        <v>Código: GC-F-015</v>
      </c>
      <c r="N2" s="282"/>
      <c r="O2" s="282"/>
      <c r="P2" s="283"/>
      <c r="Q2" s="68"/>
      <c r="R2" s="9"/>
      <c r="S2" s="9"/>
      <c r="T2" s="9" t="s">
        <v>118</v>
      </c>
      <c r="U2" s="12"/>
      <c r="V2" s="68"/>
      <c r="W2" s="68"/>
      <c r="X2" s="68"/>
      <c r="Y2" s="68"/>
      <c r="Z2" s="68"/>
      <c r="AA2" s="68"/>
      <c r="AB2" s="68"/>
      <c r="AC2" s="68"/>
      <c r="AD2" s="68"/>
      <c r="AE2" s="13"/>
    </row>
    <row r="3" spans="2:31" s="10" customFormat="1" ht="23.25" customHeight="1" x14ac:dyDescent="0.2">
      <c r="B3" s="341"/>
      <c r="C3" s="342"/>
      <c r="D3" s="337" t="s">
        <v>2</v>
      </c>
      <c r="E3" s="298"/>
      <c r="F3" s="298"/>
      <c r="G3" s="298"/>
      <c r="H3" s="298"/>
      <c r="I3" s="298"/>
      <c r="J3" s="298"/>
      <c r="K3" s="51"/>
      <c r="L3" s="51"/>
      <c r="M3" s="346" t="str">
        <f>Proyecto!K3</f>
        <v>Fecha: 17 de septiembre de 2014</v>
      </c>
      <c r="N3" s="284"/>
      <c r="O3" s="284"/>
      <c r="P3" s="285"/>
      <c r="Q3" s="68"/>
      <c r="R3" s="9"/>
      <c r="S3" s="9"/>
      <c r="T3" s="9" t="s">
        <v>119</v>
      </c>
      <c r="U3" s="12"/>
      <c r="V3" s="68"/>
      <c r="W3" s="68"/>
      <c r="X3" s="68"/>
      <c r="Y3" s="68"/>
      <c r="Z3" s="68"/>
      <c r="AA3" s="68"/>
      <c r="AB3" s="68"/>
      <c r="AC3" s="68"/>
      <c r="AD3" s="68"/>
      <c r="AE3" s="13"/>
    </row>
    <row r="4" spans="2:31" s="10" customFormat="1" ht="24" customHeight="1" x14ac:dyDescent="0.2">
      <c r="B4" s="341"/>
      <c r="C4" s="342"/>
      <c r="D4" s="337" t="s">
        <v>4</v>
      </c>
      <c r="E4" s="298"/>
      <c r="F4" s="298"/>
      <c r="G4" s="298"/>
      <c r="H4" s="298"/>
      <c r="I4" s="298"/>
      <c r="J4" s="298"/>
      <c r="K4" s="51"/>
      <c r="L4" s="51"/>
      <c r="M4" s="346" t="str">
        <f>Proyecto!K4</f>
        <v>Versión 001</v>
      </c>
      <c r="N4" s="284"/>
      <c r="O4" s="284"/>
      <c r="P4" s="285"/>
      <c r="Q4" s="68"/>
      <c r="R4" s="9"/>
      <c r="S4" s="68"/>
      <c r="T4" s="9" t="s">
        <v>120</v>
      </c>
      <c r="U4" s="12"/>
      <c r="V4" s="68"/>
      <c r="W4" s="68"/>
      <c r="X4" s="68"/>
      <c r="Y4" s="68"/>
      <c r="Z4" s="68"/>
      <c r="AA4" s="68"/>
      <c r="AB4" s="68"/>
      <c r="AC4" s="68"/>
      <c r="AD4" s="68"/>
      <c r="AE4" s="13"/>
    </row>
    <row r="5" spans="2:31" s="10" customFormat="1" ht="22.5" customHeight="1" thickBot="1" x14ac:dyDescent="0.25">
      <c r="B5" s="343"/>
      <c r="C5" s="344"/>
      <c r="D5" s="338" t="s">
        <v>6</v>
      </c>
      <c r="E5" s="301"/>
      <c r="F5" s="301"/>
      <c r="G5" s="301"/>
      <c r="H5" s="301"/>
      <c r="I5" s="301"/>
      <c r="J5" s="301"/>
      <c r="K5" s="53"/>
      <c r="L5" s="53"/>
      <c r="M5" s="347" t="s">
        <v>121</v>
      </c>
      <c r="N5" s="286"/>
      <c r="O5" s="286"/>
      <c r="P5" s="287"/>
      <c r="Q5" s="68"/>
      <c r="R5" s="9"/>
      <c r="S5" s="68"/>
      <c r="T5" s="9" t="s">
        <v>122</v>
      </c>
      <c r="U5" s="9"/>
      <c r="V5" s="68"/>
      <c r="W5" s="68"/>
      <c r="X5" s="68"/>
      <c r="Y5" s="68"/>
      <c r="Z5" s="68"/>
      <c r="AA5" s="68"/>
      <c r="AB5" s="68"/>
      <c r="AC5" s="68"/>
      <c r="AD5" s="68"/>
      <c r="AE5" s="13"/>
    </row>
    <row r="6" spans="2:31" ht="5.25" customHeight="1" x14ac:dyDescent="0.2">
      <c r="B6" s="24"/>
      <c r="C6" s="24"/>
      <c r="D6" s="24"/>
      <c r="E6" s="24"/>
      <c r="F6" s="24"/>
      <c r="G6" s="24"/>
      <c r="H6" s="24"/>
      <c r="I6" s="24"/>
      <c r="J6" s="24"/>
      <c r="K6" s="24"/>
      <c r="L6" s="24"/>
      <c r="M6" s="24"/>
      <c r="N6" s="24"/>
      <c r="O6" s="24"/>
      <c r="P6" s="24"/>
      <c r="T6" s="5"/>
    </row>
    <row r="7" spans="2:31" ht="52.5" customHeight="1" x14ac:dyDescent="0.2">
      <c r="B7" s="175" t="s">
        <v>8</v>
      </c>
      <c r="C7" s="175"/>
      <c r="D7" s="211" t="str">
        <f>Proyecto!$E$7</f>
        <v>Fortalecer y mejorar la infraestructura física de la Superintendencia de Sociedades a nivel nacional (Construyendo la Supersociedades de la gente.)</v>
      </c>
      <c r="E7" s="211"/>
      <c r="F7" s="211"/>
      <c r="G7" s="211"/>
      <c r="H7" s="211"/>
      <c r="I7" s="211"/>
      <c r="J7" s="211"/>
      <c r="K7" s="211"/>
      <c r="L7" s="211"/>
      <c r="M7" s="211"/>
      <c r="N7" s="211"/>
      <c r="O7" s="211"/>
      <c r="P7" s="211"/>
      <c r="AE7" s="1"/>
    </row>
    <row r="8" spans="2:31" ht="6.75" customHeight="1" x14ac:dyDescent="0.2">
      <c r="B8" s="6"/>
      <c r="C8" s="6"/>
      <c r="D8" s="7"/>
      <c r="E8" s="7"/>
      <c r="F8" s="7"/>
      <c r="G8" s="7"/>
      <c r="H8" s="7"/>
      <c r="I8" s="7"/>
      <c r="J8" s="7"/>
      <c r="K8" s="7"/>
      <c r="L8" s="7"/>
      <c r="M8" s="7"/>
      <c r="N8" s="7"/>
      <c r="O8" s="7"/>
      <c r="P8" s="7"/>
      <c r="AE8" s="1"/>
    </row>
    <row r="10" spans="2:31" ht="21.95" customHeight="1" x14ac:dyDescent="0.2">
      <c r="B10" s="227" t="s">
        <v>123</v>
      </c>
      <c r="C10" s="227"/>
      <c r="D10" s="227"/>
      <c r="E10" s="227"/>
      <c r="F10" s="227"/>
      <c r="G10" s="227"/>
      <c r="H10" s="227"/>
      <c r="I10" s="227"/>
      <c r="J10" s="227"/>
      <c r="K10" s="227"/>
      <c r="L10" s="227"/>
      <c r="M10" s="227"/>
      <c r="N10" s="227"/>
      <c r="O10" s="227"/>
      <c r="P10" s="227"/>
    </row>
    <row r="11" spans="2:31" ht="21.95" customHeight="1" x14ac:dyDescent="0.2">
      <c r="B11" s="224" t="s">
        <v>124</v>
      </c>
      <c r="C11" s="224"/>
      <c r="D11" s="224"/>
      <c r="E11" s="224"/>
      <c r="F11" s="69" t="s">
        <v>125</v>
      </c>
      <c r="G11" s="224" t="s">
        <v>126</v>
      </c>
      <c r="H11" s="224"/>
      <c r="I11" s="224"/>
      <c r="J11" s="224"/>
      <c r="K11" s="58"/>
      <c r="L11" s="58"/>
      <c r="M11" s="224" t="s">
        <v>127</v>
      </c>
      <c r="N11" s="224"/>
      <c r="O11" s="224"/>
      <c r="P11" s="224"/>
    </row>
    <row r="12" spans="2:31" ht="75" customHeight="1" x14ac:dyDescent="0.2">
      <c r="B12" s="332" t="s">
        <v>241</v>
      </c>
      <c r="C12" s="332"/>
      <c r="D12" s="332"/>
      <c r="E12" s="332"/>
      <c r="F12" s="112" t="s">
        <v>119</v>
      </c>
      <c r="G12" s="333" t="s">
        <v>242</v>
      </c>
      <c r="H12" s="334"/>
      <c r="I12" s="334"/>
      <c r="J12" s="335"/>
      <c r="K12" s="137"/>
      <c r="L12" s="137"/>
      <c r="M12" s="329" t="s">
        <v>244</v>
      </c>
      <c r="N12" s="330"/>
      <c r="O12" s="330"/>
      <c r="P12" s="331"/>
    </row>
    <row r="13" spans="2:31" ht="60" customHeight="1" x14ac:dyDescent="0.2">
      <c r="B13" s="326" t="s">
        <v>243</v>
      </c>
      <c r="C13" s="327"/>
      <c r="D13" s="327"/>
      <c r="E13" s="328"/>
      <c r="F13" s="138" t="s">
        <v>120</v>
      </c>
      <c r="G13" s="326" t="s">
        <v>245</v>
      </c>
      <c r="H13" s="327"/>
      <c r="I13" s="327"/>
      <c r="J13" s="328"/>
      <c r="K13" s="137"/>
      <c r="L13" s="137"/>
      <c r="M13" s="329" t="s">
        <v>246</v>
      </c>
      <c r="N13" s="330"/>
      <c r="O13" s="330"/>
      <c r="P13" s="331"/>
    </row>
    <row r="14" spans="2:31" ht="4.5" customHeight="1" x14ac:dyDescent="0.2"/>
    <row r="15" spans="2:31" ht="21.95" customHeight="1" x14ac:dyDescent="0.2">
      <c r="B15" s="227" t="s">
        <v>128</v>
      </c>
      <c r="C15" s="227"/>
      <c r="D15" s="227"/>
      <c r="E15" s="227"/>
      <c r="F15" s="227"/>
      <c r="G15" s="227"/>
      <c r="H15" s="227"/>
      <c r="I15" s="227"/>
      <c r="J15" s="227"/>
      <c r="K15" s="227"/>
      <c r="L15" s="227"/>
      <c r="M15" s="227"/>
      <c r="N15" s="227"/>
      <c r="O15" s="227"/>
      <c r="P15" s="227"/>
    </row>
  </sheetData>
  <mergeCells count="22">
    <mergeCell ref="D2:J2"/>
    <mergeCell ref="D3:J3"/>
    <mergeCell ref="D4:J4"/>
    <mergeCell ref="D5:J5"/>
    <mergeCell ref="B10:P10"/>
    <mergeCell ref="B2:C5"/>
    <mergeCell ref="M2:P2"/>
    <mergeCell ref="M3:P3"/>
    <mergeCell ref="M4:P4"/>
    <mergeCell ref="M5:P5"/>
    <mergeCell ref="B7:C7"/>
    <mergeCell ref="D7:P7"/>
    <mergeCell ref="B13:E13"/>
    <mergeCell ref="G13:J13"/>
    <mergeCell ref="M13:P13"/>
    <mergeCell ref="B15:P15"/>
    <mergeCell ref="B11:E11"/>
    <mergeCell ref="G11:J11"/>
    <mergeCell ref="M11:P11"/>
    <mergeCell ref="B12:E12"/>
    <mergeCell ref="G12:J12"/>
    <mergeCell ref="M12:P12"/>
  </mergeCells>
  <conditionalFormatting sqref="F12">
    <cfRule type="containsText" dxfId="7" priority="5" operator="containsText" text="Extremo">
      <formula>NOT(ISERROR(SEARCH("Extremo",F12)))</formula>
    </cfRule>
    <cfRule type="containsText" dxfId="6" priority="6" operator="containsText" text="Alto">
      <formula>NOT(ISERROR(SEARCH("Alto",F12)))</formula>
    </cfRule>
    <cfRule type="containsText" dxfId="5" priority="7" operator="containsText" text="Medio">
      <formula>NOT(ISERROR(SEARCH("Medio",F12)))</formula>
    </cfRule>
    <cfRule type="containsText" dxfId="4" priority="8" operator="containsText" text="Bajo">
      <formula>NOT(ISERROR(SEARCH("Bajo",F12)))</formula>
    </cfRule>
  </conditionalFormatting>
  <conditionalFormatting sqref="F13">
    <cfRule type="containsText" dxfId="3" priority="1" operator="containsText" text="Extremo">
      <formula>NOT(ISERROR(SEARCH("Extremo",F13)))</formula>
    </cfRule>
    <cfRule type="containsText" dxfId="2" priority="2" operator="containsText" text="Alto">
      <formula>NOT(ISERROR(SEARCH("Alto",F13)))</formula>
    </cfRule>
    <cfRule type="containsText" dxfId="1" priority="3" operator="containsText" text="Medio">
      <formula>NOT(ISERROR(SEARCH("Medio",F13)))</formula>
    </cfRule>
    <cfRule type="containsText" dxfId="0" priority="4" operator="containsText" text="Bajo">
      <formula>NOT(ISERROR(SEARCH("Bajo",F13)))</formula>
    </cfRule>
  </conditionalFormatting>
  <dataValidations count="2">
    <dataValidation type="whole" allowBlank="1" showInputMessage="1" showErrorMessage="1" sqref="O16:P65502 O9:P9 O14:P14 G14:M14 G16:M65502 G9:M9 W9:AC65502 Q9:U65502">
      <formula1>1</formula1>
      <formula2>5</formula2>
    </dataValidation>
    <dataValidation type="list" allowBlank="1" showInputMessage="1" showErrorMessage="1" sqref="F12:F13">
      <formula1>$T$2:$T$5</formula1>
    </dataValidation>
  </dataValidations>
  <printOptions horizontalCentered="1"/>
  <pageMargins left="0.39370078740157483" right="0.39370078740157483" top="0.74803149606299213" bottom="0.74803149606299213" header="0.31496062992125984" footer="0.31496062992125984"/>
  <pageSetup paperSize="5" scale="97" fitToHeight="0" orientation="landscape" r:id="rId1"/>
  <headerFooter>
    <oddHeader>&amp;A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3"/>
  <sheetViews>
    <sheetView workbookViewId="0">
      <selection activeCell="Q24" sqref="Q24"/>
    </sheetView>
  </sheetViews>
  <sheetFormatPr baseColWidth="10" defaultColWidth="11.42578125" defaultRowHeight="12.75" x14ac:dyDescent="0.2"/>
  <cols>
    <col min="1" max="1" width="15.140625" customWidth="1"/>
    <col min="2" max="2" width="3.85546875" customWidth="1"/>
    <col min="3" max="3" width="18.140625" bestFit="1" customWidth="1"/>
    <col min="4" max="4" width="2.42578125" customWidth="1"/>
    <col min="5" max="5" width="20.140625" bestFit="1" customWidth="1"/>
    <col min="6" max="6" width="1.42578125" customWidth="1"/>
    <col min="7" max="7" width="12.85546875" bestFit="1" customWidth="1"/>
    <col min="8" max="8" width="2" customWidth="1"/>
    <col min="9" max="9" width="14.42578125" bestFit="1" customWidth="1"/>
    <col min="10" max="10" width="1.42578125" customWidth="1"/>
    <col min="11" max="11" width="20.42578125" bestFit="1" customWidth="1"/>
    <col min="12" max="12" width="3" customWidth="1"/>
    <col min="13" max="13" width="29.140625" bestFit="1" customWidth="1"/>
    <col min="14" max="14" width="2.42578125" customWidth="1"/>
    <col min="15" max="15" width="19.140625" bestFit="1" customWidth="1"/>
    <col min="16" max="16" width="5" customWidth="1"/>
  </cols>
  <sheetData>
    <row r="4" spans="1:17" x14ac:dyDescent="0.2">
      <c r="A4" s="20" t="s">
        <v>129</v>
      </c>
      <c r="C4" s="20" t="s">
        <v>130</v>
      </c>
      <c r="E4" s="20" t="s">
        <v>131</v>
      </c>
      <c r="G4" s="20" t="s">
        <v>132</v>
      </c>
      <c r="I4" s="20" t="s">
        <v>133</v>
      </c>
      <c r="K4" s="20" t="s">
        <v>134</v>
      </c>
      <c r="M4" s="20"/>
      <c r="O4" s="20" t="s">
        <v>135</v>
      </c>
      <c r="Q4" s="20" t="s">
        <v>34</v>
      </c>
    </row>
    <row r="5" spans="1:17" x14ac:dyDescent="0.2">
      <c r="A5" t="s">
        <v>26</v>
      </c>
      <c r="C5" s="19" t="s">
        <v>37</v>
      </c>
      <c r="E5" s="19" t="s">
        <v>40</v>
      </c>
      <c r="G5" s="19" t="s">
        <v>59</v>
      </c>
      <c r="I5" s="19" t="s">
        <v>60</v>
      </c>
      <c r="K5" s="19" t="s">
        <v>77</v>
      </c>
      <c r="M5" t="s">
        <v>136</v>
      </c>
      <c r="O5" s="19" t="s">
        <v>137</v>
      </c>
      <c r="Q5" t="s">
        <v>138</v>
      </c>
    </row>
    <row r="6" spans="1:17" x14ac:dyDescent="0.2">
      <c r="A6" t="s">
        <v>27</v>
      </c>
      <c r="C6" s="19" t="s">
        <v>139</v>
      </c>
      <c r="E6" s="19" t="s">
        <v>140</v>
      </c>
      <c r="G6" s="19" t="s">
        <v>61</v>
      </c>
      <c r="I6" s="19" t="s">
        <v>78</v>
      </c>
      <c r="K6" s="19" t="s">
        <v>79</v>
      </c>
      <c r="M6" t="s">
        <v>46</v>
      </c>
      <c r="O6" s="19" t="s">
        <v>141</v>
      </c>
      <c r="Q6" t="s">
        <v>142</v>
      </c>
    </row>
    <row r="7" spans="1:17" x14ac:dyDescent="0.2">
      <c r="C7" s="19" t="s">
        <v>143</v>
      </c>
      <c r="G7" s="19" t="s">
        <v>144</v>
      </c>
      <c r="K7" s="21" t="s">
        <v>145</v>
      </c>
      <c r="O7" s="21" t="s">
        <v>146</v>
      </c>
      <c r="Q7" t="s">
        <v>147</v>
      </c>
    </row>
    <row r="8" spans="1:17" x14ac:dyDescent="0.2">
      <c r="O8" s="21" t="s">
        <v>88</v>
      </c>
      <c r="Q8" t="s">
        <v>39</v>
      </c>
    </row>
    <row r="9" spans="1:17" x14ac:dyDescent="0.2">
      <c r="O9" s="21" t="s">
        <v>148</v>
      </c>
      <c r="Q9" t="s">
        <v>149</v>
      </c>
    </row>
    <row r="10" spans="1:17" x14ac:dyDescent="0.2">
      <c r="O10" s="21" t="s">
        <v>150</v>
      </c>
      <c r="Q10" t="s">
        <v>151</v>
      </c>
    </row>
    <row r="11" spans="1:17" x14ac:dyDescent="0.2">
      <c r="O11" s="21" t="s">
        <v>152</v>
      </c>
      <c r="Q11" t="s">
        <v>153</v>
      </c>
    </row>
    <row r="12" spans="1:17" x14ac:dyDescent="0.2">
      <c r="Q12" t="s">
        <v>154</v>
      </c>
    </row>
    <row r="14" spans="1:17" x14ac:dyDescent="0.2">
      <c r="Q14" s="20" t="s">
        <v>155</v>
      </c>
    </row>
    <row r="15" spans="1:17" x14ac:dyDescent="0.2">
      <c r="Q15" t="s">
        <v>138</v>
      </c>
    </row>
    <row r="16" spans="1:17" x14ac:dyDescent="0.2">
      <c r="Q16" t="s">
        <v>142</v>
      </c>
    </row>
    <row r="17" spans="17:17" x14ac:dyDescent="0.2">
      <c r="Q17" t="s">
        <v>147</v>
      </c>
    </row>
    <row r="18" spans="17:17" x14ac:dyDescent="0.2">
      <c r="Q18" t="s">
        <v>39</v>
      </c>
    </row>
    <row r="19" spans="17:17" x14ac:dyDescent="0.2">
      <c r="Q19" t="s">
        <v>149</v>
      </c>
    </row>
    <row r="20" spans="17:17" x14ac:dyDescent="0.2">
      <c r="Q20" t="s">
        <v>151</v>
      </c>
    </row>
    <row r="21" spans="17:17" x14ac:dyDescent="0.2">
      <c r="Q21" t="s">
        <v>153</v>
      </c>
    </row>
    <row r="22" spans="17:17" x14ac:dyDescent="0.2">
      <c r="Q22" t="s">
        <v>154</v>
      </c>
    </row>
    <row r="23" spans="17:17" x14ac:dyDescent="0.2">
      <c r="Q23" s="19" t="s">
        <v>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0"/>
  <sheetViews>
    <sheetView showGridLines="0" topLeftCell="A7" zoomScale="80" zoomScaleNormal="80" workbookViewId="0">
      <selection activeCell="F24" sqref="F24"/>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4.425781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bestFit="1" customWidth="1"/>
    <col min="15" max="16" width="2.42578125" style="1" customWidth="1"/>
    <col min="17" max="17" width="7.7109375" style="1" customWidth="1"/>
    <col min="18" max="18" width="0.7109375" style="5" customWidth="1"/>
    <col min="19" max="19" width="1" style="1" customWidth="1"/>
    <col min="20" max="20" width="1.42578125" style="1" customWidth="1"/>
    <col min="21" max="21" width="1.140625" style="5"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0" customFormat="1" ht="26.25" customHeight="1" x14ac:dyDescent="0.2">
      <c r="B2" s="186"/>
      <c r="C2" s="187"/>
      <c r="D2" s="188" t="s">
        <v>0</v>
      </c>
      <c r="E2" s="189"/>
      <c r="F2" s="189"/>
      <c r="G2" s="189"/>
      <c r="H2" s="189"/>
      <c r="I2" s="189"/>
      <c r="J2" s="190"/>
      <c r="K2" s="176" t="s">
        <v>1</v>
      </c>
      <c r="L2" s="203"/>
      <c r="M2" s="176" t="str">
        <f>Proyecto!K2</f>
        <v>Código: GC-F-015</v>
      </c>
      <c r="N2" s="198"/>
      <c r="O2" s="198"/>
      <c r="P2" s="177"/>
      <c r="Q2" s="68"/>
      <c r="R2" s="9"/>
      <c r="S2" s="9"/>
      <c r="T2" s="9"/>
      <c r="U2" s="12"/>
      <c r="V2" s="68"/>
      <c r="W2" s="68"/>
      <c r="X2" s="68"/>
      <c r="Y2" s="68"/>
      <c r="Z2" s="68"/>
      <c r="AA2" s="68"/>
      <c r="AB2" s="68"/>
      <c r="AC2" s="68"/>
      <c r="AD2" s="68"/>
      <c r="AE2" s="13"/>
    </row>
    <row r="3" spans="2:31" s="10" customFormat="1" ht="23.25" customHeight="1" x14ac:dyDescent="0.2">
      <c r="B3" s="182"/>
      <c r="C3" s="183"/>
      <c r="D3" s="191" t="s">
        <v>2</v>
      </c>
      <c r="E3" s="192"/>
      <c r="F3" s="192"/>
      <c r="G3" s="192"/>
      <c r="H3" s="192"/>
      <c r="I3" s="192"/>
      <c r="J3" s="193"/>
      <c r="K3" s="178" t="s">
        <v>3</v>
      </c>
      <c r="L3" s="204"/>
      <c r="M3" s="199" t="str">
        <f>Proyecto!K3</f>
        <v>Fecha: 17 de septiembre de 2014</v>
      </c>
      <c r="N3" s="200"/>
      <c r="O3" s="200"/>
      <c r="P3" s="201"/>
      <c r="Q3" s="68"/>
      <c r="R3" s="9"/>
      <c r="S3" s="9"/>
      <c r="T3" s="9"/>
      <c r="U3" s="12"/>
      <c r="V3" s="68"/>
      <c r="W3" s="68"/>
      <c r="X3" s="68"/>
      <c r="Y3" s="68"/>
      <c r="Z3" s="68"/>
      <c r="AA3" s="68"/>
      <c r="AB3" s="68"/>
      <c r="AC3" s="68"/>
      <c r="AD3" s="68"/>
      <c r="AE3" s="13"/>
    </row>
    <row r="4" spans="2:31" s="10" customFormat="1" ht="24" customHeight="1" x14ac:dyDescent="0.2">
      <c r="B4" s="182"/>
      <c r="C4" s="183"/>
      <c r="D4" s="191" t="s">
        <v>4</v>
      </c>
      <c r="E4" s="192"/>
      <c r="F4" s="192"/>
      <c r="G4" s="192"/>
      <c r="H4" s="192"/>
      <c r="I4" s="192"/>
      <c r="J4" s="193"/>
      <c r="K4" s="178" t="s">
        <v>5</v>
      </c>
      <c r="L4" s="204"/>
      <c r="M4" s="178" t="str">
        <f>Proyecto!K4</f>
        <v>Versión 001</v>
      </c>
      <c r="N4" s="202"/>
      <c r="O4" s="202"/>
      <c r="P4" s="179"/>
      <c r="Q4" s="68"/>
      <c r="R4" s="9"/>
      <c r="S4" s="68"/>
      <c r="T4" s="68"/>
      <c r="U4" s="12"/>
      <c r="V4" s="68"/>
      <c r="W4" s="68"/>
      <c r="X4" s="68"/>
      <c r="Y4" s="68"/>
      <c r="Z4" s="68"/>
      <c r="AA4" s="68"/>
      <c r="AB4" s="68"/>
      <c r="AC4" s="68"/>
      <c r="AD4" s="68"/>
      <c r="AE4" s="13"/>
    </row>
    <row r="5" spans="2:31" s="10" customFormat="1" ht="22.5" customHeight="1" thickBot="1" x14ac:dyDescent="0.25">
      <c r="B5" s="184"/>
      <c r="C5" s="185"/>
      <c r="D5" s="194" t="s">
        <v>6</v>
      </c>
      <c r="E5" s="195"/>
      <c r="F5" s="195"/>
      <c r="G5" s="195"/>
      <c r="H5" s="195"/>
      <c r="I5" s="195"/>
      <c r="J5" s="196"/>
      <c r="K5" s="180" t="s">
        <v>20</v>
      </c>
      <c r="L5" s="217"/>
      <c r="M5" s="208" t="s">
        <v>21</v>
      </c>
      <c r="N5" s="209"/>
      <c r="O5" s="209"/>
      <c r="P5" s="210"/>
      <c r="Q5" s="68"/>
      <c r="R5" s="9"/>
      <c r="S5" s="68"/>
      <c r="T5" s="68"/>
      <c r="U5" s="9"/>
      <c r="V5" s="68"/>
      <c r="W5" s="68"/>
      <c r="X5" s="68"/>
      <c r="Y5" s="68"/>
      <c r="Z5" s="68"/>
      <c r="AA5" s="68"/>
      <c r="AB5" s="68"/>
      <c r="AC5" s="68"/>
      <c r="AD5" s="68"/>
      <c r="AE5" s="13"/>
    </row>
    <row r="6" spans="2:31" ht="5.25" customHeight="1" x14ac:dyDescent="0.2">
      <c r="B6" s="24"/>
      <c r="C6" s="24"/>
      <c r="D6" s="24"/>
      <c r="E6" s="24"/>
      <c r="F6" s="24"/>
      <c r="G6" s="24"/>
      <c r="H6" s="24"/>
      <c r="I6" s="24"/>
      <c r="J6" s="24"/>
      <c r="K6" s="24"/>
      <c r="L6" s="24"/>
      <c r="M6" s="24"/>
      <c r="N6" s="24"/>
      <c r="O6" s="24"/>
      <c r="P6" s="24"/>
    </row>
    <row r="7" spans="2:31" ht="45.75" customHeight="1" x14ac:dyDescent="0.2">
      <c r="B7" s="175" t="s">
        <v>8</v>
      </c>
      <c r="C7" s="175"/>
      <c r="D7" s="211" t="str">
        <f>+Proyecto!E7</f>
        <v>Fortalecer y mejorar la infraestructura física de la Superintendencia de Sociedades a nivel nacional (Construyendo la Supersociedades de la gente.)</v>
      </c>
      <c r="E7" s="211"/>
      <c r="F7" s="211"/>
      <c r="G7" s="211"/>
      <c r="H7" s="211"/>
      <c r="I7" s="211"/>
      <c r="J7" s="211"/>
      <c r="K7" s="211"/>
      <c r="L7" s="211"/>
      <c r="M7" s="211"/>
      <c r="N7" s="211"/>
      <c r="O7" s="211"/>
      <c r="P7" s="211"/>
      <c r="AE7" s="1"/>
    </row>
    <row r="8" spans="2:31" ht="6.75" customHeight="1" x14ac:dyDescent="0.2">
      <c r="B8" s="6"/>
      <c r="C8" s="6"/>
      <c r="D8" s="125"/>
      <c r="E8" s="125"/>
      <c r="F8" s="125"/>
      <c r="G8" s="125"/>
      <c r="H8" s="125"/>
      <c r="I8" s="125"/>
      <c r="J8" s="125"/>
      <c r="K8" s="125"/>
      <c r="L8" s="125"/>
      <c r="M8" s="125"/>
      <c r="N8" s="125"/>
      <c r="O8" s="125"/>
      <c r="P8" s="125"/>
      <c r="AE8" s="1"/>
    </row>
    <row r="9" spans="2:31" ht="39.75" customHeight="1" x14ac:dyDescent="0.2">
      <c r="B9" s="215" t="s">
        <v>22</v>
      </c>
      <c r="C9" s="216"/>
      <c r="D9" s="212" t="s">
        <v>164</v>
      </c>
      <c r="E9" s="213"/>
      <c r="F9" s="213"/>
      <c r="G9" s="213"/>
      <c r="H9" s="213"/>
      <c r="I9" s="213"/>
      <c r="J9" s="213"/>
      <c r="K9" s="213"/>
      <c r="L9" s="213"/>
      <c r="M9" s="213"/>
      <c r="N9" s="213"/>
      <c r="O9" s="213"/>
      <c r="P9" s="214"/>
      <c r="AE9" s="1"/>
    </row>
    <row r="10" spans="2:31" customFormat="1" ht="7.5" customHeight="1" x14ac:dyDescent="0.2">
      <c r="D10" s="126"/>
      <c r="E10" s="126"/>
      <c r="F10" s="126"/>
      <c r="G10" s="126"/>
      <c r="H10" s="126"/>
      <c r="I10" s="126"/>
      <c r="J10" s="126"/>
      <c r="K10" s="126"/>
      <c r="L10" s="126"/>
      <c r="M10" s="126"/>
      <c r="N10" s="126"/>
      <c r="O10" s="126"/>
      <c r="P10" s="126"/>
    </row>
    <row r="11" spans="2:31" ht="44.25" customHeight="1" x14ac:dyDescent="0.2">
      <c r="B11" s="215" t="s">
        <v>23</v>
      </c>
      <c r="C11" s="216"/>
      <c r="D11" s="212" t="s">
        <v>212</v>
      </c>
      <c r="E11" s="213"/>
      <c r="F11" s="213"/>
      <c r="G11" s="213"/>
      <c r="H11" s="213"/>
      <c r="I11" s="213"/>
      <c r="J11" s="213"/>
      <c r="K11" s="213"/>
      <c r="L11" s="213"/>
      <c r="M11" s="213"/>
      <c r="N11" s="213"/>
      <c r="O11" s="213"/>
      <c r="P11" s="214"/>
      <c r="AE11" s="1"/>
    </row>
    <row r="12" spans="2:31" s="3" customFormat="1" ht="5.25" customHeight="1" x14ac:dyDescent="0.2">
      <c r="B12" s="8"/>
      <c r="C12" s="8"/>
      <c r="D12" s="71"/>
      <c r="E12" s="71"/>
      <c r="F12" s="71"/>
      <c r="G12" s="71"/>
      <c r="H12" s="71"/>
      <c r="I12" s="71"/>
      <c r="J12" s="71"/>
      <c r="K12" s="71"/>
      <c r="L12" s="71"/>
      <c r="M12" s="71"/>
      <c r="N12" s="71"/>
      <c r="O12" s="71"/>
      <c r="P12" s="71"/>
      <c r="Q12" s="68"/>
      <c r="R12" s="9"/>
      <c r="S12" s="68"/>
      <c r="T12" s="68"/>
      <c r="U12" s="9"/>
      <c r="V12" s="68"/>
      <c r="W12" s="68"/>
      <c r="X12" s="68"/>
      <c r="Y12" s="68"/>
      <c r="Z12" s="68"/>
      <c r="AA12" s="68"/>
      <c r="AB12" s="68"/>
      <c r="AC12" s="68"/>
      <c r="AD12" s="68"/>
      <c r="AE12" s="68"/>
    </row>
    <row r="13" spans="2:31" ht="22.5" customHeight="1" x14ac:dyDescent="0.2">
      <c r="B13" s="205" t="s">
        <v>24</v>
      </c>
      <c r="C13" s="205"/>
      <c r="D13" s="69" t="s">
        <v>25</v>
      </c>
      <c r="E13" s="207" t="s">
        <v>163</v>
      </c>
      <c r="F13" s="207"/>
      <c r="G13" s="207"/>
      <c r="H13" s="207"/>
      <c r="I13" s="207"/>
      <c r="J13" s="207"/>
      <c r="K13" s="207"/>
      <c r="L13" s="207"/>
      <c r="M13" s="207"/>
      <c r="N13" s="207"/>
      <c r="O13" s="207"/>
      <c r="P13" s="207"/>
      <c r="AE13" s="1"/>
    </row>
    <row r="14" spans="2:31" s="25" customFormat="1" ht="44.25" customHeight="1" x14ac:dyDescent="0.2">
      <c r="B14" s="206"/>
      <c r="C14" s="206"/>
      <c r="D14" s="70" t="s">
        <v>26</v>
      </c>
      <c r="E14" s="207"/>
      <c r="F14" s="207"/>
      <c r="G14" s="207"/>
      <c r="H14" s="207"/>
      <c r="I14" s="207"/>
      <c r="J14" s="207"/>
      <c r="K14" s="207"/>
      <c r="L14" s="207"/>
      <c r="M14" s="207"/>
      <c r="N14" s="207"/>
      <c r="O14" s="207"/>
      <c r="P14" s="207"/>
      <c r="Q14" s="68"/>
      <c r="R14" s="9"/>
      <c r="S14" s="68"/>
      <c r="T14" s="68"/>
      <c r="U14" s="9"/>
      <c r="V14" s="68"/>
      <c r="W14" s="68"/>
      <c r="X14" s="68"/>
      <c r="Y14" s="68"/>
      <c r="Z14" s="68"/>
      <c r="AA14" s="68"/>
      <c r="AB14" s="68"/>
      <c r="AC14" s="68"/>
      <c r="AD14" s="68"/>
      <c r="AE14" s="68"/>
    </row>
    <row r="15" spans="2:31" ht="9" customHeight="1" x14ac:dyDescent="0.2">
      <c r="E15" s="122"/>
      <c r="F15" s="122"/>
      <c r="G15" s="122"/>
      <c r="H15" s="122"/>
      <c r="I15" s="122"/>
      <c r="J15" s="122"/>
      <c r="K15" s="122"/>
      <c r="L15" s="122"/>
      <c r="M15" s="122"/>
      <c r="N15" s="122"/>
      <c r="O15" s="122"/>
      <c r="P15" s="122"/>
    </row>
    <row r="16" spans="2:31" ht="22.5" customHeight="1" x14ac:dyDescent="0.2">
      <c r="B16" s="205" t="s">
        <v>24</v>
      </c>
      <c r="C16" s="205"/>
      <c r="D16" s="69" t="s">
        <v>25</v>
      </c>
      <c r="E16" s="207" t="s">
        <v>214</v>
      </c>
      <c r="F16" s="207"/>
      <c r="G16" s="207"/>
      <c r="H16" s="207"/>
      <c r="I16" s="207"/>
      <c r="J16" s="207"/>
      <c r="K16" s="207"/>
      <c r="L16" s="207"/>
      <c r="M16" s="207"/>
      <c r="N16" s="207"/>
      <c r="O16" s="207"/>
      <c r="P16" s="207"/>
      <c r="AE16" s="1"/>
    </row>
    <row r="17" spans="2:21" s="62" customFormat="1" ht="39.75" customHeight="1" x14ac:dyDescent="0.2">
      <c r="B17" s="206"/>
      <c r="C17" s="206"/>
      <c r="D17" s="70" t="s">
        <v>27</v>
      </c>
      <c r="E17" s="207"/>
      <c r="F17" s="207"/>
      <c r="G17" s="207"/>
      <c r="H17" s="207"/>
      <c r="I17" s="207"/>
      <c r="J17" s="207"/>
      <c r="K17" s="207"/>
      <c r="L17" s="207"/>
      <c r="M17" s="207"/>
      <c r="N17" s="207"/>
      <c r="O17" s="207"/>
      <c r="P17" s="207"/>
      <c r="Q17" s="68"/>
      <c r="R17" s="9"/>
      <c r="S17" s="68"/>
      <c r="T17" s="68"/>
      <c r="U17" s="9"/>
    </row>
    <row r="18" spans="2:21" ht="15.75" x14ac:dyDescent="0.2">
      <c r="E18" s="122"/>
      <c r="F18" s="122"/>
      <c r="G18" s="122"/>
      <c r="H18" s="122"/>
      <c r="I18" s="122"/>
      <c r="J18" s="122"/>
      <c r="K18" s="122"/>
      <c r="L18" s="122"/>
      <c r="M18" s="122"/>
      <c r="N18" s="122"/>
      <c r="O18" s="122"/>
      <c r="P18" s="122"/>
    </row>
    <row r="19" spans="2:21" x14ac:dyDescent="0.2">
      <c r="B19" s="205" t="s">
        <v>24</v>
      </c>
      <c r="C19" s="205"/>
      <c r="D19" s="74" t="s">
        <v>25</v>
      </c>
      <c r="E19" s="207" t="s">
        <v>213</v>
      </c>
      <c r="F19" s="207"/>
      <c r="G19" s="207"/>
      <c r="H19" s="207"/>
      <c r="I19" s="207"/>
      <c r="J19" s="207"/>
      <c r="K19" s="207"/>
      <c r="L19" s="207"/>
      <c r="M19" s="207"/>
      <c r="N19" s="207"/>
      <c r="O19" s="207"/>
      <c r="P19" s="207"/>
    </row>
    <row r="20" spans="2:21" ht="48" customHeight="1" x14ac:dyDescent="0.2">
      <c r="B20" s="206"/>
      <c r="C20" s="206"/>
      <c r="D20" s="75" t="s">
        <v>27</v>
      </c>
      <c r="E20" s="207"/>
      <c r="F20" s="207"/>
      <c r="G20" s="207"/>
      <c r="H20" s="207"/>
      <c r="I20" s="207"/>
      <c r="J20" s="207"/>
      <c r="K20" s="207"/>
      <c r="L20" s="207"/>
      <c r="M20" s="207"/>
      <c r="N20" s="207"/>
      <c r="O20" s="207"/>
      <c r="P20" s="207"/>
    </row>
  </sheetData>
  <mergeCells count="28">
    <mergeCell ref="B19:C20"/>
    <mergeCell ref="E19:P20"/>
    <mergeCell ref="B16:C17"/>
    <mergeCell ref="E16:P17"/>
    <mergeCell ref="M5:P5"/>
    <mergeCell ref="D7:P7"/>
    <mergeCell ref="B5:C5"/>
    <mergeCell ref="D11:P11"/>
    <mergeCell ref="D9:P9"/>
    <mergeCell ref="B7:C7"/>
    <mergeCell ref="B11:C11"/>
    <mergeCell ref="B9:C9"/>
    <mergeCell ref="E13:P14"/>
    <mergeCell ref="B13:C14"/>
    <mergeCell ref="D5:J5"/>
    <mergeCell ref="K5:L5"/>
    <mergeCell ref="B2:C2"/>
    <mergeCell ref="B3:C3"/>
    <mergeCell ref="B4:C4"/>
    <mergeCell ref="M2:P2"/>
    <mergeCell ref="M3:P3"/>
    <mergeCell ref="M4:P4"/>
    <mergeCell ref="D2:J2"/>
    <mergeCell ref="K2:L2"/>
    <mergeCell ref="D3:J3"/>
    <mergeCell ref="K3:L3"/>
    <mergeCell ref="D4:J4"/>
    <mergeCell ref="K4:L4"/>
  </mergeCells>
  <dataValidations count="1">
    <dataValidation type="whole" allowBlank="1" showInputMessage="1" showErrorMessage="1" sqref="O21:P65470 W18:AC65470 W15:AC15 G15:M15 O15:U15 Q19:U65470 G21:M65470 G18:M18 O18:U18">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2"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tocar'!$A$5:$A$6</xm:f>
          </x14:formula1>
          <xm:sqref>D14 D20 D17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X13"/>
  <sheetViews>
    <sheetView showGridLines="0" topLeftCell="A4" zoomScale="90" zoomScaleNormal="90" workbookViewId="0">
      <selection activeCell="D10" sqref="D10:I10"/>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8.28515625" style="1" customWidth="1"/>
    <col min="5" max="5" width="17.140625" style="1" customWidth="1"/>
    <col min="6" max="7" width="23.140625" style="1" customWidth="1"/>
    <col min="8" max="8" width="20.28515625" style="1" customWidth="1"/>
    <col min="9" max="9" width="37.7109375" style="1" customWidth="1"/>
    <col min="10" max="10" width="7.7109375" style="1" customWidth="1"/>
    <col min="11" max="11" width="0.7109375" style="1" customWidth="1"/>
    <col min="12" max="12" width="1" style="1" customWidth="1"/>
    <col min="13" max="13" width="1.42578125" style="1" customWidth="1"/>
    <col min="14" max="14" width="1.7109375" style="18" customWidth="1"/>
    <col min="15" max="15" width="20.7109375" style="1" customWidth="1"/>
    <col min="16" max="19" width="7.7109375" style="1" customWidth="1"/>
    <col min="20" max="21" width="5.7109375" style="1" hidden="1" customWidth="1"/>
    <col min="22" max="22" width="10.7109375" style="1" customWidth="1"/>
    <col min="23" max="23" width="20.7109375" style="1" customWidth="1"/>
    <col min="24" max="24" width="9.140625" style="2" customWidth="1"/>
    <col min="25" max="245" width="9.140625" style="1" customWidth="1"/>
    <col min="246" max="16384" width="11.42578125" style="1"/>
  </cols>
  <sheetData>
    <row r="1" spans="2:24" ht="12.75" thickBot="1" x14ac:dyDescent="0.25"/>
    <row r="2" spans="2:24" s="16" customFormat="1" ht="26.25" customHeight="1" thickBot="1" x14ac:dyDescent="0.25">
      <c r="B2" s="186"/>
      <c r="C2" s="187"/>
      <c r="D2" s="218" t="s">
        <v>0</v>
      </c>
      <c r="E2" s="219"/>
      <c r="F2" s="219"/>
      <c r="G2" s="219"/>
      <c r="H2" s="220"/>
      <c r="I2" s="35" t="str">
        <f>Proyecto!K2</f>
        <v>Código: GC-F-015</v>
      </c>
      <c r="J2" s="17"/>
      <c r="K2" s="17"/>
      <c r="L2" s="17"/>
      <c r="M2" s="68"/>
      <c r="N2" s="68"/>
      <c r="O2" s="68"/>
      <c r="P2" s="68"/>
      <c r="Q2" s="68"/>
      <c r="R2" s="68"/>
      <c r="S2" s="68"/>
      <c r="T2" s="13"/>
      <c r="U2" s="68"/>
      <c r="V2" s="68"/>
      <c r="W2" s="68"/>
      <c r="X2" s="68"/>
    </row>
    <row r="3" spans="2:24" s="16" customFormat="1" ht="23.25" customHeight="1" thickBot="1" x14ac:dyDescent="0.25">
      <c r="B3" s="182"/>
      <c r="C3" s="183"/>
      <c r="D3" s="218" t="s">
        <v>2</v>
      </c>
      <c r="E3" s="219"/>
      <c r="F3" s="219"/>
      <c r="G3" s="219"/>
      <c r="H3" s="220"/>
      <c r="I3" s="36" t="str">
        <f>Proyecto!K3</f>
        <v>Fecha: 17 de septiembre de 2014</v>
      </c>
      <c r="J3" s="17"/>
      <c r="K3" s="17"/>
      <c r="L3" s="17"/>
      <c r="M3" s="68"/>
      <c r="N3" s="68"/>
      <c r="O3" s="68"/>
      <c r="P3" s="68"/>
      <c r="Q3" s="68"/>
      <c r="R3" s="68"/>
      <c r="S3" s="68"/>
      <c r="T3" s="13"/>
      <c r="U3" s="68"/>
      <c r="V3" s="68"/>
      <c r="W3" s="68"/>
      <c r="X3" s="68"/>
    </row>
    <row r="4" spans="2:24" s="16" customFormat="1" ht="24" customHeight="1" thickBot="1" x14ac:dyDescent="0.25">
      <c r="B4" s="182"/>
      <c r="C4" s="183"/>
      <c r="D4" s="218" t="s">
        <v>4</v>
      </c>
      <c r="E4" s="219"/>
      <c r="F4" s="219"/>
      <c r="G4" s="219"/>
      <c r="H4" s="220"/>
      <c r="I4" s="36" t="str">
        <f>Proyecto!K4</f>
        <v>Versión 001</v>
      </c>
      <c r="J4" s="17"/>
      <c r="K4" s="17"/>
      <c r="L4" s="17"/>
      <c r="M4" s="68"/>
      <c r="N4" s="68"/>
      <c r="O4" s="68"/>
      <c r="P4" s="68"/>
      <c r="Q4" s="68"/>
      <c r="R4" s="68"/>
      <c r="S4" s="68"/>
      <c r="T4" s="13"/>
      <c r="U4" s="68"/>
      <c r="V4" s="68"/>
      <c r="W4" s="68"/>
      <c r="X4" s="68"/>
    </row>
    <row r="5" spans="2:24" s="16" customFormat="1" ht="22.5" customHeight="1" thickBot="1" x14ac:dyDescent="0.25">
      <c r="B5" s="184"/>
      <c r="C5" s="185"/>
      <c r="D5" s="221" t="s">
        <v>6</v>
      </c>
      <c r="E5" s="222"/>
      <c r="F5" s="222"/>
      <c r="G5" s="222"/>
      <c r="H5" s="223"/>
      <c r="I5" s="37" t="s">
        <v>28</v>
      </c>
      <c r="J5" s="17"/>
      <c r="K5" s="17"/>
      <c r="L5" s="17"/>
      <c r="M5" s="68"/>
      <c r="N5" s="68"/>
      <c r="O5" s="68"/>
      <c r="P5" s="68"/>
      <c r="Q5" s="68"/>
      <c r="R5" s="68"/>
      <c r="S5" s="68"/>
      <c r="T5" s="13"/>
      <c r="U5" s="68"/>
      <c r="V5" s="68"/>
      <c r="W5" s="68"/>
      <c r="X5" s="68"/>
    </row>
    <row r="6" spans="2:24" ht="5.25" customHeight="1" x14ac:dyDescent="0.2">
      <c r="B6" s="24"/>
      <c r="C6" s="24"/>
      <c r="D6" s="24"/>
      <c r="E6" s="24"/>
      <c r="F6" s="24"/>
      <c r="G6" s="24"/>
      <c r="H6" s="24"/>
      <c r="I6" s="24"/>
    </row>
    <row r="7" spans="2:24" ht="45.75" customHeight="1" x14ac:dyDescent="0.2">
      <c r="B7" s="175" t="s">
        <v>8</v>
      </c>
      <c r="C7" s="175"/>
      <c r="D7" s="211" t="str">
        <f>Proyecto!$E$7</f>
        <v>Fortalecer y mejorar la infraestructura física de la Superintendencia de Sociedades a nivel nacional (Construyendo la Supersociedades de la gente.)</v>
      </c>
      <c r="E7" s="211"/>
      <c r="F7" s="211"/>
      <c r="G7" s="211"/>
      <c r="H7" s="211"/>
      <c r="I7" s="211"/>
      <c r="X7" s="1"/>
    </row>
    <row r="8" spans="2:24" s="16" customFormat="1" ht="10.5" customHeight="1" x14ac:dyDescent="0.2">
      <c r="B8" s="8"/>
      <c r="C8" s="8"/>
      <c r="D8" s="4"/>
      <c r="E8" s="4"/>
      <c r="F8" s="4"/>
      <c r="G8" s="4"/>
      <c r="H8" s="4"/>
      <c r="I8" s="4"/>
      <c r="J8" s="68"/>
      <c r="K8" s="68"/>
      <c r="L8" s="68"/>
      <c r="M8" s="68"/>
      <c r="N8" s="17"/>
      <c r="O8" s="68"/>
      <c r="P8" s="68"/>
      <c r="Q8" s="68"/>
      <c r="R8" s="68"/>
      <c r="S8" s="68"/>
      <c r="T8" s="68"/>
      <c r="U8" s="68"/>
      <c r="V8" s="68"/>
      <c r="W8" s="68"/>
      <c r="X8" s="68"/>
    </row>
    <row r="9" spans="2:24" ht="18.75" customHeight="1" x14ac:dyDescent="0.2">
      <c r="B9" s="227" t="s">
        <v>29</v>
      </c>
      <c r="C9" s="227"/>
      <c r="D9" s="227"/>
      <c r="E9" s="227"/>
      <c r="F9" s="227"/>
      <c r="G9" s="227"/>
      <c r="H9" s="227"/>
      <c r="I9" s="227"/>
      <c r="X9" s="1"/>
    </row>
    <row r="10" spans="2:24" ht="40.5" customHeight="1" x14ac:dyDescent="0.2">
      <c r="B10" s="224" t="s">
        <v>30</v>
      </c>
      <c r="C10" s="224"/>
      <c r="D10" s="228" t="s">
        <v>31</v>
      </c>
      <c r="E10" s="228"/>
      <c r="F10" s="228"/>
      <c r="G10" s="228"/>
      <c r="H10" s="228"/>
      <c r="I10" s="228"/>
      <c r="X10" s="1"/>
    </row>
    <row r="11" spans="2:24" ht="22.5" customHeight="1" x14ac:dyDescent="0.2">
      <c r="B11" s="224" t="s">
        <v>25</v>
      </c>
      <c r="C11" s="224"/>
      <c r="D11" s="224" t="s">
        <v>32</v>
      </c>
      <c r="E11" s="224"/>
      <c r="F11" s="69" t="s">
        <v>33</v>
      </c>
      <c r="G11" s="69" t="s">
        <v>34</v>
      </c>
      <c r="H11" s="69" t="s">
        <v>35</v>
      </c>
      <c r="I11" s="69" t="s">
        <v>36</v>
      </c>
      <c r="X11" s="1"/>
    </row>
    <row r="12" spans="2:24" ht="91.5" customHeight="1" x14ac:dyDescent="0.2">
      <c r="B12" s="226" t="s">
        <v>37</v>
      </c>
      <c r="C12" s="226"/>
      <c r="D12" s="226" t="s">
        <v>38</v>
      </c>
      <c r="E12" s="226"/>
      <c r="F12" s="91">
        <v>1</v>
      </c>
      <c r="G12" s="92" t="s">
        <v>39</v>
      </c>
      <c r="H12" s="92" t="s">
        <v>40</v>
      </c>
      <c r="I12" s="92" t="s">
        <v>41</v>
      </c>
      <c r="X12" s="1"/>
    </row>
    <row r="13" spans="2:24" ht="27" customHeight="1" x14ac:dyDescent="0.2">
      <c r="B13" s="224" t="s">
        <v>42</v>
      </c>
      <c r="C13" s="224"/>
      <c r="D13" s="225" t="s">
        <v>43</v>
      </c>
      <c r="E13" s="225"/>
      <c r="F13" s="225"/>
      <c r="G13" s="225"/>
      <c r="H13" s="225"/>
      <c r="I13" s="225"/>
      <c r="X13" s="1"/>
    </row>
  </sheetData>
  <mergeCells count="19">
    <mergeCell ref="B7:C7"/>
    <mergeCell ref="D7:I7"/>
    <mergeCell ref="B13:C13"/>
    <mergeCell ref="D13:I13"/>
    <mergeCell ref="B12:C12"/>
    <mergeCell ref="D12:E12"/>
    <mergeCell ref="B9:I9"/>
    <mergeCell ref="B11:C11"/>
    <mergeCell ref="D11:E11"/>
    <mergeCell ref="B10:C10"/>
    <mergeCell ref="D10:I10"/>
    <mergeCell ref="D2:H2"/>
    <mergeCell ref="D3:H3"/>
    <mergeCell ref="D4:H4"/>
    <mergeCell ref="D5:H5"/>
    <mergeCell ref="B2:C2"/>
    <mergeCell ref="B4:C4"/>
    <mergeCell ref="B5:C5"/>
    <mergeCell ref="B3:C3"/>
  </mergeCells>
  <dataValidations count="1">
    <dataValidation type="whole" allowBlank="1" showInputMessage="1" showErrorMessage="1" sqref="H14:H65488 J14:N65488 P14:V65488">
      <formula1>1</formula1>
      <formula2>5</formula2>
    </dataValidation>
  </dataValidations>
  <printOptions horizontalCentered="1"/>
  <pageMargins left="0.39370078740157483" right="0.39370078740157483" top="0.74803149606299213" bottom="0.74803149606299213" header="0.31496062992125984" footer="0.31496062992125984"/>
  <pageSetup paperSize="5"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'No tocar'!$E$5:$E$6</xm:f>
          </x14:formula1>
          <xm:sqref>H12</xm:sqref>
        </x14:dataValidation>
        <x14:dataValidation type="list" allowBlank="1" showInputMessage="1" showErrorMessage="1">
          <x14:formula1>
            <xm:f>'No tocar'!$C$5:$C$7</xm:f>
          </x14:formula1>
          <xm:sqref>B12:C12</xm:sqref>
        </x14:dataValidation>
        <x14:dataValidation type="list" allowBlank="1" showInputMessage="1" showErrorMessage="1">
          <x14:formula1>
            <xm:f>'No tocar'!$Q$5:$Q$12</xm:f>
          </x14:formula1>
          <xm:sqref>G12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4"/>
  <sheetViews>
    <sheetView showGridLines="0" topLeftCell="A2" zoomScale="110" zoomScaleNormal="110" workbookViewId="0">
      <selection activeCell="C17" sqref="C17"/>
    </sheetView>
  </sheetViews>
  <sheetFormatPr baseColWidth="10" defaultColWidth="11.42578125" defaultRowHeight="12" x14ac:dyDescent="0.2"/>
  <cols>
    <col min="1" max="1" width="2.42578125" style="1" customWidth="1"/>
    <col min="2" max="2" width="37.140625" style="1" customWidth="1"/>
    <col min="3" max="3" width="39.42578125" style="1" customWidth="1"/>
    <col min="4" max="4" width="8.85546875" style="1" customWidth="1"/>
    <col min="5" max="5" width="5.7109375" style="1" customWidth="1"/>
    <col min="6" max="6" width="39.7109375" style="1" customWidth="1"/>
    <col min="7" max="7" width="7.7109375" style="1" customWidth="1"/>
    <col min="8" max="8" width="0.7109375" style="5" customWidth="1"/>
    <col min="9" max="9" width="1" style="1" customWidth="1"/>
    <col min="10" max="10" width="1.42578125" style="1" customWidth="1"/>
    <col min="11" max="11" width="1.140625" style="5" customWidth="1"/>
    <col min="12" max="12" width="16.7109375" style="1" customWidth="1"/>
    <col min="13" max="16" width="7.7109375" style="1" customWidth="1"/>
    <col min="17" max="18" width="5.7109375" style="1" hidden="1" customWidth="1"/>
    <col min="19" max="19" width="10.7109375" style="1" customWidth="1"/>
    <col min="20" max="20" width="20.7109375" style="1" customWidth="1"/>
    <col min="21" max="21" width="9.140625" style="2" customWidth="1"/>
    <col min="22" max="242" width="9.140625" style="1" customWidth="1"/>
    <col min="243" max="16384" width="11.42578125" style="1"/>
  </cols>
  <sheetData>
    <row r="1" spans="1:21" ht="12.75" thickBot="1" x14ac:dyDescent="0.25"/>
    <row r="2" spans="1:21" s="14" customFormat="1" ht="26.25" customHeight="1" thickBot="1" x14ac:dyDescent="0.25">
      <c r="A2" s="68"/>
      <c r="B2" s="44"/>
      <c r="C2" s="239" t="s">
        <v>0</v>
      </c>
      <c r="D2" s="240"/>
      <c r="E2" s="240"/>
      <c r="F2" s="240"/>
      <c r="G2" s="229" t="str">
        <f>Proyecto!K2</f>
        <v>Código: GC-F-015</v>
      </c>
      <c r="H2" s="230"/>
      <c r="I2" s="230"/>
      <c r="J2" s="230"/>
      <c r="K2" s="230"/>
      <c r="L2" s="231"/>
      <c r="M2" s="68"/>
      <c r="N2" s="68"/>
      <c r="O2" s="68"/>
      <c r="P2" s="68"/>
      <c r="Q2" s="68"/>
      <c r="R2" s="68"/>
      <c r="S2" s="68"/>
      <c r="T2" s="68"/>
      <c r="U2" s="13"/>
    </row>
    <row r="3" spans="1:21" s="14" customFormat="1" ht="23.25" customHeight="1" thickBot="1" x14ac:dyDescent="0.25">
      <c r="A3" s="68"/>
      <c r="B3" s="45"/>
      <c r="C3" s="239" t="s">
        <v>2</v>
      </c>
      <c r="D3" s="240"/>
      <c r="E3" s="240"/>
      <c r="F3" s="240"/>
      <c r="G3" s="232" t="str">
        <f>Proyecto!K3</f>
        <v>Fecha: 17 de septiembre de 2014</v>
      </c>
      <c r="H3" s="233"/>
      <c r="I3" s="233"/>
      <c r="J3" s="233"/>
      <c r="K3" s="233"/>
      <c r="L3" s="234"/>
      <c r="M3" s="68"/>
      <c r="N3" s="68"/>
      <c r="O3" s="68"/>
      <c r="P3" s="68"/>
      <c r="Q3" s="68"/>
      <c r="R3" s="68"/>
      <c r="S3" s="68"/>
      <c r="T3" s="68"/>
      <c r="U3" s="13"/>
    </row>
    <row r="4" spans="1:21" s="14" customFormat="1" ht="24" customHeight="1" thickBot="1" x14ac:dyDescent="0.25">
      <c r="A4" s="68"/>
      <c r="B4" s="45"/>
      <c r="C4" s="239" t="s">
        <v>4</v>
      </c>
      <c r="D4" s="240"/>
      <c r="E4" s="240"/>
      <c r="F4" s="240"/>
      <c r="G4" s="235" t="str">
        <f>Proyecto!K4</f>
        <v>Versión 001</v>
      </c>
      <c r="H4" s="236"/>
      <c r="I4" s="236"/>
      <c r="J4" s="236"/>
      <c r="K4" s="236"/>
      <c r="L4" s="237"/>
      <c r="M4" s="68"/>
      <c r="N4" s="68"/>
      <c r="O4" s="68"/>
      <c r="P4" s="68"/>
      <c r="Q4" s="68"/>
      <c r="R4" s="68"/>
      <c r="S4" s="68"/>
      <c r="T4" s="68"/>
      <c r="U4" s="13"/>
    </row>
    <row r="5" spans="1:21" s="14" customFormat="1" ht="22.5" customHeight="1" thickBot="1" x14ac:dyDescent="0.25">
      <c r="A5" s="68"/>
      <c r="B5" s="46"/>
      <c r="C5" s="239" t="s">
        <v>6</v>
      </c>
      <c r="D5" s="240"/>
      <c r="E5" s="240"/>
      <c r="F5" s="240"/>
      <c r="G5" s="232" t="s">
        <v>44</v>
      </c>
      <c r="H5" s="233"/>
      <c r="I5" s="233"/>
      <c r="J5" s="233"/>
      <c r="K5" s="233"/>
      <c r="L5" s="234"/>
      <c r="M5" s="68"/>
      <c r="N5" s="68"/>
      <c r="O5" s="68"/>
      <c r="P5" s="68"/>
      <c r="Q5" s="68"/>
      <c r="R5" s="68"/>
      <c r="S5" s="68"/>
      <c r="T5" s="68"/>
      <c r="U5" s="13"/>
    </row>
    <row r="6" spans="1:21" ht="5.25" customHeight="1" x14ac:dyDescent="0.2">
      <c r="A6" s="5" t="str">
        <f>Proyecto!$E$7</f>
        <v>Fortalecer y mejorar la infraestructura física de la Superintendencia de Sociedades a nivel nacional (Construyendo la Supersociedades de la gente.)</v>
      </c>
      <c r="B6" s="24"/>
      <c r="C6" s="24"/>
      <c r="D6" s="24"/>
      <c r="E6" s="24"/>
      <c r="F6" s="24"/>
    </row>
    <row r="7" spans="1:21" ht="50.25" customHeight="1" x14ac:dyDescent="0.2">
      <c r="B7" s="67" t="s">
        <v>8</v>
      </c>
      <c r="C7" s="238" t="str">
        <f>Proyecto!$E$7</f>
        <v>Fortalecer y mejorar la infraestructura física de la Superintendencia de Sociedades a nivel nacional (Construyendo la Supersociedades de la gente.)</v>
      </c>
      <c r="D7" s="238"/>
      <c r="E7" s="238"/>
      <c r="F7" s="238"/>
      <c r="U7" s="1"/>
    </row>
    <row r="8" spans="1:21" x14ac:dyDescent="0.2">
      <c r="B8" s="68"/>
      <c r="C8" s="93"/>
      <c r="D8" s="93"/>
      <c r="E8" s="93"/>
      <c r="F8" s="93"/>
    </row>
    <row r="9" spans="1:21" x14ac:dyDescent="0.2">
      <c r="C9" s="93"/>
      <c r="D9" s="93"/>
      <c r="E9" s="93"/>
      <c r="F9" s="93"/>
    </row>
    <row r="10" spans="1:21" ht="18" customHeight="1" x14ac:dyDescent="0.2">
      <c r="B10" s="67" t="s">
        <v>45</v>
      </c>
      <c r="C10" s="94" t="s">
        <v>46</v>
      </c>
      <c r="D10" s="93"/>
      <c r="E10" s="93"/>
      <c r="F10" s="93"/>
    </row>
    <row r="11" spans="1:21" ht="6" customHeight="1" x14ac:dyDescent="0.2">
      <c r="C11" s="93"/>
      <c r="D11" s="93"/>
      <c r="E11" s="93"/>
      <c r="F11" s="93"/>
    </row>
    <row r="12" spans="1:21" ht="18" customHeight="1" x14ac:dyDescent="0.2">
      <c r="B12" s="67" t="s">
        <v>47</v>
      </c>
      <c r="C12" s="94"/>
      <c r="D12" s="93"/>
      <c r="E12" s="93"/>
      <c r="F12" s="93"/>
    </row>
    <row r="13" spans="1:21" ht="6" customHeight="1" x14ac:dyDescent="0.2">
      <c r="C13" s="93"/>
      <c r="D13" s="93"/>
      <c r="E13" s="93"/>
      <c r="F13" s="93"/>
    </row>
    <row r="14" spans="1:21" ht="18" customHeight="1" x14ac:dyDescent="0.2">
      <c r="B14" s="67" t="s">
        <v>48</v>
      </c>
      <c r="C14" s="95"/>
      <c r="D14" s="93"/>
      <c r="E14" s="93"/>
      <c r="F14" s="93"/>
    </row>
    <row r="15" spans="1:21" ht="6" customHeight="1" x14ac:dyDescent="0.2">
      <c r="C15" s="93"/>
      <c r="D15" s="93"/>
      <c r="E15" s="93"/>
      <c r="F15" s="93"/>
    </row>
    <row r="16" spans="1:21" ht="18" customHeight="1" x14ac:dyDescent="0.2">
      <c r="B16" s="67" t="s">
        <v>49</v>
      </c>
      <c r="C16" s="96">
        <v>2025000000</v>
      </c>
      <c r="D16" s="93"/>
      <c r="E16" s="93"/>
      <c r="F16" s="93"/>
    </row>
    <row r="17" spans="2:6" ht="6" customHeight="1" x14ac:dyDescent="0.2">
      <c r="C17" s="93"/>
      <c r="D17" s="93"/>
      <c r="E17" s="93"/>
      <c r="F17" s="93"/>
    </row>
    <row r="18" spans="2:6" ht="18" customHeight="1" x14ac:dyDescent="0.2">
      <c r="B18" s="67" t="s">
        <v>50</v>
      </c>
      <c r="C18" s="97"/>
      <c r="D18" s="93"/>
      <c r="E18" s="93"/>
      <c r="F18" s="93"/>
    </row>
    <row r="19" spans="2:6" ht="6" customHeight="1" x14ac:dyDescent="0.2">
      <c r="C19" s="93"/>
      <c r="D19" s="93"/>
      <c r="E19" s="93"/>
      <c r="F19" s="93"/>
    </row>
    <row r="20" spans="2:6" ht="18" customHeight="1" x14ac:dyDescent="0.2">
      <c r="B20" s="67" t="s">
        <v>51</v>
      </c>
      <c r="C20" s="97"/>
      <c r="D20" s="93"/>
      <c r="E20" s="93"/>
      <c r="F20" s="93"/>
    </row>
    <row r="21" spans="2:6" x14ac:dyDescent="0.2">
      <c r="C21" s="93"/>
      <c r="D21" s="93"/>
      <c r="E21" s="93"/>
      <c r="F21" s="93"/>
    </row>
    <row r="24" spans="2:6" x14ac:dyDescent="0.2">
      <c r="C24" s="80"/>
    </row>
  </sheetData>
  <mergeCells count="9">
    <mergeCell ref="G2:L2"/>
    <mergeCell ref="G3:L3"/>
    <mergeCell ref="G4:L4"/>
    <mergeCell ref="G5:L5"/>
    <mergeCell ref="C7:F7"/>
    <mergeCell ref="C2:F2"/>
    <mergeCell ref="C3:F3"/>
    <mergeCell ref="C4:F4"/>
    <mergeCell ref="C5:F5"/>
  </mergeCells>
  <dataValidations count="1">
    <dataValidation type="whole" allowBlank="1" showInputMessage="1" showErrorMessage="1" sqref="M8:S65493 D8:K65493">
      <formula1>1</formula1>
      <formula2>5</formula2>
    </dataValidation>
  </dataValidations>
  <printOptions horizontalCentered="1"/>
  <pageMargins left="0.39370078740157483" right="0.39370078740157483" top="0.74803149606299213" bottom="0.74803149606299213" header="0.31496062992125984" footer="0.31496062992125984"/>
  <pageSetup paperSize="5"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tocar'!$M$5:$M$6</xm:f>
          </x14:formula1>
          <xm:sqref>C10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15"/>
  <sheetViews>
    <sheetView showGridLines="0" topLeftCell="F14" zoomScale="110" zoomScaleNormal="110" workbookViewId="0">
      <selection activeCell="C14" sqref="C14"/>
    </sheetView>
  </sheetViews>
  <sheetFormatPr baseColWidth="10" defaultColWidth="11.42578125" defaultRowHeight="12" x14ac:dyDescent="0.2"/>
  <cols>
    <col min="1" max="1" width="2.42578125" style="1" customWidth="1"/>
    <col min="2" max="2" width="34.28515625" style="1" customWidth="1"/>
    <col min="3" max="3" width="31.7109375" style="1" customWidth="1"/>
    <col min="4" max="4" width="83.140625" style="1" customWidth="1"/>
    <col min="5" max="5" width="16.85546875" style="1" customWidth="1"/>
    <col min="6" max="6" width="5.7109375" style="1" customWidth="1"/>
    <col min="7" max="7" width="49.85546875" style="1" customWidth="1"/>
    <col min="8" max="8" width="7.7109375" style="1" customWidth="1"/>
    <col min="9" max="9" width="0.7109375" style="5" customWidth="1"/>
    <col min="10" max="10" width="1" style="1" customWidth="1"/>
    <col min="11" max="11" width="1.42578125" style="1" customWidth="1"/>
    <col min="12" max="12" width="1.140625" style="5" customWidth="1"/>
    <col min="13" max="13" width="20.7109375" style="1" customWidth="1"/>
    <col min="14" max="17" width="7.7109375" style="1" customWidth="1"/>
    <col min="18" max="19" width="5.7109375" style="1" hidden="1" customWidth="1"/>
    <col min="20" max="20" width="10.7109375" style="1" customWidth="1"/>
    <col min="21" max="21" width="20.7109375" style="1" customWidth="1"/>
    <col min="22" max="22" width="9.140625" style="2" customWidth="1"/>
    <col min="23" max="243" width="9.140625" style="1" customWidth="1"/>
    <col min="244" max="16384" width="11.42578125" style="1"/>
  </cols>
  <sheetData>
    <row r="1" spans="2:22" ht="12.75" thickBot="1" x14ac:dyDescent="0.25"/>
    <row r="2" spans="2:22" s="10" customFormat="1" ht="26.25" customHeight="1" thickBot="1" x14ac:dyDescent="0.25">
      <c r="B2" s="38"/>
      <c r="C2" s="221" t="s">
        <v>0</v>
      </c>
      <c r="D2" s="222"/>
      <c r="E2" s="222"/>
      <c r="F2" s="223"/>
      <c r="G2" s="35" t="str">
        <f>Proyecto!K2</f>
        <v>Código: GC-F-015</v>
      </c>
      <c r="H2" s="9"/>
      <c r="I2" s="9"/>
      <c r="J2" s="12"/>
      <c r="K2" s="68"/>
      <c r="L2" s="68"/>
      <c r="M2" s="68"/>
      <c r="N2" s="68"/>
      <c r="O2" s="68"/>
      <c r="P2" s="68"/>
      <c r="Q2" s="68"/>
      <c r="R2" s="68"/>
      <c r="S2" s="68"/>
      <c r="T2" s="13"/>
      <c r="U2" s="68"/>
      <c r="V2" s="68"/>
    </row>
    <row r="3" spans="2:22" s="10" customFormat="1" ht="23.25" customHeight="1" thickBot="1" x14ac:dyDescent="0.25">
      <c r="B3" s="39"/>
      <c r="C3" s="221" t="s">
        <v>2</v>
      </c>
      <c r="D3" s="222"/>
      <c r="E3" s="222"/>
      <c r="F3" s="223"/>
      <c r="G3" s="36" t="str">
        <f>Proyecto!K3</f>
        <v>Fecha: 17 de septiembre de 2014</v>
      </c>
      <c r="H3" s="9"/>
      <c r="I3" s="9"/>
      <c r="J3" s="12"/>
      <c r="K3" s="68"/>
      <c r="L3" s="68"/>
      <c r="M3" s="68"/>
      <c r="N3" s="68"/>
      <c r="O3" s="68"/>
      <c r="P3" s="68"/>
      <c r="Q3" s="68"/>
      <c r="R3" s="68"/>
      <c r="S3" s="68"/>
      <c r="T3" s="13"/>
      <c r="U3" s="68"/>
      <c r="V3" s="68"/>
    </row>
    <row r="4" spans="2:22" s="10" customFormat="1" ht="24" customHeight="1" thickBot="1" x14ac:dyDescent="0.25">
      <c r="B4" s="39"/>
      <c r="C4" s="221" t="s">
        <v>4</v>
      </c>
      <c r="D4" s="222"/>
      <c r="E4" s="222"/>
      <c r="F4" s="223"/>
      <c r="G4" s="36" t="str">
        <f>Proyecto!K4</f>
        <v>Versión 001</v>
      </c>
      <c r="H4" s="68"/>
      <c r="I4" s="68"/>
      <c r="J4" s="12"/>
      <c r="K4" s="68"/>
      <c r="L4" s="68"/>
      <c r="M4" s="68"/>
      <c r="N4" s="68"/>
      <c r="O4" s="68"/>
      <c r="P4" s="68"/>
      <c r="Q4" s="68"/>
      <c r="R4" s="68"/>
      <c r="S4" s="68"/>
      <c r="T4" s="13"/>
      <c r="U4" s="68"/>
      <c r="V4" s="68"/>
    </row>
    <row r="5" spans="2:22" s="10" customFormat="1" ht="22.5" customHeight="1" thickBot="1" x14ac:dyDescent="0.25">
      <c r="B5" s="40"/>
      <c r="C5" s="221" t="s">
        <v>6</v>
      </c>
      <c r="D5" s="222"/>
      <c r="E5" s="222"/>
      <c r="F5" s="223"/>
      <c r="G5" s="37" t="s">
        <v>52</v>
      </c>
      <c r="H5" s="68"/>
      <c r="I5" s="68"/>
      <c r="J5" s="9"/>
      <c r="K5" s="68"/>
      <c r="L5" s="68"/>
      <c r="M5" s="68"/>
      <c r="N5" s="68"/>
      <c r="O5" s="68"/>
      <c r="P5" s="68"/>
      <c r="Q5" s="68"/>
      <c r="R5" s="68"/>
      <c r="S5" s="68"/>
      <c r="T5" s="13"/>
      <c r="U5" s="68"/>
      <c r="V5" s="68"/>
    </row>
    <row r="6" spans="2:22" ht="5.25" customHeight="1" x14ac:dyDescent="0.2">
      <c r="B6" s="24"/>
      <c r="C6" s="24"/>
      <c r="D6" s="24"/>
      <c r="E6" s="24"/>
      <c r="F6" s="24"/>
      <c r="G6" s="24"/>
    </row>
    <row r="7" spans="2:22" ht="29.25" customHeight="1" x14ac:dyDescent="0.2">
      <c r="B7" s="67" t="s">
        <v>8</v>
      </c>
      <c r="C7" s="243" t="str">
        <f>Proyecto!$E$7</f>
        <v>Fortalecer y mejorar la infraestructura física de la Superintendencia de Sociedades a nivel nacional (Construyendo la Supersociedades de la gente.)</v>
      </c>
      <c r="D7" s="243"/>
      <c r="E7" s="243"/>
      <c r="F7" s="243"/>
      <c r="G7" s="243"/>
      <c r="V7" s="1"/>
    </row>
    <row r="9" spans="2:22" ht="18" customHeight="1" x14ac:dyDescent="0.2">
      <c r="B9" s="227" t="s">
        <v>53</v>
      </c>
      <c r="C9" s="227"/>
      <c r="D9" s="227"/>
      <c r="E9" s="227"/>
      <c r="F9" s="227"/>
      <c r="G9" s="227"/>
    </row>
    <row r="10" spans="2:22" customFormat="1" ht="15" customHeight="1" x14ac:dyDescent="0.2"/>
    <row r="11" spans="2:22" ht="27.75" customHeight="1" x14ac:dyDescent="0.2">
      <c r="B11" s="69" t="s">
        <v>54</v>
      </c>
      <c r="C11" s="69" t="s">
        <v>55</v>
      </c>
      <c r="D11" s="69" t="s">
        <v>56</v>
      </c>
      <c r="E11" s="69" t="s">
        <v>57</v>
      </c>
      <c r="F11" s="227" t="s">
        <v>58</v>
      </c>
      <c r="G11" s="227"/>
    </row>
    <row r="12" spans="2:22" s="93" customFormat="1" ht="76.5" customHeight="1" x14ac:dyDescent="0.2">
      <c r="B12" s="100" t="s">
        <v>59</v>
      </c>
      <c r="C12" s="101" t="s">
        <v>167</v>
      </c>
      <c r="D12" s="102" t="s">
        <v>158</v>
      </c>
      <c r="E12" s="100" t="s">
        <v>60</v>
      </c>
      <c r="F12" s="242" t="s">
        <v>168</v>
      </c>
      <c r="G12" s="242"/>
      <c r="I12" s="98"/>
      <c r="L12" s="98"/>
      <c r="V12" s="99"/>
    </row>
    <row r="13" spans="2:22" s="93" customFormat="1" ht="169.5" customHeight="1" x14ac:dyDescent="0.2">
      <c r="B13" s="100" t="s">
        <v>61</v>
      </c>
      <c r="C13" s="101" t="s">
        <v>166</v>
      </c>
      <c r="D13" s="102" t="s">
        <v>159</v>
      </c>
      <c r="E13" s="100" t="s">
        <v>60</v>
      </c>
      <c r="F13" s="241" t="s">
        <v>169</v>
      </c>
      <c r="G13" s="241"/>
      <c r="I13" s="98"/>
      <c r="L13" s="98"/>
      <c r="V13" s="99"/>
    </row>
    <row r="14" spans="2:22" s="93" customFormat="1" ht="83.25" customHeight="1" x14ac:dyDescent="0.2">
      <c r="B14" s="100" t="s">
        <v>62</v>
      </c>
      <c r="C14" s="101" t="s">
        <v>215</v>
      </c>
      <c r="D14" s="102" t="s">
        <v>161</v>
      </c>
      <c r="E14" s="100" t="s">
        <v>60</v>
      </c>
      <c r="F14" s="241" t="s">
        <v>170</v>
      </c>
      <c r="G14" s="241"/>
      <c r="I14" s="98"/>
      <c r="L14" s="98"/>
      <c r="V14" s="99"/>
    </row>
    <row r="15" spans="2:22" s="93" customFormat="1" ht="75.75" customHeight="1" x14ac:dyDescent="0.2">
      <c r="B15" s="100" t="s">
        <v>157</v>
      </c>
      <c r="C15" s="101" t="s">
        <v>165</v>
      </c>
      <c r="D15" s="102" t="s">
        <v>160</v>
      </c>
      <c r="E15" s="100" t="s">
        <v>60</v>
      </c>
      <c r="F15" s="241" t="s">
        <v>170</v>
      </c>
      <c r="G15" s="241"/>
      <c r="I15" s="98"/>
      <c r="L15" s="98"/>
      <c r="V15" s="99"/>
    </row>
  </sheetData>
  <mergeCells count="11">
    <mergeCell ref="F15:G15"/>
    <mergeCell ref="F12:G12"/>
    <mergeCell ref="F13:G13"/>
    <mergeCell ref="F14:G14"/>
    <mergeCell ref="C2:F2"/>
    <mergeCell ref="C3:F3"/>
    <mergeCell ref="C4:F4"/>
    <mergeCell ref="C5:F5"/>
    <mergeCell ref="F11:G11"/>
    <mergeCell ref="C7:G7"/>
    <mergeCell ref="B9:G9"/>
  </mergeCells>
  <dataValidations count="1">
    <dataValidation type="whole" allowBlank="1" showInputMessage="1" showErrorMessage="1" sqref="E8:G8 N8:T65484 H8:L65484 E16:G65484">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77"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tocar'!$G$5:$G$7</xm:f>
          </x14:formula1>
          <xm:sqref>B12:B14</xm:sqref>
        </x14:dataValidation>
        <x14:dataValidation type="list" allowBlank="1" showInputMessage="1" showErrorMessage="1">
          <x14:formula1>
            <xm:f>'No tocar'!$I$5:$I$6</xm:f>
          </x14:formula1>
          <xm:sqref>E12:E15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H24"/>
  <sheetViews>
    <sheetView topLeftCell="A11" zoomScale="80" zoomScaleNormal="80" workbookViewId="0">
      <selection activeCell="C14" sqref="C14:C24"/>
    </sheetView>
  </sheetViews>
  <sheetFormatPr baseColWidth="10" defaultColWidth="11.42578125" defaultRowHeight="12.75" x14ac:dyDescent="0.2"/>
  <cols>
    <col min="1" max="1" width="5" style="41" customWidth="1"/>
    <col min="2" max="2" width="38.28515625" style="41" customWidth="1"/>
    <col min="3" max="3" width="25" style="41" customWidth="1"/>
    <col min="4" max="4" width="11.42578125" style="41"/>
    <col min="5" max="5" width="40.42578125" style="41" customWidth="1"/>
    <col min="6" max="6" width="20.7109375" style="41" customWidth="1"/>
    <col min="7" max="7" width="25.42578125" style="41" customWidth="1"/>
    <col min="8" max="8" width="15" style="41" customWidth="1"/>
    <col min="9" max="16384" width="11.42578125" style="41"/>
  </cols>
  <sheetData>
    <row r="1" spans="2:8" ht="13.5" thickBot="1" x14ac:dyDescent="0.25"/>
    <row r="2" spans="2:8" ht="18" customHeight="1" thickBot="1" x14ac:dyDescent="0.25">
      <c r="B2" s="44"/>
      <c r="C2" s="239" t="s">
        <v>0</v>
      </c>
      <c r="D2" s="240"/>
      <c r="E2" s="240"/>
      <c r="F2" s="240"/>
      <c r="G2" s="229" t="str">
        <f>Proyecto!K2</f>
        <v>Código: GC-F-015</v>
      </c>
      <c r="H2" s="231"/>
    </row>
    <row r="3" spans="2:8" ht="19.5" customHeight="1" thickBot="1" x14ac:dyDescent="0.25">
      <c r="B3" s="45"/>
      <c r="C3" s="239" t="s">
        <v>2</v>
      </c>
      <c r="D3" s="240"/>
      <c r="E3" s="240"/>
      <c r="F3" s="240"/>
      <c r="G3" s="232" t="str">
        <f>Proyecto!K3</f>
        <v>Fecha: 17 de septiembre de 2014</v>
      </c>
      <c r="H3" s="234"/>
    </row>
    <row r="4" spans="2:8" ht="19.5" customHeight="1" thickBot="1" x14ac:dyDescent="0.25">
      <c r="B4" s="45"/>
      <c r="C4" s="239" t="s">
        <v>4</v>
      </c>
      <c r="D4" s="240"/>
      <c r="E4" s="240"/>
      <c r="F4" s="240"/>
      <c r="G4" s="235" t="str">
        <f>Proyecto!K4</f>
        <v>Versión 001</v>
      </c>
      <c r="H4" s="237"/>
    </row>
    <row r="5" spans="2:8" ht="21.75" customHeight="1" thickBot="1" x14ac:dyDescent="0.25">
      <c r="B5" s="46"/>
      <c r="C5" s="239" t="s">
        <v>6</v>
      </c>
      <c r="D5" s="240"/>
      <c r="E5" s="240"/>
      <c r="F5" s="240"/>
      <c r="G5" s="232" t="s">
        <v>63</v>
      </c>
      <c r="H5" s="234"/>
    </row>
    <row r="6" spans="2:8" ht="21" customHeight="1" x14ac:dyDescent="0.2"/>
    <row r="7" spans="2:8" ht="22.5" customHeight="1" x14ac:dyDescent="0.2">
      <c r="B7" s="244" t="s">
        <v>64</v>
      </c>
      <c r="C7" s="245"/>
      <c r="D7" s="245"/>
      <c r="E7" s="245"/>
      <c r="F7" s="245"/>
      <c r="G7" s="245"/>
      <c r="H7" s="245"/>
    </row>
    <row r="8" spans="2:8" s="103" customFormat="1" ht="99" customHeight="1" x14ac:dyDescent="0.2">
      <c r="B8" s="246" t="s">
        <v>65</v>
      </c>
      <c r="C8" s="247"/>
      <c r="D8" s="247"/>
      <c r="E8" s="247"/>
      <c r="F8" s="247"/>
      <c r="G8" s="247"/>
      <c r="H8" s="247"/>
    </row>
    <row r="9" spans="2:8" x14ac:dyDescent="0.2">
      <c r="B9" s="42"/>
    </row>
    <row r="11" spans="2:8" ht="22.5" customHeight="1" x14ac:dyDescent="0.2">
      <c r="B11" s="248" t="s">
        <v>66</v>
      </c>
      <c r="C11" s="249"/>
      <c r="E11" s="244" t="s">
        <v>67</v>
      </c>
      <c r="F11" s="245"/>
      <c r="G11" s="245"/>
      <c r="H11" s="245"/>
    </row>
    <row r="13" spans="2:8" ht="20.25" customHeight="1" x14ac:dyDescent="0.2">
      <c r="B13" s="22" t="s">
        <v>55</v>
      </c>
      <c r="C13" s="22" t="s">
        <v>54</v>
      </c>
      <c r="D13" s="43"/>
      <c r="E13" s="22" t="s">
        <v>55</v>
      </c>
      <c r="F13" s="22" t="s">
        <v>54</v>
      </c>
      <c r="G13" s="22" t="s">
        <v>68</v>
      </c>
      <c r="H13" s="22" t="s">
        <v>69</v>
      </c>
    </row>
    <row r="14" spans="2:8" s="105" customFormat="1" ht="34.5" customHeight="1" x14ac:dyDescent="0.2">
      <c r="B14" s="92" t="str">
        <f>+'Recursos Humanos'!C12</f>
        <v>Secretaria General</v>
      </c>
      <c r="C14" s="112" t="s">
        <v>59</v>
      </c>
      <c r="E14" s="104" t="s">
        <v>156</v>
      </c>
      <c r="F14" s="92" t="s">
        <v>70</v>
      </c>
      <c r="G14" s="106"/>
      <c r="H14" s="92"/>
    </row>
    <row r="15" spans="2:8" s="105" customFormat="1" ht="45.75" customHeight="1" x14ac:dyDescent="0.2">
      <c r="B15" s="92" t="str">
        <f>+'Recursos Humanos'!C13</f>
        <v xml:space="preserve">Dirección Administrativa
Despacho Superintendente </v>
      </c>
      <c r="C15" s="112" t="s">
        <v>61</v>
      </c>
      <c r="E15" s="107"/>
      <c r="F15" s="108"/>
      <c r="G15" s="108"/>
      <c r="H15" s="108"/>
    </row>
    <row r="16" spans="2:8" s="105" customFormat="1" ht="33.75" customHeight="1" x14ac:dyDescent="0.2">
      <c r="B16" s="111" t="str">
        <f>+'Recursos Humanos'!C14</f>
        <v>Pacifico Ernesto Barrera 
Profesional - Grupo Administrativo</v>
      </c>
      <c r="C16" s="112" t="s">
        <v>144</v>
      </c>
      <c r="E16" s="109"/>
      <c r="F16" s="110"/>
      <c r="G16" s="110"/>
      <c r="H16" s="110"/>
    </row>
    <row r="17" spans="2:8" s="105" customFormat="1" ht="94.5" customHeight="1" x14ac:dyDescent="0.2">
      <c r="B17" s="111" t="str">
        <f>+'Recursos Humanos'!C15</f>
        <v>Profesional: Grupo Administrativo / Intendentes Regionales   /   Grupo Apoyo Judicial / Grupo Relación Estado Ciudadano</v>
      </c>
      <c r="C17" s="117" t="s">
        <v>157</v>
      </c>
      <c r="E17" s="109"/>
      <c r="F17" s="110"/>
      <c r="G17" s="110"/>
      <c r="H17" s="110"/>
    </row>
    <row r="18" spans="2:8" s="59" customFormat="1" ht="23.1" customHeight="1" x14ac:dyDescent="0.2">
      <c r="B18" s="76"/>
      <c r="C18" s="88"/>
      <c r="E18" s="60"/>
      <c r="F18" s="61"/>
      <c r="G18" s="61"/>
      <c r="H18" s="61"/>
    </row>
    <row r="19" spans="2:8" ht="23.1" customHeight="1" x14ac:dyDescent="0.2">
      <c r="B19" s="85"/>
      <c r="C19" s="88"/>
    </row>
    <row r="20" spans="2:8" ht="23.1" customHeight="1" x14ac:dyDescent="0.2">
      <c r="B20" s="89"/>
      <c r="C20" s="88"/>
    </row>
    <row r="21" spans="2:8" ht="23.1" customHeight="1" x14ac:dyDescent="0.2">
      <c r="B21" s="79"/>
      <c r="C21" s="118"/>
    </row>
    <row r="22" spans="2:8" ht="23.1" customHeight="1" x14ac:dyDescent="0.2">
      <c r="B22" s="81"/>
      <c r="C22" s="119"/>
    </row>
    <row r="23" spans="2:8" ht="23.1" customHeight="1" x14ac:dyDescent="0.2">
      <c r="B23" s="81"/>
      <c r="C23" s="119"/>
    </row>
    <row r="24" spans="2:8" ht="23.1" customHeight="1" x14ac:dyDescent="0.2">
      <c r="B24" s="81"/>
      <c r="C24" s="119"/>
    </row>
  </sheetData>
  <mergeCells count="12">
    <mergeCell ref="E11:H11"/>
    <mergeCell ref="B7:H7"/>
    <mergeCell ref="B8:H8"/>
    <mergeCell ref="B11:C11"/>
    <mergeCell ref="G2:H2"/>
    <mergeCell ref="G3:H3"/>
    <mergeCell ref="G4:H4"/>
    <mergeCell ref="G5:H5"/>
    <mergeCell ref="C2:F2"/>
    <mergeCell ref="C3:F3"/>
    <mergeCell ref="C4:F4"/>
    <mergeCell ref="C5:F5"/>
  </mergeCells>
  <printOptions horizontalCentered="1"/>
  <pageMargins left="0.70866141732283472" right="0.70866141732283472" top="0.74803149606299213" bottom="0.74803149606299213" header="0.31496062992125984" footer="0.31496062992125984"/>
  <pageSetup paperSize="5" scale="8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tocar'!$G$5:$G$7</xm:f>
          </x14:formula1>
          <xm:sqref>C14:C16 C18:C20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P25"/>
  <sheetViews>
    <sheetView showGridLines="0" topLeftCell="A6" zoomScale="80" zoomScaleNormal="80" workbookViewId="0">
      <selection activeCell="D17" sqref="D17"/>
    </sheetView>
  </sheetViews>
  <sheetFormatPr baseColWidth="10" defaultColWidth="11.42578125" defaultRowHeight="15.75" x14ac:dyDescent="0.25"/>
  <cols>
    <col min="1" max="1" width="2.42578125" style="122" customWidth="1"/>
    <col min="2" max="2" width="14.42578125" style="122" customWidth="1"/>
    <col min="3" max="3" width="30.7109375" style="122" customWidth="1"/>
    <col min="4" max="4" width="33" style="122" customWidth="1"/>
    <col min="5" max="5" width="23.140625" style="122" customWidth="1"/>
    <col min="6" max="6" width="41.42578125" style="122" customWidth="1"/>
    <col min="7" max="7" width="17.42578125" style="122" bestFit="1" customWidth="1"/>
    <col min="8" max="8" width="31.140625" style="122" customWidth="1"/>
    <col min="9" max="11" width="7.7109375" style="122" customWidth="1"/>
    <col min="12" max="13" width="5.7109375" style="122" hidden="1" customWidth="1"/>
    <col min="14" max="14" width="10.7109375" style="122" customWidth="1"/>
    <col min="15" max="15" width="20.7109375" style="122" customWidth="1"/>
    <col min="16" max="16" width="9.140625" style="128" customWidth="1"/>
    <col min="17" max="237" width="9.140625" style="122" customWidth="1"/>
    <col min="238" max="16384" width="11.42578125" style="122"/>
  </cols>
  <sheetData>
    <row r="1" spans="2:16" ht="16.5" thickBot="1" x14ac:dyDescent="0.3"/>
    <row r="2" spans="2:16" s="130" customFormat="1" ht="26.25" customHeight="1" thickBot="1" x14ac:dyDescent="0.3">
      <c r="B2" s="267"/>
      <c r="C2" s="268"/>
      <c r="D2" s="258" t="s">
        <v>0</v>
      </c>
      <c r="E2" s="259"/>
      <c r="F2" s="259"/>
      <c r="G2" s="260"/>
      <c r="H2" s="129" t="str">
        <f>Proyecto!K2</f>
        <v>Código: GC-F-015</v>
      </c>
      <c r="P2" s="131"/>
    </row>
    <row r="3" spans="2:16" s="130" customFormat="1" ht="23.25" customHeight="1" thickBot="1" x14ac:dyDescent="0.3">
      <c r="B3" s="269"/>
      <c r="C3" s="257"/>
      <c r="D3" s="261" t="s">
        <v>2</v>
      </c>
      <c r="E3" s="262"/>
      <c r="F3" s="262"/>
      <c r="G3" s="263"/>
      <c r="H3" s="132" t="str">
        <f>Proyecto!K3</f>
        <v>Fecha: 17 de septiembre de 2014</v>
      </c>
      <c r="P3" s="131"/>
    </row>
    <row r="4" spans="2:16" s="130" customFormat="1" ht="24" customHeight="1" thickBot="1" x14ac:dyDescent="0.3">
      <c r="B4" s="269"/>
      <c r="C4" s="257"/>
      <c r="D4" s="264" t="s">
        <v>4</v>
      </c>
      <c r="E4" s="265"/>
      <c r="F4" s="265"/>
      <c r="G4" s="266"/>
      <c r="H4" s="133" t="str">
        <f>Proyecto!K4</f>
        <v>Versión 001</v>
      </c>
      <c r="P4" s="131"/>
    </row>
    <row r="5" spans="2:16" s="130" customFormat="1" ht="22.5" customHeight="1" thickBot="1" x14ac:dyDescent="0.3">
      <c r="B5" s="270"/>
      <c r="C5" s="271"/>
      <c r="D5" s="261" t="s">
        <v>6</v>
      </c>
      <c r="E5" s="262"/>
      <c r="F5" s="262"/>
      <c r="G5" s="263"/>
      <c r="H5" s="132" t="s">
        <v>71</v>
      </c>
      <c r="P5" s="131"/>
    </row>
    <row r="6" spans="2:16" ht="5.25" customHeight="1" x14ac:dyDescent="0.25">
      <c r="B6" s="134"/>
      <c r="C6" s="134"/>
      <c r="D6" s="134"/>
      <c r="E6" s="134"/>
      <c r="F6" s="134"/>
      <c r="G6" s="134"/>
      <c r="H6" s="134"/>
    </row>
    <row r="7" spans="2:16" ht="44.25" customHeight="1" x14ac:dyDescent="0.2">
      <c r="B7" s="252" t="s">
        <v>8</v>
      </c>
      <c r="C7" s="252"/>
      <c r="D7" s="238" t="str">
        <f>Proyecto!$E$7</f>
        <v>Fortalecer y mejorar la infraestructura física de la Superintendencia de Sociedades a nivel nacional (Construyendo la Supersociedades de la gente.)</v>
      </c>
      <c r="E7" s="238"/>
      <c r="F7" s="238"/>
      <c r="G7" s="238"/>
      <c r="H7" s="238"/>
      <c r="P7" s="122"/>
    </row>
    <row r="8" spans="2:16" s="128" customFormat="1" ht="13.5" customHeight="1" x14ac:dyDescent="0.25"/>
    <row r="9" spans="2:16" ht="30" customHeight="1" x14ac:dyDescent="0.25">
      <c r="B9" s="253" t="s">
        <v>14</v>
      </c>
      <c r="C9" s="254"/>
      <c r="D9" s="254"/>
      <c r="E9" s="254"/>
      <c r="F9" s="254"/>
      <c r="G9" s="254"/>
      <c r="H9" s="254"/>
    </row>
    <row r="10" spans="2:16" ht="3.75" customHeight="1" x14ac:dyDescent="0.2">
      <c r="B10" s="257"/>
      <c r="C10" s="257"/>
      <c r="D10" s="257"/>
      <c r="E10" s="257"/>
      <c r="F10" s="257"/>
      <c r="G10" s="257"/>
      <c r="H10" s="257"/>
      <c r="P10" s="122"/>
    </row>
    <row r="11" spans="2:16" ht="25.5" customHeight="1" x14ac:dyDescent="0.2">
      <c r="B11" s="256" t="s">
        <v>55</v>
      </c>
      <c r="C11" s="256"/>
      <c r="D11" s="135" t="s">
        <v>72</v>
      </c>
      <c r="E11" s="136" t="s">
        <v>73</v>
      </c>
      <c r="F11" s="135" t="s">
        <v>74</v>
      </c>
      <c r="G11" s="135" t="s">
        <v>75</v>
      </c>
      <c r="H11" s="135" t="s">
        <v>76</v>
      </c>
      <c r="P11" s="122"/>
    </row>
    <row r="12" spans="2:16" ht="38.1" customHeight="1" x14ac:dyDescent="0.25">
      <c r="B12" s="255" t="s">
        <v>171</v>
      </c>
      <c r="C12" s="255"/>
      <c r="D12" s="92" t="s">
        <v>172</v>
      </c>
      <c r="E12" s="113">
        <v>6012201000</v>
      </c>
      <c r="F12" s="106" t="s">
        <v>173</v>
      </c>
      <c r="G12" s="92" t="s">
        <v>60</v>
      </c>
      <c r="H12" s="92" t="s">
        <v>77</v>
      </c>
      <c r="O12" s="128"/>
      <c r="P12" s="122"/>
    </row>
    <row r="13" spans="2:16" ht="38.1" customHeight="1" x14ac:dyDescent="0.25">
      <c r="B13" s="250" t="s">
        <v>195</v>
      </c>
      <c r="C13" s="251"/>
      <c r="D13" s="92" t="s">
        <v>197</v>
      </c>
      <c r="E13" s="113">
        <v>6012201000</v>
      </c>
      <c r="F13" s="106" t="s">
        <v>196</v>
      </c>
      <c r="G13" s="92" t="s">
        <v>60</v>
      </c>
      <c r="H13" s="92" t="s">
        <v>77</v>
      </c>
      <c r="O13" s="128"/>
      <c r="P13" s="122"/>
    </row>
    <row r="14" spans="2:16" ht="38.1" customHeight="1" x14ac:dyDescent="0.25">
      <c r="B14" s="250" t="s">
        <v>198</v>
      </c>
      <c r="C14" s="251"/>
      <c r="D14" s="92" t="s">
        <v>199</v>
      </c>
      <c r="E14" s="113">
        <v>6012201000</v>
      </c>
      <c r="F14" s="106" t="s">
        <v>200</v>
      </c>
      <c r="G14" s="92" t="s">
        <v>60</v>
      </c>
      <c r="H14" s="111" t="s">
        <v>77</v>
      </c>
      <c r="O14" s="128"/>
      <c r="P14" s="122"/>
    </row>
    <row r="15" spans="2:16" ht="38.1" customHeight="1" x14ac:dyDescent="0.25">
      <c r="B15" s="250" t="s">
        <v>174</v>
      </c>
      <c r="C15" s="251"/>
      <c r="D15" s="92" t="s">
        <v>175</v>
      </c>
      <c r="E15" s="113">
        <v>6012201000</v>
      </c>
      <c r="F15" s="106" t="s">
        <v>176</v>
      </c>
      <c r="G15" s="92" t="s">
        <v>60</v>
      </c>
      <c r="H15" s="111" t="s">
        <v>77</v>
      </c>
      <c r="O15" s="128"/>
      <c r="P15" s="122"/>
    </row>
    <row r="16" spans="2:16" ht="38.1" customHeight="1" x14ac:dyDescent="0.25">
      <c r="B16" s="250" t="s">
        <v>201</v>
      </c>
      <c r="C16" s="251"/>
      <c r="D16" s="92" t="s">
        <v>203</v>
      </c>
      <c r="E16" s="113">
        <v>6012201000</v>
      </c>
      <c r="F16" s="106" t="s">
        <v>202</v>
      </c>
      <c r="G16" s="92" t="s">
        <v>60</v>
      </c>
      <c r="H16" s="111" t="s">
        <v>77</v>
      </c>
    </row>
    <row r="17" spans="2:16" ht="38.1" customHeight="1" x14ac:dyDescent="0.25">
      <c r="B17" s="250" t="s">
        <v>226</v>
      </c>
      <c r="C17" s="251"/>
      <c r="D17" s="92" t="s">
        <v>227</v>
      </c>
      <c r="E17" s="113">
        <v>6012201000</v>
      </c>
      <c r="F17" s="106"/>
      <c r="G17" s="92" t="s">
        <v>60</v>
      </c>
      <c r="H17" s="111" t="s">
        <v>77</v>
      </c>
    </row>
    <row r="18" spans="2:16" ht="38.1" customHeight="1" x14ac:dyDescent="0.25">
      <c r="B18" s="250" t="s">
        <v>177</v>
      </c>
      <c r="C18" s="251"/>
      <c r="D18" s="112" t="s">
        <v>178</v>
      </c>
      <c r="E18" s="113">
        <v>6012201000</v>
      </c>
      <c r="F18" s="114" t="s">
        <v>179</v>
      </c>
      <c r="G18" s="92" t="s">
        <v>60</v>
      </c>
      <c r="H18" s="111" t="s">
        <v>77</v>
      </c>
      <c r="O18" s="128"/>
      <c r="P18" s="122"/>
    </row>
    <row r="19" spans="2:16" ht="38.1" customHeight="1" x14ac:dyDescent="0.25">
      <c r="B19" s="250" t="s">
        <v>180</v>
      </c>
      <c r="C19" s="251"/>
      <c r="D19" s="112" t="s">
        <v>181</v>
      </c>
      <c r="E19" s="113">
        <v>6012201000</v>
      </c>
      <c r="F19" s="114" t="s">
        <v>182</v>
      </c>
      <c r="G19" s="92" t="s">
        <v>60</v>
      </c>
      <c r="H19" s="111" t="s">
        <v>77</v>
      </c>
      <c r="O19" s="128"/>
      <c r="P19" s="122"/>
    </row>
    <row r="20" spans="2:16" ht="38.1" customHeight="1" x14ac:dyDescent="0.25">
      <c r="B20" s="250" t="s">
        <v>183</v>
      </c>
      <c r="C20" s="251"/>
      <c r="D20" s="92" t="s">
        <v>184</v>
      </c>
      <c r="E20" s="113">
        <v>6012201000</v>
      </c>
      <c r="F20" s="106" t="s">
        <v>185</v>
      </c>
      <c r="G20" s="92" t="s">
        <v>60</v>
      </c>
      <c r="H20" s="111" t="s">
        <v>77</v>
      </c>
      <c r="O20" s="128"/>
      <c r="P20" s="122"/>
    </row>
    <row r="21" spans="2:16" ht="38.1" customHeight="1" x14ac:dyDescent="0.25">
      <c r="B21" s="250" t="s">
        <v>186</v>
      </c>
      <c r="C21" s="251"/>
      <c r="D21" s="92" t="s">
        <v>187</v>
      </c>
      <c r="E21" s="113">
        <v>6012201000</v>
      </c>
      <c r="F21" s="106" t="s">
        <v>188</v>
      </c>
      <c r="G21" s="92" t="s">
        <v>60</v>
      </c>
      <c r="H21" s="111" t="s">
        <v>77</v>
      </c>
      <c r="O21" s="128"/>
      <c r="P21" s="122"/>
    </row>
    <row r="22" spans="2:16" ht="38.1" customHeight="1" x14ac:dyDescent="0.25">
      <c r="B22" s="250" t="s">
        <v>189</v>
      </c>
      <c r="C22" s="251"/>
      <c r="D22" s="92" t="s">
        <v>190</v>
      </c>
      <c r="E22" s="113">
        <v>6012201000</v>
      </c>
      <c r="F22" s="106" t="s">
        <v>191</v>
      </c>
      <c r="G22" s="92" t="s">
        <v>60</v>
      </c>
      <c r="H22" s="111" t="s">
        <v>77</v>
      </c>
      <c r="O22" s="128"/>
      <c r="P22" s="122"/>
    </row>
    <row r="23" spans="2:16" ht="38.1" customHeight="1" x14ac:dyDescent="0.25">
      <c r="B23" s="115" t="s">
        <v>192</v>
      </c>
      <c r="C23" s="116"/>
      <c r="D23" s="92" t="s">
        <v>193</v>
      </c>
      <c r="E23" s="113">
        <v>6012201000</v>
      </c>
      <c r="F23" s="106" t="s">
        <v>194</v>
      </c>
      <c r="G23" s="92" t="s">
        <v>60</v>
      </c>
      <c r="H23" s="111" t="s">
        <v>77</v>
      </c>
      <c r="O23" s="128"/>
      <c r="P23" s="122"/>
    </row>
    <row r="24" spans="2:16" ht="38.1" customHeight="1" x14ac:dyDescent="0.25">
      <c r="B24" s="250" t="s">
        <v>216</v>
      </c>
      <c r="C24" s="251"/>
      <c r="D24" s="92" t="s">
        <v>217</v>
      </c>
      <c r="E24" s="113">
        <v>6012201000</v>
      </c>
      <c r="F24" s="106"/>
      <c r="G24" s="92" t="s">
        <v>60</v>
      </c>
      <c r="H24" s="111" t="s">
        <v>77</v>
      </c>
    </row>
    <row r="25" spans="2:16" ht="38.1" customHeight="1" x14ac:dyDescent="0.25">
      <c r="B25" s="255" t="s">
        <v>229</v>
      </c>
      <c r="C25" s="255"/>
      <c r="D25" s="92" t="s">
        <v>228</v>
      </c>
      <c r="E25" s="113">
        <v>6012201000</v>
      </c>
      <c r="F25" s="106"/>
      <c r="G25" s="92" t="s">
        <v>60</v>
      </c>
      <c r="H25" s="111" t="s">
        <v>77</v>
      </c>
    </row>
  </sheetData>
  <mergeCells count="23">
    <mergeCell ref="B24:C24"/>
    <mergeCell ref="B25:C25"/>
    <mergeCell ref="B17:C17"/>
    <mergeCell ref="D2:G2"/>
    <mergeCell ref="D3:G3"/>
    <mergeCell ref="D4:G4"/>
    <mergeCell ref="D5:G5"/>
    <mergeCell ref="B2:C5"/>
    <mergeCell ref="B20:C20"/>
    <mergeCell ref="B13:C13"/>
    <mergeCell ref="B22:C22"/>
    <mergeCell ref="B21:C21"/>
    <mergeCell ref="B14:C14"/>
    <mergeCell ref="B18:C18"/>
    <mergeCell ref="B15:C15"/>
    <mergeCell ref="B19:C19"/>
    <mergeCell ref="B16:C16"/>
    <mergeCell ref="B7:C7"/>
    <mergeCell ref="D7:H7"/>
    <mergeCell ref="B9:H9"/>
    <mergeCell ref="B12:C12"/>
    <mergeCell ref="B11:C11"/>
    <mergeCell ref="B10:H10"/>
  </mergeCells>
  <conditionalFormatting sqref="D11 D22:D23 D16">
    <cfRule type="cellIs" dxfId="40" priority="88" stopIfTrue="1" operator="equal">
      <formula>"Alto"</formula>
    </cfRule>
    <cfRule type="cellIs" dxfId="39" priority="89" stopIfTrue="1" operator="equal">
      <formula>"Medio"</formula>
    </cfRule>
    <cfRule type="cellIs" dxfId="38" priority="90" stopIfTrue="1" operator="equal">
      <formula>"Bajo"</formula>
    </cfRule>
  </conditionalFormatting>
  <conditionalFormatting sqref="D25">
    <cfRule type="cellIs" dxfId="37" priority="40" stopIfTrue="1" operator="equal">
      <formula>"Alto"</formula>
    </cfRule>
    <cfRule type="cellIs" dxfId="36" priority="41" stopIfTrue="1" operator="equal">
      <formula>"Medio"</formula>
    </cfRule>
    <cfRule type="cellIs" dxfId="35" priority="42" stopIfTrue="1" operator="equal">
      <formula>"Bajo"</formula>
    </cfRule>
  </conditionalFormatting>
  <conditionalFormatting sqref="D13">
    <cfRule type="cellIs" dxfId="34" priority="7" stopIfTrue="1" operator="equal">
      <formula>"Alto"</formula>
    </cfRule>
    <cfRule type="cellIs" dxfId="33" priority="8" stopIfTrue="1" operator="equal">
      <formula>"Medio"</formula>
    </cfRule>
    <cfRule type="cellIs" dxfId="32" priority="9" stopIfTrue="1" operator="equal">
      <formula>"Bajo"</formula>
    </cfRule>
  </conditionalFormatting>
  <conditionalFormatting sqref="D20:D21">
    <cfRule type="cellIs" dxfId="31" priority="22" stopIfTrue="1" operator="equal">
      <formula>"Alto"</formula>
    </cfRule>
    <cfRule type="cellIs" dxfId="30" priority="23" stopIfTrue="1" operator="equal">
      <formula>"Medio"</formula>
    </cfRule>
    <cfRule type="cellIs" dxfId="29" priority="24" stopIfTrue="1" operator="equal">
      <formula>"Bajo"</formula>
    </cfRule>
  </conditionalFormatting>
  <conditionalFormatting sqref="D14">
    <cfRule type="cellIs" dxfId="28" priority="13" stopIfTrue="1" operator="equal">
      <formula>"Alto"</formula>
    </cfRule>
    <cfRule type="cellIs" dxfId="27" priority="14" stopIfTrue="1" operator="equal">
      <formula>"Medio"</formula>
    </cfRule>
    <cfRule type="cellIs" dxfId="26" priority="15" stopIfTrue="1" operator="equal">
      <formula>"Bajo"</formula>
    </cfRule>
  </conditionalFormatting>
  <conditionalFormatting sqref="D12">
    <cfRule type="cellIs" dxfId="25" priority="19" stopIfTrue="1" operator="equal">
      <formula>"Alto"</formula>
    </cfRule>
    <cfRule type="cellIs" dxfId="24" priority="20" stopIfTrue="1" operator="equal">
      <formula>"Medio"</formula>
    </cfRule>
    <cfRule type="cellIs" dxfId="23" priority="21" stopIfTrue="1" operator="equal">
      <formula>"Bajo"</formula>
    </cfRule>
  </conditionalFormatting>
  <conditionalFormatting sqref="D15">
    <cfRule type="cellIs" dxfId="22" priority="10" stopIfTrue="1" operator="equal">
      <formula>"Alto"</formula>
    </cfRule>
    <cfRule type="cellIs" dxfId="21" priority="11" stopIfTrue="1" operator="equal">
      <formula>"Medio"</formula>
    </cfRule>
    <cfRule type="cellIs" dxfId="20" priority="12" stopIfTrue="1" operator="equal">
      <formula>"Bajo"</formula>
    </cfRule>
  </conditionalFormatting>
  <conditionalFormatting sqref="D24">
    <cfRule type="cellIs" dxfId="19" priority="4" stopIfTrue="1" operator="equal">
      <formula>"Alto"</formula>
    </cfRule>
    <cfRule type="cellIs" dxfId="18" priority="5" stopIfTrue="1" operator="equal">
      <formula>"Medio"</formula>
    </cfRule>
    <cfRule type="cellIs" dxfId="17" priority="6" stopIfTrue="1" operator="equal">
      <formula>"Bajo"</formula>
    </cfRule>
  </conditionalFormatting>
  <conditionalFormatting sqref="D17">
    <cfRule type="cellIs" dxfId="16" priority="1" stopIfTrue="1" operator="equal">
      <formula>"Alto"</formula>
    </cfRule>
    <cfRule type="cellIs" dxfId="15" priority="2" stopIfTrue="1" operator="equal">
      <formula>"Medio"</formula>
    </cfRule>
    <cfRule type="cellIs" dxfId="14" priority="3" stopIfTrue="1" operator="equal">
      <formula>"Bajo"</formula>
    </cfRule>
  </conditionalFormatting>
  <dataValidations count="1">
    <dataValidation type="whole" allowBlank="1" showInputMessage="1" showErrorMessage="1" sqref="I9:N9 F26:H65498 I16:N17 I24:N65498">
      <formula1>1</formula1>
      <formula2>5</formula2>
    </dataValidation>
  </dataValidations>
  <hyperlinks>
    <hyperlink ref="F12" r:id="rId1"/>
    <hyperlink ref="F14" r:id="rId2"/>
    <hyperlink ref="F15" r:id="rId3"/>
    <hyperlink ref="F20" r:id="rId4"/>
    <hyperlink ref="F18" r:id="rId5"/>
    <hyperlink ref="F19" r:id="rId6"/>
    <hyperlink ref="F21" r:id="rId7"/>
    <hyperlink ref="F22" r:id="rId8"/>
    <hyperlink ref="F23" r:id="rId9"/>
    <hyperlink ref="F13" r:id="rId10"/>
    <hyperlink ref="F16" r:id="rId11"/>
  </hyperlinks>
  <printOptions horizontalCentered="1"/>
  <pageMargins left="0.39370078740157483" right="0.39370078740157483" top="0.74803149606299213" bottom="0.74803149606299213" header="0.31496062992125984" footer="0.31496062992125984"/>
  <pageSetup paperSize="5" scale="89" fitToHeight="0" orientation="landscape" r:id="rId12"/>
  <headerFooter>
    <oddHeader>&amp;A</oddHeader>
  </headerFooter>
  <drawing r:id="rId13"/>
  <legacyDrawing r:id="rId14"/>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tocar'!$K$5:$K$7</xm:f>
          </x14:formula1>
          <xm:sqref>H12:H25</xm:sqref>
        </x14:dataValidation>
        <x14:dataValidation type="list" allowBlank="1" showInputMessage="1" showErrorMessage="1">
          <x14:formula1>
            <xm:f>'No tocar'!$I$5:$I$6</xm:f>
          </x14:formula1>
          <xm:sqref>G12:G25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29"/>
  <sheetViews>
    <sheetView showGridLines="0" topLeftCell="A6" zoomScale="80" zoomScaleNormal="80" workbookViewId="0">
      <selection activeCell="B16" sqref="B16"/>
    </sheetView>
  </sheetViews>
  <sheetFormatPr baseColWidth="10" defaultColWidth="11.42578125" defaultRowHeight="12" x14ac:dyDescent="0.2"/>
  <cols>
    <col min="1" max="1" width="2.42578125" style="1" customWidth="1"/>
    <col min="2" max="2" width="39.140625" style="1" customWidth="1"/>
    <col min="3" max="3" width="25.85546875" style="1" customWidth="1"/>
    <col min="4" max="4" width="50.28515625" style="1" customWidth="1"/>
    <col min="5" max="5" width="18" style="1" customWidth="1"/>
    <col min="6" max="6" width="28.85546875" style="1" customWidth="1"/>
    <col min="7" max="7" width="32.7109375" style="1" customWidth="1"/>
    <col min="8"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0" customFormat="1" ht="26.25" customHeight="1" thickBot="1" x14ac:dyDescent="0.25">
      <c r="B2" s="44"/>
      <c r="C2" s="239" t="s">
        <v>0</v>
      </c>
      <c r="D2" s="240"/>
      <c r="E2" s="240"/>
      <c r="F2" s="240"/>
      <c r="G2" s="49" t="str">
        <f>Proyecto!K2</f>
        <v>Código: GC-F-015</v>
      </c>
      <c r="H2" s="48"/>
      <c r="I2" s="68"/>
      <c r="J2" s="68"/>
      <c r="K2" s="68"/>
      <c r="L2" s="68"/>
      <c r="M2" s="68"/>
      <c r="N2" s="68"/>
      <c r="O2" s="68"/>
      <c r="P2" s="13"/>
    </row>
    <row r="3" spans="2:16" s="10" customFormat="1" ht="23.25" customHeight="1" thickBot="1" x14ac:dyDescent="0.25">
      <c r="B3" s="45"/>
      <c r="C3" s="239" t="s">
        <v>2</v>
      </c>
      <c r="D3" s="240"/>
      <c r="E3" s="240"/>
      <c r="F3" s="240"/>
      <c r="G3" s="47" t="str">
        <f>Proyecto!K3</f>
        <v>Fecha: 17 de septiembre de 2014</v>
      </c>
      <c r="H3" s="48"/>
      <c r="I3" s="68"/>
      <c r="J3" s="68"/>
      <c r="K3" s="68"/>
      <c r="L3" s="68"/>
      <c r="M3" s="68"/>
      <c r="N3" s="68"/>
      <c r="O3" s="68"/>
      <c r="P3" s="13"/>
    </row>
    <row r="4" spans="2:16" s="10" customFormat="1" ht="24" customHeight="1" thickBot="1" x14ac:dyDescent="0.25">
      <c r="B4" s="45"/>
      <c r="C4" s="239" t="s">
        <v>4</v>
      </c>
      <c r="D4" s="240"/>
      <c r="E4" s="240"/>
      <c r="F4" s="240"/>
      <c r="G4" s="47" t="str">
        <f>Proyecto!K4</f>
        <v>Versión 001</v>
      </c>
      <c r="H4" s="48"/>
      <c r="I4" s="68"/>
      <c r="J4" s="68"/>
      <c r="K4" s="68"/>
      <c r="L4" s="68"/>
      <c r="M4" s="68"/>
      <c r="N4" s="68"/>
      <c r="O4" s="68"/>
      <c r="P4" s="13"/>
    </row>
    <row r="5" spans="2:16" s="10" customFormat="1" ht="22.5" customHeight="1" thickBot="1" x14ac:dyDescent="0.25">
      <c r="B5" s="46"/>
      <c r="C5" s="239" t="s">
        <v>6</v>
      </c>
      <c r="D5" s="240"/>
      <c r="E5" s="240"/>
      <c r="F5" s="240"/>
      <c r="G5" s="50" t="s">
        <v>80</v>
      </c>
      <c r="H5" s="48"/>
      <c r="I5" s="68"/>
      <c r="J5" s="68"/>
      <c r="K5" s="68"/>
      <c r="L5" s="68"/>
      <c r="M5" s="68"/>
      <c r="N5" s="68"/>
      <c r="O5" s="68"/>
      <c r="P5" s="13"/>
    </row>
    <row r="6" spans="2:16" ht="5.25" customHeight="1" x14ac:dyDescent="0.2">
      <c r="B6" s="24"/>
      <c r="C6" s="24"/>
      <c r="D6" s="24"/>
      <c r="E6" s="24"/>
      <c r="F6" s="24"/>
    </row>
    <row r="7" spans="2:16" ht="48" customHeight="1" x14ac:dyDescent="0.2">
      <c r="B7" s="67" t="s">
        <v>8</v>
      </c>
      <c r="C7" s="275" t="str">
        <f>Proyecto!$E$7</f>
        <v>Fortalecer y mejorar la infraestructura física de la Superintendencia de Sociedades a nivel nacional (Construyendo la Supersociedades de la gente.)</v>
      </c>
      <c r="D7" s="276"/>
      <c r="E7" s="276"/>
      <c r="F7" s="276"/>
      <c r="G7" s="277"/>
      <c r="P7" s="1"/>
    </row>
    <row r="8" spans="2:16" ht="6.75" customHeight="1" x14ac:dyDescent="0.2">
      <c r="B8" s="6"/>
      <c r="C8" s="7"/>
      <c r="D8" s="7"/>
      <c r="E8" s="7"/>
      <c r="F8" s="7"/>
      <c r="P8" s="1"/>
    </row>
    <row r="9" spans="2:16" x14ac:dyDescent="0.2">
      <c r="B9" s="183"/>
      <c r="C9" s="183"/>
    </row>
    <row r="10" spans="2:16" ht="20.25" customHeight="1" x14ac:dyDescent="0.2">
      <c r="B10" s="272" t="s">
        <v>81</v>
      </c>
      <c r="C10" s="273"/>
      <c r="D10" s="273"/>
      <c r="E10" s="273"/>
      <c r="F10" s="273"/>
      <c r="G10" s="274"/>
    </row>
    <row r="11" spans="2:16" customFormat="1" ht="15" customHeight="1" x14ac:dyDescent="0.2"/>
    <row r="12" spans="2:16" ht="24.75" customHeight="1" x14ac:dyDescent="0.2">
      <c r="B12" s="74" t="s">
        <v>82</v>
      </c>
      <c r="C12" s="74" t="s">
        <v>83</v>
      </c>
      <c r="D12" s="74" t="s">
        <v>84</v>
      </c>
      <c r="E12" s="74" t="s">
        <v>85</v>
      </c>
      <c r="F12" s="74" t="s">
        <v>86</v>
      </c>
      <c r="G12" s="74" t="s">
        <v>87</v>
      </c>
    </row>
    <row r="13" spans="2:16" ht="54" customHeight="1" x14ac:dyDescent="0.2">
      <c r="B13" s="111" t="s">
        <v>204</v>
      </c>
      <c r="C13" s="120" t="s">
        <v>88</v>
      </c>
      <c r="D13" s="111" t="s">
        <v>205</v>
      </c>
      <c r="E13" s="111" t="s">
        <v>151</v>
      </c>
      <c r="F13" s="111" t="s">
        <v>59</v>
      </c>
      <c r="G13" s="111" t="s">
        <v>206</v>
      </c>
    </row>
    <row r="14" spans="2:16" ht="54" customHeight="1" x14ac:dyDescent="0.2">
      <c r="B14" s="111" t="s">
        <v>59</v>
      </c>
      <c r="C14" s="120" t="s">
        <v>137</v>
      </c>
      <c r="D14" s="111" t="s">
        <v>207</v>
      </c>
      <c r="E14" s="111" t="s">
        <v>89</v>
      </c>
      <c r="F14" s="111" t="s">
        <v>208</v>
      </c>
      <c r="G14" s="111" t="s">
        <v>209</v>
      </c>
    </row>
    <row r="15" spans="2:16" ht="54" customHeight="1" x14ac:dyDescent="0.2">
      <c r="B15" s="111" t="s">
        <v>61</v>
      </c>
      <c r="C15" s="120" t="s">
        <v>137</v>
      </c>
      <c r="D15" s="111" t="s">
        <v>210</v>
      </c>
      <c r="E15" s="111" t="s">
        <v>89</v>
      </c>
      <c r="F15" s="111" t="s">
        <v>211</v>
      </c>
      <c r="G15" s="111" t="s">
        <v>209</v>
      </c>
    </row>
    <row r="16" spans="2:16" ht="54" customHeight="1" x14ac:dyDescent="0.2">
      <c r="B16" s="83"/>
      <c r="C16" s="66"/>
      <c r="D16" s="66"/>
      <c r="E16" s="86"/>
      <c r="F16" s="66"/>
      <c r="G16" s="86"/>
    </row>
    <row r="17" spans="2:7" ht="75" customHeight="1" x14ac:dyDescent="0.2">
      <c r="B17" s="82"/>
      <c r="C17" s="66"/>
      <c r="D17" s="66"/>
      <c r="E17" s="77"/>
      <c r="F17" s="77"/>
      <c r="G17" s="77"/>
    </row>
    <row r="18" spans="2:7" ht="75" customHeight="1" x14ac:dyDescent="0.2">
      <c r="B18" s="83"/>
      <c r="C18" s="66"/>
      <c r="D18" s="66"/>
      <c r="E18" s="86"/>
      <c r="F18" s="86"/>
      <c r="G18" s="86"/>
    </row>
    <row r="19" spans="2:7" ht="75" customHeight="1" x14ac:dyDescent="0.2">
      <c r="B19" s="83"/>
      <c r="C19" s="66"/>
      <c r="D19" s="66"/>
      <c r="E19" s="86"/>
      <c r="F19" s="86"/>
      <c r="G19" s="86"/>
    </row>
    <row r="20" spans="2:7" ht="75" customHeight="1" x14ac:dyDescent="0.2">
      <c r="B20" s="83"/>
      <c r="C20" s="66"/>
      <c r="D20" s="87"/>
      <c r="E20" s="86"/>
      <c r="F20" s="86"/>
      <c r="G20" s="86"/>
    </row>
    <row r="21" spans="2:7" ht="54" customHeight="1" x14ac:dyDescent="0.2">
      <c r="B21" s="82"/>
      <c r="C21" s="66"/>
      <c r="D21" s="78"/>
      <c r="E21" s="77"/>
      <c r="F21" s="78"/>
      <c r="G21" s="77"/>
    </row>
    <row r="22" spans="2:7" ht="54" customHeight="1" x14ac:dyDescent="0.2">
      <c r="B22" s="82"/>
      <c r="C22" s="66"/>
      <c r="D22" s="78"/>
      <c r="E22" s="77"/>
      <c r="F22" s="78"/>
      <c r="G22" s="77"/>
    </row>
    <row r="23" spans="2:7" ht="54" customHeight="1" x14ac:dyDescent="0.2">
      <c r="B23" s="82"/>
      <c r="C23" s="66"/>
      <c r="D23" s="78"/>
      <c r="E23" s="77"/>
      <c r="F23" s="78"/>
      <c r="G23" s="77"/>
    </row>
    <row r="24" spans="2:7" ht="54" customHeight="1" x14ac:dyDescent="0.2">
      <c r="B24" s="82"/>
      <c r="C24" s="66"/>
      <c r="D24" s="78"/>
      <c r="E24" s="77"/>
      <c r="F24" s="78"/>
      <c r="G24" s="77"/>
    </row>
    <row r="25" spans="2:7" ht="54" customHeight="1" x14ac:dyDescent="0.2">
      <c r="B25" s="83"/>
      <c r="C25" s="66"/>
      <c r="D25" s="78"/>
      <c r="E25" s="77"/>
      <c r="F25" s="78"/>
      <c r="G25" s="77"/>
    </row>
    <row r="26" spans="2:7" ht="54" customHeight="1" x14ac:dyDescent="0.2">
      <c r="B26" s="82"/>
      <c r="C26" s="66"/>
      <c r="D26" s="78"/>
      <c r="E26" s="77"/>
      <c r="F26" s="78"/>
      <c r="G26" s="77"/>
    </row>
    <row r="27" spans="2:7" ht="54" customHeight="1" x14ac:dyDescent="0.2">
      <c r="B27" s="82"/>
      <c r="C27" s="66"/>
      <c r="D27" s="78"/>
      <c r="E27" s="77"/>
      <c r="F27" s="78"/>
      <c r="G27" s="77"/>
    </row>
    <row r="28" spans="2:7" ht="54" customHeight="1" x14ac:dyDescent="0.2">
      <c r="B28" s="82"/>
      <c r="C28" s="66"/>
      <c r="D28" s="78"/>
      <c r="E28" s="77"/>
      <c r="F28" s="78"/>
      <c r="G28" s="77"/>
    </row>
    <row r="29" spans="2:7" ht="54" customHeight="1" x14ac:dyDescent="0.2">
      <c r="B29" s="83"/>
      <c r="C29" s="66"/>
      <c r="D29" s="78"/>
      <c r="E29" s="77"/>
      <c r="F29" s="78"/>
      <c r="G29" s="77"/>
    </row>
  </sheetData>
  <mergeCells count="7">
    <mergeCell ref="B10:G10"/>
    <mergeCell ref="B9:C9"/>
    <mergeCell ref="C2:F2"/>
    <mergeCell ref="C3:F3"/>
    <mergeCell ref="C4:F4"/>
    <mergeCell ref="C5:F5"/>
    <mergeCell ref="C7:G7"/>
  </mergeCells>
  <dataValidations count="1">
    <dataValidation type="whole" allowBlank="1" showInputMessage="1" showErrorMessage="1" sqref="E9 E30:E65505 G11 G9 G30:G65505 H9:N65505">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4"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tocar'!$O$5:$O$11</xm:f>
          </x14:formula1>
          <xm:sqref>C13:C29</xm:sqref>
        </x14:dataValidation>
        <x14:dataValidation type="list" allowBlank="1" showInputMessage="1" showErrorMessage="1">
          <x14:formula1>
            <xm:f>'No tocar'!$Q$15:$Q$23</xm:f>
          </x14:formula1>
          <xm:sqref>E13:E29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W16"/>
  <sheetViews>
    <sheetView showGridLines="0" topLeftCell="A5" zoomScale="90" zoomScaleNormal="90" workbookViewId="0">
      <selection activeCell="B12" sqref="B12:C12"/>
    </sheetView>
  </sheetViews>
  <sheetFormatPr baseColWidth="10" defaultColWidth="11.42578125" defaultRowHeight="12" x14ac:dyDescent="0.2"/>
  <cols>
    <col min="1" max="1" width="2.42578125" style="1" customWidth="1"/>
    <col min="2" max="2" width="30.7109375" style="1" customWidth="1"/>
    <col min="3" max="3" width="18.28515625" style="1" customWidth="1"/>
    <col min="4" max="4" width="28.7109375" style="1" customWidth="1"/>
    <col min="5" max="5" width="29.42578125" style="1" customWidth="1"/>
    <col min="6" max="6" width="42.42578125" style="1" customWidth="1"/>
    <col min="7" max="7" width="19.42578125" style="1" customWidth="1"/>
    <col min="8" max="8" width="17.7109375" style="1" bestFit="1" customWidth="1"/>
    <col min="9" max="9" width="7.7109375" style="1" customWidth="1"/>
    <col min="10" max="10" width="0.7109375" style="5" customWidth="1"/>
    <col min="11" max="11" width="1" style="1" customWidth="1"/>
    <col min="12" max="12" width="1.42578125" style="1" customWidth="1"/>
    <col min="13" max="13" width="1.140625" style="5" customWidth="1"/>
    <col min="14" max="14" width="20.7109375" style="1" customWidth="1"/>
    <col min="15" max="18" width="7.7109375" style="1" customWidth="1"/>
    <col min="19" max="20" width="5.7109375" style="1" hidden="1" customWidth="1"/>
    <col min="21" max="21" width="10.7109375" style="1" customWidth="1"/>
    <col min="22" max="22" width="20.7109375" style="1" customWidth="1"/>
    <col min="23" max="23" width="9.140625" style="2" customWidth="1"/>
    <col min="24" max="244" width="9.140625" style="1" customWidth="1"/>
    <col min="245" max="16384" width="11.42578125" style="1"/>
  </cols>
  <sheetData>
    <row r="1" spans="2:23" ht="12.75" thickBot="1" x14ac:dyDescent="0.25"/>
    <row r="2" spans="2:23" s="10" customFormat="1" ht="26.25" customHeight="1" thickBot="1" x14ac:dyDescent="0.25">
      <c r="B2" s="44"/>
      <c r="C2" s="239" t="s">
        <v>0</v>
      </c>
      <c r="D2" s="240"/>
      <c r="E2" s="240"/>
      <c r="F2" s="240"/>
      <c r="G2" s="229" t="str">
        <f>Proyecto!K2</f>
        <v>Código: GC-F-015</v>
      </c>
      <c r="H2" s="231"/>
      <c r="I2" s="68"/>
      <c r="J2" s="9"/>
      <c r="K2" s="9"/>
      <c r="L2" s="9"/>
      <c r="M2" s="12"/>
      <c r="N2" s="68"/>
      <c r="O2" s="68"/>
      <c r="P2" s="68"/>
      <c r="Q2" s="68"/>
      <c r="R2" s="68"/>
      <c r="S2" s="68"/>
      <c r="T2" s="68"/>
      <c r="U2" s="68"/>
      <c r="V2" s="68"/>
      <c r="W2" s="13"/>
    </row>
    <row r="3" spans="2:23" s="10" customFormat="1" ht="23.25" customHeight="1" thickBot="1" x14ac:dyDescent="0.25">
      <c r="B3" s="45"/>
      <c r="C3" s="239" t="s">
        <v>2</v>
      </c>
      <c r="D3" s="240"/>
      <c r="E3" s="240"/>
      <c r="F3" s="240"/>
      <c r="G3" s="232" t="str">
        <f>Proyecto!K3</f>
        <v>Fecha: 17 de septiembre de 2014</v>
      </c>
      <c r="H3" s="234"/>
      <c r="I3" s="68"/>
      <c r="J3" s="9"/>
      <c r="K3" s="9"/>
      <c r="L3" s="9"/>
      <c r="M3" s="12"/>
      <c r="N3" s="68"/>
      <c r="O3" s="68"/>
      <c r="P3" s="68"/>
      <c r="Q3" s="68"/>
      <c r="R3" s="68"/>
      <c r="S3" s="68"/>
      <c r="T3" s="68"/>
      <c r="U3" s="68"/>
      <c r="V3" s="68"/>
      <c r="W3" s="13"/>
    </row>
    <row r="4" spans="2:23" s="10" customFormat="1" ht="24" customHeight="1" thickBot="1" x14ac:dyDescent="0.25">
      <c r="B4" s="45"/>
      <c r="C4" s="239" t="s">
        <v>4</v>
      </c>
      <c r="D4" s="240"/>
      <c r="E4" s="240"/>
      <c r="F4" s="240"/>
      <c r="G4" s="235" t="str">
        <f>Proyecto!K4</f>
        <v>Versión 001</v>
      </c>
      <c r="H4" s="237"/>
      <c r="I4" s="68"/>
      <c r="J4" s="9"/>
      <c r="K4" s="68"/>
      <c r="L4" s="68"/>
      <c r="M4" s="12"/>
      <c r="N4" s="68"/>
      <c r="O4" s="68"/>
      <c r="P4" s="68"/>
      <c r="Q4" s="68"/>
      <c r="R4" s="68"/>
      <c r="S4" s="68"/>
      <c r="T4" s="68"/>
      <c r="U4" s="68"/>
      <c r="V4" s="68"/>
      <c r="W4" s="13"/>
    </row>
    <row r="5" spans="2:23" s="10" customFormat="1" ht="22.5" customHeight="1" thickBot="1" x14ac:dyDescent="0.25">
      <c r="B5" s="46"/>
      <c r="C5" s="239" t="s">
        <v>6</v>
      </c>
      <c r="D5" s="240"/>
      <c r="E5" s="240"/>
      <c r="F5" s="240"/>
      <c r="G5" s="232" t="s">
        <v>90</v>
      </c>
      <c r="H5" s="234"/>
      <c r="I5" s="68"/>
      <c r="J5" s="9"/>
      <c r="K5" s="68"/>
      <c r="L5" s="68"/>
      <c r="M5" s="9"/>
      <c r="N5" s="68"/>
      <c r="O5" s="68"/>
      <c r="P5" s="68"/>
      <c r="Q5" s="68"/>
      <c r="R5" s="68"/>
      <c r="S5" s="68"/>
      <c r="T5" s="68"/>
      <c r="U5" s="68"/>
      <c r="V5" s="68"/>
      <c r="W5" s="13"/>
    </row>
    <row r="6" spans="2:23" ht="5.25" customHeight="1" x14ac:dyDescent="0.2">
      <c r="B6" s="24"/>
      <c r="C6" s="24"/>
      <c r="D6" s="24"/>
      <c r="E6" s="24"/>
      <c r="F6" s="24"/>
      <c r="G6" s="24"/>
      <c r="H6" s="24"/>
    </row>
    <row r="7" spans="2:23" ht="29.25" customHeight="1" x14ac:dyDescent="0.2">
      <c r="B7" s="23" t="s">
        <v>8</v>
      </c>
      <c r="C7" s="278" t="str">
        <f>Proyecto!$E$7</f>
        <v>Fortalecer y mejorar la infraestructura física de la Superintendencia de Sociedades a nivel nacional (Construyendo la Supersociedades de la gente.)</v>
      </c>
      <c r="D7" s="278"/>
      <c r="E7" s="278"/>
      <c r="F7" s="278"/>
      <c r="G7" s="278"/>
      <c r="H7" s="278"/>
      <c r="W7" s="1"/>
    </row>
    <row r="9" spans="2:23" ht="15" customHeight="1" x14ac:dyDescent="0.2">
      <c r="B9" s="227" t="s">
        <v>91</v>
      </c>
      <c r="C9" s="227"/>
      <c r="D9" s="227"/>
      <c r="E9" s="227"/>
      <c r="F9" s="227"/>
      <c r="G9" s="227"/>
      <c r="H9" s="227"/>
    </row>
    <row r="10" spans="2:23" customFormat="1" ht="15" customHeight="1" x14ac:dyDescent="0.2"/>
    <row r="11" spans="2:23" ht="33.75" customHeight="1" x14ac:dyDescent="0.2">
      <c r="B11" s="224" t="s">
        <v>92</v>
      </c>
      <c r="C11" s="224"/>
      <c r="D11" s="69" t="s">
        <v>93</v>
      </c>
      <c r="E11" s="69" t="s">
        <v>94</v>
      </c>
      <c r="F11" s="69" t="s">
        <v>95</v>
      </c>
      <c r="G11" s="69" t="s">
        <v>96</v>
      </c>
      <c r="H11" s="69" t="s">
        <v>97</v>
      </c>
    </row>
    <row r="12" spans="2:23" ht="119.25" customHeight="1" x14ac:dyDescent="0.2">
      <c r="B12" s="279" t="s">
        <v>218</v>
      </c>
      <c r="C12" s="280"/>
      <c r="D12" s="86" t="s">
        <v>219</v>
      </c>
      <c r="E12" s="86" t="s">
        <v>220</v>
      </c>
      <c r="F12" s="86" t="s">
        <v>221</v>
      </c>
      <c r="G12" s="127">
        <v>45291</v>
      </c>
      <c r="H12" s="66" t="s">
        <v>222</v>
      </c>
    </row>
    <row r="13" spans="2:23" ht="99.75" customHeight="1" x14ac:dyDescent="0.2">
      <c r="B13" s="279" t="s">
        <v>247</v>
      </c>
      <c r="C13" s="280"/>
      <c r="D13" s="86" t="s">
        <v>223</v>
      </c>
      <c r="E13" s="86" t="s">
        <v>224</v>
      </c>
      <c r="F13" s="86" t="s">
        <v>221</v>
      </c>
      <c r="G13" s="127">
        <v>45291</v>
      </c>
      <c r="H13" s="66" t="s">
        <v>222</v>
      </c>
    </row>
    <row r="14" spans="2:23" ht="60" customHeight="1" x14ac:dyDescent="0.2">
      <c r="B14" s="281"/>
      <c r="C14" s="281"/>
      <c r="D14" s="66"/>
      <c r="E14" s="86"/>
      <c r="F14" s="86"/>
      <c r="G14" s="127"/>
      <c r="H14" s="66"/>
    </row>
    <row r="15" spans="2:23" ht="60" customHeight="1" x14ac:dyDescent="0.2">
      <c r="B15" s="281"/>
      <c r="C15" s="281"/>
      <c r="D15" s="66"/>
      <c r="E15" s="86"/>
      <c r="F15" s="86"/>
      <c r="G15" s="127"/>
      <c r="H15" s="66"/>
    </row>
    <row r="16" spans="2:23" x14ac:dyDescent="0.2">
      <c r="B16" s="84"/>
      <c r="C16" s="84"/>
    </row>
  </sheetData>
  <mergeCells count="15">
    <mergeCell ref="B13:C13"/>
    <mergeCell ref="B14:C14"/>
    <mergeCell ref="B15:C15"/>
    <mergeCell ref="B12:C12"/>
    <mergeCell ref="B9:H9"/>
    <mergeCell ref="B11:C11"/>
    <mergeCell ref="C7:H7"/>
    <mergeCell ref="C2:F2"/>
    <mergeCell ref="G2:H2"/>
    <mergeCell ref="C3:F3"/>
    <mergeCell ref="G3:H3"/>
    <mergeCell ref="C4:F4"/>
    <mergeCell ref="G4:H4"/>
    <mergeCell ref="C5:F5"/>
    <mergeCell ref="G5:H5"/>
  </mergeCells>
  <conditionalFormatting sqref="E12 E14:E15">
    <cfRule type="cellIs" dxfId="13" priority="22" stopIfTrue="1" operator="equal">
      <formula>"Alto"</formula>
    </cfRule>
    <cfRule type="cellIs" dxfId="12" priority="23" stopIfTrue="1" operator="equal">
      <formula>"Medio"</formula>
    </cfRule>
    <cfRule type="cellIs" dxfId="11" priority="24" stopIfTrue="1" operator="equal">
      <formula>"Bajo"</formula>
    </cfRule>
  </conditionalFormatting>
  <conditionalFormatting sqref="E13">
    <cfRule type="cellIs" dxfId="10" priority="1" stopIfTrue="1" operator="equal">
      <formula>"Alto"</formula>
    </cfRule>
    <cfRule type="cellIs" dxfId="9" priority="2" stopIfTrue="1" operator="equal">
      <formula>"Medio"</formula>
    </cfRule>
    <cfRule type="cellIs" dxfId="8" priority="3" stopIfTrue="1" operator="equal">
      <formula>"Bajo"</formula>
    </cfRule>
  </conditionalFormatting>
  <dataValidations count="1">
    <dataValidation type="whole" allowBlank="1" showInputMessage="1" showErrorMessage="1" sqref="F8:G8 O8:U65495 I8:M65495 F16:F65495 G14:G65495">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92" fitToHeight="0" orientation="landscape" r:id="rId1"/>
  <headerFooter>
    <oddHeader>&amp;A</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Comentarios xmlns="ff8e3638-9d45-4162-afb4-6d390653d547" xsi:nil="true"/>
    <Fase xmlns="ff8e3638-9d45-4162-afb4-6d390653d547">a. Ficha Téncnica</Fase>
    <AverageRating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AE502E0AF30B84A96E60AFD0F2E04C4" ma:contentTypeVersion="11" ma:contentTypeDescription="Crear nuevo documento." ma:contentTypeScope="" ma:versionID="fefde06f6a4dd1591e8c8f43448c5f89">
  <xsd:schema xmlns:xsd="http://www.w3.org/2001/XMLSchema" xmlns:xs="http://www.w3.org/2001/XMLSchema" xmlns:p="http://schemas.microsoft.com/office/2006/metadata/properties" xmlns:ns1="http://schemas.microsoft.com/sharepoint/v3" xmlns:ns2="http://schemas.microsoft.com/sharepoint/v4" xmlns:ns3="ff8e3638-9d45-4162-afb4-6d390653d547" targetNamespace="http://schemas.microsoft.com/office/2006/metadata/properties" ma:root="true" ma:fieldsID="b3ee466d0447bb55b09f333d7556ce4a" ns1:_="" ns2:_="" ns3:_="">
    <xsd:import namespace="http://schemas.microsoft.com/sharepoint/v3"/>
    <xsd:import namespace="http://schemas.microsoft.com/sharepoint/v4"/>
    <xsd:import namespace="ff8e3638-9d45-4162-afb4-6d390653d547"/>
    <xsd:element name="properties">
      <xsd:complexType>
        <xsd:sequence>
          <xsd:element name="documentManagement">
            <xsd:complexType>
              <xsd:all>
                <xsd:element ref="ns1:AverageRating" minOccurs="0"/>
                <xsd:element ref="ns1:RatingCount" minOccurs="0"/>
                <xsd:element ref="ns2:IconOverlay" minOccurs="0"/>
                <xsd:element ref="ns1:_dlc_Exempt" minOccurs="0"/>
                <xsd:element ref="ns3:Comentarios" minOccurs="0"/>
                <xsd:element ref="ns3:F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Clasificación (0-5)" ma:decimals="2" ma:description="Valor promedio de todas las clasificaciones que se han enviado" ma:indexed="true" ma:internalName="AverageRating" ma:readOnly="true">
      <xsd:simpleType>
        <xsd:restriction base="dms:Number"/>
      </xsd:simpleType>
    </xsd:element>
    <xsd:element name="RatingCount" ma:index="9" nillable="true" ma:displayName="Número de clasificaciones" ma:decimals="0" ma:description="Número de clasificaciones enviado" ma:internalName="RatingCount" ma:readOnly="true">
      <xsd:simpleType>
        <xsd:restriction base="dms:Number"/>
      </xsd:simpleType>
    </xsd:element>
    <xsd:element name="_dlc_Exempt" ma:index="11" nillable="true" ma:displayName="Excluir de la directiva"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e3638-9d45-4162-afb4-6d390653d547" elementFormDefault="qualified">
    <xsd:import namespace="http://schemas.microsoft.com/office/2006/documentManagement/types"/>
    <xsd:import namespace="http://schemas.microsoft.com/office/infopath/2007/PartnerControls"/>
    <xsd:element name="Comentarios" ma:index="12" nillable="true" ma:displayName="Comentarios" ma:internalName="Comentarios">
      <xsd:simpleType>
        <xsd:restriction base="dms:Note">
          <xsd:maxLength value="255"/>
        </xsd:restriction>
      </xsd:simpleType>
    </xsd:element>
    <xsd:element name="Fase" ma:index="13" nillable="true" ma:displayName="Fase" ma:default="a. Ficha Téncnica" ma:format="Dropdown" ma:internalName="Fase">
      <xsd:simpleType>
        <xsd:restriction base="dms:Choice">
          <xsd:enumeration value="a. Ficha Téncnica"/>
          <xsd:enumeration value="b. Estudio de Mercado"/>
          <xsd:enumeration value="c. ECO"/>
          <xsd:enumeration value="d. Riesgos"/>
          <xsd:enumeration value="e. Estudio de Sector"/>
          <xsd:enumeration value="f. Observaciones Grupo de Contratos"/>
          <xsd:enumeration value="g. Respuesta a Observacion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p:Policy xmlns:p="office.server.policy" id="" local="true">
  <p:Name>Documento</p:Name>
  <p:Description/>
  <p:Statement/>
  <p:PolicyItems>
    <p:PolicyItem featureId="Microsoft.Office.RecordsManagement.PolicyFeatures.PolicyAudit" staticId="0x010100DAE502E0AF30B84A96E60AFD0F2E04C4|990474540" UniqueId="4656cf74-e403-4ffc-a180-125eac1cac20">
      <p:Name>Auditoría</p:Name>
      <p:Description>Audita las acciones de usuario en documentos y enumera elementos en el registro de auditoría.</p:Description>
      <p:CustomData>
        <Audit>
          <Update/>
          <MoveCopy/>
          <DeleteRestore/>
        </Audit>
      </p:CustomData>
    </p:PolicyItem>
  </p:PolicyItems>
</p:Policy>
</file>

<file path=customXml/itemProps1.xml><?xml version="1.0" encoding="utf-8"?>
<ds:datastoreItem xmlns:ds="http://schemas.openxmlformats.org/officeDocument/2006/customXml" ds:itemID="{76CD46FF-15CE-4B87-962F-49D7241576E1}">
  <ds:schemaRefs>
    <ds:schemaRef ds:uri="http://schemas.microsoft.com/office/2006/metadata/properties"/>
    <ds:schemaRef ds:uri="ff8e3638-9d45-4162-afb4-6d390653d547"/>
    <ds:schemaRef ds:uri="http://schemas.microsoft.com/sharepoint/v3"/>
    <ds:schemaRef ds:uri="http://schemas.microsoft.com/sharepoint/v4"/>
    <ds:schemaRef ds:uri="http://purl.org/dc/term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1560308A-4653-4D2B-B2A3-96E21DA7A691}">
  <ds:schemaRefs>
    <ds:schemaRef ds:uri="http://schemas.microsoft.com/sharepoint/v3/contenttype/forms"/>
  </ds:schemaRefs>
</ds:datastoreItem>
</file>

<file path=customXml/itemProps3.xml><?xml version="1.0" encoding="utf-8"?>
<ds:datastoreItem xmlns:ds="http://schemas.openxmlformats.org/officeDocument/2006/customXml" ds:itemID="{4EC86F90-BCF1-4234-8BC0-5F771B19D4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ff8e3638-9d45-4162-afb4-6d390653d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F4318F5-3C5B-43AD-BB0B-846359D2EF3C}">
  <ds:schemaRefs>
    <ds:schemaRef ds:uri="http://schemas.microsoft.com/office/2006/metadata/customXsn"/>
  </ds:schemaRefs>
</ds:datastoreItem>
</file>

<file path=customXml/itemProps5.xml><?xml version="1.0" encoding="utf-8"?>
<ds:datastoreItem xmlns:ds="http://schemas.openxmlformats.org/officeDocument/2006/customXml" ds:itemID="{DA9167F1-1D31-47B1-BEFF-4B878ECACEC6}">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Proyecto</vt:lpstr>
      <vt:lpstr>Justificación - Objetivo</vt:lpstr>
      <vt:lpstr>Indicadores</vt:lpstr>
      <vt:lpstr>Recursos Financieros</vt:lpstr>
      <vt:lpstr>Recursos Humanos</vt:lpstr>
      <vt:lpstr>Comunicaciones internas</vt:lpstr>
      <vt:lpstr>Interesados</vt:lpstr>
      <vt:lpstr>Plan de comunicaciones</vt:lpstr>
      <vt:lpstr>Requerimientos</vt:lpstr>
      <vt:lpstr>Alcance</vt:lpstr>
      <vt:lpstr>EDT- Actividades</vt:lpstr>
      <vt:lpstr>Riesgos</vt:lpstr>
      <vt:lpstr>No tocar</vt:lpstr>
      <vt:lpstr>Indicadores!Área_de_impresión</vt:lpstr>
      <vt:lpstr>Interesados!Área_de_impresión</vt:lpstr>
      <vt:lpstr>'Plan de comunicaciones'!Área_de_impresión</vt:lpstr>
      <vt:lpstr>'Recursos Humanos'!Área_de_impresión</vt:lpstr>
      <vt:lpstr>Requerimientos!Área_de_impresión</vt:lpstr>
      <vt:lpstr>Riesgos!Área_de_impresión</vt:lpstr>
    </vt:vector>
  </TitlesOfParts>
  <Manager/>
  <Company>Windows uE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EDT_03</dc:title>
  <dc:subject/>
  <dc:creator>Bibiana Coy Paez</dc:creator>
  <cp:keywords>Despacho</cp:keywords>
  <dc:description/>
  <cp:lastModifiedBy>Bibiana Coy Paez</cp:lastModifiedBy>
  <cp:revision/>
  <dcterms:created xsi:type="dcterms:W3CDTF">2009-01-14T13:57:13Z</dcterms:created>
  <dcterms:modified xsi:type="dcterms:W3CDTF">2023-05-11T17:46:02Z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0x010100DAE502E0AF30B84A96E60AFD0F2E04C4</vt:lpwstr>
  </property>
  <property fmtid="{D5CDD505-2E9C-101B-9397-08002B2CF9AE}" pid="3" name="eDOCS AutoSave">
    <vt:lpwstr/>
  </property>
</Properties>
</file>