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defaultThemeVersion="124226"/>
  <mc:AlternateContent xmlns:mc="http://schemas.openxmlformats.org/markup-compatibility/2006">
    <mc:Choice Requires="x15">
      <x15ac:absPath xmlns:x15ac="http://schemas.microsoft.com/office/spreadsheetml/2010/11/ac" url="C:\Users\francycp\Desktop\publicaciones WEB\2023\"/>
    </mc:Choice>
  </mc:AlternateContent>
  <bookViews>
    <workbookView xWindow="0" yWindow="0" windowWidth="20490" windowHeight="7620" tabRatio="776" firstSheet="5" activeTab="10"/>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definedNames>
    <definedName name="_xlnm._FilterDatabase" localSheetId="10" hidden="1">'EDT- Actividades'!$C$9:$IW$16</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2">Indicadores!$B$2:$I$13</definedName>
    <definedName name="_xlnm.Print_Area" localSheetId="6">Interesados!$B$2:$H$23</definedName>
    <definedName name="_xlnm.Print_Area" localSheetId="7">'Plan de comunicaciones'!$B$2:$H$21</definedName>
    <definedName name="_xlnm.Print_Area" localSheetId="4">'Recursos Humanos'!$B$2:$G$14</definedName>
    <definedName name="_xlnm.Print_Area" localSheetId="8">Requerimientos!$B$2:$H$12</definedName>
    <definedName name="_xlnm.Print_Area" localSheetId="11">Riesgos!$B$2:$P$16</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L10" i="11" l="1"/>
  <c r="AL11" i="11"/>
  <c r="Z14" i="11" l="1"/>
  <c r="AL12" i="11" l="1"/>
  <c r="AL14" i="11" l="1"/>
  <c r="J10" i="11"/>
  <c r="M11" i="11"/>
  <c r="M12" i="11"/>
  <c r="M13" i="11"/>
  <c r="M10" i="11"/>
  <c r="AK14" i="11"/>
  <c r="AJ14" i="11"/>
  <c r="AI14" i="11"/>
  <c r="AH14" i="11"/>
  <c r="AG14" i="11"/>
  <c r="AF14" i="11"/>
  <c r="AE14" i="11"/>
  <c r="AD14" i="11"/>
  <c r="Q14" i="11"/>
  <c r="P14" i="11"/>
  <c r="AC14" i="11"/>
  <c r="AB14" i="11"/>
  <c r="AA14" i="11"/>
  <c r="Y14" i="11"/>
  <c r="X14" i="11"/>
  <c r="W14" i="11"/>
  <c r="V14" i="11"/>
  <c r="U14" i="11"/>
  <c r="T14" i="11"/>
  <c r="S14" i="11"/>
  <c r="R14" i="11"/>
  <c r="O14" i="11"/>
  <c r="N14" i="11"/>
  <c r="M14" i="11" l="1"/>
  <c r="J11" i="11" l="1"/>
  <c r="J12" i="11"/>
  <c r="F14" i="11"/>
  <c r="B17" i="16" l="1"/>
  <c r="B16" i="16"/>
  <c r="B15" i="16"/>
  <c r="B14" i="16"/>
  <c r="D7" i="9"/>
  <c r="D7" i="2" l="1"/>
  <c r="L2" i="11" l="1"/>
  <c r="L3" i="11"/>
  <c r="L4" i="11"/>
  <c r="D7" i="11"/>
  <c r="M4" i="9" l="1"/>
  <c r="M3" i="9"/>
  <c r="M2" i="9"/>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C7" i="7" l="1"/>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 ref="B25" authorId="0" shapeId="0">
      <text>
        <r>
          <rPr>
            <b/>
            <sz val="9"/>
            <color indexed="81"/>
            <rFont val="Tahoma"/>
            <family val="2"/>
          </rPr>
          <t>OBJETIVOS DE PROYECTO:</t>
        </r>
        <r>
          <rPr>
            <sz val="9"/>
            <color indexed="81"/>
            <rFont val="Tahoma"/>
            <family val="2"/>
          </rPr>
          <t xml:space="preserve">
Incluir los objetivos que debe cumplir el proyecto
</t>
        </r>
      </text>
    </comment>
    <comment ref="D25" authorId="0" shapeId="0">
      <text>
        <r>
          <rPr>
            <b/>
            <sz val="9"/>
            <color indexed="81"/>
            <rFont val="Tahoma"/>
            <family val="2"/>
          </rPr>
          <t>TIPO:</t>
        </r>
        <r>
          <rPr>
            <sz val="9"/>
            <color indexed="81"/>
            <rFont val="Tahoma"/>
            <family val="2"/>
          </rPr>
          <t xml:space="preserve">
Definir si el objetivo es general o específico</t>
        </r>
      </text>
    </comment>
    <comment ref="B28" authorId="0" shapeId="0">
      <text>
        <r>
          <rPr>
            <b/>
            <sz val="9"/>
            <color indexed="81"/>
            <rFont val="Tahoma"/>
            <family val="2"/>
          </rPr>
          <t>OBJETIVOS DE PROYECTO:</t>
        </r>
        <r>
          <rPr>
            <sz val="9"/>
            <color indexed="81"/>
            <rFont val="Tahoma"/>
            <family val="2"/>
          </rPr>
          <t xml:space="preserve">
Incluir los objetivos que debe cumplir el proyecto
</t>
        </r>
      </text>
    </comment>
    <comment ref="D28"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 ref="B16" authorId="0" shapeId="0">
      <text>
        <r>
          <rPr>
            <b/>
            <sz val="9"/>
            <color indexed="81"/>
            <rFont val="Tahoma"/>
            <family val="2"/>
          </rPr>
          <t>DESCRIPCIÓN:</t>
        </r>
        <r>
          <rPr>
            <sz val="9"/>
            <color indexed="81"/>
            <rFont val="Tahoma"/>
            <family val="2"/>
          </rPr>
          <t xml:space="preserve">
Hacer una descripción de lo que se quiere medir</t>
        </r>
      </text>
    </comment>
    <comment ref="B17"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7"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7" authorId="1" shapeId="0">
      <text>
        <r>
          <rPr>
            <b/>
            <sz val="9"/>
            <color indexed="81"/>
            <rFont val="Tahoma"/>
            <family val="2"/>
          </rPr>
          <t>META:</t>
        </r>
        <r>
          <rPr>
            <sz val="9"/>
            <color indexed="81"/>
            <rFont val="Tahoma"/>
            <family val="2"/>
          </rPr>
          <t xml:space="preserve">
Valor que se quiere alcanzar (100%, 3 procesos, 5 unidades, 3 documentos)</t>
        </r>
      </text>
    </comment>
    <comment ref="G17" authorId="0" shapeId="0">
      <text>
        <r>
          <rPr>
            <b/>
            <sz val="9"/>
            <color indexed="81"/>
            <rFont val="Tahoma"/>
            <family val="2"/>
          </rPr>
          <t>FRECUENCIA DE MEDIDA:</t>
        </r>
        <r>
          <rPr>
            <sz val="9"/>
            <color indexed="81"/>
            <rFont val="Tahoma"/>
            <family val="2"/>
          </rPr>
          <t xml:space="preserve">
Indicar cada cuanto tiempo hay que tomar la medición</t>
        </r>
      </text>
    </comment>
    <comment ref="H17"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7"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9"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 ref="B22" authorId="0" shapeId="0">
      <text>
        <r>
          <rPr>
            <b/>
            <sz val="9"/>
            <color indexed="81"/>
            <rFont val="Tahoma"/>
            <family val="2"/>
          </rPr>
          <t>DESCRIPCIÓN:</t>
        </r>
        <r>
          <rPr>
            <sz val="9"/>
            <color indexed="81"/>
            <rFont val="Tahoma"/>
            <family val="2"/>
          </rPr>
          <t xml:space="preserve">
Hacer una descripción de lo que se quiere medir</t>
        </r>
      </text>
    </comment>
    <comment ref="B23"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23"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23" authorId="1" shapeId="0">
      <text>
        <r>
          <rPr>
            <b/>
            <sz val="9"/>
            <color indexed="81"/>
            <rFont val="Tahoma"/>
            <family val="2"/>
          </rPr>
          <t>META:</t>
        </r>
        <r>
          <rPr>
            <sz val="9"/>
            <color indexed="81"/>
            <rFont val="Tahoma"/>
            <family val="2"/>
          </rPr>
          <t xml:space="preserve">
Valor que se quiere alcanzar (100%, 3 procesos, 5 unidades, 3 documentos)</t>
        </r>
      </text>
    </comment>
    <comment ref="G23" authorId="0" shapeId="0">
      <text>
        <r>
          <rPr>
            <b/>
            <sz val="9"/>
            <color indexed="81"/>
            <rFont val="Tahoma"/>
            <family val="2"/>
          </rPr>
          <t>FRECUENCIA DE MEDIDA:</t>
        </r>
        <r>
          <rPr>
            <sz val="9"/>
            <color indexed="81"/>
            <rFont val="Tahoma"/>
            <family val="2"/>
          </rPr>
          <t xml:space="preserve">
Indicar cada cuanto tiempo hay que tomar la medición</t>
        </r>
      </text>
    </comment>
    <comment ref="H23"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23"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25"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 ref="B29" authorId="0" shapeId="0">
      <text>
        <r>
          <rPr>
            <b/>
            <sz val="9"/>
            <color indexed="81"/>
            <rFont val="Tahoma"/>
            <family val="2"/>
          </rPr>
          <t>DESCRIPCIÓN:</t>
        </r>
        <r>
          <rPr>
            <sz val="9"/>
            <color indexed="81"/>
            <rFont val="Tahoma"/>
            <family val="2"/>
          </rPr>
          <t xml:space="preserve">
Hacer una descripción de lo que se quiere medir</t>
        </r>
      </text>
    </comment>
    <comment ref="B30"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30"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30" authorId="1" shapeId="0">
      <text>
        <r>
          <rPr>
            <b/>
            <sz val="9"/>
            <color indexed="81"/>
            <rFont val="Tahoma"/>
            <family val="2"/>
          </rPr>
          <t>META:</t>
        </r>
        <r>
          <rPr>
            <sz val="9"/>
            <color indexed="81"/>
            <rFont val="Tahoma"/>
            <family val="2"/>
          </rPr>
          <t xml:space="preserve">
Valor que se quiere alcanzar (100%, 3 procesos, 5 unidades, 3 documentos)</t>
        </r>
      </text>
    </comment>
    <comment ref="G30" authorId="0" shapeId="0">
      <text>
        <r>
          <rPr>
            <b/>
            <sz val="9"/>
            <color indexed="81"/>
            <rFont val="Tahoma"/>
            <family val="2"/>
          </rPr>
          <t>FRECUENCIA DE MEDIDA:</t>
        </r>
        <r>
          <rPr>
            <sz val="9"/>
            <color indexed="81"/>
            <rFont val="Tahoma"/>
            <family val="2"/>
          </rPr>
          <t xml:space="preserve">
Indicar cada cuanto tiempo hay que tomar la medición</t>
        </r>
      </text>
    </comment>
    <comment ref="H30"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30"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32"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 ref="B35" authorId="0" shapeId="0">
      <text>
        <r>
          <rPr>
            <b/>
            <sz val="9"/>
            <color indexed="81"/>
            <rFont val="Tahoma"/>
            <family val="2"/>
          </rPr>
          <t>DESCRIPCIÓN:</t>
        </r>
        <r>
          <rPr>
            <sz val="9"/>
            <color indexed="81"/>
            <rFont val="Tahoma"/>
            <family val="2"/>
          </rPr>
          <t xml:space="preserve">
Hacer una descripción de lo que se quiere medir</t>
        </r>
      </text>
    </comment>
    <comment ref="B36"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36"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36" authorId="1" shapeId="0">
      <text>
        <r>
          <rPr>
            <b/>
            <sz val="9"/>
            <color indexed="81"/>
            <rFont val="Tahoma"/>
            <family val="2"/>
          </rPr>
          <t>META:</t>
        </r>
        <r>
          <rPr>
            <sz val="9"/>
            <color indexed="81"/>
            <rFont val="Tahoma"/>
            <family val="2"/>
          </rPr>
          <t xml:space="preserve">
Valor que se quiere alcanzar (100%, 3 procesos, 5 unidades, 3 documentos)</t>
        </r>
      </text>
    </comment>
    <comment ref="G36" authorId="0" shapeId="0">
      <text>
        <r>
          <rPr>
            <b/>
            <sz val="9"/>
            <color indexed="81"/>
            <rFont val="Tahoma"/>
            <family val="2"/>
          </rPr>
          <t>FRECUENCIA DE MEDIDA:</t>
        </r>
        <r>
          <rPr>
            <sz val="9"/>
            <color indexed="81"/>
            <rFont val="Tahoma"/>
            <family val="2"/>
          </rPr>
          <t xml:space="preserve">
Indicar cada cuanto tiempo hay que tomar la medición</t>
        </r>
      </text>
    </comment>
    <comment ref="H36"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36"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38"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 ref="B42" authorId="0" shapeId="0">
      <text>
        <r>
          <rPr>
            <b/>
            <sz val="9"/>
            <color indexed="81"/>
            <rFont val="Tahoma"/>
            <family val="2"/>
          </rPr>
          <t>DESCRIPCIÓN:</t>
        </r>
        <r>
          <rPr>
            <sz val="9"/>
            <color indexed="81"/>
            <rFont val="Tahoma"/>
            <family val="2"/>
          </rPr>
          <t xml:space="preserve">
Hacer una descripción de lo que se quiere medir</t>
        </r>
      </text>
    </comment>
    <comment ref="B43"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43"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43" authorId="1" shapeId="0">
      <text>
        <r>
          <rPr>
            <b/>
            <sz val="9"/>
            <color indexed="81"/>
            <rFont val="Tahoma"/>
            <family val="2"/>
          </rPr>
          <t>META:</t>
        </r>
        <r>
          <rPr>
            <sz val="9"/>
            <color indexed="81"/>
            <rFont val="Tahoma"/>
            <family val="2"/>
          </rPr>
          <t xml:space="preserve">
Valor que se quiere alcanzar (100%, 3 procesos, 5 unidades, 3 documentos)</t>
        </r>
      </text>
    </comment>
    <comment ref="G43" authorId="0" shapeId="0">
      <text>
        <r>
          <rPr>
            <b/>
            <sz val="9"/>
            <color indexed="81"/>
            <rFont val="Tahoma"/>
            <family val="2"/>
          </rPr>
          <t>FRECUENCIA DE MEDIDA:</t>
        </r>
        <r>
          <rPr>
            <sz val="9"/>
            <color indexed="81"/>
            <rFont val="Tahoma"/>
            <family val="2"/>
          </rPr>
          <t xml:space="preserve">
Indicar cada cuanto tiempo hay que tomar la medición</t>
        </r>
      </text>
    </comment>
    <comment ref="H43"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43"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45"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rgb="FF000000"/>
            <rFont val="Tahoma"/>
            <family val="2"/>
          </rPr>
          <t xml:space="preserve">NÚMERO DE OBLIGACIÓN:
</t>
        </r>
        <r>
          <rPr>
            <sz val="9"/>
            <color rgb="FF000000"/>
            <rFont val="Tahoma"/>
            <family val="2"/>
          </rPr>
          <t xml:space="preserve">XXXX
</t>
        </r>
      </text>
    </comment>
    <comment ref="B16" authorId="0" shapeId="0">
      <text>
        <r>
          <rPr>
            <b/>
            <sz val="9"/>
            <color rgb="FF000000"/>
            <rFont val="Tahoma"/>
            <family val="2"/>
          </rPr>
          <t>APROPIACIÓN INICIAL:</t>
        </r>
        <r>
          <rPr>
            <sz val="9"/>
            <color rgb="FF000000"/>
            <rFont val="Tahoma"/>
            <family val="2"/>
          </rPr>
          <t xml:space="preserve">
</t>
        </r>
        <r>
          <rPr>
            <sz val="9"/>
            <color rgb="FF000000"/>
            <rFont val="Tahoma"/>
            <family val="2"/>
          </rPr>
          <t>XXX</t>
        </r>
      </text>
    </comment>
    <comment ref="B18" authorId="0" shapeId="0">
      <text>
        <r>
          <rPr>
            <b/>
            <sz val="9"/>
            <color rgb="FF000000"/>
            <rFont val="Tahoma"/>
            <family val="2"/>
          </rPr>
          <t>VALOR COMPROMETIDO:</t>
        </r>
        <r>
          <rPr>
            <sz val="9"/>
            <color rgb="FF000000"/>
            <rFont val="Tahoma"/>
            <family val="2"/>
          </rPr>
          <t xml:space="preserve">
</t>
        </r>
        <r>
          <rPr>
            <sz val="9"/>
            <color rgb="FF000000"/>
            <rFont val="Tahoma"/>
            <family val="2"/>
          </rPr>
          <t>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rgb="FF000000"/>
            <rFont val="Tahoma"/>
            <family val="2"/>
          </rPr>
          <t>CARGO:</t>
        </r>
        <r>
          <rPr>
            <sz val="9"/>
            <color rgb="FF000000"/>
            <rFont val="Tahoma"/>
            <family val="2"/>
          </rPr>
          <t xml:space="preserve">
</t>
        </r>
        <r>
          <rPr>
            <sz val="9"/>
            <color rgb="FF000000"/>
            <rFont val="Tahoma"/>
            <family val="2"/>
          </rPr>
          <t>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Indicar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<sst xmlns="http://schemas.openxmlformats.org/spreadsheetml/2006/main" count="565" uniqueCount="300">
  <si>
    <t>SUPERINTENDENCIA DE SOCIEDADES</t>
  </si>
  <si>
    <t>Código: GC-F-015</t>
  </si>
  <si>
    <t>SISTEMA DE GESTION INTEGRADO</t>
  </si>
  <si>
    <t>Fecha: 17 de septiembre de 2014</t>
  </si>
  <si>
    <t>PROCESO: GESTION INTEGRAL</t>
  </si>
  <si>
    <t>Versión 001</t>
  </si>
  <si>
    <t>FORMATO: PLANEACION DE PROYECTOS</t>
  </si>
  <si>
    <t>Página 1 de 12</t>
  </si>
  <si>
    <t xml:space="preserve">NOMBRE DEL PROYECTO </t>
  </si>
  <si>
    <t>JUSTIFICACIÓN - OBJETIVO</t>
  </si>
  <si>
    <t>INDICADORES</t>
  </si>
  <si>
    <t>RECURSOS HUMANOS</t>
  </si>
  <si>
    <t>COMUNICACIONES INTERNAS</t>
  </si>
  <si>
    <t>RECURSOS FINANCIEROS</t>
  </si>
  <si>
    <t>INTERESADOS</t>
  </si>
  <si>
    <t>REQUERIMIENTOS</t>
  </si>
  <si>
    <t>ALCANCE</t>
  </si>
  <si>
    <t>EDT-ACTIVIDADES</t>
  </si>
  <si>
    <t>PLAN DE COMUNICACIONES</t>
  </si>
  <si>
    <t>RIESGOS - CRONOGRAMA</t>
  </si>
  <si>
    <t>Pagina 1 de 1</t>
  </si>
  <si>
    <t>Página 2 de 12</t>
  </si>
  <si>
    <t>OBJETIVO ESTRATÉGICO</t>
  </si>
  <si>
    <t>ESTRATEGIA</t>
  </si>
  <si>
    <t>OBJETIVO DEL PROYECTO (Generales y específicos)</t>
  </si>
  <si>
    <t>TIPO</t>
  </si>
  <si>
    <t>GENERAL</t>
  </si>
  <si>
    <t>ESPECIFICO</t>
  </si>
  <si>
    <t>Página 3 de 12</t>
  </si>
  <si>
    <t>INDICADOR</t>
  </si>
  <si>
    <t>DESCRIPCIÓN</t>
  </si>
  <si>
    <t>Cumplimiento del cronograma de actividades (Ver hoja "EDT - Actividades")</t>
  </si>
  <si>
    <t>UNIDAD DE MEDIDA</t>
  </si>
  <si>
    <t>META</t>
  </si>
  <si>
    <t>FRECUENCIA DE MEDIDA</t>
  </si>
  <si>
    <t>TENDENCIA</t>
  </si>
  <si>
    <t>FÓRMULA DEL INDICADOR</t>
  </si>
  <si>
    <t>Eficacia</t>
  </si>
  <si>
    <t>%</t>
  </si>
  <si>
    <t>Mensual</t>
  </si>
  <si>
    <t>Ascendente</t>
  </si>
  <si>
    <t>Actividades ejecutadas
___________________________
Actividades planeadas</t>
  </si>
  <si>
    <t>RESPONSABLE DE LA MEDICION</t>
  </si>
  <si>
    <t>Gerente de Proyecto</t>
  </si>
  <si>
    <t>Página 4 de 12</t>
  </si>
  <si>
    <t>NO APLICA - PRESUPUESTO DE INVERSIÓN</t>
  </si>
  <si>
    <t>PRESUPUESTO DE INVERSIÓN</t>
  </si>
  <si>
    <t>NÚMERO DE OBLIGACIÓN</t>
  </si>
  <si>
    <t>APROPIACION INICIAL</t>
  </si>
  <si>
    <t>VALOR COMPROMETIDO</t>
  </si>
  <si>
    <t>VALOR OBLIGADO</t>
  </si>
  <si>
    <t>Página 5 de 12</t>
  </si>
  <si>
    <t xml:space="preserve">RECURSOS HUMANOS  </t>
  </si>
  <si>
    <t>ROL</t>
  </si>
  <si>
    <t>NOMBRE</t>
  </si>
  <si>
    <t>RESPONSABILIDADES</t>
  </si>
  <si>
    <t>INT.-EXT.</t>
  </si>
  <si>
    <t>CAPACIDADES</t>
  </si>
  <si>
    <t>Patrocinador</t>
  </si>
  <si>
    <t>Interno</t>
  </si>
  <si>
    <t>Gerente</t>
  </si>
  <si>
    <t>Líder funcional</t>
  </si>
  <si>
    <t>Página 6 de 12</t>
  </si>
  <si>
    <t>Gestión de las comunicaciones entre los equipos de trabajo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</si>
  <si>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</si>
  <si>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EQUIPO DE PROYECTO DE LA SUPERINTENDENCIA</t>
  </si>
  <si>
    <t>EQUIPO DE PROYECTO DEL PROVEEDOR</t>
  </si>
  <si>
    <t>mail</t>
  </si>
  <si>
    <t>teléfono</t>
  </si>
  <si>
    <t>Proveedor</t>
  </si>
  <si>
    <t>Página 7 de 12</t>
  </si>
  <si>
    <t>CARGO</t>
  </si>
  <si>
    <t>TELEFONO</t>
  </si>
  <si>
    <t>CORREO ELECTRONICO</t>
  </si>
  <si>
    <t>INTERNO - EXTERNO</t>
  </si>
  <si>
    <t>POSICION FRENTE AL PROYECTO</t>
  </si>
  <si>
    <t>A favor</t>
  </si>
  <si>
    <t>Externo</t>
  </si>
  <si>
    <t>Neutral</t>
  </si>
  <si>
    <t>Página 8 de 12</t>
  </si>
  <si>
    <t>PLAN DE COMUNICACIÓN</t>
  </si>
  <si>
    <t>NOMBRE DE INTERESADO</t>
  </si>
  <si>
    <t>TIPO DE COMUNICACIÓN</t>
  </si>
  <si>
    <t>OBJETIVO</t>
  </si>
  <si>
    <t>FRECUENCIA</t>
  </si>
  <si>
    <t>RESPONSABLE</t>
  </si>
  <si>
    <t>ENTREGABLE</t>
  </si>
  <si>
    <t>Reunión</t>
  </si>
  <si>
    <t>Según requerimiento</t>
  </si>
  <si>
    <t>Página 9 de 12</t>
  </si>
  <si>
    <t>REQUERIMIENTOS DEL PROYECTO</t>
  </si>
  <si>
    <t>DESCRIPCIÓN DEL REQUERIMIENTO</t>
  </si>
  <si>
    <t>CÓDIGO REQUERIMIENTO</t>
  </si>
  <si>
    <t>NOMBRE DEL SOLICITANTE</t>
  </si>
  <si>
    <t>ALCANCE DEL PROYECTO / ENTREGABLE AFECTADO</t>
  </si>
  <si>
    <t>FECHA DE CUMPLIMIENTO</t>
  </si>
  <si>
    <t>CRITERIO DE ACEPTACIÓN</t>
  </si>
  <si>
    <t>Página 10 de 12</t>
  </si>
  <si>
    <t>DESCRIPCIÓN DEL ALCANCE</t>
  </si>
  <si>
    <t>EXCLUSIONES DEL PROYECTO</t>
  </si>
  <si>
    <t>RESTRICCIONES DEL PROYECTO</t>
  </si>
  <si>
    <t>SUPUESTOS DEL PROYECTO</t>
  </si>
  <si>
    <t>ENTREGABLES DEL PROYECTO</t>
  </si>
  <si>
    <t>CRITERIOS DE ACEPTACIÓN DEL PRODUCTO</t>
  </si>
  <si>
    <t>Página 11 de 12</t>
  </si>
  <si>
    <t>NOMBRE DEL PROYECTO :</t>
  </si>
  <si>
    <t>ACTIVIDADES</t>
  </si>
  <si>
    <t xml:space="preserve">ENTREGABLES </t>
  </si>
  <si>
    <t>METAS</t>
  </si>
  <si>
    <t>PESO DE 
LA ACTIVIDAD</t>
  </si>
  <si>
    <t>RESPONSABLES</t>
  </si>
  <si>
    <t xml:space="preserve">FECHA PROGRAMADA DE INICIO </t>
  </si>
  <si>
    <t>FECHA PROGRAMADA DE FINALIZACIÓN</t>
  </si>
  <si>
    <t>DURACIÓN DE LA ACTIVIDAD (Semanas)</t>
  </si>
  <si>
    <t>EVIDENCIA Ó AVANCES  DE LOS ENTREGABLES</t>
  </si>
  <si>
    <t>FECHA CIERRE ACTIVIDAD/FECHA SEGUIMIENTO</t>
  </si>
  <si>
    <t>Bajo</t>
  </si>
  <si>
    <t>Medio</t>
  </si>
  <si>
    <t>Alto</t>
  </si>
  <si>
    <t>Página 12 de 12</t>
  </si>
  <si>
    <t>Extremo</t>
  </si>
  <si>
    <t>GESTION DE RIESGOS DEL PROYECTO</t>
  </si>
  <si>
    <t>DESCRIPCION</t>
  </si>
  <si>
    <t>EVALUACION</t>
  </si>
  <si>
    <t>ACTIVIDADES DE MITIGACION</t>
  </si>
  <si>
    <t>RESPONSABLE DE GESTIONAR EL RIESGO</t>
  </si>
  <si>
    <t>CRONOGRAMA DE ACTIVIDADES</t>
  </si>
  <si>
    <t>Tipo de objetivo</t>
  </si>
  <si>
    <t>Tipos de indicadores</t>
  </si>
  <si>
    <t>Tendencia de indicador</t>
  </si>
  <si>
    <t>Roles</t>
  </si>
  <si>
    <t>interno - externo</t>
  </si>
  <si>
    <t>Posicion en el proyecto</t>
  </si>
  <si>
    <t>Tipo de comunicación</t>
  </si>
  <si>
    <t>NO APLICA</t>
  </si>
  <si>
    <t>Mail</t>
  </si>
  <si>
    <t>Diario</t>
  </si>
  <si>
    <t>Eficiencia</t>
  </si>
  <si>
    <t>Descendente</t>
  </si>
  <si>
    <t>Oficio</t>
  </si>
  <si>
    <t>Semanal</t>
  </si>
  <si>
    <t>Efectividad</t>
  </si>
  <si>
    <t>Lider funcional</t>
  </si>
  <si>
    <t>En contra</t>
  </si>
  <si>
    <t>Memorando</t>
  </si>
  <si>
    <t>Quincenal</t>
  </si>
  <si>
    <t>Telefónica</t>
  </si>
  <si>
    <t>Bimensual</t>
  </si>
  <si>
    <t>Electrónica</t>
  </si>
  <si>
    <t>Trimestral</t>
  </si>
  <si>
    <t>Acto administrativo</t>
  </si>
  <si>
    <t>Semestral</t>
  </si>
  <si>
    <t>Anual</t>
  </si>
  <si>
    <t>FRECUENCIA DE COMUNICACIÓN</t>
  </si>
  <si>
    <t>Por definir</t>
  </si>
  <si>
    <t>Líder Técnico</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</si>
  <si>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</si>
  <si>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Coordinar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</si>
  <si>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técnicas de la solución
Participa en el diseño de la solución
Participa en las pruebas de la solución
Verifica que la dependencia usuaria aprueba la solución</t>
  </si>
  <si>
    <t>Especifica las necesidades funcionales de la solución
Participa en el diseño de la solución
Participa en las pruebas de la solución
Verifica que la dependencia usuaria aprueba la solución</t>
  </si>
  <si>
    <t>Fortalecer y mejorar la infraestructura física de la Superintendencia de Sociedades a nivel nacional (Construyendo la Supersociedades de la gente.)</t>
  </si>
  <si>
    <t>Generar una ambiente confortable con la infraestructura física de todas las sedes de la Entidad, que permita la preservación del bienestar de los grupos de valor, a través de sedes seguras, confortables, incluyentes y funcionales.</t>
  </si>
  <si>
    <t xml:space="preserve"> Fortalecer la estructura organizacional con procesos innovadores de transformación institucional</t>
  </si>
  <si>
    <t>Profesional: Grupo Administrativo / Intendentes Regionales   /   Grupo Apoyo Judicial / Grupo Relación Estado Ciudadano</t>
  </si>
  <si>
    <t xml:space="preserve">Dirección Administrativa
Despacho Superintendente </t>
  </si>
  <si>
    <t>Secretaria General</t>
  </si>
  <si>
    <t>El Patrocinador asignará un Gerente de proyecto, quien liderará el proyecto.</t>
  </si>
  <si>
    <t>El Gerente de Proyecto liderará la ejecución y seguimiento del proyecto. Tomará decisiones respecto al proyecto. Debe tener una comunicación asertiva, manejo eficiente del tiempo.</t>
  </si>
  <si>
    <t>Coordinará que las actividades programadas se ejecuten en los plazos definidos.</t>
  </si>
  <si>
    <t>Nicolas Martínez Devia</t>
  </si>
  <si>
    <t xml:space="preserve">Secretario General </t>
  </si>
  <si>
    <t>nimartinez@supersociedades.gov.co</t>
  </si>
  <si>
    <t>Angela Patricia Mortigo Murcia</t>
  </si>
  <si>
    <t>Coordinadora del Grupo de Apoyo Judicial</t>
  </si>
  <si>
    <t>amortigo@supersociedades.gov.co</t>
  </si>
  <si>
    <t>Horacio del Castillo</t>
  </si>
  <si>
    <t>Intendende Regional Cartagena</t>
  </si>
  <si>
    <t>horaciodc@supersociedades.gov.co</t>
  </si>
  <si>
    <t>Intendende Regional Cali</t>
  </si>
  <si>
    <t>Miguel Jimenez</t>
  </si>
  <si>
    <t>Intendende Regional Barranquilla</t>
  </si>
  <si>
    <t>migueljj@supersociedades.gov.co</t>
  </si>
  <si>
    <t>Johann Alfredo Manrique</t>
  </si>
  <si>
    <t>Intendende Regional Bucaramanga</t>
  </si>
  <si>
    <t>jmanrique@supersociedades.gov.co</t>
  </si>
  <si>
    <t>Intendente Regional  Medellín</t>
  </si>
  <si>
    <t>Luis Fernando Rivera</t>
  </si>
  <si>
    <t>Intendente Regional  Manizales</t>
  </si>
  <si>
    <t>lfrivera@supersociedades.gov.co</t>
  </si>
  <si>
    <t>Directora Administrativa</t>
  </si>
  <si>
    <t>Coordinadora Grupo Administrativo</t>
  </si>
  <si>
    <t>Aldemar Mendoza Cubillos</t>
  </si>
  <si>
    <t>AldemarMC@SUPERSOCIEDADES.GOV.CO</t>
  </si>
  <si>
    <t>Coordinador Grupo de Relación Estado – Ciudadano</t>
  </si>
  <si>
    <t>Superintendente de Sociedades</t>
  </si>
  <si>
    <t>Informar los avances y proyecciones del proyecto</t>
  </si>
  <si>
    <t>Presentación Trimestral</t>
  </si>
  <si>
    <t>Dar información oportuna en cuanto a avances, cambios y decisiones derivadas de la ejecución del proyecto.</t>
  </si>
  <si>
    <t>Gerente del Proyecto</t>
  </si>
  <si>
    <t xml:space="preserve"> Informe verbal o escrito</t>
  </si>
  <si>
    <t>Dar información oportuna en cuanto a cambios y decisiones que afectan la planeación del proyecto.</t>
  </si>
  <si>
    <t>Líderes funcionales y  Técnicos</t>
  </si>
  <si>
    <t xml:space="preserve">Canales de comunicación estatales para difusión de servicios.
Nuevo plan de gobierno orientado a la parte social y ambiental. </t>
  </si>
  <si>
    <t>Tania Marcela Guerrero</t>
  </si>
  <si>
    <t>Coordinador Grupo de Seguridad y Salud en el Trabajo</t>
  </si>
  <si>
    <r>
      <rPr>
        <b/>
        <sz val="9"/>
        <rFont val="Arial"/>
        <family val="2"/>
      </rPr>
      <t>Decreto 2157 de 2017</t>
    </r>
    <r>
      <rPr>
        <sz val="9"/>
        <rFont val="Arial"/>
        <family val="2"/>
      </rPr>
      <t>: 
Por medio del cual se adoptan directrices generales para la elaboración del plan de gestión del riesgo de desastres de las entidades públicas y privadas en el marco del artículo 42 de la Ley 1523 de 2012. Su aplicabilidad se debe definir mediante un análisis específico de riesgos, a través del cual se diseñan e implementan las medidas de reducción del riesgo y los planes de emergencia y contingencia que serán de obligatorio cumplimiento.</t>
    </r>
  </si>
  <si>
    <t>Infraestructura - 001</t>
  </si>
  <si>
    <t>Dirección Administrativa</t>
  </si>
  <si>
    <t>Afecta el alcance del proyecto</t>
  </si>
  <si>
    <t>Cumplimiento de la norma</t>
  </si>
  <si>
    <t>Infraestructura - 002</t>
  </si>
  <si>
    <t>Dirección de Talento Humano</t>
  </si>
  <si>
    <t>Desde la identificación de las necesidades de infraestructura física de todas las sedes de la Entidad hasta la ejecución de las obras programadas para la vigencia de 2023 que permita la preservación del bienestar de los grupos de valor, a través de sedes seguras, confortables, incluyentes y funcionales.</t>
  </si>
  <si>
    <t>Tatiana Mesa</t>
  </si>
  <si>
    <t>Coordinador Grupo de Contratos</t>
  </si>
  <si>
    <t>Director de Talento Humano</t>
  </si>
  <si>
    <t>No aplica</t>
  </si>
  <si>
    <t>No contar con los recursos humanos y financieros para el desarrollo del proyecto</t>
  </si>
  <si>
    <t>Disponibilidad de recursos financieros para la ejecución del proyecto.</t>
  </si>
  <si>
    <t>Cumplimiento de las especificaciones de los contratos y el recibo a satisfacción de los proyectos ejecutados.</t>
  </si>
  <si>
    <t>Cambio en la estructura organizacional de la entidad (movimiento de personal de planta)</t>
  </si>
  <si>
    <t>Establecer pautas para realizar un debido empalme y entrega de cargo.
Realizar seguimiento a la gestión realizada y asegurar la trazabilidad de los soportes de todas las actividades</t>
  </si>
  <si>
    <t>Demora en los procesos de contratación para la ejecución de los entregables previstos para el desarrollo del proyecto</t>
  </si>
  <si>
    <t xml:space="preserve">Director Administrativo
Secretaria General </t>
  </si>
  <si>
    <t xml:space="preserve">Seguimiento a la programación de la ejecución de las actividades contractuales </t>
  </si>
  <si>
    <t xml:space="preserve">Director Administrativo </t>
  </si>
  <si>
    <r>
      <rPr>
        <b/>
        <sz val="9"/>
        <rFont val="Arial"/>
        <family val="2"/>
      </rPr>
      <t xml:space="preserve">Decreto 1072 de 2015: (Libro 2, Parte 2, Titulo 4, Capitulo 6 Ministerio de Trabajo:
</t>
    </r>
    <r>
      <rPr>
        <sz val="9"/>
        <rFont val="Arial"/>
        <family val="2"/>
      </rPr>
      <t>Por medio del cual se expide el decreto único reglamentario del sector trabajo.Libro 2, Parte 2, Titulo 4, Capitulo 6Ministerio del Trabajo Régimen reglamentario del sector trabajo Libro 2. Régimen reglamentario del sector trabajo Parte 2. Reglamentaciones Título 4. Riesgos Laborales Capítulo 6. Sistema de Gestión de la Seguridad y Salud en el Trabajo</t>
    </r>
  </si>
  <si>
    <t>MARZO</t>
  </si>
  <si>
    <t>ABRIL</t>
  </si>
  <si>
    <t>MAYO</t>
  </si>
  <si>
    <t>JUNIO</t>
  </si>
  <si>
    <t>JULIO</t>
  </si>
  <si>
    <t>AGOSTO</t>
  </si>
  <si>
    <t>% programado</t>
  </si>
  <si>
    <t>% ejecutado</t>
  </si>
  <si>
    <t>Enero</t>
  </si>
  <si>
    <t>Febrero</t>
  </si>
  <si>
    <t>SEPTIEMBRE</t>
  </si>
  <si>
    <t>OCTUBRE</t>
  </si>
  <si>
    <t>NOVIEMBRE</t>
  </si>
  <si>
    <t>DICIEMBRE</t>
  </si>
  <si>
    <t>PORCENTAJE DE CUMPLIMIENTO / AVANCE</t>
  </si>
  <si>
    <t>Total Programado</t>
  </si>
  <si>
    <t>Mantener las Sedes de la Superintendencia de Sociedades operativas y funcionales.</t>
  </si>
  <si>
    <t>Mantener actualizado el Plan de gestión de riesgos y desastres de Entidades Públicas - PGRDEP de la Superintendencia de la Superintendencia de Sociedades- incluyendo las Intervenciones correctivas y las intervenciones prospectivas 2017 - 2027.</t>
  </si>
  <si>
    <t>Implementar las Intervenciones correctivas y las intervenciones prospectivas del PGRDEP de la Entidad para mitigar los riesgos identificados en éste de conformidad con los recursos económicos disponibles</t>
  </si>
  <si>
    <t>Implementar los mejoramientos y adecuaciones de sedes para mejorar el servicio de atención al ciudadano (Incluye ajustes razonables para personas en condición de discapacidad)</t>
  </si>
  <si>
    <t>Implementar los Mejoramientos y adecuaciones de sedes para mejorar calidad de Vida Laboral</t>
  </si>
  <si>
    <t>Sedes de la Superintendencia de Sociedades operativas y funcionales</t>
  </si>
  <si>
    <t>Numero de sedes operativas y funcionales de la Superintendencia
___________________________
Numero de sedes de la Superintendencia</t>
  </si>
  <si>
    <t xml:space="preserve">Actualización del Plan de gestión de riesgos y desastres de Entidades Públicas - PGRDEP de la Superintendencia de la Superintendencia de Sociedades- incluyendo las Intervenciones correctivas y las intervenciones prospectivas 2017 - 2027, </t>
  </si>
  <si>
    <t>Plan PGRDEP actualizado
___________________________
Plan PGRDEP existente</t>
  </si>
  <si>
    <t>Desarrollo de Intervenciones correctivas y las intervenciones prospectivas del PGRDEP de la Entidad para mitigar los riesgos identificados en éste de conformidad con los recursos económicos disponibles</t>
  </si>
  <si>
    <t>Intervenciones correctivas y/o preventivas ejecutadas
___________________________
Intervenciones correctivas y/o preventivas financiadas</t>
  </si>
  <si>
    <t>Desarrollo de los mejoramientos y adecuaciones de sedes para mejorar el servicio de atención al ciudadano (Incluye ajustes razonables para personas en condición de discapacidad)</t>
  </si>
  <si>
    <t xml:space="preserve"> mejoramientos y adecuaciones ejecutadas para atencion al ciudadano
___________________________
 mejoramientos y adecuaciones  financiadas para atencion al ciudadano</t>
  </si>
  <si>
    <t>Desarrollo de los Mejoramientos y adecuaciones de sedes para mejorar calidad de Vida Laboral</t>
  </si>
  <si>
    <t xml:space="preserve"> mejoramientos y adecuaciones ejecutadas de calidad vida laboral
___________________________
 mejoramientos y adecuaciones  financiadas de calidad vida laboral</t>
  </si>
  <si>
    <t>Coordinadora - Grupo Administrativo</t>
  </si>
  <si>
    <t>Tmesa@supersociedades.gov.co</t>
  </si>
  <si>
    <t>Joaquin Fernando Ruíz Gonzalez</t>
  </si>
  <si>
    <t>Director Financiero</t>
  </si>
  <si>
    <t>JoaquinRG@supersociedades.gov.co</t>
  </si>
  <si>
    <t>Tguerrero@supersociedades.gov.co</t>
  </si>
  <si>
    <t>Lider Funcional</t>
  </si>
  <si>
    <r>
      <rPr>
        <b/>
        <sz val="9"/>
        <rFont val="Arial"/>
        <family val="2"/>
      </rPr>
      <t>Decreto 444 de 2023:</t>
    </r>
    <r>
      <rPr>
        <sz val="9"/>
        <rFont val="Arial"/>
        <family val="2"/>
      </rPr>
      <t xml:space="preserve"> Decreto de Austeridad del Gasto Público. Limita las opciones de gasto para infraestructura física..</t>
    </r>
  </si>
  <si>
    <r>
      <rPr>
        <b/>
        <sz val="9"/>
        <rFont val="Arial"/>
        <family val="2"/>
      </rPr>
      <t>Ley 1523 de 2012</t>
    </r>
    <r>
      <rPr>
        <sz val="9"/>
        <rFont val="Arial"/>
        <family val="2"/>
      </rPr>
      <t xml:space="preserve"> Artículo 42. Establece la obligación de implementar un plan de gestión de riesgos y desastres a las Entidades Públicas</t>
    </r>
  </si>
  <si>
    <t>Infraestructura - 003</t>
  </si>
  <si>
    <t>Infraestructura - 004</t>
  </si>
  <si>
    <r>
      <t xml:space="preserve">Ley 1618 de 2013: </t>
    </r>
    <r>
      <rPr>
        <sz val="9"/>
        <rFont val="Arial"/>
        <family val="2"/>
      </rPr>
      <t>Establece los derechos fundamentes de las personas en condición de discapacidad y obliga a las entidades públicas a realizar los ajustes razonables para atención al ciudadano.</t>
    </r>
  </si>
  <si>
    <t>Infraestructura - 005</t>
  </si>
  <si>
    <r>
      <rPr>
        <b/>
        <sz val="9"/>
        <rFont val="Arial"/>
        <family val="2"/>
      </rPr>
      <t>Ley 400 de 1998:</t>
    </r>
    <r>
      <rPr>
        <sz val="9"/>
        <rFont val="Arial"/>
        <family val="2"/>
      </rPr>
      <t xml:space="preserve"> Establece el codigo de sismoresistencia NSR-10 para construcciones sismoresistentes.</t>
    </r>
  </si>
  <si>
    <t>Infraestructura - 006</t>
  </si>
  <si>
    <r>
      <rPr>
        <b/>
        <sz val="9"/>
        <rFont val="Arial"/>
        <family val="2"/>
      </rPr>
      <t>RETIE:</t>
    </r>
    <r>
      <rPr>
        <sz val="9"/>
        <rFont val="Arial"/>
        <family val="2"/>
      </rPr>
      <t xml:space="preserve"> Reglamento Técnico de Instalaciones Eléctricas aplicables a cualquier construcción en Colombia Resolución 90708 DE AGOSTO 30 DE 2013-  Ministerio de Minas y Energía</t>
    </r>
  </si>
  <si>
    <t>Infraestructura - 007</t>
  </si>
  <si>
    <r>
      <rPr>
        <b/>
        <sz val="9"/>
        <rFont val="Arial"/>
        <family val="2"/>
      </rPr>
      <t>RAS</t>
    </r>
    <r>
      <rPr>
        <sz val="9"/>
        <rFont val="Arial"/>
        <family val="2"/>
      </rPr>
      <t>: Reglamento Técnico de acueductos y saneamiento básico Resolucio 330 de 2017 del Ministerio de Vivienda</t>
    </r>
  </si>
  <si>
    <t>Infraestructura - 008</t>
  </si>
  <si>
    <t>Informe de ejcución de las actividades planificadas en el plan anual de adquisiciones de confirmidad con los recuros económicos disponibles.</t>
  </si>
  <si>
    <t>Magada Carolina Bonil</t>
  </si>
  <si>
    <t>MagdaBO@SUPERSOCIEDADES.GOV.CO</t>
  </si>
  <si>
    <t>Administración de coopropiedades de las sedes de la Superintendencia</t>
  </si>
  <si>
    <t>Formato Administración Sedes</t>
  </si>
  <si>
    <t>Mantenimientos directos realizados</t>
  </si>
  <si>
    <t>Registro de solicitudes de mantenimiento y de inspecciones programadas</t>
  </si>
  <si>
    <t>Ejecución del plan anual de adquisiciones a cargo del Grupo Administratativo de los Servicios Administrativos e Infraestructura física en etapa precontractual y contratractual</t>
  </si>
  <si>
    <t>Estudios Previos /
Contratos Adjudicados</t>
  </si>
  <si>
    <t>N°+B9:M14</t>
  </si>
  <si>
    <t>Maria Eugenia Salinas García</t>
  </si>
  <si>
    <t>ESalinas@supersociedades.gov.co</t>
  </si>
  <si>
    <t xml:space="preserve">Rodrigo Lupercio Riaño Pineda </t>
  </si>
  <si>
    <t>RodrigoRP@supersociedades.gov.co</t>
  </si>
  <si>
    <t>Janeth Mireya Cruz Gutiérrez</t>
  </si>
  <si>
    <t>JanethCG@supersociedades.gov.co</t>
  </si>
  <si>
    <t xml:space="preserve">Juliana Ochoa Gonzalez </t>
  </si>
  <si>
    <t>JulianaO@supersociedades.gov.co</t>
  </si>
  <si>
    <r>
      <t xml:space="preserve">Se ha realizado el desembolso de $45.250.001 para el fondo aprobado por la copropiedad para la restauración de la se de cartagena. Resolucion de pago cuota extraordinaria.
</t>
    </r>
    <r>
      <rPr>
        <b/>
        <sz val="9"/>
        <color rgb="FF0000FF"/>
        <rFont val="Calibri Light"/>
        <family val="2"/>
      </rPr>
      <t xml:space="preserve">ABRIL: </t>
    </r>
    <r>
      <rPr>
        <sz val="9"/>
        <color rgb="FF0000FF"/>
        <rFont val="Calibri Light"/>
        <family val="2"/>
      </rPr>
      <t xml:space="preserve">Se esta depurando las bases de bienes para realizar la actualización en CISA </t>
    </r>
    <r>
      <rPr>
        <b/>
        <sz val="9"/>
        <color rgb="FF0000FF"/>
        <rFont val="Calibri Light"/>
        <family val="2"/>
      </rPr>
      <t xml:space="preserve">
MAYO: </t>
    </r>
    <r>
      <rPr>
        <sz val="9"/>
        <color rgb="FF0000FF"/>
        <rFont val="Calibri Light"/>
        <family val="2"/>
      </rPr>
      <t>Se ha realizado actualizacion de las actividades del proyecto estrategico el cual fue aprobado y se ha subido el formato de reporte de la adminsitración  por un abogado contratado para este fin.</t>
    </r>
    <r>
      <rPr>
        <b/>
        <sz val="9"/>
        <color rgb="FF0000FF"/>
        <rFont val="Calibri Light"/>
        <family val="2"/>
      </rPr>
      <t xml:space="preserve">
JUNIO: </t>
    </r>
    <r>
      <rPr>
        <sz val="9"/>
        <color rgb="FF0000FF"/>
        <rFont val="Calibri Light"/>
        <family val="2"/>
      </rPr>
      <t xml:space="preserve"> Se registró en el Sistema SIGA de CISA la infotmación de los bienes de la Superintendencia de Sociedades tanto de los que son Institucionales como los recibidos en dacion de pago y tenemos un % de propiedad, se adjunta el reporte de</t>
    </r>
    <r>
      <rPr>
        <sz val="9"/>
        <color rgb="FFFF0000"/>
        <rFont val="Calibri Light"/>
        <family val="2"/>
      </rPr>
      <t xml:space="preserve"> </t>
    </r>
    <r>
      <rPr>
        <b/>
        <sz val="9"/>
        <color rgb="FFFF0000"/>
        <rFont val="Calibri Light"/>
        <family val="2"/>
      </rPr>
      <t>216 bienes</t>
    </r>
    <r>
      <rPr>
        <sz val="9"/>
        <color rgb="FF0000FF"/>
        <rFont val="Calibri Light"/>
        <family val="2"/>
      </rPr>
      <t xml:space="preserve">, se adjunta, cumpliendo con el 3% del periodo.
</t>
    </r>
    <r>
      <rPr>
        <b/>
        <sz val="9"/>
        <color rgb="FF0000FF"/>
        <rFont val="Calibri Light"/>
        <family val="2"/>
      </rPr>
      <t xml:space="preserve">JULIO: </t>
    </r>
    <r>
      <rPr>
        <sz val="9"/>
        <color rgb="FF0000FF"/>
        <rFont val="Calibri Light"/>
        <family val="2"/>
      </rPr>
      <t xml:space="preserve">Se continua con la administración y consolidacion de la informacion de los bienes de la Superintendencia de Sociedades, se requiere adelantar una gestión especial tecnica y juridica de desenglobe de los servicios publicos de la Sede en el Edificio PORTUS de Cartagena.
</t>
    </r>
    <r>
      <rPr>
        <b/>
        <sz val="9"/>
        <color rgb="FF0000FF"/>
        <rFont val="Calibri Light"/>
        <family val="2"/>
      </rPr>
      <t xml:space="preserve">AGOSTO: </t>
    </r>
    <r>
      <rPr>
        <sz val="9"/>
        <color rgb="FF0000FF"/>
        <rFont val="Calibri Light"/>
        <family val="2"/>
      </rPr>
      <t xml:space="preserve">Se ha contratado la prestación de servicios de un abogado especializado en bienes que viene adelantando la identificación y avanzar en los casos de saneamiento y las acciones que la Entidad debe adelantar a fin de dar cumplimiento al artículo 330 que modifica el articulo 238 de la ley 1450 de 2011, “Movilización de activos”, donde todas las Entidad deben trasferir a CISA los activos que no requieran para el ejercicio de las funciones.
</t>
    </r>
    <r>
      <rPr>
        <b/>
        <sz val="9"/>
        <color rgb="FF0000FF"/>
        <rFont val="Calibri Light"/>
        <family val="2"/>
      </rPr>
      <t xml:space="preserve">SEPTIEMBRE: </t>
    </r>
    <r>
      <rPr>
        <sz val="9"/>
        <color rgb="FF0000FF"/>
        <rFont val="Calibri Light"/>
        <family val="2"/>
      </rPr>
      <t xml:space="preserve">El 5 de septiembre se presenta informe del estado de </t>
    </r>
    <r>
      <rPr>
        <b/>
        <sz val="9"/>
        <color rgb="FFFF0000"/>
        <rFont val="Calibri Light"/>
        <family val="2"/>
      </rPr>
      <t xml:space="preserve">246 bienes </t>
    </r>
    <r>
      <rPr>
        <sz val="9"/>
        <color rgb="FF0000FF"/>
        <rFont val="Calibri Light"/>
        <family val="2"/>
      </rPr>
      <t xml:space="preserve">de la Entidad para Secretaria General. De otra parte se adelantaro vitita técnica y juridica a la sede de Cartagena Edificio PORTUS para determinar las acciones a seguir respecto del saneamiento de los servicios públicos de la Copropiedad.
</t>
    </r>
    <r>
      <rPr>
        <b/>
        <sz val="9"/>
        <color rgb="FF0000FF"/>
        <rFont val="Calibri Light"/>
        <family val="2"/>
      </rPr>
      <t xml:space="preserve">OCTUBRE: </t>
    </r>
    <r>
      <rPr>
        <sz val="9"/>
        <color rgb="FF0000FF"/>
        <rFont val="Calibri Light"/>
        <family val="2"/>
      </rPr>
      <t xml:space="preserve">El 7 de Noviembre de 2023, a la fecha se mantiene la misma cantidad de </t>
    </r>
    <r>
      <rPr>
        <b/>
        <sz val="9"/>
        <color rgb="FFFF0000"/>
        <rFont val="Calibri Light"/>
        <family val="2"/>
      </rPr>
      <t>246 bienes</t>
    </r>
    <r>
      <rPr>
        <sz val="9"/>
        <color rgb="FF0000FF"/>
        <rFont val="Calibri Light"/>
        <family val="2"/>
      </rPr>
      <t xml:space="preserve">, reportado en Septiembre 2023 y  se ha venido adelantando la gestion con CISA para la transferencia de los bienes segun el plan nacional de desarrollo - Rad 784196 - 17 Octubre 2023. 
</t>
    </r>
    <r>
      <rPr>
        <b/>
        <sz val="9"/>
        <color rgb="FF0000FF"/>
        <rFont val="Calibri Light"/>
        <family val="2"/>
      </rPr>
      <t>NOVIEMBRE</t>
    </r>
    <r>
      <rPr>
        <sz val="9"/>
        <color rgb="FF0000FF"/>
        <rFont val="Calibri Light"/>
        <family val="2"/>
      </rPr>
      <t xml:space="preserve"> A la fecha se mantiene la misma cantidad de </t>
    </r>
    <r>
      <rPr>
        <b/>
        <sz val="9"/>
        <color rgb="FFFF0000"/>
        <rFont val="Calibri Light"/>
        <family val="2"/>
      </rPr>
      <t>246 bienes</t>
    </r>
    <r>
      <rPr>
        <sz val="9"/>
        <color rgb="FF0000FF"/>
        <rFont val="Calibri Light"/>
        <family val="2"/>
      </rPr>
      <t>, Durante el 2do semestre de 2'23, se ha contado con un abogado especialista en bienes, quien mediante el contrato 286-2023 a realizado la gestion de los mismos, y se aporta el formato de las obligaciones contractuales, que para noviembre correspondió a la radicación</t>
    </r>
    <r>
      <rPr>
        <b/>
        <sz val="9"/>
        <color rgb="FF0000FF"/>
        <rFont val="Calibri Light"/>
        <family val="2"/>
      </rPr>
      <t xml:space="preserve"> 2023-01-978176.
DICIEMBRE </t>
    </r>
    <r>
      <rPr>
        <sz val="9"/>
        <color rgb="FF0000FF"/>
        <rFont val="Calibri Light"/>
        <family val="2"/>
      </rPr>
      <t>A la fecha se mantiene la misma cantidad de 246 bienes, Durante el 2do semestre de 2'23, se ha contado con un abogado especialista en bienes, quien mediante el contrato 286-2023 a realizado la gestion de los mismos, y se aporta el formato de las obligaciones contractuales, que para noviembre correspondió a la radicación 2023-09-038862.</t>
    </r>
  </si>
  <si>
    <r>
      <t xml:space="preserve">Se encuentra en construccion el estudio previo de la consultoria de instrucion de la Entidad a nivel nacional, se encuentra registrado en el plan anual de adquisiciones con recursos de inversión. (Memorando anteproyecto 2023 - inversion y Plan Anual Adquisiciones del 8  marzo de 2023)
Se terminó el diagnóstico técnico de todas las amenazas por fenómenos naturales e intervención humana para la actualización del plan de gestión
de riesgos y desastres de la Superintendencia de Sociedades
Se han atendido el 100% de los mantenimientos directos realizados por el personal de mantenimiento en la sede de Bogotá
</t>
    </r>
    <r>
      <rPr>
        <b/>
        <sz val="9"/>
        <color rgb="FF0000FF"/>
        <rFont val="Calibri Light"/>
        <family val="2"/>
      </rPr>
      <t xml:space="preserve">ABRIL: </t>
    </r>
    <r>
      <rPr>
        <sz val="9"/>
        <color rgb="FF0000FF"/>
        <rFont val="Calibri Light"/>
        <family val="2"/>
      </rPr>
      <t xml:space="preserve">Se atienden las solicitudes de mantenimiento directos de la sede de Bogotà, se viajo a Cartagena y Barranquilla para identificar las necesidades de mantenimiento.
</t>
    </r>
    <r>
      <rPr>
        <b/>
        <sz val="9"/>
        <color rgb="FF0000FF"/>
        <rFont val="Calibri Light"/>
        <family val="2"/>
      </rPr>
      <t xml:space="preserve">MAYO: </t>
    </r>
    <r>
      <rPr>
        <sz val="9"/>
        <color rgb="FF0000FF"/>
        <rFont val="Calibri Light"/>
        <family val="2"/>
      </rPr>
      <t xml:space="preserve">Se adjunta el cuadro de control de servicios de mantenimiento donde se lleva un acumulado a mayo de </t>
    </r>
    <r>
      <rPr>
        <b/>
        <sz val="9"/>
        <color rgb="FFFF0000"/>
        <rFont val="Calibri Light"/>
        <family val="2"/>
      </rPr>
      <t>483 servicios atendidos.</t>
    </r>
    <r>
      <rPr>
        <sz val="9"/>
        <color rgb="FFFF0000"/>
        <rFont val="Calibri Light"/>
        <family val="2"/>
      </rPr>
      <t xml:space="preserve">
</t>
    </r>
    <r>
      <rPr>
        <b/>
        <sz val="9"/>
        <color rgb="FF0000FF"/>
        <rFont val="Calibri Light"/>
        <family val="2"/>
      </rPr>
      <t>JUNIO</t>
    </r>
    <r>
      <rPr>
        <sz val="9"/>
        <color rgb="FF0000FF"/>
        <rFont val="Calibri Light"/>
        <family val="2"/>
      </rPr>
      <t xml:space="preserve">: Se adjunta el cuadro de control de servicios de mantenimiento atendido por el personal de mantenimiento que suman un total de </t>
    </r>
    <r>
      <rPr>
        <b/>
        <sz val="9"/>
        <color rgb="FFFF0000"/>
        <rFont val="Calibri Light"/>
        <family val="2"/>
      </rPr>
      <t>544</t>
    </r>
    <r>
      <rPr>
        <sz val="9"/>
        <color rgb="FFFF0000"/>
        <rFont val="Calibri Light"/>
        <family val="2"/>
      </rPr>
      <t>,</t>
    </r>
    <r>
      <rPr>
        <sz val="9"/>
        <color rgb="FF0000FF"/>
        <rFont val="Calibri Light"/>
        <family val="2"/>
      </rPr>
      <t xml:space="preserve"> es decir, que solo en junio se han atendido</t>
    </r>
    <r>
      <rPr>
        <sz val="9"/>
        <color rgb="FFFF0000"/>
        <rFont val="Calibri Light"/>
        <family val="2"/>
      </rPr>
      <t xml:space="preserve"> </t>
    </r>
    <r>
      <rPr>
        <b/>
        <sz val="9"/>
        <color rgb="FFFF0000"/>
        <rFont val="Calibri Light"/>
        <family val="2"/>
      </rPr>
      <t>71 servicios atendidos.</t>
    </r>
    <r>
      <rPr>
        <sz val="9"/>
        <color rgb="FFFF0000"/>
        <rFont val="Calibri Light"/>
        <family val="2"/>
      </rPr>
      <t xml:space="preserve"> 
</t>
    </r>
    <r>
      <rPr>
        <b/>
        <sz val="9"/>
        <color rgb="FF0000FF"/>
        <rFont val="Calibri Light"/>
        <family val="2"/>
      </rPr>
      <t>JULIO:</t>
    </r>
    <r>
      <rPr>
        <sz val="9"/>
        <color rgb="FF0000FF"/>
        <rFont val="Calibri Light"/>
        <family val="2"/>
      </rPr>
      <t xml:space="preserve"> Se adjunta el cuadro de control de servicios de mantenimiento atendido por el personal de mantenimiento de la Entidad que suman a le fecha un total de </t>
    </r>
    <r>
      <rPr>
        <b/>
        <sz val="9"/>
        <color rgb="FFFF0000"/>
        <rFont val="Calibri Light"/>
        <family val="2"/>
      </rPr>
      <t xml:space="preserve">621 servicios </t>
    </r>
    <r>
      <rPr>
        <sz val="9"/>
        <color rgb="FF0000FF"/>
        <rFont val="Calibri Light"/>
        <family val="2"/>
      </rPr>
      <t>que sólo para el mes de Julio se han atendidos</t>
    </r>
    <r>
      <rPr>
        <sz val="9"/>
        <color rgb="FFFF0000"/>
        <rFont val="Calibri Light"/>
        <family val="2"/>
      </rPr>
      <t xml:space="preserve"> </t>
    </r>
    <r>
      <rPr>
        <b/>
        <sz val="9"/>
        <color rgb="FFFF0000"/>
        <rFont val="Calibri Light"/>
        <family val="2"/>
      </rPr>
      <t>67 servicios atendidos</t>
    </r>
    <r>
      <rPr>
        <b/>
        <sz val="9"/>
        <color rgb="FF0000FF"/>
        <rFont val="Calibri Light"/>
        <family val="2"/>
      </rPr>
      <t xml:space="preserve">.
AGOSTO: </t>
    </r>
    <r>
      <rPr>
        <sz val="9"/>
        <color rgb="FF0000FF"/>
        <rFont val="Calibri Light"/>
        <family val="2"/>
      </rPr>
      <t xml:space="preserve"> Se adjunta el cuadro de control de servicios de mantenimiento atendido por el personal de mantenimiento de la Entidad que suman a le fecha un total de 710</t>
    </r>
    <r>
      <rPr>
        <b/>
        <sz val="9"/>
        <color rgb="FFFF0000"/>
        <rFont val="Calibri Light"/>
        <family val="2"/>
      </rPr>
      <t xml:space="preserve"> servicios</t>
    </r>
    <r>
      <rPr>
        <sz val="9"/>
        <color rgb="FF0000FF"/>
        <rFont val="Calibri Light"/>
        <family val="2"/>
      </rPr>
      <t xml:space="preserve"> que sólo para el mes de Agosto se han atendidos 89</t>
    </r>
    <r>
      <rPr>
        <b/>
        <sz val="9"/>
        <color rgb="FFFF0000"/>
        <rFont val="Calibri Light"/>
        <family val="2"/>
      </rPr>
      <t xml:space="preserve"> servicios atendidos.</t>
    </r>
    <r>
      <rPr>
        <sz val="9"/>
        <color rgb="FF0000FF"/>
        <rFont val="Calibri Light"/>
        <family val="2"/>
      </rPr>
      <t xml:space="preserve"> 
</t>
    </r>
    <r>
      <rPr>
        <b/>
        <sz val="9"/>
        <color rgb="FF0000FF"/>
        <rFont val="Calibri Light"/>
        <family val="2"/>
      </rPr>
      <t xml:space="preserve">SEPTIEMBRE:  </t>
    </r>
    <r>
      <rPr>
        <sz val="9"/>
        <color rgb="FF0000FF"/>
        <rFont val="Calibri Light"/>
        <family val="2"/>
      </rPr>
      <t>Se adjunta el cuadro de control de servicios de mantenimiento atendido por el personal de mantenimiento de la Entidad que suman a le fecha un total de</t>
    </r>
    <r>
      <rPr>
        <b/>
        <sz val="9"/>
        <color rgb="FFFF0000"/>
        <rFont val="Calibri Light"/>
        <family val="2"/>
      </rPr>
      <t xml:space="preserve"> 801 servicios</t>
    </r>
    <r>
      <rPr>
        <sz val="9"/>
        <color rgb="FF0000FF"/>
        <rFont val="Calibri Light"/>
        <family val="2"/>
      </rPr>
      <t xml:space="preserve"> que sólo para el mes de Septiembre se han atendidos 91</t>
    </r>
    <r>
      <rPr>
        <b/>
        <sz val="9"/>
        <color rgb="FFFF0000"/>
        <rFont val="Calibri Light"/>
        <family val="2"/>
      </rPr>
      <t xml:space="preserve"> servicios atendidos. 
</t>
    </r>
    <r>
      <rPr>
        <b/>
        <sz val="9"/>
        <color rgb="FF0000FF"/>
        <rFont val="Calibri Light"/>
        <family val="2"/>
      </rPr>
      <t>OCTUBRE:</t>
    </r>
    <r>
      <rPr>
        <sz val="9"/>
        <color rgb="FF0000FF"/>
        <rFont val="Calibri Light"/>
        <family val="2"/>
      </rPr>
      <t xml:space="preserve">  Se adjunta el cuadro de control de servicios de mantenimiento atendido por el personal de mantenimiento de la Entidad que suman a le fecha un total de</t>
    </r>
    <r>
      <rPr>
        <b/>
        <sz val="9"/>
        <color rgb="FFFF0000"/>
        <rFont val="Calibri Light"/>
        <family val="2"/>
      </rPr>
      <t xml:space="preserve"> 886</t>
    </r>
    <r>
      <rPr>
        <sz val="9"/>
        <color rgb="FF0000FF"/>
        <rFont val="Calibri Light"/>
        <family val="2"/>
      </rPr>
      <t xml:space="preserve"> </t>
    </r>
    <r>
      <rPr>
        <b/>
        <sz val="9"/>
        <color rgb="FFFF0000"/>
        <rFont val="Calibri Light"/>
        <family val="2"/>
      </rPr>
      <t xml:space="preserve">servicios </t>
    </r>
    <r>
      <rPr>
        <sz val="9"/>
        <color rgb="FF0000FF"/>
        <rFont val="Calibri Light"/>
        <family val="2"/>
      </rPr>
      <t xml:space="preserve">que sólo para el mes de Octubre  se han atendidos </t>
    </r>
    <r>
      <rPr>
        <b/>
        <sz val="9"/>
        <color rgb="FFFF0000"/>
        <rFont val="Calibri Light"/>
        <family val="2"/>
      </rPr>
      <t>85 servicios atendidos</t>
    </r>
    <r>
      <rPr>
        <sz val="9"/>
        <color rgb="FF0000FF"/>
        <rFont val="Calibri Light"/>
        <family val="2"/>
      </rPr>
      <t>.</t>
    </r>
    <r>
      <rPr>
        <b/>
        <sz val="9"/>
        <color rgb="FFFF0000"/>
        <rFont val="Calibri Light"/>
        <family val="2"/>
      </rPr>
      <t xml:space="preserve"> 
</t>
    </r>
    <r>
      <rPr>
        <b/>
        <sz val="9"/>
        <color theme="4" tint="-0.249977111117893"/>
        <rFont val="Calibri Light"/>
        <family val="2"/>
      </rPr>
      <t>NOVIEMBRE:</t>
    </r>
    <r>
      <rPr>
        <sz val="9"/>
        <color theme="4" tint="-0.249977111117893"/>
        <rFont val="Calibri Light"/>
        <family val="2"/>
      </rPr>
      <t xml:space="preserve"> Se adjunta el cuadro de control de servicios de mantenimiento atendido por el personal de mantenimiento de la Entidad que suman a le fecha un total de</t>
    </r>
    <r>
      <rPr>
        <b/>
        <sz val="9"/>
        <color rgb="FFFF0000"/>
        <rFont val="Calibri Light"/>
        <family val="2"/>
      </rPr>
      <t xml:space="preserve"> 958 servicio</t>
    </r>
    <r>
      <rPr>
        <sz val="9"/>
        <color theme="4" tint="-0.249977111117893"/>
        <rFont val="Calibri Light"/>
        <family val="2"/>
      </rPr>
      <t xml:space="preserve">s que sólo para el mes de Noviembre  se han atendidos </t>
    </r>
    <r>
      <rPr>
        <b/>
        <sz val="9"/>
        <color rgb="FFFF0000"/>
        <rFont val="Calibri Light"/>
        <family val="2"/>
      </rPr>
      <t>91 servicios atendidos.</t>
    </r>
    <r>
      <rPr>
        <sz val="9"/>
        <color theme="4" tint="-0.249977111117893"/>
        <rFont val="Calibri Light"/>
        <family val="2"/>
      </rPr>
      <t xml:space="preserve">  
</t>
    </r>
    <r>
      <rPr>
        <b/>
        <sz val="9"/>
        <color theme="4" tint="-0.249977111117893"/>
        <rFont val="Calibri Light"/>
        <family val="2"/>
      </rPr>
      <t>DICIEMBRE:</t>
    </r>
    <r>
      <rPr>
        <sz val="9"/>
        <color theme="4" tint="-0.249977111117893"/>
        <rFont val="Calibri Light"/>
        <family val="2"/>
      </rPr>
      <t xml:space="preserve"> Se adjunta el cuadro de control de servicios de mantenimiento atendido por el personal de mantenimiento de la Entidad que suman a le fecha un total de </t>
    </r>
    <r>
      <rPr>
        <b/>
        <sz val="9"/>
        <color rgb="FFFF0000"/>
        <rFont val="Calibri Light"/>
        <family val="2"/>
      </rPr>
      <t>969 servicios</t>
    </r>
    <r>
      <rPr>
        <sz val="9"/>
        <color theme="4" tint="-0.249977111117893"/>
        <rFont val="Calibri Light"/>
        <family val="2"/>
      </rPr>
      <t xml:space="preserve"> que sólo para el mes de diciembre  se han atendidos</t>
    </r>
    <r>
      <rPr>
        <b/>
        <sz val="9"/>
        <color rgb="FFFF0000"/>
        <rFont val="Calibri Light"/>
        <family val="2"/>
      </rPr>
      <t xml:space="preserve"> 11 servicios atendidos</t>
    </r>
    <r>
      <rPr>
        <sz val="9"/>
        <color theme="4" tint="-0.249977111117893"/>
        <rFont val="Calibri Light"/>
        <family val="2"/>
      </rPr>
      <t xml:space="preserve">.  </t>
    </r>
  </si>
  <si>
    <r>
      <t>Se cuenta con la programación del plan anual de adquisiciones, las actividades que se pretenden realizar para las obras de mejoramiento de las sedes (Memorando anteproyecto 2023 - inversion y Plan Anual Adquisiciones del 8  marzo de 2023)</t>
    </r>
    <r>
      <rPr>
        <b/>
        <sz val="9"/>
        <color rgb="FF0000FF"/>
        <rFont val="Calibri Light"/>
        <family val="2"/>
      </rPr>
      <t xml:space="preserve">
ABRIL: </t>
    </r>
    <r>
      <rPr>
        <sz val="9"/>
        <color rgb="FF0000FF"/>
        <rFont val="Calibri Light"/>
        <family val="2"/>
      </rPr>
      <t xml:space="preserve">Se continua con la ejecuciòn del Plan Anual de Adquisiciones de los procesos de la Direcciòn Administrativa.
</t>
    </r>
    <r>
      <rPr>
        <b/>
        <sz val="9"/>
        <color rgb="FF0000FF"/>
        <rFont val="Calibri Light"/>
        <family val="2"/>
      </rPr>
      <t>MAYO:</t>
    </r>
    <r>
      <rPr>
        <sz val="9"/>
        <color rgb="FF0000FF"/>
        <rFont val="Calibri Light"/>
        <family val="2"/>
      </rPr>
      <t xml:space="preserve"> El Grupo Administrativo a mayo cuenta con </t>
    </r>
    <r>
      <rPr>
        <b/>
        <sz val="9"/>
        <color rgb="FFFF0000"/>
        <rFont val="Calibri Light"/>
        <family val="2"/>
      </rPr>
      <t>11</t>
    </r>
    <r>
      <rPr>
        <sz val="9"/>
        <color rgb="FF0000FF"/>
        <rFont val="Calibri Light"/>
        <family val="2"/>
      </rPr>
      <t xml:space="preserve"> procesos contratados que suman un valor de </t>
    </r>
    <r>
      <rPr>
        <b/>
        <sz val="9"/>
        <color rgb="FFFF0000"/>
        <rFont val="Calibri Light"/>
        <family val="2"/>
      </rPr>
      <t>$1,391,105,121</t>
    </r>
    <r>
      <rPr>
        <sz val="9"/>
        <rFont val="Calibri Light"/>
        <family val="2"/>
      </rPr>
      <t xml:space="preserve">. </t>
    </r>
    <r>
      <rPr>
        <sz val="9"/>
        <color rgb="FF0000FF"/>
        <rFont val="Calibri Light"/>
        <family val="2"/>
      </rPr>
      <t xml:space="preserve">segun listado de compromisos generado por presupuesto, solo los que tienen que ver con el Grupo Administrativo.
</t>
    </r>
    <r>
      <rPr>
        <b/>
        <sz val="9"/>
        <color rgb="FF0000FF"/>
        <rFont val="Calibri Light"/>
        <family val="2"/>
      </rPr>
      <t xml:space="preserve">JUNIO: </t>
    </r>
    <r>
      <rPr>
        <sz val="9"/>
        <color rgb="FF0000FF"/>
        <rFont val="Calibri Light"/>
        <family val="2"/>
      </rPr>
      <t xml:space="preserve"> El Grupo Administrativo a junio cuenta con </t>
    </r>
    <r>
      <rPr>
        <b/>
        <sz val="9"/>
        <color rgb="FFFF0000"/>
        <rFont val="Calibri Light"/>
        <family val="2"/>
      </rPr>
      <t>14</t>
    </r>
    <r>
      <rPr>
        <sz val="9"/>
        <color rgb="FFFF0000"/>
        <rFont val="Calibri Light"/>
        <family val="2"/>
      </rPr>
      <t xml:space="preserve"> </t>
    </r>
    <r>
      <rPr>
        <sz val="9"/>
        <color rgb="FF0000FF"/>
        <rFont val="Calibri Light"/>
        <family val="2"/>
      </rPr>
      <t>procesos contratados que suman un valor de</t>
    </r>
    <r>
      <rPr>
        <b/>
        <sz val="9"/>
        <color rgb="FFFF0000"/>
        <rFont val="Calibri Light"/>
        <family val="2"/>
      </rPr>
      <t xml:space="preserve"> $2,253,651,818</t>
    </r>
    <r>
      <rPr>
        <b/>
        <sz val="9"/>
        <color rgb="FF0000FF"/>
        <rFont val="Calibri Light"/>
        <family val="2"/>
      </rPr>
      <t xml:space="preserve"> </t>
    </r>
    <r>
      <rPr>
        <sz val="9"/>
        <color rgb="FF0000FF"/>
        <rFont val="Calibri Light"/>
        <family val="2"/>
      </rPr>
      <t xml:space="preserve"> segun listado de compromisos generado por presupuesto, solo los que tienen que ver con el Grupo Administrativo. Se avanza en la estructuracion de los procesos de contratacion segun el plan anual de adquisiciones del Grupo Administrativo.
</t>
    </r>
    <r>
      <rPr>
        <b/>
        <sz val="9"/>
        <color rgb="FF0000FF"/>
        <rFont val="Calibri Light"/>
        <family val="2"/>
      </rPr>
      <t>JULIO:</t>
    </r>
    <r>
      <rPr>
        <sz val="9"/>
        <color rgb="FF0000FF"/>
        <rFont val="Calibri Light"/>
        <family val="2"/>
      </rPr>
      <t xml:space="preserve">  El Grupo Administrativo a </t>
    </r>
    <r>
      <rPr>
        <b/>
        <sz val="9"/>
        <color rgb="FFFF0000"/>
        <rFont val="Calibri Light"/>
        <family val="2"/>
      </rPr>
      <t>JULIO</t>
    </r>
    <r>
      <rPr>
        <sz val="9"/>
        <color rgb="FF0000FF"/>
        <rFont val="Calibri Light"/>
        <family val="2"/>
      </rPr>
      <t xml:space="preserve"> cuenta con </t>
    </r>
    <r>
      <rPr>
        <b/>
        <sz val="9"/>
        <color rgb="FFFF0000"/>
        <rFont val="Calibri Light"/>
        <family val="2"/>
      </rPr>
      <t xml:space="preserve">21 </t>
    </r>
    <r>
      <rPr>
        <sz val="9"/>
        <color rgb="FF0000FF"/>
        <rFont val="Calibri Light"/>
        <family val="2"/>
      </rPr>
      <t xml:space="preserve">procesos contratados que suman un valor de </t>
    </r>
    <r>
      <rPr>
        <b/>
        <sz val="9"/>
        <color rgb="FFFF0000"/>
        <rFont val="Calibri Light"/>
        <family val="2"/>
      </rPr>
      <t>$3,015,207,162</t>
    </r>
    <r>
      <rPr>
        <sz val="9"/>
        <color rgb="FF0000FF"/>
        <rFont val="Calibri Light"/>
        <family val="2"/>
      </rPr>
      <t xml:space="preserve">  segun listado de compromisos generado por presupuesto, solo los que tienen que ver con el Grupo Administrativo. Se han remitido 3 de 3 de los estudios previos de las obras planeadas dentro del plan anual de adquisiciones con recursos de inversion para la revision del Grupo de Contratos
</t>
    </r>
    <r>
      <rPr>
        <b/>
        <sz val="9"/>
        <color rgb="FF0000FF"/>
        <rFont val="Calibri Light"/>
        <family val="2"/>
      </rPr>
      <t xml:space="preserve">AGOSTO: </t>
    </r>
    <r>
      <rPr>
        <sz val="9"/>
        <color rgb="FF0000FF"/>
        <rFont val="Calibri Light"/>
        <family val="2"/>
      </rPr>
      <t>El</t>
    </r>
    <r>
      <rPr>
        <b/>
        <sz val="9"/>
        <color rgb="FF0000FF"/>
        <rFont val="Calibri Light"/>
        <family val="2"/>
      </rPr>
      <t xml:space="preserve"> </t>
    </r>
    <r>
      <rPr>
        <sz val="9"/>
        <color rgb="FF0000FF"/>
        <rFont val="Calibri Light"/>
        <family val="2"/>
      </rPr>
      <t>Grupo Administrativo a</t>
    </r>
    <r>
      <rPr>
        <b/>
        <sz val="9"/>
        <color rgb="FFFF0000"/>
        <rFont val="Calibri Light"/>
        <family val="2"/>
      </rPr>
      <t xml:space="preserve"> AGOSTO </t>
    </r>
    <r>
      <rPr>
        <sz val="9"/>
        <color rgb="FF0000FF"/>
        <rFont val="Calibri Light"/>
        <family val="2"/>
      </rPr>
      <t xml:space="preserve"> cuenta con </t>
    </r>
    <r>
      <rPr>
        <b/>
        <sz val="9"/>
        <color rgb="FFFF0000"/>
        <rFont val="Calibri Light"/>
        <family val="2"/>
      </rPr>
      <t xml:space="preserve">28 </t>
    </r>
    <r>
      <rPr>
        <sz val="9"/>
        <color rgb="FF0000FF"/>
        <rFont val="Calibri Light"/>
        <family val="2"/>
      </rPr>
      <t xml:space="preserve">procesos contratados que suman un valor de </t>
    </r>
    <r>
      <rPr>
        <b/>
        <sz val="9"/>
        <color rgb="FFFF0000"/>
        <rFont val="Calibri Light"/>
        <family val="2"/>
      </rPr>
      <t>$3,052,167,236</t>
    </r>
    <r>
      <rPr>
        <sz val="9"/>
        <color rgb="FF0000FF"/>
        <rFont val="Calibri Light"/>
        <family val="2"/>
      </rPr>
      <t xml:space="preserve">  segun listado de compromisos generado por presupuesto, solo los que tienen que ver con el Grupo Administrativo. Se avanza en la estructuracion de los procesos de contratacion segun el plan anual de adquisiciones del Grupo Administrativo. </t>
    </r>
    <r>
      <rPr>
        <b/>
        <sz val="9"/>
        <color rgb="FF0000FF"/>
        <rFont val="Calibri Light"/>
        <family val="2"/>
      </rPr>
      <t xml:space="preserve">
SEPTIEMBRE: </t>
    </r>
    <r>
      <rPr>
        <sz val="9"/>
        <color rgb="FF0000FF"/>
        <rFont val="Calibri Light"/>
        <family val="2"/>
      </rPr>
      <t xml:space="preserve">El Grupo Administrativo a </t>
    </r>
    <r>
      <rPr>
        <b/>
        <sz val="9"/>
        <color rgb="FFFF0000"/>
        <rFont val="Calibri Light"/>
        <family val="2"/>
      </rPr>
      <t>SEPTIEMBRE</t>
    </r>
    <r>
      <rPr>
        <sz val="9"/>
        <color rgb="FF0000FF"/>
        <rFont val="Calibri Light"/>
        <family val="2"/>
      </rPr>
      <t xml:space="preserve">  cuenta con </t>
    </r>
    <r>
      <rPr>
        <b/>
        <sz val="9"/>
        <color rgb="FFFF0000"/>
        <rFont val="Calibri Light"/>
        <family val="2"/>
      </rPr>
      <t>31</t>
    </r>
    <r>
      <rPr>
        <sz val="9"/>
        <color rgb="FF0000FF"/>
        <rFont val="Calibri Light"/>
        <family val="2"/>
      </rPr>
      <t xml:space="preserve"> procesos contratados que suman un valor de </t>
    </r>
    <r>
      <rPr>
        <b/>
        <sz val="9"/>
        <color rgb="FFFF0000"/>
        <rFont val="Calibri Light"/>
        <family val="2"/>
      </rPr>
      <t>$3,102,117,235</t>
    </r>
    <r>
      <rPr>
        <sz val="9"/>
        <color rgb="FF0000FF"/>
        <rFont val="Calibri Light"/>
        <family val="2"/>
      </rPr>
      <t xml:space="preserve">  segun listado de compromisos generado por presupuesto, solo los que tienen que ver con el Grupo Administrativo. 
</t>
    </r>
    <r>
      <rPr>
        <b/>
        <sz val="9"/>
        <color rgb="FF0000FF"/>
        <rFont val="Calibri Light"/>
        <family val="2"/>
      </rPr>
      <t xml:space="preserve">OCTUBRE: </t>
    </r>
    <r>
      <rPr>
        <sz val="9"/>
        <color rgb="FF0000FF"/>
        <rFont val="Calibri Light"/>
        <family val="2"/>
      </rPr>
      <t>El Grupo Administrativo en</t>
    </r>
    <r>
      <rPr>
        <b/>
        <sz val="9"/>
        <color rgb="FFFF0000"/>
        <rFont val="Calibri Light"/>
        <family val="2"/>
      </rPr>
      <t xml:space="preserve"> OCTUBRE </t>
    </r>
    <r>
      <rPr>
        <sz val="9"/>
        <color rgb="FF0000FF"/>
        <rFont val="Calibri Light"/>
        <family val="2"/>
      </rPr>
      <t xml:space="preserve"> cuenta con </t>
    </r>
    <r>
      <rPr>
        <b/>
        <sz val="9"/>
        <color rgb="FFFF0000"/>
        <rFont val="Calibri Light"/>
        <family val="2"/>
      </rPr>
      <t>35</t>
    </r>
    <r>
      <rPr>
        <sz val="9"/>
        <color rgb="FF0000FF"/>
        <rFont val="Calibri Light"/>
        <family val="2"/>
      </rPr>
      <t xml:space="preserve"> procesos contratados que suman un valor de </t>
    </r>
    <r>
      <rPr>
        <b/>
        <sz val="9"/>
        <color rgb="FFFF0000"/>
        <rFont val="Calibri Light"/>
        <family val="2"/>
      </rPr>
      <t>$3,993,188,844,35</t>
    </r>
    <r>
      <rPr>
        <sz val="9"/>
        <color rgb="FF0000FF"/>
        <rFont val="Calibri Light"/>
        <family val="2"/>
      </rPr>
      <t xml:space="preserve"> segun listado de compromisos generado por presupuesto al 30 de noviembre de 2023. Son solo los que tienen que ver con el Grupo Administrativo.
</t>
    </r>
    <r>
      <rPr>
        <b/>
        <sz val="9"/>
        <color rgb="FF0000FF"/>
        <rFont val="Calibri Light"/>
        <family val="2"/>
      </rPr>
      <t>NOVIEMBRE:</t>
    </r>
    <r>
      <rPr>
        <sz val="9"/>
        <color rgb="FF0000FF"/>
        <rFont val="Calibri Light"/>
        <family val="2"/>
      </rPr>
      <t xml:space="preserve"> El Grupo Administrativo en </t>
    </r>
    <r>
      <rPr>
        <b/>
        <sz val="9"/>
        <color rgb="FFFF0000"/>
        <rFont val="Calibri Light"/>
        <family val="2"/>
      </rPr>
      <t xml:space="preserve">NOVIEMBRE </t>
    </r>
    <r>
      <rPr>
        <sz val="9"/>
        <color rgb="FF0000FF"/>
        <rFont val="Calibri Light"/>
        <family val="2"/>
      </rPr>
      <t xml:space="preserve"> cuenta con </t>
    </r>
    <r>
      <rPr>
        <b/>
        <sz val="9"/>
        <color rgb="FFFF0000"/>
        <rFont val="Calibri Light"/>
        <family val="2"/>
      </rPr>
      <t>50</t>
    </r>
    <r>
      <rPr>
        <sz val="9"/>
        <color rgb="FF0000FF"/>
        <rFont val="Calibri Light"/>
        <family val="2"/>
      </rPr>
      <t xml:space="preserve"> procesos contratados que suman un valor de</t>
    </r>
    <r>
      <rPr>
        <b/>
        <sz val="9"/>
        <color rgb="FFFF0000"/>
        <rFont val="Calibri Light"/>
        <family val="2"/>
      </rPr>
      <t xml:space="preserve"> $4.978.421.741,67 </t>
    </r>
    <r>
      <rPr>
        <sz val="9"/>
        <color rgb="FF0000FF"/>
        <rFont val="Calibri Light"/>
        <family val="2"/>
      </rPr>
      <t xml:space="preserve"> segun listado de compromisos generado por presupuesto al 30 de noviembre-  de 2023. Son solo los que tienen que ver con el Grupo Administrativo.
</t>
    </r>
    <r>
      <rPr>
        <b/>
        <sz val="9"/>
        <color rgb="FF0000FF"/>
        <rFont val="Calibri Light"/>
        <family val="2"/>
      </rPr>
      <t>DICIEMBRE</t>
    </r>
    <r>
      <rPr>
        <sz val="9"/>
        <color rgb="FF0000FF"/>
        <rFont val="Calibri Light"/>
        <family val="2"/>
      </rPr>
      <t xml:space="preserve"> El Grupo Administrativo en DICIEMBRE  cuenta con</t>
    </r>
    <r>
      <rPr>
        <b/>
        <sz val="9"/>
        <color rgb="FFFF0000"/>
        <rFont val="Calibri Light"/>
        <family val="2"/>
      </rPr>
      <t xml:space="preserve"> 63</t>
    </r>
    <r>
      <rPr>
        <sz val="9"/>
        <color rgb="FF0000FF"/>
        <rFont val="Calibri Light"/>
        <family val="2"/>
      </rPr>
      <t xml:space="preserve"> procesos contratados que suman un valor de </t>
    </r>
    <r>
      <rPr>
        <b/>
        <sz val="9"/>
        <color rgb="FFFF0000"/>
        <rFont val="Calibri Light"/>
        <family val="2"/>
      </rPr>
      <t>$5.322.490,967,05</t>
    </r>
    <r>
      <rPr>
        <sz val="9"/>
        <color rgb="FF0000FF"/>
        <rFont val="Calibri Light"/>
        <family val="2"/>
      </rPr>
      <t xml:space="preserve">  segun listado de compromisos generado por presupuesto al 5 de enero de 2024. Son solo los que tienen que ver con el Grupo Administrativo.</t>
    </r>
  </si>
  <si>
    <t xml:space="preserve"> C-3599-0200-8-0-3599016-02</t>
  </si>
  <si>
    <t>CÓDIGO DEL RUBRO PRESUPUESTAL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</si>
</sst>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 #,##0;[Red]\-&quot;$&quot;\ #,##0"/>
    <numFmt numFmtId="41" formatCode="_-* #,##0_-;\-* #,##0_-;_-* &quot;-&quot;_-;_-@_-"/>
    <numFmt numFmtId="164" formatCode="dd/mm/yyyy;@"/>
    <numFmt numFmtId="165" formatCode="[$$-240A]#,##0"/>
    <numFmt numFmtId="166" formatCode="dd\-mm\-yy"/>
    <numFmt numFmtId="167" formatCode="0.0"/>
    <numFmt numFmtId="168" formatCode="[$-80A]dddd\ d&quot; de &quot;mmmm&quot; de &quot;yyyy;@"/>
    <numFmt numFmtId="169" formatCode="[$-240A]d&quot; de &quot;mmmm&quot; de &quot;yyyy;@"/>
    <numFmt numFmtId="170" formatCode="0.0%"/>
    <numFmt numFmtId="171" formatCode="_-* #,##0.000_-;\-* #,##0.000_-;_-* &quot;-&quot;_-;_-@_-"/>
    <numFmt numFmtId="172" formatCode="[$-240A]dddd\ d&quot; de &quot;mmmm&quot; de &quot;yyyy;@"/>
    <numFmt numFmtId="174" formatCode="dd/mm/yy;@"/>
  </numFmts>
  <fonts count="50"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1"/>
      <name val="Arial"/>
      <family val="2"/>
    </font>
    <font>
      <sz val="10"/>
      <color rgb="FF002060"/>
      <name val="Arial"/>
      <family val="2"/>
    </font>
    <font>
      <b/>
      <sz val="10"/>
      <color rgb="FF002060"/>
      <name val="Arial"/>
      <family val="2"/>
    </font>
    <font>
      <sz val="10"/>
      <name val="Arial"/>
      <family val="2"/>
    </font>
    <font>
      <sz val="10"/>
      <color rgb="FF0000FF"/>
      <name val="Arial"/>
      <family val="2"/>
    </font>
    <font>
      <b/>
      <sz val="9"/>
      <color rgb="FF000000"/>
      <name val="Tahoma"/>
      <family val="2"/>
    </font>
    <font>
      <sz val="9"/>
      <color rgb="FF000000"/>
      <name val="Tahoma"/>
      <family val="2"/>
    </font>
    <font>
      <sz val="12"/>
      <name val="Arial"/>
      <family val="2"/>
    </font>
    <font>
      <sz val="10"/>
      <name val="Calibri Light"/>
      <family val="2"/>
    </font>
    <font>
      <sz val="11"/>
      <name val="Calibri Light"/>
      <family val="2"/>
    </font>
    <font>
      <sz val="14"/>
      <name val="Calibri Light"/>
      <family val="2"/>
    </font>
    <font>
      <b/>
      <sz val="14"/>
      <name val="Calibri Light"/>
      <family val="2"/>
    </font>
    <font>
      <sz val="12"/>
      <name val="Calibri Light"/>
      <family val="2"/>
    </font>
    <font>
      <sz val="9"/>
      <name val="Calibri Light"/>
      <family val="2"/>
    </font>
    <font>
      <b/>
      <sz val="12"/>
      <name val="Calibri Light"/>
      <family val="2"/>
    </font>
    <font>
      <sz val="9"/>
      <color theme="0"/>
      <name val="Calibri Light"/>
      <family val="2"/>
    </font>
    <font>
      <u/>
      <sz val="12"/>
      <color theme="10"/>
      <name val="Calibri Light"/>
      <family val="2"/>
    </font>
    <font>
      <b/>
      <sz val="16"/>
      <name val="Calibri Light"/>
      <family val="2"/>
    </font>
    <font>
      <b/>
      <sz val="12"/>
      <color rgb="FF0000FF"/>
      <name val="Calibri Light"/>
      <family val="2"/>
    </font>
    <font>
      <sz val="12"/>
      <color rgb="FF0000FF"/>
      <name val="Calibri Light"/>
      <family val="2"/>
    </font>
    <font>
      <sz val="16"/>
      <name val="Calibri Light"/>
      <family val="2"/>
    </font>
    <font>
      <b/>
      <sz val="12"/>
      <color theme="0"/>
      <name val="Calibri Light"/>
      <family val="2"/>
    </font>
    <font>
      <sz val="10"/>
      <color rgb="FF002060"/>
      <name val="Calibri Light"/>
      <family val="2"/>
    </font>
    <font>
      <sz val="10"/>
      <color rgb="FF0000FF"/>
      <name val="Calibri Light"/>
      <family val="2"/>
    </font>
    <font>
      <b/>
      <sz val="14"/>
      <color rgb="FF002060"/>
      <name val="Calibri Light"/>
      <family val="2"/>
    </font>
    <font>
      <b/>
      <sz val="14"/>
      <color rgb="FF0000FF"/>
      <name val="Arial"/>
      <family val="2"/>
    </font>
    <font>
      <b/>
      <sz val="10"/>
      <name val="Calibri Light"/>
      <family val="2"/>
    </font>
    <font>
      <sz val="9"/>
      <color rgb="FF0000FF"/>
      <name val="Calibri Light"/>
      <family val="2"/>
    </font>
    <font>
      <b/>
      <sz val="9"/>
      <color rgb="FF0000FF"/>
      <name val="Calibri Light"/>
      <family val="2"/>
    </font>
    <font>
      <b/>
      <sz val="8"/>
      <name val="Calibri Light"/>
      <family val="2"/>
    </font>
    <font>
      <sz val="9"/>
      <color rgb="FFFF0000"/>
      <name val="Calibri Light"/>
      <family val="2"/>
    </font>
    <font>
      <b/>
      <sz val="9"/>
      <color rgb="FFFF0000"/>
      <name val="Calibri Light"/>
      <family val="2"/>
    </font>
    <font>
      <b/>
      <sz val="9"/>
      <color theme="4" tint="-0.249977111117893"/>
      <name val="Calibri Light"/>
      <family val="2"/>
    </font>
    <font>
      <sz val="9"/>
      <color theme="4" tint="-0.249977111117893"/>
      <name val="Calibri Light"/>
      <family val="2"/>
    </font>
  </fonts>
  <fills count="14">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
      <patternFill patternType="solid">
        <fgColor rgb="FF99FF33"/>
        <bgColor indexed="64"/>
      </patternFill>
    </fill>
    <fill>
      <patternFill patternType="solid">
        <fgColor theme="0" tint="-0.14999847407452621"/>
        <bgColor indexed="64"/>
      </patternFill>
    </fill>
    <fill>
      <patternFill patternType="solid">
        <fgColor theme="9" tint="0.59999389629810485"/>
        <bgColor indexed="64"/>
      </patternFill>
    </fill>
  </fills>
  <borders count="60">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xf numFmtId="41" fontId="19" fillId="0" borderId="0" applyFont="0" applyFill="0" applyBorder="0" applyAlignment="0" applyProtection="0"/>
  </cellStyleXfs>
  <cellXfs count="392">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0" xfId="0" applyFont="1" applyBorder="1"/>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2" fillId="0" borderId="0" xfId="0" applyFont="1" applyFill="1" applyBorder="1"/>
    <xf numFmtId="0" fontId="14" fillId="3" borderId="2" xfId="0" applyFont="1" applyFill="1" applyBorder="1" applyAlignment="1">
      <alignment horizontal="center" vertical="center"/>
    </xf>
    <xf numFmtId="0" fontId="5" fillId="3" borderId="2" xfId="0" applyFont="1" applyFill="1" applyBorder="1" applyAlignment="1">
      <alignment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9" xfId="0" applyFont="1" applyFill="1" applyBorder="1" applyAlignment="1">
      <alignment vertical="center" wrapText="1"/>
    </xf>
    <xf numFmtId="0" fontId="4" fillId="4" borderId="12" xfId="0" applyFont="1" applyFill="1" applyBorder="1" applyAlignment="1">
      <alignment vertical="center" wrapText="1"/>
    </xf>
    <xf numFmtId="0" fontId="4" fillId="4" borderId="14"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1" xfId="0" applyFont="1" applyFill="1" applyBorder="1" applyAlignment="1">
      <alignment vertical="center" wrapText="1"/>
    </xf>
    <xf numFmtId="0" fontId="4" fillId="4" borderId="52" xfId="0" applyFont="1" applyFill="1" applyBorder="1" applyAlignment="1">
      <alignment vertical="center" wrapText="1"/>
    </xf>
    <xf numFmtId="0" fontId="7" fillId="0" borderId="0" xfId="2" applyFont="1" applyFill="1" applyBorder="1" applyAlignment="1" applyProtection="1">
      <alignment vertical="center"/>
    </xf>
    <xf numFmtId="0" fontId="7" fillId="0" borderId="10" xfId="2" applyFont="1" applyFill="1" applyBorder="1" applyAlignment="1" applyProtection="1">
      <alignment vertical="center"/>
    </xf>
    <xf numFmtId="0" fontId="7" fillId="0" borderId="15" xfId="2" applyFont="1" applyFill="1" applyBorder="1" applyAlignment="1" applyProtection="1">
      <alignment vertical="center"/>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5" fillId="3" borderId="2" xfId="0" applyFont="1" applyFill="1" applyBorder="1" applyAlignment="1">
      <alignment vertical="center" wrapText="1"/>
    </xf>
    <xf numFmtId="0" fontId="0" fillId="4" borderId="0" xfId="0" applyFill="1" applyAlignment="1">
      <alignment vertical="center" wrapText="1"/>
    </xf>
    <xf numFmtId="0" fontId="0" fillId="4" borderId="0" xfId="0" applyFill="1" applyBorder="1" applyAlignment="1">
      <alignment vertical="center" wrapText="1"/>
    </xf>
    <xf numFmtId="0" fontId="0" fillId="4" borderId="0" xfId="0" applyFill="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Fill="1" applyBorder="1" applyAlignment="1">
      <alignment horizontal="center" vertical="center" wrapText="1"/>
    </xf>
    <xf numFmtId="0" fontId="5" fillId="3" borderId="2" xfId="0" applyFont="1" applyFill="1" applyBorder="1" applyAlignment="1">
      <alignment horizontal="left" vertical="center"/>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4" fillId="0"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0" fillId="4" borderId="2" xfId="0" applyFill="1" applyBorder="1"/>
    <xf numFmtId="6" fontId="4" fillId="0" borderId="0" xfId="0" applyNumberFormat="1" applyFont="1" applyAlignment="1">
      <alignment horizontal="center" vertical="center" wrapText="1"/>
    </xf>
    <xf numFmtId="0" fontId="2" fillId="4" borderId="2" xfId="0" applyFont="1" applyFill="1" applyBorder="1"/>
    <xf numFmtId="0" fontId="0" fillId="0" borderId="2" xfId="0" applyBorder="1" applyAlignment="1">
      <alignment vertical="center"/>
    </xf>
    <xf numFmtId="0" fontId="2" fillId="0" borderId="2" xfId="0" applyFont="1" applyBorder="1" applyAlignment="1">
      <alignment vertical="center"/>
    </xf>
    <xf numFmtId="0" fontId="2" fillId="0" borderId="2" xfId="0" applyFont="1" applyBorder="1" applyAlignment="1">
      <alignment horizontal="left" vertical="center" wrapText="1"/>
    </xf>
    <xf numFmtId="0" fontId="4" fillId="0"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vertical="center"/>
    </xf>
    <xf numFmtId="9" fontId="28" fillId="4" borderId="2" xfId="0" applyNumberFormat="1" applyFont="1" applyFill="1" applyBorder="1" applyAlignment="1">
      <alignment horizontal="center" vertical="center" wrapText="1"/>
    </xf>
    <xf numFmtId="0" fontId="28" fillId="4" borderId="2" xfId="0" applyFont="1" applyFill="1" applyBorder="1" applyAlignment="1">
      <alignment horizontal="center" vertical="center" wrapText="1"/>
    </xf>
    <xf numFmtId="0" fontId="29" fillId="0" borderId="0" xfId="0" applyFont="1" applyAlignment="1">
      <alignment horizontal="center" vertical="center" wrapText="1"/>
    </xf>
    <xf numFmtId="0" fontId="29" fillId="0" borderId="2" xfId="0" applyNumberFormat="1" applyFont="1" applyBorder="1" applyAlignment="1">
      <alignment horizontal="center" vertical="center" wrapText="1"/>
    </xf>
    <xf numFmtId="2" fontId="29" fillId="0" borderId="2" xfId="0" applyNumberFormat="1" applyFont="1" applyBorder="1" applyAlignment="1">
      <alignment horizontal="center" vertical="center" wrapText="1"/>
    </xf>
    <xf numFmtId="165" fontId="29" fillId="0" borderId="2" xfId="0" applyNumberFormat="1" applyFont="1" applyFill="1" applyBorder="1" applyAlignment="1">
      <alignment horizontal="center" vertical="center" wrapText="1"/>
    </xf>
    <xf numFmtId="165" fontId="29" fillId="0" borderId="2" xfId="0" applyNumberFormat="1" applyFont="1" applyBorder="1" applyAlignment="1">
      <alignment horizontal="center" vertical="center" wrapText="1"/>
    </xf>
    <xf numFmtId="0" fontId="31" fillId="0" borderId="0" xfId="0" applyFont="1" applyAlignment="1">
      <alignment horizontal="center" vertical="center" wrapText="1"/>
    </xf>
    <xf numFmtId="0" fontId="29" fillId="0" borderId="0" xfId="0" applyFont="1"/>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5" fillId="0" borderId="2" xfId="0" applyFont="1" applyBorder="1" applyAlignment="1">
      <alignment horizontal="left" vertical="center" wrapText="1"/>
    </xf>
    <xf numFmtId="0" fontId="24" fillId="4" borderId="0" xfId="0" applyFont="1" applyFill="1"/>
    <xf numFmtId="0" fontId="28" fillId="4" borderId="2" xfId="0" applyFont="1" applyFill="1" applyBorder="1" applyAlignment="1">
      <alignment vertical="center" wrapText="1"/>
    </xf>
    <xf numFmtId="0" fontId="28" fillId="4" borderId="0" xfId="0" applyFont="1" applyFill="1" applyAlignment="1">
      <alignment vertical="center" wrapText="1"/>
    </xf>
    <xf numFmtId="0" fontId="32" fillId="4" borderId="2" xfId="4" applyFont="1" applyFill="1" applyBorder="1" applyAlignment="1">
      <alignment horizontal="center" vertical="center" wrapText="1"/>
    </xf>
    <xf numFmtId="0" fontId="28" fillId="4" borderId="8" xfId="0" applyFont="1" applyFill="1" applyBorder="1" applyAlignment="1">
      <alignment vertical="center" wrapText="1"/>
    </xf>
    <xf numFmtId="0" fontId="28" fillId="4" borderId="8" xfId="0" applyFont="1" applyFill="1" applyBorder="1" applyAlignment="1">
      <alignment horizontal="center" vertical="center" wrapText="1"/>
    </xf>
    <xf numFmtId="0" fontId="28" fillId="4" borderId="0" xfId="0" applyFont="1" applyFill="1" applyBorder="1" applyAlignment="1">
      <alignment vertical="center" wrapText="1"/>
    </xf>
    <xf numFmtId="0" fontId="28" fillId="4" borderId="0"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2" xfId="0" applyFont="1" applyBorder="1" applyAlignment="1">
      <alignment horizontal="center" vertical="center" wrapText="1"/>
    </xf>
    <xf numFmtId="0" fontId="28" fillId="4" borderId="2" xfId="4" applyFont="1" applyFill="1" applyBorder="1" applyAlignment="1">
      <alignment horizontal="center" vertical="center" wrapText="1"/>
    </xf>
    <xf numFmtId="0" fontId="32" fillId="0" borderId="2" xfId="4" applyFont="1" applyBorder="1" applyAlignment="1">
      <alignment horizontal="center" vertical="center" wrapText="1"/>
    </xf>
    <xf numFmtId="0" fontId="28" fillId="4" borderId="2" xfId="0" applyFont="1" applyFill="1" applyBorder="1" applyAlignment="1">
      <alignment horizontal="center" vertical="center"/>
    </xf>
    <xf numFmtId="0" fontId="0" fillId="4" borderId="2" xfId="0" applyFill="1" applyBorder="1" applyAlignment="1">
      <alignment vertical="center"/>
    </xf>
    <xf numFmtId="0" fontId="2" fillId="4" borderId="2" xfId="0" applyFont="1" applyFill="1" applyBorder="1" applyAlignment="1">
      <alignment vertical="center"/>
    </xf>
    <xf numFmtId="0" fontId="28" fillId="0" borderId="0" xfId="0" applyFont="1" applyBorder="1" applyAlignment="1">
      <alignment horizontal="center" vertical="center"/>
    </xf>
    <xf numFmtId="0" fontId="28" fillId="0" borderId="0" xfId="0" applyFont="1" applyAlignment="1">
      <alignment horizontal="center" vertical="center" wrapText="1"/>
    </xf>
    <xf numFmtId="0" fontId="28" fillId="0" borderId="0" xfId="0" applyFont="1" applyAlignment="1">
      <alignment horizontal="justify" vertical="center" wrapText="1"/>
    </xf>
    <xf numFmtId="0" fontId="28" fillId="0" borderId="0" xfId="0" applyFont="1" applyBorder="1" applyAlignment="1">
      <alignment horizontal="justify" vertical="center"/>
    </xf>
    <xf numFmtId="0" fontId="24" fillId="0" borderId="0" xfId="0" applyFont="1" applyBorder="1" applyAlignment="1">
      <alignment horizontal="center" vertical="center"/>
    </xf>
    <xf numFmtId="0" fontId="28" fillId="0" borderId="0" xfId="0" applyFont="1" applyFill="1" applyAlignment="1">
      <alignment horizontal="justify" vertical="center"/>
    </xf>
    <xf numFmtId="164" fontId="4" fillId="0" borderId="2" xfId="0" applyNumberFormat="1" applyFont="1" applyFill="1" applyBorder="1" applyAlignment="1">
      <alignment horizontal="center" vertical="center" wrapText="1"/>
    </xf>
    <xf numFmtId="0" fontId="28" fillId="0" borderId="0" xfId="0" applyFont="1"/>
    <xf numFmtId="0" fontId="28" fillId="4" borderId="11" xfId="0" applyFont="1" applyFill="1" applyBorder="1" applyAlignment="1">
      <alignment vertical="center" wrapText="1"/>
    </xf>
    <xf numFmtId="0" fontId="28" fillId="0" borderId="0" xfId="0" applyFont="1" applyBorder="1" applyAlignment="1">
      <alignment horizontal="center" vertical="center" wrapText="1"/>
    </xf>
    <xf numFmtId="0" fontId="28" fillId="0" borderId="0" xfId="0" applyFont="1" applyBorder="1"/>
    <xf numFmtId="0" fontId="28" fillId="4" borderId="6" xfId="0" applyFont="1" applyFill="1" applyBorder="1" applyAlignment="1">
      <alignment vertical="center" wrapText="1"/>
    </xf>
    <xf numFmtId="0" fontId="28" fillId="4" borderId="13" xfId="0" applyFont="1" applyFill="1" applyBorder="1" applyAlignment="1">
      <alignment vertical="center" wrapText="1"/>
    </xf>
    <xf numFmtId="0" fontId="30" fillId="0" borderId="0" xfId="2" applyFont="1" applyFill="1" applyBorder="1" applyAlignment="1" applyProtection="1">
      <alignment horizontal="center" vertical="center"/>
    </xf>
    <xf numFmtId="0" fontId="37" fillId="3" borderId="2" xfId="0" applyFont="1" applyFill="1" applyBorder="1" applyAlignment="1">
      <alignment horizontal="center" vertical="center" wrapText="1"/>
    </xf>
    <xf numFmtId="0" fontId="37" fillId="3" borderId="2" xfId="0" applyFont="1" applyFill="1" applyBorder="1" applyAlignment="1">
      <alignment horizontal="center" vertical="center"/>
    </xf>
    <xf numFmtId="0" fontId="28" fillId="0" borderId="2" xfId="0" applyFont="1" applyBorder="1" applyAlignment="1">
      <alignment vertical="center" wrapText="1"/>
    </xf>
    <xf numFmtId="0" fontId="30" fillId="0" borderId="2" xfId="0" applyFont="1" applyBorder="1" applyAlignment="1">
      <alignment horizontal="center" vertical="center" wrapText="1"/>
    </xf>
    <xf numFmtId="0" fontId="35" fillId="0" borderId="2" xfId="0" applyFont="1" applyFill="1" applyBorder="1" applyAlignment="1" applyProtection="1">
      <alignment horizontal="justify" vertical="center" wrapText="1"/>
    </xf>
    <xf numFmtId="0" fontId="35" fillId="0" borderId="2" xfId="0" applyFont="1" applyFill="1" applyBorder="1" applyAlignment="1" applyProtection="1">
      <alignment horizontal="center" vertical="center" wrapText="1"/>
    </xf>
    <xf numFmtId="0" fontId="35" fillId="0" borderId="2" xfId="5" applyNumberFormat="1" applyFont="1" applyFill="1" applyBorder="1" applyAlignment="1" applyProtection="1">
      <alignment horizontal="center" vertical="center" wrapText="1"/>
    </xf>
    <xf numFmtId="9" fontId="35" fillId="0" borderId="2" xfId="5" applyFont="1" applyFill="1" applyBorder="1" applyAlignment="1" applyProtection="1">
      <alignment horizontal="center" vertical="center" wrapText="1"/>
    </xf>
    <xf numFmtId="172" fontId="39" fillId="0" borderId="2" xfId="0" applyNumberFormat="1" applyFont="1" applyFill="1" applyBorder="1" applyAlignment="1" applyProtection="1">
      <alignment horizontal="center" vertical="center"/>
    </xf>
    <xf numFmtId="167" fontId="35" fillId="0" borderId="2" xfId="0" applyNumberFormat="1"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28" fillId="4" borderId="2" xfId="0" applyFont="1" applyFill="1" applyBorder="1" applyAlignment="1">
      <alignment horizontal="center" vertical="center" wrapText="1"/>
    </xf>
    <xf numFmtId="0" fontId="28" fillId="4" borderId="5" xfId="0" applyFont="1" applyFill="1" applyBorder="1" applyAlignment="1">
      <alignment horizontal="left" vertical="center"/>
    </xf>
    <xf numFmtId="0" fontId="28" fillId="4" borderId="3" xfId="0" applyFont="1" applyFill="1" applyBorder="1" applyAlignment="1">
      <alignment horizontal="left" vertical="center"/>
    </xf>
    <xf numFmtId="0" fontId="4" fillId="0" borderId="2" xfId="0" applyFont="1" applyFill="1" applyBorder="1" applyAlignment="1">
      <alignment horizontal="left" vertical="center" wrapText="1"/>
    </xf>
    <xf numFmtId="10" fontId="41" fillId="11" borderId="53" xfId="0" applyNumberFormat="1" applyFont="1" applyFill="1" applyBorder="1" applyAlignment="1" applyProtection="1">
      <alignment horizontal="center" vertical="center" wrapText="1"/>
    </xf>
    <xf numFmtId="0" fontId="11" fillId="4" borderId="2" xfId="4" applyFill="1" applyBorder="1" applyAlignment="1">
      <alignment horizontal="center" vertical="center" wrapText="1"/>
    </xf>
    <xf numFmtId="0" fontId="28" fillId="0" borderId="2" xfId="0" applyFont="1" applyBorder="1" applyAlignment="1">
      <alignment horizontal="center" vertical="center"/>
    </xf>
    <xf numFmtId="0" fontId="11" fillId="0" borderId="2" xfId="4" applyBorder="1" applyAlignment="1">
      <alignment horizontal="center" vertical="center" wrapText="1"/>
    </xf>
    <xf numFmtId="0" fontId="5" fillId="3" borderId="2" xfId="0" applyFont="1" applyFill="1" applyBorder="1"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7" xfId="2" applyFont="1" applyFill="1" applyBorder="1" applyAlignment="1" applyProtection="1">
      <alignment horizontal="center" vertical="center"/>
    </xf>
    <xf numFmtId="0" fontId="6" fillId="0" borderId="18" xfId="2" applyFont="1" applyFill="1" applyBorder="1" applyAlignment="1" applyProtection="1">
      <alignment horizontal="center" vertical="center"/>
    </xf>
    <xf numFmtId="0" fontId="6" fillId="0" borderId="25" xfId="2" applyFont="1" applyFill="1" applyBorder="1" applyAlignment="1" applyProtection="1">
      <alignment horizontal="center" vertical="center"/>
    </xf>
    <xf numFmtId="0" fontId="6" fillId="0" borderId="20"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2"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23" fillId="0" borderId="0" xfId="0" applyFont="1" applyBorder="1" applyAlignment="1">
      <alignment horizontal="left" vertical="center" wrapText="1"/>
    </xf>
    <xf numFmtId="0" fontId="5" fillId="3" borderId="8" xfId="0" applyFont="1" applyFill="1" applyBorder="1" applyAlignment="1">
      <alignment horizontal="left" vertical="center" wrapText="1"/>
    </xf>
    <xf numFmtId="0" fontId="5" fillId="3" borderId="0"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27" fillId="0" borderId="2" xfId="0" applyFont="1" applyBorder="1" applyAlignment="1">
      <alignment horizontal="left" vertical="center" wrapText="1"/>
    </xf>
    <xf numFmtId="0" fontId="28" fillId="0" borderId="5" xfId="0" applyFont="1" applyFill="1" applyBorder="1" applyAlignment="1">
      <alignment horizontal="justify" vertical="center" wrapText="1"/>
    </xf>
    <xf numFmtId="0" fontId="28" fillId="0" borderId="4" xfId="0" applyFont="1" applyFill="1" applyBorder="1" applyAlignment="1">
      <alignment horizontal="justify" vertical="center"/>
    </xf>
    <xf numFmtId="0" fontId="28" fillId="0" borderId="3" xfId="0" applyFont="1" applyFill="1" applyBorder="1" applyAlignment="1">
      <alignment horizontal="justify"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26" xfId="0" applyFont="1" applyBorder="1" applyAlignment="1">
      <alignment horizontal="left" vertical="center" wrapText="1"/>
    </xf>
    <xf numFmtId="0" fontId="4" fillId="0" borderId="18"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30" fillId="4" borderId="2" xfId="0" applyFont="1" applyFill="1" applyBorder="1" applyAlignment="1">
      <alignment horizontal="center" vertical="center" wrapText="1"/>
    </xf>
    <xf numFmtId="0" fontId="26" fillId="4" borderId="2" xfId="0" applyFont="1" applyFill="1" applyBorder="1" applyAlignment="1">
      <alignment horizontal="left" vertical="center" wrapText="1"/>
    </xf>
    <xf numFmtId="0" fontId="28"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7"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3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4" fillId="4" borderId="4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30" fillId="0" borderId="2" xfId="0" applyFont="1" applyBorder="1" applyAlignment="1">
      <alignment horizontal="left" vertical="center" wrapText="1"/>
    </xf>
    <xf numFmtId="0" fontId="6" fillId="4" borderId="30" xfId="2" applyFont="1" applyFill="1" applyBorder="1" applyAlignment="1" applyProtection="1">
      <alignment horizontal="center" vertical="center"/>
    </xf>
    <xf numFmtId="0" fontId="6" fillId="4" borderId="39" xfId="2" applyFont="1" applyFill="1" applyBorder="1" applyAlignment="1" applyProtection="1">
      <alignment horizontal="center" vertical="center"/>
    </xf>
    <xf numFmtId="0" fontId="25" fillId="4" borderId="2" xfId="2" applyFont="1" applyFill="1" applyBorder="1" applyAlignment="1">
      <alignment horizontal="justify" vertical="center" wrapText="1"/>
    </xf>
    <xf numFmtId="0" fontId="25" fillId="0" borderId="2" xfId="2" applyFont="1" applyBorder="1" applyAlignment="1">
      <alignment horizontal="justify" vertical="center" wrapText="1"/>
    </xf>
    <xf numFmtId="0" fontId="16" fillId="0" borderId="2" xfId="0" applyFont="1" applyBorder="1" applyAlignment="1">
      <alignment horizontal="left" vertical="center"/>
    </xf>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0" fontId="25" fillId="4" borderId="2" xfId="0" applyFont="1" applyFill="1" applyBorder="1" applyAlignment="1">
      <alignment horizontal="left" vertical="center" wrapText="1"/>
    </xf>
    <xf numFmtId="0" fontId="25"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28" fillId="4" borderId="5" xfId="0" applyFont="1" applyFill="1" applyBorder="1" applyAlignment="1">
      <alignment horizontal="left" vertical="center"/>
    </xf>
    <xf numFmtId="0" fontId="28" fillId="4" borderId="3" xfId="0" applyFont="1" applyFill="1" applyBorder="1" applyAlignment="1">
      <alignment horizontal="left" vertical="center"/>
    </xf>
    <xf numFmtId="0" fontId="28" fillId="4" borderId="2" xfId="0" applyFont="1" applyFill="1" applyBorder="1" applyAlignment="1">
      <alignment horizontal="left" vertical="center" wrapText="1"/>
    </xf>
    <xf numFmtId="0" fontId="30" fillId="4" borderId="40" xfId="2" applyFont="1" applyFill="1" applyBorder="1" applyAlignment="1" applyProtection="1">
      <alignment horizontal="center" vertical="center"/>
    </xf>
    <xf numFmtId="0" fontId="30" fillId="4" borderId="46" xfId="2" applyFont="1" applyFill="1" applyBorder="1" applyAlignment="1" applyProtection="1">
      <alignment horizontal="center" vertical="center"/>
    </xf>
    <xf numFmtId="0" fontId="30" fillId="4" borderId="41" xfId="2" applyFont="1" applyFill="1" applyBorder="1" applyAlignment="1" applyProtection="1">
      <alignment horizontal="center" vertical="center"/>
    </xf>
    <xf numFmtId="0" fontId="30" fillId="4" borderId="42" xfId="2" applyFont="1" applyFill="1" applyBorder="1" applyAlignment="1" applyProtection="1">
      <alignment horizontal="center" vertical="center"/>
    </xf>
    <xf numFmtId="0" fontId="30" fillId="4" borderId="47" xfId="2" applyFont="1" applyFill="1" applyBorder="1" applyAlignment="1" applyProtection="1">
      <alignment horizontal="center" vertical="center"/>
    </xf>
    <xf numFmtId="0" fontId="30" fillId="4" borderId="43" xfId="2" applyFont="1" applyFill="1" applyBorder="1" applyAlignment="1" applyProtection="1">
      <alignment horizontal="center" vertical="center"/>
    </xf>
    <xf numFmtId="0" fontId="30" fillId="4" borderId="44" xfId="2" applyFont="1" applyFill="1" applyBorder="1" applyAlignment="1" applyProtection="1">
      <alignment horizontal="center" vertical="center"/>
    </xf>
    <xf numFmtId="0" fontId="30" fillId="4" borderId="48" xfId="2" applyFont="1" applyFill="1" applyBorder="1" applyAlignment="1" applyProtection="1">
      <alignment horizontal="center" vertical="center"/>
    </xf>
    <xf numFmtId="0" fontId="30" fillId="4" borderId="45" xfId="2" applyFont="1" applyFill="1" applyBorder="1" applyAlignment="1" applyProtection="1">
      <alignment horizontal="center" vertical="center"/>
    </xf>
    <xf numFmtId="0" fontId="28" fillId="4" borderId="9" xfId="0" applyFont="1" applyFill="1" applyBorder="1" applyAlignment="1">
      <alignment horizontal="center" vertical="center" wrapText="1"/>
    </xf>
    <xf numFmtId="0" fontId="28" fillId="4" borderId="10"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28" fillId="4" borderId="0"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15" xfId="0" applyFont="1" applyFill="1" applyBorder="1" applyAlignment="1">
      <alignment horizontal="center" vertical="center" wrapText="1"/>
    </xf>
    <xf numFmtId="0" fontId="37" fillId="3" borderId="2" xfId="0" applyFont="1" applyFill="1" applyBorder="1" applyAlignment="1">
      <alignment horizontal="left" vertical="center"/>
    </xf>
    <xf numFmtId="0" fontId="37" fillId="3" borderId="7" xfId="0" applyFont="1" applyFill="1" applyBorder="1" applyAlignment="1">
      <alignment horizontal="center" vertical="center"/>
    </xf>
    <xf numFmtId="0" fontId="37" fillId="3" borderId="0" xfId="0" applyFont="1" applyFill="1" applyBorder="1" applyAlignment="1">
      <alignment horizontal="center" vertical="center"/>
    </xf>
    <xf numFmtId="0" fontId="37" fillId="3" borderId="2"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27" fillId="0" borderId="5" xfId="0" applyFont="1" applyBorder="1" applyAlignment="1">
      <alignment horizontal="left" vertical="center" wrapText="1"/>
    </xf>
    <xf numFmtId="0" fontId="27" fillId="0" borderId="4" xfId="0" applyFont="1" applyBorder="1" applyAlignment="1">
      <alignment horizontal="left" vertical="center" wrapText="1"/>
    </xf>
    <xf numFmtId="0" fontId="27" fillId="0" borderId="3" xfId="0" applyFont="1" applyBorder="1" applyAlignment="1">
      <alignment horizontal="left" vertical="center" wrapText="1"/>
    </xf>
    <xf numFmtId="0" fontId="6"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5" xfId="0" applyFont="1" applyFill="1" applyBorder="1" applyAlignment="1">
      <alignment horizontal="justify" vertical="center" wrapText="1"/>
    </xf>
    <xf numFmtId="0" fontId="4" fillId="0" borderId="3" xfId="0" applyFont="1" applyFill="1" applyBorder="1" applyAlignment="1">
      <alignment horizontal="justify" vertical="center" wrapText="1"/>
    </xf>
    <xf numFmtId="0" fontId="36" fillId="0" borderId="2" xfId="0" applyFont="1" applyBorder="1" applyAlignment="1">
      <alignment horizontal="left" vertical="center" wrapText="1"/>
    </xf>
    <xf numFmtId="0" fontId="28" fillId="0" borderId="2" xfId="0" applyFont="1" applyFill="1" applyBorder="1" applyAlignment="1">
      <alignment horizontal="justify" vertical="center" wrapText="1"/>
    </xf>
    <xf numFmtId="0" fontId="28" fillId="0" borderId="2" xfId="0" applyFont="1" applyFill="1" applyBorder="1" applyAlignment="1">
      <alignment horizontal="justify" vertical="center"/>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6" fillId="4" borderId="17" xfId="2" applyFont="1" applyFill="1" applyBorder="1" applyAlignment="1" applyProtection="1">
      <alignment horizontal="center" vertical="center"/>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0" xfId="2" applyFont="1" applyFill="1" applyBorder="1" applyAlignment="1" applyProtection="1">
      <alignment horizontal="center" vertical="center"/>
    </xf>
    <xf numFmtId="0" fontId="4" fillId="4" borderId="1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7"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28" fillId="0" borderId="5" xfId="0" applyFont="1" applyBorder="1" applyAlignment="1">
      <alignment horizontal="left" vertical="center" wrapText="1"/>
    </xf>
    <xf numFmtId="0" fontId="28" fillId="0" borderId="4"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2" xfId="0" applyFont="1" applyBorder="1" applyAlignment="1">
      <alignment horizontal="justify" vertical="center" wrapText="1"/>
    </xf>
    <xf numFmtId="0" fontId="28" fillId="0" borderId="5" xfId="0" applyFont="1" applyBorder="1" applyAlignment="1">
      <alignment horizontal="justify" vertical="center" wrapText="1"/>
    </xf>
    <xf numFmtId="0" fontId="28" fillId="0" borderId="4" xfId="0" applyFont="1" applyBorder="1" applyAlignment="1">
      <alignment horizontal="justify" vertical="center" wrapText="1"/>
    </xf>
    <xf numFmtId="0" fontId="28" fillId="0" borderId="3" xfId="0" applyFont="1" applyBorder="1" applyAlignment="1">
      <alignment horizontal="justify" vertical="center" wrapText="1"/>
    </xf>
    <xf numFmtId="10" fontId="40" fillId="13" borderId="59" xfId="0" applyNumberFormat="1" applyFont="1" applyFill="1" applyBorder="1" applyAlignment="1" applyProtection="1">
      <alignment horizontal="center" vertical="center" wrapText="1"/>
    </xf>
    <xf numFmtId="0" fontId="14" fillId="8" borderId="17" xfId="0" applyFont="1" applyFill="1" applyBorder="1" applyAlignment="1" applyProtection="1">
      <alignment horizontal="center" vertical="center" wrapText="1"/>
    </xf>
    <xf numFmtId="0" fontId="14" fillId="8" borderId="18" xfId="0" applyFont="1" applyFill="1" applyBorder="1" applyAlignment="1" applyProtection="1">
      <alignment horizontal="center" vertical="center" wrapText="1"/>
    </xf>
    <xf numFmtId="9" fontId="14" fillId="8" borderId="18" xfId="0" applyNumberFormat="1" applyFont="1" applyFill="1" applyBorder="1" applyAlignment="1" applyProtection="1">
      <alignment horizontal="center" vertical="center" wrapText="1"/>
    </xf>
    <xf numFmtId="166" fontId="14" fillId="8" borderId="18" xfId="0" applyNumberFormat="1" applyFont="1" applyFill="1" applyBorder="1" applyAlignment="1" applyProtection="1">
      <alignment horizontal="center" vertical="center" wrapText="1"/>
    </xf>
    <xf numFmtId="0" fontId="34" fillId="0" borderId="20" xfId="0" applyFont="1" applyFill="1" applyBorder="1" applyAlignment="1" applyProtection="1">
      <alignment horizontal="center" vertical="center" wrapText="1"/>
    </xf>
    <xf numFmtId="10" fontId="40" fillId="13" borderId="21" xfId="0" applyNumberFormat="1" applyFont="1" applyFill="1" applyBorder="1" applyAlignment="1" applyProtection="1">
      <alignment horizontal="center" vertical="center" wrapText="1"/>
    </xf>
    <xf numFmtId="0" fontId="34" fillId="0" borderId="22" xfId="0" applyFont="1" applyFill="1" applyBorder="1" applyAlignment="1" applyProtection="1">
      <alignment horizontal="center" vertical="center" wrapText="1"/>
    </xf>
    <xf numFmtId="0" fontId="35" fillId="0" borderId="23" xfId="0" applyFont="1" applyFill="1" applyBorder="1" applyAlignment="1" applyProtection="1">
      <alignment horizontal="justify" vertical="center" wrapText="1"/>
    </xf>
    <xf numFmtId="0" fontId="35" fillId="0" borderId="23" xfId="0" applyFont="1" applyFill="1" applyBorder="1" applyAlignment="1" applyProtection="1">
      <alignment horizontal="center" vertical="center" wrapText="1"/>
    </xf>
    <xf numFmtId="0" fontId="35" fillId="0" borderId="23" xfId="5" applyNumberFormat="1" applyFont="1" applyFill="1" applyBorder="1" applyAlignment="1" applyProtection="1">
      <alignment horizontal="center" vertical="center" wrapText="1"/>
    </xf>
    <xf numFmtId="9" fontId="35" fillId="0" borderId="23" xfId="5" applyFont="1" applyFill="1" applyBorder="1" applyAlignment="1" applyProtection="1">
      <alignment horizontal="center" vertical="center" wrapText="1"/>
    </xf>
    <xf numFmtId="172" fontId="39" fillId="0" borderId="23" xfId="0" applyNumberFormat="1" applyFont="1" applyFill="1" applyBorder="1" applyAlignment="1" applyProtection="1">
      <alignment horizontal="center" vertical="center"/>
    </xf>
    <xf numFmtId="167" fontId="35" fillId="0" borderId="23" xfId="0" applyNumberFormat="1" applyFont="1" applyFill="1" applyBorder="1" applyAlignment="1" applyProtection="1">
      <alignment horizontal="center" vertical="center" wrapText="1"/>
    </xf>
    <xf numFmtId="10" fontId="40" fillId="13" borderId="24" xfId="0" applyNumberFormat="1"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0" fontId="2" fillId="4" borderId="0" xfId="0" applyFont="1" applyFill="1" applyAlignment="1" applyProtection="1">
      <alignment horizontal="center" vertical="center" wrapText="1"/>
    </xf>
    <xf numFmtId="0" fontId="2" fillId="4" borderId="0" xfId="0" applyFont="1" applyFill="1" applyAlignment="1" applyProtection="1">
      <alignment vertical="center" wrapText="1"/>
    </xf>
    <xf numFmtId="0" fontId="2" fillId="4" borderId="0" xfId="0" applyFont="1" applyFill="1" applyAlignment="1" applyProtection="1">
      <alignment horizontal="justify" vertical="center" wrapText="1"/>
    </xf>
    <xf numFmtId="0" fontId="2" fillId="4" borderId="0" xfId="0" applyFont="1" applyFill="1" applyProtection="1"/>
    <xf numFmtId="0" fontId="2" fillId="4" borderId="51" xfId="0" applyFont="1" applyFill="1" applyBorder="1" applyAlignment="1" applyProtection="1">
      <alignment horizontal="center" vertical="center" wrapText="1"/>
    </xf>
    <xf numFmtId="0" fontId="13" fillId="4" borderId="27" xfId="2" applyFont="1" applyFill="1" applyBorder="1" applyAlignment="1" applyProtection="1">
      <alignment horizontal="center" vertical="center"/>
    </xf>
    <xf numFmtId="0" fontId="13" fillId="4" borderId="29" xfId="2" applyFont="1" applyFill="1" applyBorder="1" applyAlignment="1" applyProtection="1">
      <alignment horizontal="center" vertical="center"/>
    </xf>
    <xf numFmtId="0" fontId="13" fillId="4" borderId="28" xfId="2" applyFont="1" applyFill="1" applyBorder="1" applyAlignment="1" applyProtection="1">
      <alignment horizontal="center" vertical="center"/>
    </xf>
    <xf numFmtId="0" fontId="2" fillId="4" borderId="27" xfId="0" applyFont="1" applyFill="1" applyBorder="1" applyAlignment="1" applyProtection="1">
      <alignment horizontal="left" vertical="center" wrapText="1"/>
    </xf>
    <xf numFmtId="0" fontId="2" fillId="4" borderId="28" xfId="0" applyFont="1" applyFill="1" applyBorder="1" applyAlignment="1" applyProtection="1">
      <alignment horizontal="left" vertical="center" wrapText="1"/>
    </xf>
    <xf numFmtId="0" fontId="2" fillId="4" borderId="0" xfId="0" applyFont="1" applyFill="1" applyBorder="1" applyAlignment="1" applyProtection="1">
      <alignment vertical="center" wrapText="1"/>
    </xf>
    <xf numFmtId="0" fontId="2" fillId="4" borderId="58" xfId="0" applyFont="1" applyFill="1" applyBorder="1" applyAlignment="1" applyProtection="1">
      <alignment horizontal="center" vertical="center" wrapText="1"/>
    </xf>
    <xf numFmtId="0" fontId="13" fillId="4" borderId="56" xfId="2" applyFont="1" applyFill="1" applyBorder="1" applyAlignment="1" applyProtection="1">
      <alignment horizontal="center" vertical="center"/>
    </xf>
    <xf numFmtId="0" fontId="13" fillId="4" borderId="4" xfId="2" applyFont="1" applyFill="1" applyBorder="1" applyAlignment="1" applyProtection="1">
      <alignment horizontal="center" vertical="center"/>
    </xf>
    <xf numFmtId="0" fontId="13" fillId="4" borderId="57" xfId="2" applyFont="1" applyFill="1" applyBorder="1" applyAlignment="1" applyProtection="1">
      <alignment horizontal="center" vertical="center"/>
    </xf>
    <xf numFmtId="0" fontId="2" fillId="4" borderId="56" xfId="0" applyFont="1" applyFill="1" applyBorder="1" applyAlignment="1" applyProtection="1">
      <alignment horizontal="left" vertical="center" wrapText="1"/>
    </xf>
    <xf numFmtId="0" fontId="2" fillId="4" borderId="57" xfId="0" applyFont="1" applyFill="1" applyBorder="1" applyAlignment="1" applyProtection="1">
      <alignment horizontal="left" vertical="center" wrapText="1"/>
    </xf>
    <xf numFmtId="0" fontId="2" fillId="4" borderId="52" xfId="0" applyFont="1" applyFill="1" applyBorder="1" applyAlignment="1" applyProtection="1">
      <alignment horizontal="center" vertical="center" wrapText="1"/>
    </xf>
    <xf numFmtId="0" fontId="13" fillId="4" borderId="54" xfId="2" applyFont="1" applyFill="1" applyBorder="1" applyAlignment="1" applyProtection="1">
      <alignment horizontal="center" vertical="center"/>
    </xf>
    <xf numFmtId="0" fontId="13" fillId="4" borderId="35" xfId="2" applyFont="1" applyFill="1" applyBorder="1" applyAlignment="1" applyProtection="1">
      <alignment horizontal="center" vertical="center"/>
    </xf>
    <xf numFmtId="0" fontId="13" fillId="4" borderId="55" xfId="2" applyFont="1" applyFill="1" applyBorder="1" applyAlignment="1" applyProtection="1">
      <alignment horizontal="center" vertical="center"/>
    </xf>
    <xf numFmtId="0" fontId="2" fillId="4" borderId="54" xfId="0" applyFont="1" applyFill="1" applyBorder="1" applyAlignment="1" applyProtection="1">
      <alignment horizontal="left" vertical="center" wrapText="1"/>
    </xf>
    <xf numFmtId="0" fontId="2" fillId="4" borderId="55" xfId="0" applyFont="1" applyFill="1" applyBorder="1" applyAlignment="1" applyProtection="1">
      <alignment horizontal="left" vertical="center" wrapText="1"/>
    </xf>
    <xf numFmtId="0" fontId="13" fillId="4" borderId="0" xfId="2" applyFont="1" applyFill="1" applyBorder="1" applyAlignment="1" applyProtection="1">
      <alignment horizontal="center" vertical="center"/>
    </xf>
    <xf numFmtId="0" fontId="13" fillId="4" borderId="0" xfId="2" applyFont="1" applyFill="1" applyBorder="1" applyAlignment="1" applyProtection="1">
      <alignment vertical="center"/>
    </xf>
    <xf numFmtId="0" fontId="13" fillId="4" borderId="5" xfId="0" applyFont="1" applyFill="1" applyBorder="1" applyAlignment="1" applyProtection="1">
      <alignment horizontal="center" vertical="center"/>
    </xf>
    <xf numFmtId="0" fontId="33" fillId="4" borderId="4" xfId="0" applyFont="1" applyFill="1" applyBorder="1" applyAlignment="1" applyProtection="1">
      <alignment horizontal="left" vertical="center" wrapText="1"/>
    </xf>
    <xf numFmtId="0" fontId="33" fillId="4" borderId="3" xfId="0" applyFont="1" applyFill="1" applyBorder="1" applyAlignment="1" applyProtection="1">
      <alignment horizontal="left" vertical="center" wrapText="1"/>
    </xf>
    <xf numFmtId="0" fontId="13" fillId="4" borderId="2" xfId="0" applyFont="1" applyFill="1" applyBorder="1" applyAlignment="1" applyProtection="1">
      <alignment horizontal="center"/>
    </xf>
    <xf numFmtId="0" fontId="13" fillId="4" borderId="0" xfId="0" applyFont="1" applyFill="1" applyBorder="1" applyAlignment="1" applyProtection="1">
      <alignment horizontal="center"/>
    </xf>
    <xf numFmtId="0" fontId="14" fillId="9" borderId="18" xfId="0" applyFont="1" applyFill="1" applyBorder="1" applyAlignment="1" applyProtection="1">
      <alignment horizontal="center" vertical="center" wrapText="1"/>
    </xf>
    <xf numFmtId="0" fontId="14" fillId="9" borderId="19" xfId="0" applyFont="1" applyFill="1" applyBorder="1" applyAlignment="1" applyProtection="1">
      <alignment horizontal="center" vertical="center" wrapText="1"/>
    </xf>
    <xf numFmtId="0" fontId="14" fillId="9" borderId="3" xfId="0" applyFont="1" applyFill="1" applyBorder="1" applyAlignment="1" applyProtection="1">
      <alignment horizontal="center" vertical="center" wrapText="1"/>
    </xf>
    <xf numFmtId="0" fontId="14" fillId="9" borderId="2" xfId="0" applyFont="1" applyFill="1" applyBorder="1" applyAlignment="1" applyProtection="1">
      <alignment horizontal="center" vertical="center" wrapText="1"/>
    </xf>
    <xf numFmtId="0" fontId="14" fillId="9" borderId="0" xfId="0" applyFont="1" applyFill="1" applyBorder="1" applyAlignment="1" applyProtection="1">
      <alignment horizontal="center" vertical="center" wrapText="1"/>
    </xf>
    <xf numFmtId="0" fontId="2" fillId="4" borderId="0" xfId="0" applyFont="1" applyFill="1" applyAlignment="1" applyProtection="1">
      <alignment horizontal="center"/>
    </xf>
    <xf numFmtId="0" fontId="43" fillId="0" borderId="2" xfId="0" applyFont="1" applyFill="1" applyBorder="1" applyAlignment="1" applyProtection="1">
      <alignment horizontal="justify" vertical="top" wrapText="1"/>
    </xf>
    <xf numFmtId="174" fontId="39" fillId="0" borderId="2" xfId="0" applyNumberFormat="1" applyFont="1" applyFill="1" applyBorder="1" applyAlignment="1" applyProtection="1">
      <alignment horizontal="center" vertical="center"/>
    </xf>
    <xf numFmtId="10" fontId="38" fillId="12" borderId="3" xfId="5" applyNumberFormat="1" applyFont="1" applyFill="1" applyBorder="1" applyAlignment="1" applyProtection="1">
      <alignment horizontal="center" vertical="center" wrapText="1"/>
    </xf>
    <xf numFmtId="10" fontId="38" fillId="0" borderId="2" xfId="5" applyNumberFormat="1" applyFont="1" applyFill="1" applyBorder="1" applyAlignment="1" applyProtection="1">
      <alignment horizontal="center" vertical="center" wrapText="1"/>
    </xf>
    <xf numFmtId="10" fontId="38" fillId="12" borderId="2" xfId="5" applyNumberFormat="1" applyFont="1" applyFill="1" applyBorder="1" applyAlignment="1" applyProtection="1">
      <alignment horizontal="center" vertical="center" wrapText="1"/>
    </xf>
    <xf numFmtId="10" fontId="38" fillId="0" borderId="2" xfId="5" applyNumberFormat="1" applyFont="1" applyFill="1" applyBorder="1" applyAlignment="1" applyProtection="1">
      <alignment horizontal="left" vertical="center" wrapText="1"/>
    </xf>
    <xf numFmtId="10" fontId="38" fillId="0" borderId="0" xfId="5" applyNumberFormat="1" applyFont="1" applyFill="1" applyBorder="1" applyAlignment="1" applyProtection="1">
      <alignment horizontal="left" vertical="center" wrapText="1"/>
    </xf>
    <xf numFmtId="168" fontId="35" fillId="0" borderId="0" xfId="0" applyNumberFormat="1" applyFont="1" applyFill="1" applyBorder="1" applyAlignment="1" applyProtection="1">
      <alignment horizontal="left" vertical="center" wrapText="1"/>
    </xf>
    <xf numFmtId="1" fontId="35" fillId="0" borderId="0" xfId="0" applyNumberFormat="1"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43" fillId="0" borderId="23" xfId="0" applyFont="1" applyFill="1" applyBorder="1" applyAlignment="1" applyProtection="1">
      <alignment horizontal="justify" vertical="top" wrapText="1"/>
    </xf>
    <xf numFmtId="174" fontId="39" fillId="0" borderId="23" xfId="0" applyNumberFormat="1" applyFont="1" applyFill="1" applyBorder="1" applyAlignment="1" applyProtection="1">
      <alignment horizontal="center" vertical="center"/>
    </xf>
    <xf numFmtId="0" fontId="34" fillId="0" borderId="53" xfId="0" applyFont="1" applyFill="1" applyBorder="1" applyAlignment="1" applyProtection="1">
      <alignment horizontal="center" vertical="center" wrapText="1"/>
    </xf>
    <xf numFmtId="0" fontId="35" fillId="0" borderId="53" xfId="0" applyFont="1" applyFill="1" applyBorder="1" applyAlignment="1" applyProtection="1">
      <alignment horizontal="justify" vertical="center" wrapText="1"/>
    </xf>
    <xf numFmtId="0" fontId="35" fillId="0" borderId="53" xfId="0" applyFont="1" applyFill="1" applyBorder="1" applyAlignment="1" applyProtection="1">
      <alignment horizontal="center" vertical="center" wrapText="1"/>
    </xf>
    <xf numFmtId="0" fontId="35" fillId="0" borderId="53" xfId="5" applyNumberFormat="1" applyFont="1" applyFill="1" applyBorder="1" applyAlignment="1" applyProtection="1">
      <alignment horizontal="center" vertical="center" wrapText="1"/>
    </xf>
    <xf numFmtId="9" fontId="35" fillId="0" borderId="53" xfId="5" applyFont="1" applyFill="1" applyBorder="1" applyAlignment="1" applyProtection="1">
      <alignment horizontal="center" vertical="center" wrapText="1"/>
    </xf>
    <xf numFmtId="172" fontId="35" fillId="0" borderId="53" xfId="0" applyNumberFormat="1" applyFont="1" applyFill="1" applyBorder="1" applyAlignment="1" applyProtection="1">
      <alignment horizontal="center" vertical="center"/>
    </xf>
    <xf numFmtId="167" fontId="35" fillId="0" borderId="53" xfId="0" applyNumberFormat="1" applyFont="1" applyFill="1" applyBorder="1" applyAlignment="1" applyProtection="1">
      <alignment horizontal="center" vertical="center" wrapText="1"/>
    </xf>
    <xf numFmtId="0" fontId="35" fillId="0" borderId="53" xfId="0" applyFont="1" applyFill="1" applyBorder="1" applyAlignment="1" applyProtection="1">
      <alignment horizontal="justify" vertical="top" wrapText="1"/>
    </xf>
    <xf numFmtId="169" fontId="39" fillId="0" borderId="53" xfId="0" applyNumberFormat="1"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17" fillId="4" borderId="0" xfId="0" applyFont="1" applyFill="1" applyAlignment="1" applyProtection="1">
      <alignment horizontal="center" vertical="center" wrapText="1"/>
    </xf>
    <xf numFmtId="0" fontId="17" fillId="4" borderId="0" xfId="0" applyFont="1" applyFill="1" applyAlignment="1" applyProtection="1">
      <alignment vertical="center" wrapText="1"/>
    </xf>
    <xf numFmtId="9" fontId="18" fillId="10" borderId="53" xfId="0" applyNumberFormat="1" applyFont="1" applyFill="1" applyBorder="1" applyAlignment="1" applyProtection="1">
      <alignment horizontal="center" vertical="center" wrapText="1"/>
    </xf>
    <xf numFmtId="167" fontId="17" fillId="4" borderId="0" xfId="0" applyNumberFormat="1" applyFont="1" applyFill="1" applyAlignment="1" applyProtection="1">
      <alignment horizontal="center" vertical="center" wrapText="1"/>
    </xf>
    <xf numFmtId="0" fontId="17" fillId="4" borderId="0" xfId="0" applyFont="1" applyFill="1" applyAlignment="1" applyProtection="1">
      <alignment horizontal="justify" vertical="top" wrapText="1"/>
    </xf>
    <xf numFmtId="10" fontId="42" fillId="13" borderId="53" xfId="0" applyNumberFormat="1" applyFont="1" applyFill="1" applyBorder="1" applyAlignment="1" applyProtection="1">
      <alignment horizontal="center" vertical="center" wrapText="1"/>
    </xf>
    <xf numFmtId="10" fontId="45" fillId="13" borderId="0" xfId="0" applyNumberFormat="1" applyFont="1" applyFill="1" applyBorder="1" applyAlignment="1" applyProtection="1">
      <alignment horizontal="center" vertical="center" wrapText="1"/>
    </xf>
    <xf numFmtId="168" fontId="20" fillId="0" borderId="0" xfId="0" applyNumberFormat="1" applyFont="1" applyFill="1" applyBorder="1" applyAlignment="1" applyProtection="1">
      <alignment horizontal="left" vertical="center" wrapText="1"/>
    </xf>
    <xf numFmtId="1" fontId="17" fillId="0" borderId="0" xfId="0" applyNumberFormat="1" applyFont="1" applyFill="1" applyBorder="1" applyAlignment="1" applyProtection="1">
      <alignment horizontal="center" vertical="center" wrapText="1"/>
    </xf>
    <xf numFmtId="170" fontId="20" fillId="4" borderId="0" xfId="6" applyNumberFormat="1" applyFont="1" applyFill="1" applyAlignment="1" applyProtection="1">
      <alignment horizontal="center" vertical="center" wrapText="1"/>
    </xf>
    <xf numFmtId="41" fontId="20" fillId="0" borderId="0" xfId="6" applyFont="1" applyFill="1" applyBorder="1" applyAlignment="1" applyProtection="1">
      <alignment horizontal="center" vertical="center" wrapText="1"/>
    </xf>
    <xf numFmtId="0" fontId="17" fillId="4" borderId="0" xfId="0" applyFont="1" applyFill="1" applyBorder="1" applyAlignment="1" applyProtection="1">
      <alignment horizontal="center" vertical="center" wrapText="1"/>
    </xf>
    <xf numFmtId="170" fontId="20" fillId="4" borderId="0" xfId="5" applyNumberFormat="1" applyFont="1" applyFill="1" applyAlignment="1" applyProtection="1">
      <alignment horizontal="center" vertical="center" wrapText="1"/>
    </xf>
    <xf numFmtId="0" fontId="20" fillId="4" borderId="0" xfId="0" applyFont="1" applyFill="1" applyAlignment="1" applyProtection="1">
      <alignment vertical="center" wrapText="1"/>
    </xf>
    <xf numFmtId="1" fontId="18" fillId="4" borderId="0" xfId="0" applyNumberFormat="1" applyFont="1" applyFill="1" applyBorder="1" applyAlignment="1" applyProtection="1">
      <alignment horizontal="center" vertical="center" wrapText="1"/>
    </xf>
    <xf numFmtId="10" fontId="2" fillId="4" borderId="0" xfId="0" applyNumberFormat="1" applyFont="1" applyFill="1" applyAlignment="1" applyProtection="1">
      <alignment horizontal="center" vertical="center" wrapText="1"/>
    </xf>
    <xf numFmtId="171" fontId="2" fillId="4" borderId="0" xfId="0" applyNumberFormat="1" applyFont="1" applyFill="1" applyAlignment="1" applyProtection="1">
      <alignment horizontal="center" vertical="center" wrapText="1"/>
    </xf>
    <xf numFmtId="2" fontId="2" fillId="4" borderId="0" xfId="0" applyNumberFormat="1" applyFont="1" applyFill="1" applyAlignment="1" applyProtection="1">
      <alignment horizontal="center" vertical="center" wrapText="1"/>
    </xf>
  </cellXfs>
  <cellStyles count="7">
    <cellStyle name="Hipervínculo" xfId="4" builtinId="8"/>
    <cellStyle name="Millares [0]" xfId="6" builtinId="6"/>
    <cellStyle name="Neutral" xfId="1" builtinId="28" customBuiltin="1"/>
    <cellStyle name="Normal" xfId="0" builtinId="0"/>
    <cellStyle name="Normal 2" xfId="2"/>
    <cellStyle name="Porcentaje" xfId="5" builtinId="5"/>
    <cellStyle name="Total" xfId="3" builtinId="25" customBuiltin="1"/>
  </cellStyles>
  <dxfs count="65">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38</xdr:col>
      <xdr:colOff>462642</xdr:colOff>
      <xdr:row>6</xdr:row>
      <xdr:rowOff>108858</xdr:rowOff>
    </xdr:from>
    <xdr:to>
      <xdr:col>38</xdr:col>
      <xdr:colOff>1638300</xdr:colOff>
      <xdr:row>9</xdr:row>
      <xdr:rowOff>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1925642" y="1467758"/>
          <a:ext cx="1175658" cy="119924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1484313</xdr:colOff>
      <xdr:row>1</xdr:row>
      <xdr:rowOff>34925</xdr:rowOff>
    </xdr:from>
    <xdr:to>
      <xdr:col>2</xdr:col>
      <xdr:colOff>2401888</xdr:colOff>
      <xdr:row>4</xdr:row>
      <xdr:rowOff>204486</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3141" y="213519"/>
          <a:ext cx="917575" cy="92858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17</xdr:row>
      <xdr:rowOff>2</xdr:rowOff>
    </xdr:from>
    <xdr:to>
      <xdr:col>6</xdr:col>
      <xdr:colOff>402789</xdr:colOff>
      <xdr:row>24</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26</xdr:row>
      <xdr:rowOff>10574</xdr:rowOff>
    </xdr:from>
    <xdr:to>
      <xdr:col>5</xdr:col>
      <xdr:colOff>718777</xdr:colOff>
      <xdr:row>37</xdr:row>
      <xdr:rowOff>29073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274404" y="8053907"/>
          <a:ext cx="1365873" cy="164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687917</xdr:colOff>
      <xdr:row>32</xdr:row>
      <xdr:rowOff>95250</xdr:rowOff>
    </xdr:from>
    <xdr:to>
      <xdr:col>3</xdr:col>
      <xdr:colOff>1651623</xdr:colOff>
      <xdr:row>41</xdr:row>
      <xdr:rowOff>23036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185834" y="7164917"/>
          <a:ext cx="963706" cy="1261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ESalinas@supersociedades.gov.co" TargetMode="External"/><Relationship Id="rId13" Type="http://schemas.openxmlformats.org/officeDocument/2006/relationships/hyperlink" Target="mailto:RodrigoRP@supersociedades.gov.co" TargetMode="External"/><Relationship Id="rId18" Type="http://schemas.openxmlformats.org/officeDocument/2006/relationships/vmlDrawing" Target="../drawings/vmlDrawing6.vml"/><Relationship Id="rId3" Type="http://schemas.openxmlformats.org/officeDocument/2006/relationships/hyperlink" Target="mailto:amortigo@supersociedades.gov.co" TargetMode="External"/><Relationship Id="rId7" Type="http://schemas.openxmlformats.org/officeDocument/2006/relationships/hyperlink" Target="mailto:lfrivera@supersociedades.gov.co" TargetMode="External"/><Relationship Id="rId12" Type="http://schemas.openxmlformats.org/officeDocument/2006/relationships/hyperlink" Target="mailto:Tguerrero@supersociedades.gov.co" TargetMode="External"/><Relationship Id="rId17" Type="http://schemas.openxmlformats.org/officeDocument/2006/relationships/drawing" Target="../drawings/drawing7.xml"/><Relationship Id="rId2" Type="http://schemas.openxmlformats.org/officeDocument/2006/relationships/hyperlink" Target="mailto:MagdaBO@SUPERSOCIEDADES.GOV.CO" TargetMode="External"/><Relationship Id="rId16" Type="http://schemas.openxmlformats.org/officeDocument/2006/relationships/printerSettings" Target="../printerSettings/printerSettings7.bin"/><Relationship Id="rId1" Type="http://schemas.openxmlformats.org/officeDocument/2006/relationships/hyperlink" Target="mailto:nimartinez@supersociedades.gov.co" TargetMode="External"/><Relationship Id="rId6" Type="http://schemas.openxmlformats.org/officeDocument/2006/relationships/hyperlink" Target="mailto:jmanrique@supersociedades.gov.co" TargetMode="External"/><Relationship Id="rId11" Type="http://schemas.openxmlformats.org/officeDocument/2006/relationships/hyperlink" Target="mailto:Tmesa@supersociedades.gov.co" TargetMode="External"/><Relationship Id="rId5" Type="http://schemas.openxmlformats.org/officeDocument/2006/relationships/hyperlink" Target="mailto:horaciodc@supersociedades.gov.co" TargetMode="External"/><Relationship Id="rId15" Type="http://schemas.openxmlformats.org/officeDocument/2006/relationships/hyperlink" Target="mailto:JulianaO@supersociedades.gov.co" TargetMode="External"/><Relationship Id="rId10" Type="http://schemas.openxmlformats.org/officeDocument/2006/relationships/hyperlink" Target="mailto:JoaquinRG@supersociedades.gov.co" TargetMode="External"/><Relationship Id="rId19" Type="http://schemas.openxmlformats.org/officeDocument/2006/relationships/comments" Target="../comments6.xml"/><Relationship Id="rId4" Type="http://schemas.openxmlformats.org/officeDocument/2006/relationships/hyperlink" Target="mailto:migueljj@supersociedades.gov.co" TargetMode="External"/><Relationship Id="rId9" Type="http://schemas.openxmlformats.org/officeDocument/2006/relationships/hyperlink" Target="mailto:AldemarMC@SUPERSOCIEDADES.GOV.CO" TargetMode="External"/><Relationship Id="rId14" Type="http://schemas.openxmlformats.org/officeDocument/2006/relationships/hyperlink" Target="mailto:JanethCG@supersociedades.gov.co"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opLeftCell="A4" zoomScale="110" zoomScaleNormal="110" workbookViewId="0">
      <selection activeCell="E7" sqref="E7:L7"/>
    </sheetView>
  </sheetViews>
  <sheetFormatPr baseColWidth="10" defaultColWidth="11.42578125" defaultRowHeight="12" x14ac:dyDescent="0.2"/>
  <cols>
    <col min="1" max="1" width="0.7109375" style="1" customWidth="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5.25" customHeight="1" thickBot="1" x14ac:dyDescent="0.25"/>
    <row r="2" spans="1:19" s="11" customFormat="1" ht="26.25" customHeight="1" x14ac:dyDescent="0.2">
      <c r="A2" s="65"/>
      <c r="B2" s="158"/>
      <c r="C2" s="159"/>
      <c r="D2" s="160" t="s">
        <v>0</v>
      </c>
      <c r="E2" s="161"/>
      <c r="F2" s="161"/>
      <c r="G2" s="161"/>
      <c r="H2" s="161"/>
      <c r="I2" s="161"/>
      <c r="J2" s="162"/>
      <c r="K2" s="148" t="s">
        <v>1</v>
      </c>
      <c r="L2" s="149"/>
      <c r="M2" s="65"/>
      <c r="N2" s="65"/>
      <c r="O2" s="65"/>
      <c r="P2" s="65"/>
      <c r="Q2" s="65"/>
      <c r="R2" s="65"/>
      <c r="S2" s="13"/>
    </row>
    <row r="3" spans="1:19" s="11" customFormat="1" ht="23.25" customHeight="1" x14ac:dyDescent="0.2">
      <c r="A3" s="65"/>
      <c r="B3" s="154"/>
      <c r="C3" s="155"/>
      <c r="D3" s="163" t="s">
        <v>2</v>
      </c>
      <c r="E3" s="164"/>
      <c r="F3" s="164"/>
      <c r="G3" s="164"/>
      <c r="H3" s="164"/>
      <c r="I3" s="164"/>
      <c r="J3" s="165"/>
      <c r="K3" s="150" t="s">
        <v>3</v>
      </c>
      <c r="L3" s="151"/>
      <c r="M3" s="65"/>
      <c r="N3" s="65"/>
      <c r="O3" s="65"/>
      <c r="P3" s="65"/>
      <c r="Q3" s="65"/>
      <c r="R3" s="65"/>
      <c r="S3" s="13"/>
    </row>
    <row r="4" spans="1:19" s="11" customFormat="1" ht="24" customHeight="1" x14ac:dyDescent="0.2">
      <c r="A4" s="65"/>
      <c r="B4" s="154"/>
      <c r="C4" s="155"/>
      <c r="D4" s="163" t="s">
        <v>4</v>
      </c>
      <c r="E4" s="164"/>
      <c r="F4" s="164"/>
      <c r="G4" s="164"/>
      <c r="H4" s="164"/>
      <c r="I4" s="164"/>
      <c r="J4" s="165"/>
      <c r="K4" s="150" t="s">
        <v>5</v>
      </c>
      <c r="L4" s="151"/>
      <c r="M4" s="65"/>
      <c r="N4" s="65"/>
      <c r="O4" s="65"/>
      <c r="P4" s="65"/>
      <c r="Q4" s="65"/>
      <c r="R4" s="65"/>
      <c r="S4" s="13"/>
    </row>
    <row r="5" spans="1:19" s="11" customFormat="1" ht="22.5" customHeight="1" thickBot="1" x14ac:dyDescent="0.25">
      <c r="A5" s="65"/>
      <c r="B5" s="156"/>
      <c r="C5" s="157"/>
      <c r="D5" s="166" t="s">
        <v>6</v>
      </c>
      <c r="E5" s="167"/>
      <c r="F5" s="167"/>
      <c r="G5" s="167"/>
      <c r="H5" s="167"/>
      <c r="I5" s="167"/>
      <c r="J5" s="168"/>
      <c r="K5" s="152" t="s">
        <v>7</v>
      </c>
      <c r="L5" s="153"/>
      <c r="M5" s="65"/>
      <c r="N5" s="65"/>
      <c r="O5" s="65"/>
      <c r="P5" s="65"/>
      <c r="Q5" s="65"/>
      <c r="R5" s="65"/>
      <c r="S5" s="13"/>
    </row>
    <row r="6" spans="1:19" ht="5.25" customHeight="1" x14ac:dyDescent="0.2">
      <c r="C6" s="24"/>
      <c r="D6" s="24"/>
      <c r="E6" s="24"/>
      <c r="F6" s="24"/>
      <c r="G6" s="24"/>
      <c r="H6" s="24"/>
      <c r="I6" s="24"/>
    </row>
    <row r="7" spans="1:19" ht="48" customHeight="1" x14ac:dyDescent="0.2">
      <c r="C7" s="147" t="s">
        <v>8</v>
      </c>
      <c r="D7" s="147"/>
      <c r="E7" s="169" t="s">
        <v>160</v>
      </c>
      <c r="F7" s="169"/>
      <c r="G7" s="169"/>
      <c r="H7" s="169"/>
      <c r="I7" s="169"/>
      <c r="J7" s="169"/>
      <c r="K7" s="169"/>
      <c r="L7" s="169"/>
      <c r="M7" s="86"/>
      <c r="N7" s="86"/>
      <c r="O7" s="86"/>
      <c r="P7" s="86"/>
      <c r="Q7" s="86"/>
      <c r="S7" s="1"/>
    </row>
    <row r="8" spans="1:19" ht="6.75" customHeight="1" x14ac:dyDescent="0.2">
      <c r="C8" s="6"/>
      <c r="D8" s="6"/>
      <c r="E8" s="7"/>
      <c r="F8" s="7"/>
      <c r="G8" s="7"/>
      <c r="H8" s="7"/>
      <c r="I8" s="7"/>
      <c r="S8" s="1"/>
    </row>
    <row r="9" spans="1:19" ht="6.75" customHeight="1" thickBot="1" x14ac:dyDescent="0.25">
      <c r="C9" s="6"/>
      <c r="D9" s="6"/>
      <c r="E9" s="7"/>
      <c r="F9" s="7"/>
      <c r="G9" s="7"/>
      <c r="H9" s="7"/>
      <c r="I9" s="7"/>
      <c r="S9" s="1"/>
    </row>
    <row r="10" spans="1:19" ht="12.75" thickBot="1" x14ac:dyDescent="0.25">
      <c r="B10" s="26"/>
      <c r="C10" s="27"/>
      <c r="D10" s="27"/>
      <c r="E10" s="27"/>
      <c r="F10" s="27"/>
      <c r="G10" s="27"/>
      <c r="H10" s="27"/>
      <c r="I10" s="27"/>
      <c r="J10" s="27"/>
      <c r="K10" s="27"/>
      <c r="L10" s="28"/>
    </row>
    <row r="11" spans="1:19" ht="39.950000000000003" customHeight="1" thickBot="1" x14ac:dyDescent="0.25">
      <c r="B11" s="29"/>
      <c r="C11" s="15" t="s">
        <v>9</v>
      </c>
      <c r="D11" s="30"/>
      <c r="E11" s="15" t="s">
        <v>10</v>
      </c>
      <c r="F11" s="30"/>
      <c r="G11" s="15" t="s">
        <v>11</v>
      </c>
      <c r="H11" s="30"/>
      <c r="I11" s="15" t="s">
        <v>12</v>
      </c>
      <c r="J11" s="30"/>
      <c r="K11" s="15" t="s">
        <v>13</v>
      </c>
      <c r="L11" s="31"/>
    </row>
    <row r="12" spans="1:19" ht="15" customHeight="1" thickBot="1" x14ac:dyDescent="0.25">
      <c r="B12" s="29"/>
      <c r="C12" s="30"/>
      <c r="D12" s="30"/>
      <c r="E12" s="30"/>
      <c r="F12" s="30"/>
      <c r="G12" s="30"/>
      <c r="H12" s="30"/>
      <c r="I12" s="30"/>
      <c r="J12" s="30"/>
      <c r="K12" s="30"/>
      <c r="L12" s="31"/>
    </row>
    <row r="13" spans="1:19" ht="39.950000000000003" customHeight="1" thickBot="1" x14ac:dyDescent="0.25">
      <c r="B13" s="29"/>
      <c r="C13" s="15" t="s">
        <v>14</v>
      </c>
      <c r="D13" s="30"/>
      <c r="E13" s="15" t="s">
        <v>15</v>
      </c>
      <c r="F13" s="30"/>
      <c r="G13" s="15" t="s">
        <v>16</v>
      </c>
      <c r="H13" s="30"/>
      <c r="I13" s="15" t="s">
        <v>17</v>
      </c>
      <c r="J13" s="30"/>
      <c r="K13" s="15" t="s">
        <v>18</v>
      </c>
      <c r="L13" s="31"/>
    </row>
    <row r="14" spans="1:19" ht="15" customHeight="1" thickBot="1" x14ac:dyDescent="0.25">
      <c r="B14" s="29"/>
      <c r="C14" s="30"/>
      <c r="D14" s="30"/>
      <c r="E14" s="30"/>
      <c r="F14" s="30"/>
      <c r="G14" s="30"/>
      <c r="H14" s="30"/>
      <c r="I14" s="30"/>
      <c r="J14" s="30"/>
      <c r="K14" s="30"/>
      <c r="L14" s="31"/>
    </row>
    <row r="15" spans="1:19" ht="37.5" customHeight="1" thickBot="1" x14ac:dyDescent="0.25">
      <c r="B15" s="29"/>
      <c r="C15" s="30"/>
      <c r="D15" s="30"/>
      <c r="E15" s="30"/>
      <c r="F15" s="30"/>
      <c r="G15" s="15" t="s">
        <v>19</v>
      </c>
      <c r="H15" s="30"/>
      <c r="I15" s="30"/>
      <c r="J15" s="30"/>
      <c r="K15" s="30"/>
      <c r="L15" s="31"/>
    </row>
    <row r="16" spans="1:19" ht="12.75" thickBot="1" x14ac:dyDescent="0.25">
      <c r="B16" s="32"/>
      <c r="C16" s="33"/>
      <c r="D16" s="33"/>
      <c r="E16" s="33"/>
      <c r="F16" s="33"/>
      <c r="G16" s="33"/>
      <c r="H16" s="33"/>
      <c r="I16" s="33"/>
      <c r="J16" s="33"/>
      <c r="K16" s="33"/>
      <c r="L16" s="34"/>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L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scale="88"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B13" zoomScaleNormal="100" workbookViewId="0">
      <selection activeCell="D20" sqref="D20:P20"/>
    </sheetView>
  </sheetViews>
  <sheetFormatPr baseColWidth="10" defaultColWidth="11.42578125" defaultRowHeight="12" x14ac:dyDescent="0.2"/>
  <cols>
    <col min="1" max="1" width="2.42578125" style="1" customWidth="1"/>
    <col min="2" max="2" width="14.42578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263"/>
      <c r="C2" s="264"/>
      <c r="D2" s="269" t="s">
        <v>0</v>
      </c>
      <c r="E2" s="270"/>
      <c r="F2" s="270"/>
      <c r="G2" s="270"/>
      <c r="H2" s="270"/>
      <c r="I2" s="270"/>
      <c r="J2" s="271"/>
      <c r="K2" s="56"/>
      <c r="L2" s="54"/>
      <c r="M2" s="257" t="str">
        <f>Proyecto!K2</f>
        <v>Código: GC-F-015</v>
      </c>
      <c r="N2" s="257"/>
      <c r="O2" s="257"/>
      <c r="P2" s="258"/>
      <c r="Q2" s="65"/>
      <c r="R2" s="9"/>
      <c r="S2" s="9"/>
      <c r="T2" s="9"/>
      <c r="U2" s="12"/>
      <c r="V2" s="65"/>
      <c r="W2" s="65"/>
      <c r="X2" s="65"/>
      <c r="Y2" s="65"/>
      <c r="Z2" s="65"/>
      <c r="AA2" s="65"/>
      <c r="AB2" s="65"/>
      <c r="AC2" s="65"/>
      <c r="AD2" s="65"/>
      <c r="AE2" s="13"/>
    </row>
    <row r="3" spans="2:31" s="10" customFormat="1" ht="23.25" customHeight="1" x14ac:dyDescent="0.2">
      <c r="B3" s="265"/>
      <c r="C3" s="266"/>
      <c r="D3" s="272" t="s">
        <v>2</v>
      </c>
      <c r="E3" s="273"/>
      <c r="F3" s="273"/>
      <c r="G3" s="273"/>
      <c r="H3" s="273"/>
      <c r="I3" s="273"/>
      <c r="J3" s="274"/>
      <c r="K3" s="69"/>
      <c r="L3" s="70"/>
      <c r="M3" s="259" t="str">
        <f>Proyecto!K3</f>
        <v>Fecha: 17 de septiembre de 2014</v>
      </c>
      <c r="N3" s="259"/>
      <c r="O3" s="259"/>
      <c r="P3" s="260"/>
      <c r="Q3" s="65"/>
      <c r="R3" s="9"/>
      <c r="S3" s="9"/>
      <c r="T3" s="9"/>
      <c r="U3" s="12"/>
      <c r="V3" s="65"/>
      <c r="W3" s="65"/>
      <c r="X3" s="65"/>
      <c r="Y3" s="65"/>
      <c r="Z3" s="65"/>
      <c r="AA3" s="65"/>
      <c r="AB3" s="65"/>
      <c r="AC3" s="65"/>
      <c r="AD3" s="65"/>
      <c r="AE3" s="13"/>
    </row>
    <row r="4" spans="2:31" s="10" customFormat="1" ht="24" customHeight="1" x14ac:dyDescent="0.2">
      <c r="B4" s="265"/>
      <c r="C4" s="266"/>
      <c r="D4" s="272" t="s">
        <v>4</v>
      </c>
      <c r="E4" s="273"/>
      <c r="F4" s="273"/>
      <c r="G4" s="273"/>
      <c r="H4" s="273"/>
      <c r="I4" s="273"/>
      <c r="J4" s="274"/>
      <c r="K4" s="69"/>
      <c r="L4" s="70"/>
      <c r="M4" s="259" t="str">
        <f>Proyecto!K4</f>
        <v>Versión 001</v>
      </c>
      <c r="N4" s="259"/>
      <c r="O4" s="259"/>
      <c r="P4" s="260"/>
      <c r="Q4" s="65"/>
      <c r="R4" s="9"/>
      <c r="S4" s="65"/>
      <c r="T4" s="65"/>
      <c r="U4" s="12"/>
      <c r="V4" s="65"/>
      <c r="W4" s="65"/>
      <c r="X4" s="65"/>
      <c r="Y4" s="65"/>
      <c r="Z4" s="65"/>
      <c r="AA4" s="65"/>
      <c r="AB4" s="65"/>
      <c r="AC4" s="65"/>
      <c r="AD4" s="65"/>
      <c r="AE4" s="13"/>
    </row>
    <row r="5" spans="2:31" s="10" customFormat="1" ht="22.5" customHeight="1" thickBot="1" x14ac:dyDescent="0.25">
      <c r="B5" s="267"/>
      <c r="C5" s="268"/>
      <c r="D5" s="275" t="s">
        <v>6</v>
      </c>
      <c r="E5" s="276"/>
      <c r="F5" s="276"/>
      <c r="G5" s="276"/>
      <c r="H5" s="276"/>
      <c r="I5" s="276"/>
      <c r="J5" s="277"/>
      <c r="K5" s="57"/>
      <c r="L5" s="55"/>
      <c r="M5" s="261" t="s">
        <v>97</v>
      </c>
      <c r="N5" s="261"/>
      <c r="O5" s="261"/>
      <c r="P5" s="262"/>
      <c r="Q5" s="65"/>
      <c r="R5" s="9"/>
      <c r="S5" s="65"/>
      <c r="T5" s="65"/>
      <c r="U5" s="9"/>
      <c r="V5" s="65"/>
      <c r="W5" s="65"/>
      <c r="X5" s="65"/>
      <c r="Y5" s="65"/>
      <c r="Z5" s="65"/>
      <c r="AA5" s="65"/>
      <c r="AB5" s="65"/>
      <c r="AC5" s="65"/>
      <c r="AD5" s="65"/>
      <c r="AE5" s="13"/>
    </row>
    <row r="6" spans="2:31" ht="5.25" customHeight="1" x14ac:dyDescent="0.2">
      <c r="B6" s="24"/>
      <c r="C6" s="24"/>
      <c r="D6" s="24"/>
      <c r="E6" s="24"/>
      <c r="F6" s="24"/>
      <c r="G6" s="24"/>
      <c r="H6" s="24"/>
      <c r="I6" s="24"/>
      <c r="J6" s="24"/>
      <c r="K6" s="24"/>
      <c r="L6" s="24"/>
      <c r="M6" s="24"/>
      <c r="N6" s="24"/>
      <c r="O6" s="24"/>
      <c r="P6" s="24"/>
    </row>
    <row r="7" spans="2:31" ht="40.5" customHeight="1" x14ac:dyDescent="0.2">
      <c r="B7" s="147" t="s">
        <v>8</v>
      </c>
      <c r="C7" s="147"/>
      <c r="D7" s="176" t="str">
        <f>Proyecto!$E$7</f>
        <v>Fortalecer y mejorar la infraestructura física de la Superintendencia de Sociedades a nivel nacional (Construyendo la Supersociedades de la gente.)</v>
      </c>
      <c r="E7" s="176"/>
      <c r="F7" s="176"/>
      <c r="G7" s="176"/>
      <c r="H7" s="176"/>
      <c r="I7" s="176"/>
      <c r="J7" s="176"/>
      <c r="K7" s="176"/>
      <c r="L7" s="176"/>
      <c r="M7" s="176"/>
      <c r="N7" s="176"/>
      <c r="O7" s="176"/>
      <c r="P7" s="176"/>
      <c r="AE7" s="1"/>
    </row>
    <row r="8" spans="2:31" ht="3" customHeight="1" x14ac:dyDescent="0.2">
      <c r="B8" s="6"/>
      <c r="C8" s="6"/>
      <c r="D8" s="114"/>
      <c r="E8" s="114"/>
      <c r="F8" s="114"/>
      <c r="G8" s="114"/>
      <c r="H8" s="114"/>
      <c r="I8" s="114"/>
      <c r="J8" s="114"/>
      <c r="K8" s="114"/>
      <c r="L8" s="114"/>
      <c r="M8" s="114"/>
      <c r="N8" s="114"/>
      <c r="O8" s="114"/>
      <c r="P8" s="114"/>
      <c r="AE8" s="1"/>
    </row>
    <row r="9" spans="2:31" ht="9.75" customHeight="1" x14ac:dyDescent="0.2">
      <c r="D9" s="115"/>
      <c r="E9" s="115"/>
      <c r="F9" s="115"/>
      <c r="G9" s="115"/>
      <c r="H9" s="115"/>
      <c r="I9" s="115"/>
      <c r="J9" s="115"/>
      <c r="K9" s="115"/>
      <c r="L9" s="115"/>
      <c r="M9" s="115"/>
      <c r="N9" s="115"/>
      <c r="O9" s="115"/>
      <c r="P9" s="115"/>
    </row>
    <row r="10" spans="2:31" ht="56.25" customHeight="1" x14ac:dyDescent="0.2">
      <c r="B10" s="147" t="s">
        <v>98</v>
      </c>
      <c r="C10" s="147"/>
      <c r="D10" s="255" t="s">
        <v>212</v>
      </c>
      <c r="E10" s="256"/>
      <c r="F10" s="256"/>
      <c r="G10" s="256"/>
      <c r="H10" s="256"/>
      <c r="I10" s="256"/>
      <c r="J10" s="256"/>
      <c r="K10" s="256"/>
      <c r="L10" s="256"/>
      <c r="M10" s="256"/>
      <c r="N10" s="256"/>
      <c r="O10" s="256"/>
      <c r="P10" s="256"/>
      <c r="AE10" s="1"/>
    </row>
    <row r="11" spans="2:31" ht="8.25" customHeight="1" x14ac:dyDescent="0.2">
      <c r="D11" s="116"/>
      <c r="E11" s="116"/>
      <c r="F11" s="116"/>
      <c r="G11" s="116"/>
      <c r="H11" s="116"/>
      <c r="I11" s="116"/>
      <c r="J11" s="116"/>
      <c r="K11" s="116"/>
      <c r="L11" s="116"/>
      <c r="M11" s="116"/>
      <c r="N11" s="116"/>
      <c r="O11" s="116"/>
      <c r="P11" s="116"/>
    </row>
    <row r="12" spans="2:31" ht="32.25" customHeight="1" x14ac:dyDescent="0.2">
      <c r="B12" s="147" t="s">
        <v>99</v>
      </c>
      <c r="C12" s="147"/>
      <c r="D12" s="255" t="s">
        <v>216</v>
      </c>
      <c r="E12" s="255"/>
      <c r="F12" s="255"/>
      <c r="G12" s="255"/>
      <c r="H12" s="255"/>
      <c r="I12" s="255"/>
      <c r="J12" s="255"/>
      <c r="K12" s="255"/>
      <c r="L12" s="255"/>
      <c r="M12" s="255"/>
      <c r="N12" s="255"/>
      <c r="O12" s="255"/>
      <c r="P12" s="255"/>
    </row>
    <row r="13" spans="2:31" ht="6.75" customHeight="1" x14ac:dyDescent="0.2">
      <c r="B13" s="6"/>
      <c r="C13" s="6"/>
      <c r="D13" s="117"/>
      <c r="E13" s="117"/>
      <c r="F13" s="117"/>
      <c r="G13" s="117"/>
      <c r="H13" s="117"/>
      <c r="I13" s="117"/>
      <c r="J13" s="117"/>
      <c r="K13" s="117"/>
      <c r="L13" s="117"/>
      <c r="M13" s="117"/>
      <c r="N13" s="117"/>
      <c r="O13" s="117"/>
      <c r="P13" s="117"/>
      <c r="AE13" s="1"/>
    </row>
    <row r="14" spans="2:31" ht="36" customHeight="1" x14ac:dyDescent="0.2">
      <c r="B14" s="147" t="s">
        <v>100</v>
      </c>
      <c r="C14" s="147"/>
      <c r="D14" s="255" t="s">
        <v>217</v>
      </c>
      <c r="E14" s="255"/>
      <c r="F14" s="255"/>
      <c r="G14" s="255"/>
      <c r="H14" s="255"/>
      <c r="I14" s="255"/>
      <c r="J14" s="255"/>
      <c r="K14" s="255"/>
      <c r="L14" s="255"/>
      <c r="M14" s="255"/>
      <c r="N14" s="255"/>
      <c r="O14" s="255"/>
      <c r="P14" s="255"/>
    </row>
    <row r="15" spans="2:31" ht="6.75" customHeight="1" x14ac:dyDescent="0.2">
      <c r="B15" s="6"/>
      <c r="C15" s="6"/>
      <c r="D15" s="117"/>
      <c r="E15" s="117"/>
      <c r="F15" s="117"/>
      <c r="G15" s="117"/>
      <c r="H15" s="117"/>
      <c r="I15" s="117"/>
      <c r="J15" s="117"/>
      <c r="K15" s="117"/>
      <c r="L15" s="117"/>
      <c r="M15" s="117"/>
      <c r="N15" s="117"/>
      <c r="O15" s="117"/>
      <c r="P15" s="117"/>
      <c r="AE15" s="1"/>
    </row>
    <row r="16" spans="2:31" ht="45.75" customHeight="1" x14ac:dyDescent="0.2">
      <c r="B16" s="147" t="s">
        <v>101</v>
      </c>
      <c r="C16" s="147"/>
      <c r="D16" s="255" t="s">
        <v>218</v>
      </c>
      <c r="E16" s="255"/>
      <c r="F16" s="255"/>
      <c r="G16" s="255"/>
      <c r="H16" s="255"/>
      <c r="I16" s="255"/>
      <c r="J16" s="255"/>
      <c r="K16" s="255"/>
      <c r="L16" s="255"/>
      <c r="M16" s="255"/>
      <c r="N16" s="255"/>
      <c r="O16" s="255"/>
      <c r="P16" s="255"/>
    </row>
    <row r="17" spans="2:31" ht="6.75" customHeight="1" x14ac:dyDescent="0.2">
      <c r="B17" s="6"/>
      <c r="C17" s="6"/>
      <c r="D17" s="117"/>
      <c r="E17" s="117"/>
      <c r="F17" s="117"/>
      <c r="G17" s="117"/>
      <c r="H17" s="117"/>
      <c r="I17" s="117"/>
      <c r="J17" s="117"/>
      <c r="K17" s="117"/>
      <c r="L17" s="117"/>
      <c r="M17" s="117"/>
      <c r="N17" s="117"/>
      <c r="O17" s="117"/>
      <c r="P17" s="117"/>
      <c r="AE17" s="1"/>
    </row>
    <row r="18" spans="2:31" ht="88.5" customHeight="1" x14ac:dyDescent="0.2">
      <c r="B18" s="147" t="s">
        <v>102</v>
      </c>
      <c r="C18" s="147"/>
      <c r="D18" s="255" t="s">
        <v>277</v>
      </c>
      <c r="E18" s="255"/>
      <c r="F18" s="255"/>
      <c r="G18" s="255"/>
      <c r="H18" s="255"/>
      <c r="I18" s="255"/>
      <c r="J18" s="255"/>
      <c r="K18" s="255"/>
      <c r="L18" s="255"/>
      <c r="M18" s="255"/>
      <c r="N18" s="255"/>
      <c r="O18" s="255"/>
      <c r="P18" s="255"/>
    </row>
    <row r="19" spans="2:31" ht="13.5" customHeight="1" x14ac:dyDescent="0.2">
      <c r="B19" s="6"/>
      <c r="C19" s="6"/>
      <c r="D19" s="117"/>
      <c r="E19" s="117"/>
      <c r="F19" s="117"/>
      <c r="G19" s="117"/>
      <c r="H19" s="117"/>
      <c r="I19" s="117"/>
      <c r="J19" s="117"/>
      <c r="K19" s="117"/>
      <c r="L19" s="117"/>
      <c r="M19" s="117"/>
      <c r="N19" s="117"/>
      <c r="O19" s="117"/>
      <c r="P19" s="117"/>
      <c r="AE19" s="1"/>
    </row>
    <row r="20" spans="2:31" ht="55.5" customHeight="1" x14ac:dyDescent="0.2">
      <c r="B20" s="147" t="s">
        <v>103</v>
      </c>
      <c r="C20" s="147"/>
      <c r="D20" s="255" t="s">
        <v>219</v>
      </c>
      <c r="E20" s="255"/>
      <c r="F20" s="255"/>
      <c r="G20" s="255"/>
      <c r="H20" s="255"/>
      <c r="I20" s="255"/>
      <c r="J20" s="255"/>
      <c r="K20" s="255"/>
      <c r="L20" s="255"/>
      <c r="M20" s="255"/>
      <c r="N20" s="255"/>
      <c r="O20" s="255"/>
      <c r="P20" s="255"/>
    </row>
  </sheetData>
  <sheetProtection algorithmName="SHA-512" hashValue="HECMKSsBNtFslV9zDAJOlawULmivJUmvo32lcSNG88m2iHjqWFh0zKtDHOEwj234H2MFwolek9O8SC2UkwT4/Q==" saltValue="ynGJ3LzC/dx08+MhQfvDkg==" spinCount="100000" sheet="1" objects="1" scenarios="1"/>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G20:M65492 O9:U9 G9:M9 W9:AC9 O18:U18 Q11:U12 W18:AC18 W14:AC14 O14:U14 O16:U16 W20:AC65492 W16:AC16 W11:AC12 O20:U65492 O11:P11 G11:M11 G14:M14 G16:M16 G18:M18">
      <formula1>1</formula1>
      <formula2>5</formula2>
    </dataValidation>
  </dataValidations>
  <printOptions horizontalCentered="1"/>
  <pageMargins left="0.39370078740157483" right="0.39370078740157483" top="0.74803149606299213" bottom="0.74803149606299213" header="0.31496062992125984" footer="0.31496062992125984"/>
  <pageSetup scale="69"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AN28"/>
  <sheetViews>
    <sheetView showGridLines="0" tabSelected="1" zoomScale="40" zoomScaleNormal="40" workbookViewId="0">
      <selection activeCell="E10" sqref="E10"/>
    </sheetView>
  </sheetViews>
  <sheetFormatPr baseColWidth="10" defaultColWidth="11.42578125" defaultRowHeight="12.75" x14ac:dyDescent="0.2"/>
  <cols>
    <col min="1" max="1" width="1.5703125" style="315" customWidth="1"/>
    <col min="2" max="2" width="4.140625" style="315" customWidth="1"/>
    <col min="3" max="3" width="44.5703125" style="316" customWidth="1"/>
    <col min="4" max="4" width="20.140625" style="317" customWidth="1"/>
    <col min="5" max="5" width="7.42578125" style="316" customWidth="1"/>
    <col min="6" max="6" width="10.7109375" style="316" customWidth="1"/>
    <col min="7" max="7" width="22.28515625" style="316" customWidth="1"/>
    <col min="8" max="8" width="28.85546875" style="316" customWidth="1"/>
    <col min="9" max="9" width="33.85546875" style="316" customWidth="1"/>
    <col min="10" max="10" width="11.140625" style="316" customWidth="1"/>
    <col min="11" max="11" width="83.85546875" style="318" bestFit="1" customWidth="1"/>
    <col min="12" max="12" width="23" style="316" customWidth="1"/>
    <col min="13" max="13" width="16" style="316" customWidth="1"/>
    <col min="14" max="25" width="8.7109375" style="319" hidden="1" customWidth="1"/>
    <col min="26" max="26" width="12.140625" style="319" hidden="1" customWidth="1"/>
    <col min="27" max="36" width="8.7109375" style="319" hidden="1" customWidth="1"/>
    <col min="37" max="37" width="11.7109375" style="319" hidden="1" customWidth="1"/>
    <col min="38" max="38" width="8.7109375" style="319" hidden="1" customWidth="1"/>
    <col min="39" max="39" width="40.28515625" style="319" customWidth="1"/>
    <col min="40" max="40" width="27.7109375" style="315" customWidth="1"/>
    <col min="41" max="41" width="37.140625" style="315" bestFit="1" customWidth="1"/>
    <col min="42" max="42" width="20.85546875" style="315" customWidth="1"/>
    <col min="43" max="257" width="9.140625" style="315" customWidth="1"/>
    <col min="258" max="16384" width="11.42578125" style="315"/>
  </cols>
  <sheetData>
    <row r="1" spans="2:40" ht="13.5" thickBot="1" x14ac:dyDescent="0.25"/>
    <row r="2" spans="2:40" ht="20.100000000000001" customHeight="1" x14ac:dyDescent="0.2">
      <c r="C2" s="320"/>
      <c r="D2" s="321" t="s">
        <v>0</v>
      </c>
      <c r="E2" s="322"/>
      <c r="F2" s="322"/>
      <c r="G2" s="322"/>
      <c r="H2" s="322"/>
      <c r="I2" s="322"/>
      <c r="J2" s="322"/>
      <c r="K2" s="323"/>
      <c r="L2" s="324" t="str">
        <f>Proyecto!K2</f>
        <v>Código: GC-F-015</v>
      </c>
      <c r="M2" s="325"/>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row>
    <row r="3" spans="2:40" ht="20.100000000000001" customHeight="1" x14ac:dyDescent="0.2">
      <c r="C3" s="327"/>
      <c r="D3" s="328" t="s">
        <v>2</v>
      </c>
      <c r="E3" s="329"/>
      <c r="F3" s="329"/>
      <c r="G3" s="329"/>
      <c r="H3" s="329"/>
      <c r="I3" s="329"/>
      <c r="J3" s="329"/>
      <c r="K3" s="330"/>
      <c r="L3" s="331" t="str">
        <f>Proyecto!K3</f>
        <v>Fecha: 17 de septiembre de 2014</v>
      </c>
      <c r="M3" s="332"/>
      <c r="N3" s="326"/>
      <c r="O3" s="326"/>
      <c r="P3" s="326"/>
      <c r="Q3" s="326"/>
      <c r="R3" s="326"/>
      <c r="S3" s="326"/>
      <c r="T3" s="326"/>
      <c r="U3" s="326"/>
      <c r="V3" s="326"/>
      <c r="W3" s="326"/>
      <c r="X3" s="326"/>
      <c r="Y3" s="326"/>
      <c r="Z3" s="326"/>
      <c r="AA3" s="326"/>
      <c r="AB3" s="326"/>
      <c r="AC3" s="326"/>
      <c r="AD3" s="326"/>
      <c r="AE3" s="326"/>
      <c r="AF3" s="326"/>
      <c r="AG3" s="326"/>
      <c r="AH3" s="326"/>
      <c r="AI3" s="326"/>
      <c r="AJ3" s="326"/>
      <c r="AK3" s="326"/>
      <c r="AL3" s="326"/>
      <c r="AM3" s="326"/>
    </row>
    <row r="4" spans="2:40" ht="20.100000000000001" customHeight="1" x14ac:dyDescent="0.2">
      <c r="C4" s="327"/>
      <c r="D4" s="328" t="s">
        <v>4</v>
      </c>
      <c r="E4" s="329"/>
      <c r="F4" s="329"/>
      <c r="G4" s="329"/>
      <c r="H4" s="329"/>
      <c r="I4" s="329"/>
      <c r="J4" s="329"/>
      <c r="K4" s="330"/>
      <c r="L4" s="331" t="str">
        <f>Proyecto!K4</f>
        <v>Versión 001</v>
      </c>
      <c r="M4" s="332"/>
      <c r="N4" s="326"/>
      <c r="O4" s="326"/>
      <c r="P4" s="326"/>
      <c r="Q4" s="326"/>
      <c r="R4" s="326"/>
      <c r="S4" s="326"/>
      <c r="T4" s="326"/>
      <c r="U4" s="326"/>
      <c r="V4" s="326"/>
      <c r="W4" s="326"/>
      <c r="X4" s="326"/>
      <c r="Y4" s="326"/>
      <c r="Z4" s="326"/>
      <c r="AA4" s="326"/>
      <c r="AB4" s="326"/>
      <c r="AC4" s="326"/>
      <c r="AD4" s="326"/>
      <c r="AE4" s="326"/>
      <c r="AF4" s="326"/>
      <c r="AG4" s="326"/>
      <c r="AH4" s="326"/>
      <c r="AI4" s="326"/>
      <c r="AJ4" s="326"/>
      <c r="AK4" s="326"/>
      <c r="AL4" s="326"/>
      <c r="AM4" s="326"/>
    </row>
    <row r="5" spans="2:40" ht="20.100000000000001" customHeight="1" thickBot="1" x14ac:dyDescent="0.25">
      <c r="C5" s="333"/>
      <c r="D5" s="334" t="s">
        <v>6</v>
      </c>
      <c r="E5" s="335"/>
      <c r="F5" s="335"/>
      <c r="G5" s="335"/>
      <c r="H5" s="335"/>
      <c r="I5" s="335"/>
      <c r="J5" s="335"/>
      <c r="K5" s="336"/>
      <c r="L5" s="337" t="s">
        <v>104</v>
      </c>
      <c r="M5" s="338"/>
      <c r="N5" s="326"/>
      <c r="O5" s="326"/>
      <c r="P5" s="326"/>
      <c r="Q5" s="326"/>
      <c r="R5" s="326"/>
      <c r="S5" s="326"/>
      <c r="T5" s="326"/>
      <c r="U5" s="326"/>
      <c r="V5" s="326"/>
      <c r="W5" s="326"/>
      <c r="X5" s="326"/>
      <c r="Y5" s="326"/>
      <c r="Z5" s="326"/>
      <c r="AA5" s="326"/>
      <c r="AB5" s="326"/>
      <c r="AC5" s="326"/>
      <c r="AD5" s="326"/>
      <c r="AE5" s="326"/>
      <c r="AF5" s="326"/>
      <c r="AG5" s="326"/>
      <c r="AH5" s="326"/>
      <c r="AI5" s="326"/>
      <c r="AJ5" s="326"/>
      <c r="AK5" s="326"/>
      <c r="AL5" s="326"/>
      <c r="AM5" s="326"/>
    </row>
    <row r="6" spans="2:40" x14ac:dyDescent="0.2">
      <c r="C6" s="339"/>
      <c r="D6" s="340"/>
      <c r="E6" s="339"/>
      <c r="F6" s="339"/>
    </row>
    <row r="7" spans="2:40" ht="47.25" customHeight="1" x14ac:dyDescent="0.2">
      <c r="C7" s="341" t="s">
        <v>105</v>
      </c>
      <c r="D7" s="342" t="str">
        <f>Proyecto!$E$7</f>
        <v>Fortalecer y mejorar la infraestructura física de la Superintendencia de Sociedades a nivel nacional (Construyendo la Supersociedades de la gente.)</v>
      </c>
      <c r="E7" s="342"/>
      <c r="F7" s="342"/>
      <c r="G7" s="342"/>
      <c r="H7" s="342"/>
      <c r="I7" s="342"/>
      <c r="J7" s="342"/>
      <c r="K7" s="342"/>
      <c r="L7" s="342"/>
      <c r="M7" s="343"/>
      <c r="N7" s="316"/>
      <c r="O7" s="316"/>
      <c r="P7" s="316"/>
      <c r="Q7" s="316"/>
      <c r="R7" s="316"/>
      <c r="S7" s="316"/>
      <c r="T7" s="316"/>
      <c r="U7" s="316"/>
      <c r="V7" s="316"/>
      <c r="W7" s="316"/>
      <c r="X7" s="316"/>
      <c r="Y7" s="316"/>
      <c r="Z7" s="316"/>
      <c r="AA7" s="316"/>
      <c r="AB7" s="316"/>
      <c r="AC7" s="316"/>
      <c r="AD7" s="316"/>
      <c r="AE7" s="316"/>
      <c r="AF7" s="316"/>
      <c r="AG7" s="316"/>
      <c r="AH7" s="316"/>
      <c r="AI7" s="316"/>
      <c r="AJ7" s="316"/>
      <c r="AK7" s="316"/>
      <c r="AL7" s="316"/>
      <c r="AM7" s="316"/>
    </row>
    <row r="8" spans="2:40" ht="17.25" customHeight="1" thickBot="1" x14ac:dyDescent="0.25">
      <c r="N8" s="344" t="s">
        <v>235</v>
      </c>
      <c r="O8" s="344"/>
      <c r="P8" s="344" t="s">
        <v>236</v>
      </c>
      <c r="Q8" s="344"/>
      <c r="R8" s="344" t="s">
        <v>227</v>
      </c>
      <c r="S8" s="344"/>
      <c r="T8" s="344" t="s">
        <v>228</v>
      </c>
      <c r="U8" s="344"/>
      <c r="V8" s="344" t="s">
        <v>229</v>
      </c>
      <c r="W8" s="344"/>
      <c r="X8" s="344" t="s">
        <v>230</v>
      </c>
      <c r="Y8" s="344"/>
      <c r="Z8" s="344" t="s">
        <v>231</v>
      </c>
      <c r="AA8" s="344"/>
      <c r="AB8" s="344" t="s">
        <v>232</v>
      </c>
      <c r="AC8" s="344"/>
      <c r="AD8" s="344" t="s">
        <v>237</v>
      </c>
      <c r="AE8" s="344"/>
      <c r="AF8" s="344" t="s">
        <v>238</v>
      </c>
      <c r="AG8" s="344"/>
      <c r="AH8" s="344" t="s">
        <v>239</v>
      </c>
      <c r="AI8" s="344"/>
      <c r="AJ8" s="344" t="s">
        <v>240</v>
      </c>
      <c r="AK8" s="344"/>
      <c r="AL8" s="345"/>
    </row>
    <row r="9" spans="2:40" ht="47.25" customHeight="1" x14ac:dyDescent="0.2">
      <c r="B9" s="301" t="s">
        <v>286</v>
      </c>
      <c r="C9" s="302" t="s">
        <v>106</v>
      </c>
      <c r="D9" s="302" t="s">
        <v>107</v>
      </c>
      <c r="E9" s="302" t="s">
        <v>108</v>
      </c>
      <c r="F9" s="303" t="s">
        <v>109</v>
      </c>
      <c r="G9" s="302" t="s">
        <v>110</v>
      </c>
      <c r="H9" s="304" t="s">
        <v>111</v>
      </c>
      <c r="I9" s="304" t="s">
        <v>112</v>
      </c>
      <c r="J9" s="304" t="s">
        <v>113</v>
      </c>
      <c r="K9" s="303" t="s">
        <v>114</v>
      </c>
      <c r="L9" s="346" t="s">
        <v>115</v>
      </c>
      <c r="M9" s="347" t="s">
        <v>241</v>
      </c>
      <c r="N9" s="348" t="s">
        <v>233</v>
      </c>
      <c r="O9" s="349" t="s">
        <v>234</v>
      </c>
      <c r="P9" s="349" t="s">
        <v>233</v>
      </c>
      <c r="Q9" s="349" t="s">
        <v>234</v>
      </c>
      <c r="R9" s="349" t="s">
        <v>233</v>
      </c>
      <c r="S9" s="349" t="s">
        <v>234</v>
      </c>
      <c r="T9" s="349" t="s">
        <v>233</v>
      </c>
      <c r="U9" s="349" t="s">
        <v>234</v>
      </c>
      <c r="V9" s="349" t="s">
        <v>233</v>
      </c>
      <c r="W9" s="349" t="s">
        <v>234</v>
      </c>
      <c r="X9" s="349" t="s">
        <v>233</v>
      </c>
      <c r="Y9" s="349" t="s">
        <v>234</v>
      </c>
      <c r="Z9" s="349" t="s">
        <v>233</v>
      </c>
      <c r="AA9" s="349" t="s">
        <v>234</v>
      </c>
      <c r="AB9" s="349" t="s">
        <v>233</v>
      </c>
      <c r="AC9" s="349" t="s">
        <v>234</v>
      </c>
      <c r="AD9" s="349" t="s">
        <v>233</v>
      </c>
      <c r="AE9" s="349" t="s">
        <v>234</v>
      </c>
      <c r="AF9" s="349" t="s">
        <v>233</v>
      </c>
      <c r="AG9" s="349" t="s">
        <v>234</v>
      </c>
      <c r="AH9" s="349" t="s">
        <v>233</v>
      </c>
      <c r="AI9" s="349" t="s">
        <v>234</v>
      </c>
      <c r="AJ9" s="349" t="s">
        <v>233</v>
      </c>
      <c r="AK9" s="349" t="s">
        <v>234</v>
      </c>
      <c r="AL9" s="350" t="s">
        <v>242</v>
      </c>
      <c r="AM9" s="351"/>
    </row>
    <row r="10" spans="2:40" s="361" customFormat="1" ht="374.25" customHeight="1" x14ac:dyDescent="0.2">
      <c r="B10" s="305">
        <v>1</v>
      </c>
      <c r="C10" s="132" t="s">
        <v>280</v>
      </c>
      <c r="D10" s="133" t="s">
        <v>281</v>
      </c>
      <c r="E10" s="134">
        <v>3</v>
      </c>
      <c r="F10" s="135">
        <v>0.1</v>
      </c>
      <c r="G10" s="133" t="s">
        <v>207</v>
      </c>
      <c r="H10" s="136">
        <v>44928</v>
      </c>
      <c r="I10" s="136">
        <v>45291</v>
      </c>
      <c r="J10" s="137">
        <f>+(I10-H10)/7</f>
        <v>51.857142857142854</v>
      </c>
      <c r="K10" s="352" t="s">
        <v>295</v>
      </c>
      <c r="L10" s="353">
        <v>45291</v>
      </c>
      <c r="M10" s="306">
        <f>+O10+Q10+S10+U10+W10+Y10+AA10+AC10+AE10+AG10+AI10+AK10</f>
        <v>0.1</v>
      </c>
      <c r="N10" s="354">
        <v>5.0000000000000001E-3</v>
      </c>
      <c r="O10" s="355">
        <v>5.0000000000000001E-3</v>
      </c>
      <c r="P10" s="356">
        <v>5.0000000000000001E-3</v>
      </c>
      <c r="Q10" s="355">
        <v>5.0000000000000001E-3</v>
      </c>
      <c r="R10" s="356"/>
      <c r="S10" s="355"/>
      <c r="T10" s="356"/>
      <c r="U10" s="357"/>
      <c r="V10" s="356"/>
      <c r="W10" s="357"/>
      <c r="X10" s="356">
        <v>0.03</v>
      </c>
      <c r="Y10" s="357">
        <v>0.03</v>
      </c>
      <c r="Z10" s="356">
        <v>0.03</v>
      </c>
      <c r="AA10" s="355">
        <v>0.03</v>
      </c>
      <c r="AB10" s="356"/>
      <c r="AC10" s="357"/>
      <c r="AD10" s="356">
        <v>1.4999999999999999E-2</v>
      </c>
      <c r="AE10" s="357">
        <v>1.4999999999999999E-2</v>
      </c>
      <c r="AF10" s="356"/>
      <c r="AG10" s="357"/>
      <c r="AH10" s="356"/>
      <c r="AI10" s="357"/>
      <c r="AJ10" s="356">
        <v>1.4999999999999999E-2</v>
      </c>
      <c r="AK10" s="357">
        <v>1.4999999999999999E-2</v>
      </c>
      <c r="AL10" s="358">
        <f>+AJ10+AH10+AF10+AD10+AB10+Z10+X10+V10+T10+R10+P10+N10</f>
        <v>0.1</v>
      </c>
      <c r="AM10" s="359"/>
      <c r="AN10" s="360"/>
    </row>
    <row r="11" spans="2:40" s="361" customFormat="1" ht="391.5" customHeight="1" x14ac:dyDescent="0.2">
      <c r="B11" s="305">
        <v>2</v>
      </c>
      <c r="C11" s="132" t="s">
        <v>282</v>
      </c>
      <c r="D11" s="133" t="s">
        <v>283</v>
      </c>
      <c r="E11" s="134">
        <v>9</v>
      </c>
      <c r="F11" s="135">
        <v>0.2</v>
      </c>
      <c r="G11" s="133" t="s">
        <v>207</v>
      </c>
      <c r="H11" s="136">
        <v>44986</v>
      </c>
      <c r="I11" s="136">
        <v>45230</v>
      </c>
      <c r="J11" s="137">
        <f t="shared" ref="J11:J13" si="0">+(I11-H11)/7</f>
        <v>34.857142857142854</v>
      </c>
      <c r="K11" s="352" t="s">
        <v>296</v>
      </c>
      <c r="L11" s="353">
        <v>45230</v>
      </c>
      <c r="M11" s="306">
        <f t="shared" ref="M11:M13" si="1">+O11+Q11+S11+U11+W11+Y11+AA11+AC11+AE11+AG11+AI11+AK11</f>
        <v>0.19999999999999998</v>
      </c>
      <c r="N11" s="354"/>
      <c r="O11" s="355"/>
      <c r="P11" s="356">
        <v>0.01</v>
      </c>
      <c r="Q11" s="355">
        <v>0.01</v>
      </c>
      <c r="R11" s="356">
        <v>0.01</v>
      </c>
      <c r="S11" s="355">
        <v>0.01</v>
      </c>
      <c r="T11" s="356">
        <v>0.02</v>
      </c>
      <c r="U11" s="357">
        <v>0.02</v>
      </c>
      <c r="V11" s="356">
        <v>0.02</v>
      </c>
      <c r="W11" s="357">
        <v>0.02</v>
      </c>
      <c r="X11" s="356">
        <v>0.02</v>
      </c>
      <c r="Y11" s="357">
        <v>0.02</v>
      </c>
      <c r="Z11" s="356">
        <v>0.02</v>
      </c>
      <c r="AA11" s="357">
        <v>0.02</v>
      </c>
      <c r="AB11" s="356">
        <v>0.02</v>
      </c>
      <c r="AC11" s="357">
        <v>0.02</v>
      </c>
      <c r="AD11" s="356">
        <v>0.02</v>
      </c>
      <c r="AE11" s="357">
        <v>0.02</v>
      </c>
      <c r="AF11" s="356">
        <v>0.02</v>
      </c>
      <c r="AG11" s="357">
        <v>0.02</v>
      </c>
      <c r="AH11" s="356">
        <v>0.02</v>
      </c>
      <c r="AI11" s="357">
        <v>0.02</v>
      </c>
      <c r="AJ11" s="356">
        <v>0.02</v>
      </c>
      <c r="AK11" s="357">
        <v>0.02</v>
      </c>
      <c r="AL11" s="358">
        <f>+AJ11+AH11+AF11+AD11+AB11+Z11+X11+V11+T11+R11+P11+N11</f>
        <v>0.2</v>
      </c>
      <c r="AM11" s="359"/>
      <c r="AN11" s="360"/>
    </row>
    <row r="12" spans="2:40" s="361" customFormat="1" ht="372.75" customHeight="1" thickBot="1" x14ac:dyDescent="0.25">
      <c r="B12" s="307">
        <v>3</v>
      </c>
      <c r="C12" s="308" t="s">
        <v>284</v>
      </c>
      <c r="D12" s="309" t="s">
        <v>285</v>
      </c>
      <c r="E12" s="310">
        <v>3</v>
      </c>
      <c r="F12" s="311">
        <v>0.7</v>
      </c>
      <c r="G12" s="309" t="s">
        <v>207</v>
      </c>
      <c r="H12" s="312">
        <v>45047</v>
      </c>
      <c r="I12" s="312">
        <v>45291</v>
      </c>
      <c r="J12" s="313">
        <f t="shared" si="0"/>
        <v>34.857142857142854</v>
      </c>
      <c r="K12" s="362" t="s">
        <v>297</v>
      </c>
      <c r="L12" s="363">
        <v>45291</v>
      </c>
      <c r="M12" s="314">
        <f t="shared" si="1"/>
        <v>0.70000000000000007</v>
      </c>
      <c r="N12" s="354"/>
      <c r="O12" s="355"/>
      <c r="P12" s="356">
        <v>0.01</v>
      </c>
      <c r="Q12" s="355">
        <v>0.01</v>
      </c>
      <c r="R12" s="356">
        <v>0.01</v>
      </c>
      <c r="S12" s="355">
        <v>0.01</v>
      </c>
      <c r="T12" s="356">
        <v>0</v>
      </c>
      <c r="U12" s="357"/>
      <c r="V12" s="356">
        <v>0</v>
      </c>
      <c r="W12" s="357"/>
      <c r="X12" s="356">
        <v>0</v>
      </c>
      <c r="Y12" s="357"/>
      <c r="Z12" s="356">
        <v>0.15</v>
      </c>
      <c r="AA12" s="357">
        <v>0.15</v>
      </c>
      <c r="AB12" s="356">
        <v>0</v>
      </c>
      <c r="AC12" s="357"/>
      <c r="AD12" s="356">
        <v>0</v>
      </c>
      <c r="AE12" s="357"/>
      <c r="AF12" s="356">
        <v>0.4</v>
      </c>
      <c r="AG12" s="357">
        <v>0.4</v>
      </c>
      <c r="AH12" s="356"/>
      <c r="AI12" s="357"/>
      <c r="AJ12" s="356">
        <v>0.13</v>
      </c>
      <c r="AK12" s="357">
        <v>0.13</v>
      </c>
      <c r="AL12" s="358">
        <f t="shared" ref="AL12" si="2">+AJ12+AH12+AF12+AD12+AB12+Z12+X12+V12+T12+R12+P12+N12</f>
        <v>0.70000000000000007</v>
      </c>
      <c r="AM12" s="359"/>
      <c r="AN12" s="360"/>
    </row>
    <row r="13" spans="2:40" s="361" customFormat="1" ht="36" customHeight="1" x14ac:dyDescent="0.2">
      <c r="B13" s="364"/>
      <c r="C13" s="365"/>
      <c r="D13" s="366"/>
      <c r="E13" s="367"/>
      <c r="F13" s="368"/>
      <c r="G13" s="366"/>
      <c r="H13" s="369"/>
      <c r="I13" s="369"/>
      <c r="J13" s="370"/>
      <c r="K13" s="371"/>
      <c r="L13" s="372"/>
      <c r="M13" s="300">
        <f t="shared" si="1"/>
        <v>0</v>
      </c>
      <c r="N13" s="356"/>
      <c r="O13" s="355"/>
      <c r="P13" s="356"/>
      <c r="Q13" s="355"/>
      <c r="R13" s="356"/>
      <c r="S13" s="357"/>
      <c r="T13" s="356"/>
      <c r="U13" s="357"/>
      <c r="V13" s="356"/>
      <c r="W13" s="357"/>
      <c r="X13" s="356"/>
      <c r="Y13" s="357"/>
      <c r="Z13" s="356"/>
      <c r="AA13" s="357"/>
      <c r="AB13" s="356"/>
      <c r="AC13" s="357"/>
      <c r="AD13" s="356"/>
      <c r="AE13" s="357"/>
      <c r="AF13" s="356"/>
      <c r="AG13" s="357"/>
      <c r="AH13" s="356"/>
      <c r="AI13" s="357"/>
      <c r="AJ13" s="356"/>
      <c r="AK13" s="357"/>
      <c r="AL13" s="358"/>
      <c r="AM13" s="359"/>
      <c r="AN13" s="360"/>
    </row>
    <row r="14" spans="2:40" s="373" customFormat="1" ht="28.5" customHeight="1" x14ac:dyDescent="0.2">
      <c r="C14" s="374"/>
      <c r="D14" s="375"/>
      <c r="E14" s="374"/>
      <c r="F14" s="376">
        <f>SUM(F10:F13)</f>
        <v>1</v>
      </c>
      <c r="G14" s="374"/>
      <c r="H14" s="374"/>
      <c r="I14" s="374"/>
      <c r="J14" s="377"/>
      <c r="K14" s="378"/>
      <c r="L14" s="374"/>
      <c r="M14" s="143">
        <f t="shared" ref="M14:AK14" si="3">SUM(M10:M13)</f>
        <v>1</v>
      </c>
      <c r="N14" s="379">
        <f t="shared" si="3"/>
        <v>5.0000000000000001E-3</v>
      </c>
      <c r="O14" s="379">
        <f t="shared" si="3"/>
        <v>5.0000000000000001E-3</v>
      </c>
      <c r="P14" s="379">
        <f t="shared" si="3"/>
        <v>2.5000000000000001E-2</v>
      </c>
      <c r="Q14" s="379">
        <f t="shared" si="3"/>
        <v>2.5000000000000001E-2</v>
      </c>
      <c r="R14" s="379">
        <f t="shared" si="3"/>
        <v>0.02</v>
      </c>
      <c r="S14" s="379">
        <f t="shared" si="3"/>
        <v>0.02</v>
      </c>
      <c r="T14" s="379">
        <f t="shared" si="3"/>
        <v>0.02</v>
      </c>
      <c r="U14" s="379">
        <f t="shared" si="3"/>
        <v>0.02</v>
      </c>
      <c r="V14" s="379">
        <f t="shared" si="3"/>
        <v>0.02</v>
      </c>
      <c r="W14" s="379">
        <f t="shared" si="3"/>
        <v>0.02</v>
      </c>
      <c r="X14" s="379">
        <f t="shared" si="3"/>
        <v>0.05</v>
      </c>
      <c r="Y14" s="379">
        <f t="shared" si="3"/>
        <v>0.05</v>
      </c>
      <c r="Z14" s="379">
        <f>SUM(Z10:Z13)</f>
        <v>0.2</v>
      </c>
      <c r="AA14" s="379">
        <f t="shared" si="3"/>
        <v>0.2</v>
      </c>
      <c r="AB14" s="379">
        <f t="shared" si="3"/>
        <v>0.02</v>
      </c>
      <c r="AC14" s="379">
        <f t="shared" si="3"/>
        <v>0.02</v>
      </c>
      <c r="AD14" s="379">
        <f t="shared" si="3"/>
        <v>3.5000000000000003E-2</v>
      </c>
      <c r="AE14" s="379">
        <f t="shared" si="3"/>
        <v>3.5000000000000003E-2</v>
      </c>
      <c r="AF14" s="379">
        <f t="shared" si="3"/>
        <v>0.42000000000000004</v>
      </c>
      <c r="AG14" s="379">
        <f t="shared" si="3"/>
        <v>0.42000000000000004</v>
      </c>
      <c r="AH14" s="379">
        <f t="shared" si="3"/>
        <v>0.02</v>
      </c>
      <c r="AI14" s="379">
        <f t="shared" si="3"/>
        <v>0.02</v>
      </c>
      <c r="AJ14" s="379">
        <f t="shared" si="3"/>
        <v>0.16500000000000001</v>
      </c>
      <c r="AK14" s="379">
        <f t="shared" si="3"/>
        <v>0.16500000000000001</v>
      </c>
      <c r="AL14" s="380">
        <f>+SUM(AL10:AL13)</f>
        <v>1</v>
      </c>
      <c r="AM14" s="381"/>
      <c r="AN14" s="382"/>
    </row>
    <row r="15" spans="2:40" s="373" customFormat="1" ht="21.75" customHeight="1" x14ac:dyDescent="0.2">
      <c r="C15" s="374"/>
      <c r="D15" s="375"/>
      <c r="E15" s="374"/>
      <c r="F15" s="374"/>
      <c r="G15" s="374"/>
      <c r="H15" s="374"/>
      <c r="I15" s="374"/>
      <c r="J15" s="377"/>
      <c r="K15" s="378"/>
      <c r="L15" s="374"/>
      <c r="M15" s="383"/>
      <c r="N15" s="319"/>
      <c r="O15" s="319"/>
      <c r="P15" s="319"/>
      <c r="Q15" s="319"/>
      <c r="R15" s="319"/>
      <c r="S15" s="319"/>
      <c r="T15" s="319"/>
      <c r="U15" s="319"/>
      <c r="V15" s="319"/>
      <c r="W15" s="319"/>
      <c r="X15" s="319"/>
      <c r="Y15" s="319"/>
      <c r="Z15" s="319"/>
      <c r="AA15" s="319"/>
      <c r="AB15" s="319"/>
      <c r="AC15" s="319"/>
      <c r="AD15" s="319"/>
      <c r="AE15" s="319"/>
      <c r="AF15" s="319"/>
      <c r="AG15" s="319"/>
      <c r="AH15" s="319"/>
      <c r="AI15" s="319"/>
      <c r="AJ15" s="319"/>
      <c r="AK15" s="319"/>
      <c r="AL15" s="319"/>
      <c r="AM15" s="384"/>
      <c r="AN15" s="382"/>
    </row>
    <row r="16" spans="2:40" s="385" customFormat="1" ht="27" customHeight="1" x14ac:dyDescent="0.2">
      <c r="C16" s="374"/>
      <c r="D16" s="375"/>
      <c r="E16" s="374"/>
      <c r="F16" s="374"/>
      <c r="G16" s="374"/>
      <c r="H16" s="374"/>
      <c r="I16" s="374"/>
      <c r="J16" s="374"/>
      <c r="L16" s="374"/>
      <c r="M16" s="386"/>
      <c r="N16" s="319"/>
      <c r="O16" s="319"/>
      <c r="P16" s="319"/>
      <c r="Q16" s="319"/>
      <c r="R16" s="319"/>
      <c r="S16" s="319"/>
      <c r="T16" s="319"/>
      <c r="U16" s="319"/>
      <c r="V16" s="319"/>
      <c r="W16" s="319"/>
      <c r="X16" s="319"/>
      <c r="Y16" s="319"/>
      <c r="Z16" s="319"/>
      <c r="AA16" s="319"/>
      <c r="AB16" s="319"/>
      <c r="AC16" s="319"/>
      <c r="AD16" s="319"/>
      <c r="AE16" s="319"/>
      <c r="AF16" s="319"/>
      <c r="AG16" s="319"/>
      <c r="AH16" s="319"/>
      <c r="AI16" s="319"/>
      <c r="AJ16" s="319"/>
      <c r="AK16" s="319"/>
      <c r="AL16" s="319"/>
      <c r="AM16" s="387"/>
      <c r="AN16" s="388"/>
    </row>
    <row r="19" spans="13:39" x14ac:dyDescent="0.2">
      <c r="M19" s="389"/>
    </row>
    <row r="20" spans="13:39" x14ac:dyDescent="0.2">
      <c r="M20" s="390"/>
    </row>
    <row r="25" spans="13:39" x14ac:dyDescent="0.2">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6"/>
    </row>
    <row r="27" spans="13:39" x14ac:dyDescent="0.2">
      <c r="M27" s="391"/>
    </row>
    <row r="28" spans="13:39" x14ac:dyDescent="0.2">
      <c r="AM28" s="316"/>
    </row>
  </sheetData>
  <sheetProtection algorithmName="SHA-512" hashValue="1Zpnlx5vljYIeJt/MnPyCfyq6gecx9uDBeg6JCtwjQaFM0WEfEXFYcsJ8Hv5uhpNQu3m2JKb/h1GMEm1RX60zg==" saltValue="iVBiv1mJHOn1M28bMtdP1Q==" spinCount="100000" sheet="1" autoFilter="0"/>
  <mergeCells count="22">
    <mergeCell ref="C2:C5"/>
    <mergeCell ref="D3:K3"/>
    <mergeCell ref="D4:K4"/>
    <mergeCell ref="D5:K5"/>
    <mergeCell ref="D7:M7"/>
    <mergeCell ref="L2:M2"/>
    <mergeCell ref="L3:M3"/>
    <mergeCell ref="L4:M4"/>
    <mergeCell ref="L5:M5"/>
    <mergeCell ref="D2:K2"/>
    <mergeCell ref="N8:O8"/>
    <mergeCell ref="R8:S8"/>
    <mergeCell ref="T8:U8"/>
    <mergeCell ref="V8:W8"/>
    <mergeCell ref="X8:Y8"/>
    <mergeCell ref="AH8:AI8"/>
    <mergeCell ref="AJ8:AK8"/>
    <mergeCell ref="Z8:AA8"/>
    <mergeCell ref="AB8:AC8"/>
    <mergeCell ref="P8:Q8"/>
    <mergeCell ref="AD8:AE8"/>
    <mergeCell ref="AF8:AG8"/>
  </mergeCells>
  <dataValidations count="1">
    <dataValidation type="whole" allowBlank="1" showInputMessage="1" showErrorMessage="1" sqref="G8:L8 G14:J65376 L14:L65376 K14:K15 K17:K65376">
      <formula1>1</formula1>
      <formula2>5</formula2>
    </dataValidation>
  </dataValidations>
  <printOptions horizontalCentered="1"/>
  <pageMargins left="0.59055118110236227" right="0.59055118110236227" top="0.55118110236220474" bottom="0.55118110236220474" header="0.31496062992125984" footer="0.31496062992125984"/>
  <pageSetup paperSize="5" scale="38" fitToHeight="0" orientation="landscape" r:id="rId1"/>
  <headerFooter>
    <oddHeader>Página &amp;P de &amp;F</oddHeader>
    <oddFooter>Preparado por N.Johanna Rodríguez A &amp;D&amp;RPágina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5"/>
  <sheetViews>
    <sheetView showGridLines="0" zoomScale="90" zoomScaleNormal="90" workbookViewId="0">
      <selection activeCell="M13" sqref="M13:P13"/>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281"/>
      <c r="C2" s="282"/>
      <c r="D2" s="278" t="s">
        <v>0</v>
      </c>
      <c r="E2" s="270"/>
      <c r="F2" s="270"/>
      <c r="G2" s="270"/>
      <c r="H2" s="270"/>
      <c r="I2" s="270"/>
      <c r="J2" s="270"/>
      <c r="K2" s="52"/>
      <c r="L2" s="52"/>
      <c r="M2" s="287" t="str">
        <f>Proyecto!K2</f>
        <v>Código: GC-F-015</v>
      </c>
      <c r="N2" s="257"/>
      <c r="O2" s="257"/>
      <c r="P2" s="258"/>
      <c r="Q2" s="65"/>
      <c r="R2" s="9"/>
      <c r="S2" s="9"/>
      <c r="T2" s="9" t="s">
        <v>116</v>
      </c>
      <c r="U2" s="12"/>
      <c r="V2" s="65"/>
      <c r="W2" s="65"/>
      <c r="X2" s="65"/>
      <c r="Y2" s="65"/>
      <c r="Z2" s="65"/>
      <c r="AA2" s="65"/>
      <c r="AB2" s="65"/>
      <c r="AC2" s="65"/>
      <c r="AD2" s="65"/>
      <c r="AE2" s="13"/>
    </row>
    <row r="3" spans="2:31" s="10" customFormat="1" ht="23.25" customHeight="1" x14ac:dyDescent="0.2">
      <c r="B3" s="283"/>
      <c r="C3" s="284"/>
      <c r="D3" s="279" t="s">
        <v>2</v>
      </c>
      <c r="E3" s="273"/>
      <c r="F3" s="273"/>
      <c r="G3" s="273"/>
      <c r="H3" s="273"/>
      <c r="I3" s="273"/>
      <c r="J3" s="273"/>
      <c r="K3" s="51"/>
      <c r="L3" s="51"/>
      <c r="M3" s="288" t="str">
        <f>Proyecto!K3</f>
        <v>Fecha: 17 de septiembre de 2014</v>
      </c>
      <c r="N3" s="259"/>
      <c r="O3" s="259"/>
      <c r="P3" s="260"/>
      <c r="Q3" s="65"/>
      <c r="R3" s="9"/>
      <c r="S3" s="9"/>
      <c r="T3" s="9" t="s">
        <v>117</v>
      </c>
      <c r="U3" s="12"/>
      <c r="V3" s="65"/>
      <c r="W3" s="65"/>
      <c r="X3" s="65"/>
      <c r="Y3" s="65"/>
      <c r="Z3" s="65"/>
      <c r="AA3" s="65"/>
      <c r="AB3" s="65"/>
      <c r="AC3" s="65"/>
      <c r="AD3" s="65"/>
      <c r="AE3" s="13"/>
    </row>
    <row r="4" spans="2:31" s="10" customFormat="1" ht="24" customHeight="1" x14ac:dyDescent="0.2">
      <c r="B4" s="283"/>
      <c r="C4" s="284"/>
      <c r="D4" s="279" t="s">
        <v>4</v>
      </c>
      <c r="E4" s="273"/>
      <c r="F4" s="273"/>
      <c r="G4" s="273"/>
      <c r="H4" s="273"/>
      <c r="I4" s="273"/>
      <c r="J4" s="273"/>
      <c r="K4" s="51"/>
      <c r="L4" s="51"/>
      <c r="M4" s="288" t="str">
        <f>Proyecto!K4</f>
        <v>Versión 001</v>
      </c>
      <c r="N4" s="259"/>
      <c r="O4" s="259"/>
      <c r="P4" s="260"/>
      <c r="Q4" s="65"/>
      <c r="R4" s="9"/>
      <c r="S4" s="65"/>
      <c r="T4" s="9" t="s">
        <v>118</v>
      </c>
      <c r="U4" s="12"/>
      <c r="V4" s="65"/>
      <c r="W4" s="65"/>
      <c r="X4" s="65"/>
      <c r="Y4" s="65"/>
      <c r="Z4" s="65"/>
      <c r="AA4" s="65"/>
      <c r="AB4" s="65"/>
      <c r="AC4" s="65"/>
      <c r="AD4" s="65"/>
      <c r="AE4" s="13"/>
    </row>
    <row r="5" spans="2:31" s="10" customFormat="1" ht="22.5" customHeight="1" thickBot="1" x14ac:dyDescent="0.25">
      <c r="B5" s="285"/>
      <c r="C5" s="286"/>
      <c r="D5" s="280" t="s">
        <v>6</v>
      </c>
      <c r="E5" s="276"/>
      <c r="F5" s="276"/>
      <c r="G5" s="276"/>
      <c r="H5" s="276"/>
      <c r="I5" s="276"/>
      <c r="J5" s="276"/>
      <c r="K5" s="53"/>
      <c r="L5" s="53"/>
      <c r="M5" s="289" t="s">
        <v>119</v>
      </c>
      <c r="N5" s="261"/>
      <c r="O5" s="261"/>
      <c r="P5" s="262"/>
      <c r="Q5" s="65"/>
      <c r="R5" s="9"/>
      <c r="S5" s="65"/>
      <c r="T5" s="9" t="s">
        <v>120</v>
      </c>
      <c r="U5" s="9"/>
      <c r="V5" s="65"/>
      <c r="W5" s="65"/>
      <c r="X5" s="65"/>
      <c r="Y5" s="65"/>
      <c r="Z5" s="65"/>
      <c r="AA5" s="65"/>
      <c r="AB5" s="65"/>
      <c r="AC5" s="65"/>
      <c r="AD5" s="65"/>
      <c r="AE5" s="13"/>
    </row>
    <row r="6" spans="2:31" ht="5.25" customHeight="1" x14ac:dyDescent="0.2">
      <c r="B6" s="24"/>
      <c r="C6" s="24"/>
      <c r="D6" s="24"/>
      <c r="E6" s="24"/>
      <c r="F6" s="24"/>
      <c r="G6" s="24"/>
      <c r="H6" s="24"/>
      <c r="I6" s="24"/>
      <c r="J6" s="24"/>
      <c r="K6" s="24"/>
      <c r="L6" s="24"/>
      <c r="M6" s="24"/>
      <c r="N6" s="24"/>
      <c r="O6" s="24"/>
      <c r="P6" s="24"/>
      <c r="T6" s="5"/>
    </row>
    <row r="7" spans="2:31" ht="52.5" customHeight="1" x14ac:dyDescent="0.2">
      <c r="B7" s="147" t="s">
        <v>8</v>
      </c>
      <c r="C7" s="147"/>
      <c r="D7" s="176" t="str">
        <f>Proyecto!$E$7</f>
        <v>Fortalecer y mejorar la infraestructura física de la Superintendencia de Sociedades a nivel nacional (Construyendo la Supersociedades de la gente.)</v>
      </c>
      <c r="E7" s="176"/>
      <c r="F7" s="176"/>
      <c r="G7" s="176"/>
      <c r="H7" s="176"/>
      <c r="I7" s="176"/>
      <c r="J7" s="176"/>
      <c r="K7" s="176"/>
      <c r="L7" s="176"/>
      <c r="M7" s="176"/>
      <c r="N7" s="176"/>
      <c r="O7" s="176"/>
      <c r="P7" s="176"/>
      <c r="AE7" s="1"/>
    </row>
    <row r="8" spans="2:31" ht="6.75" customHeight="1" x14ac:dyDescent="0.2">
      <c r="B8" s="6"/>
      <c r="C8" s="6"/>
      <c r="D8" s="7"/>
      <c r="E8" s="7"/>
      <c r="F8" s="7"/>
      <c r="G8" s="7"/>
      <c r="H8" s="7"/>
      <c r="I8" s="7"/>
      <c r="J8" s="7"/>
      <c r="K8" s="7"/>
      <c r="L8" s="7"/>
      <c r="M8" s="7"/>
      <c r="N8" s="7"/>
      <c r="O8" s="7"/>
      <c r="P8" s="7"/>
      <c r="AE8" s="1"/>
    </row>
    <row r="10" spans="2:31" ht="21.95" customHeight="1" x14ac:dyDescent="0.2">
      <c r="B10" s="194" t="s">
        <v>121</v>
      </c>
      <c r="C10" s="194"/>
      <c r="D10" s="194"/>
      <c r="E10" s="194"/>
      <c r="F10" s="194"/>
      <c r="G10" s="194"/>
      <c r="H10" s="194"/>
      <c r="I10" s="194"/>
      <c r="J10" s="194"/>
      <c r="K10" s="194"/>
      <c r="L10" s="194"/>
      <c r="M10" s="194"/>
      <c r="N10" s="194"/>
      <c r="O10" s="194"/>
      <c r="P10" s="194"/>
    </row>
    <row r="11" spans="2:31" ht="21.95" customHeight="1" x14ac:dyDescent="0.2">
      <c r="B11" s="190" t="s">
        <v>122</v>
      </c>
      <c r="C11" s="190"/>
      <c r="D11" s="190"/>
      <c r="E11" s="190"/>
      <c r="F11" s="66" t="s">
        <v>123</v>
      </c>
      <c r="G11" s="190" t="s">
        <v>124</v>
      </c>
      <c r="H11" s="190"/>
      <c r="I11" s="190"/>
      <c r="J11" s="190"/>
      <c r="K11" s="58"/>
      <c r="L11" s="58"/>
      <c r="M11" s="190" t="s">
        <v>125</v>
      </c>
      <c r="N11" s="190"/>
      <c r="O11" s="190"/>
      <c r="P11" s="190"/>
    </row>
    <row r="12" spans="2:31" ht="75" customHeight="1" x14ac:dyDescent="0.2">
      <c r="B12" s="296" t="s">
        <v>220</v>
      </c>
      <c r="C12" s="296"/>
      <c r="D12" s="296"/>
      <c r="E12" s="296"/>
      <c r="F12" s="108" t="s">
        <v>117</v>
      </c>
      <c r="G12" s="297" t="s">
        <v>221</v>
      </c>
      <c r="H12" s="298"/>
      <c r="I12" s="298"/>
      <c r="J12" s="299"/>
      <c r="K12" s="130"/>
      <c r="L12" s="130"/>
      <c r="M12" s="293" t="s">
        <v>223</v>
      </c>
      <c r="N12" s="294"/>
      <c r="O12" s="294"/>
      <c r="P12" s="295"/>
    </row>
    <row r="13" spans="2:31" ht="60" customHeight="1" x14ac:dyDescent="0.2">
      <c r="B13" s="290" t="s">
        <v>222</v>
      </c>
      <c r="C13" s="291"/>
      <c r="D13" s="291"/>
      <c r="E13" s="292"/>
      <c r="F13" s="131" t="s">
        <v>118</v>
      </c>
      <c r="G13" s="290" t="s">
        <v>224</v>
      </c>
      <c r="H13" s="291"/>
      <c r="I13" s="291"/>
      <c r="J13" s="292"/>
      <c r="K13" s="130"/>
      <c r="L13" s="130"/>
      <c r="M13" s="293" t="s">
        <v>225</v>
      </c>
      <c r="N13" s="294"/>
      <c r="O13" s="294"/>
      <c r="P13" s="295"/>
    </row>
    <row r="14" spans="2:31" ht="4.5" customHeight="1" x14ac:dyDescent="0.2"/>
    <row r="15" spans="2:31" ht="21.95" customHeight="1" x14ac:dyDescent="0.2">
      <c r="B15" s="194" t="s">
        <v>126</v>
      </c>
      <c r="C15" s="194"/>
      <c r="D15" s="194"/>
      <c r="E15" s="194"/>
      <c r="F15" s="194"/>
      <c r="G15" s="194"/>
      <c r="H15" s="194"/>
      <c r="I15" s="194"/>
      <c r="J15" s="194"/>
      <c r="K15" s="194"/>
      <c r="L15" s="194"/>
      <c r="M15" s="194"/>
      <c r="N15" s="194"/>
      <c r="O15" s="194"/>
      <c r="P15" s="194"/>
    </row>
  </sheetData>
  <mergeCells count="22">
    <mergeCell ref="B13:E13"/>
    <mergeCell ref="G13:J13"/>
    <mergeCell ref="M13:P13"/>
    <mergeCell ref="B15:P15"/>
    <mergeCell ref="B11:E11"/>
    <mergeCell ref="G11:J11"/>
    <mergeCell ref="M11:P11"/>
    <mergeCell ref="B12:E12"/>
    <mergeCell ref="G12:J12"/>
    <mergeCell ref="M12:P12"/>
    <mergeCell ref="D2:J2"/>
    <mergeCell ref="D3:J3"/>
    <mergeCell ref="D4:J4"/>
    <mergeCell ref="D5:J5"/>
    <mergeCell ref="B10:P10"/>
    <mergeCell ref="B2:C5"/>
    <mergeCell ref="M2:P2"/>
    <mergeCell ref="M3:P3"/>
    <mergeCell ref="M4:P4"/>
    <mergeCell ref="M5:P5"/>
    <mergeCell ref="B7:C7"/>
    <mergeCell ref="D7:P7"/>
  </mergeCells>
  <conditionalFormatting sqref="F12">
    <cfRule type="containsText" dxfId="7" priority="5" operator="containsText" text="Extremo">
      <formula>NOT(ISERROR(SEARCH("Extremo",F12)))</formula>
    </cfRule>
    <cfRule type="containsText" dxfId="6" priority="6" operator="containsText" text="Alto">
      <formula>NOT(ISERROR(SEARCH("Alto",F12)))</formula>
    </cfRule>
    <cfRule type="containsText" dxfId="5" priority="7" operator="containsText" text="Medio">
      <formula>NOT(ISERROR(SEARCH("Medio",F12)))</formula>
    </cfRule>
    <cfRule type="containsText" dxfId="4" priority="8" operator="containsText" text="Bajo">
      <formula>NOT(ISERROR(SEARCH("Bajo",F12)))</formula>
    </cfRule>
  </conditionalFormatting>
  <conditionalFormatting sqref="F13">
    <cfRule type="containsText" dxfId="3" priority="1" operator="containsText" text="Extremo">
      <formula>NOT(ISERROR(SEARCH("Extremo",F13)))</formula>
    </cfRule>
    <cfRule type="containsText" dxfId="2" priority="2" operator="containsText" text="Alto">
      <formula>NOT(ISERROR(SEARCH("Alto",F13)))</formula>
    </cfRule>
    <cfRule type="containsText" dxfId="1" priority="3" operator="containsText" text="Medio">
      <formula>NOT(ISERROR(SEARCH("Medio",F13)))</formula>
    </cfRule>
    <cfRule type="containsText" dxfId="0" priority="4" operator="containsText" text="Bajo">
      <formula>NOT(ISERROR(SEARCH("Bajo",F13)))</formula>
    </cfRule>
  </conditionalFormatting>
  <dataValidations count="2">
    <dataValidation type="whole" allowBlank="1" showInputMessage="1" showErrorMessage="1" sqref="O16:P65502 O9:P9 O14:P14 G14:M14 G16:M65502 G9:M9 W9:AC65502 Q9:U65502">
      <formula1>1</formula1>
      <formula2>5</formula2>
    </dataValidation>
    <dataValidation type="list" allowBlank="1" showInputMessage="1" showErrorMessage="1" sqref="F12:F13">
      <formula1>$T$2:$T$5</formula1>
    </dataValidation>
  </dataValidations>
  <printOptions horizontalCentered="1"/>
  <pageMargins left="0.39370078740157483" right="0.39370078740157483" top="0.74803149606299213" bottom="0.74803149606299213" header="0.31496062992125984" footer="0.31496062992125984"/>
  <pageSetup paperSize="5" scale="97"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ColWidth="11.42578125"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20" t="s">
        <v>127</v>
      </c>
      <c r="C4" s="20" t="s">
        <v>128</v>
      </c>
      <c r="E4" s="20" t="s">
        <v>129</v>
      </c>
      <c r="G4" s="20" t="s">
        <v>130</v>
      </c>
      <c r="I4" s="20" t="s">
        <v>131</v>
      </c>
      <c r="K4" s="20" t="s">
        <v>132</v>
      </c>
      <c r="M4" s="20"/>
      <c r="O4" s="20" t="s">
        <v>133</v>
      </c>
      <c r="Q4" s="20" t="s">
        <v>34</v>
      </c>
    </row>
    <row r="5" spans="1:17" x14ac:dyDescent="0.2">
      <c r="A5" t="s">
        <v>26</v>
      </c>
      <c r="C5" s="19" t="s">
        <v>37</v>
      </c>
      <c r="E5" s="19" t="s">
        <v>40</v>
      </c>
      <c r="G5" s="19" t="s">
        <v>58</v>
      </c>
      <c r="I5" s="19" t="s">
        <v>59</v>
      </c>
      <c r="K5" s="19" t="s">
        <v>76</v>
      </c>
      <c r="M5" t="s">
        <v>134</v>
      </c>
      <c r="O5" s="19" t="s">
        <v>135</v>
      </c>
      <c r="Q5" t="s">
        <v>136</v>
      </c>
    </row>
    <row r="6" spans="1:17" x14ac:dyDescent="0.2">
      <c r="A6" t="s">
        <v>27</v>
      </c>
      <c r="C6" s="19" t="s">
        <v>137</v>
      </c>
      <c r="E6" s="19" t="s">
        <v>138</v>
      </c>
      <c r="G6" s="19" t="s">
        <v>60</v>
      </c>
      <c r="I6" s="19" t="s">
        <v>77</v>
      </c>
      <c r="K6" s="19" t="s">
        <v>78</v>
      </c>
      <c r="M6" t="s">
        <v>46</v>
      </c>
      <c r="O6" s="19" t="s">
        <v>139</v>
      </c>
      <c r="Q6" t="s">
        <v>140</v>
      </c>
    </row>
    <row r="7" spans="1:17" x14ac:dyDescent="0.2">
      <c r="C7" s="19" t="s">
        <v>141</v>
      </c>
      <c r="G7" s="19" t="s">
        <v>142</v>
      </c>
      <c r="K7" s="21" t="s">
        <v>143</v>
      </c>
      <c r="O7" s="21" t="s">
        <v>144</v>
      </c>
      <c r="Q7" t="s">
        <v>145</v>
      </c>
    </row>
    <row r="8" spans="1:17" x14ac:dyDescent="0.2">
      <c r="O8" s="21" t="s">
        <v>87</v>
      </c>
      <c r="Q8" t="s">
        <v>39</v>
      </c>
    </row>
    <row r="9" spans="1:17" x14ac:dyDescent="0.2">
      <c r="O9" s="21" t="s">
        <v>146</v>
      </c>
      <c r="Q9" t="s">
        <v>147</v>
      </c>
    </row>
    <row r="10" spans="1:17" x14ac:dyDescent="0.2">
      <c r="O10" s="21" t="s">
        <v>148</v>
      </c>
      <c r="Q10" t="s">
        <v>149</v>
      </c>
    </row>
    <row r="11" spans="1:17" x14ac:dyDescent="0.2">
      <c r="O11" s="21" t="s">
        <v>150</v>
      </c>
      <c r="Q11" t="s">
        <v>151</v>
      </c>
    </row>
    <row r="12" spans="1:17" x14ac:dyDescent="0.2">
      <c r="Q12" t="s">
        <v>152</v>
      </c>
    </row>
    <row r="14" spans="1:17" x14ac:dyDescent="0.2">
      <c r="Q14" s="20" t="s">
        <v>153</v>
      </c>
    </row>
    <row r="15" spans="1:17" x14ac:dyDescent="0.2">
      <c r="Q15" t="s">
        <v>136</v>
      </c>
    </row>
    <row r="16" spans="1:17" x14ac:dyDescent="0.2">
      <c r="Q16" t="s">
        <v>140</v>
      </c>
    </row>
    <row r="17" spans="17:17" x14ac:dyDescent="0.2">
      <c r="Q17" t="s">
        <v>145</v>
      </c>
    </row>
    <row r="18" spans="17:17" x14ac:dyDescent="0.2">
      <c r="Q18" t="s">
        <v>39</v>
      </c>
    </row>
    <row r="19" spans="17:17" x14ac:dyDescent="0.2">
      <c r="Q19" t="s">
        <v>147</v>
      </c>
    </row>
    <row r="20" spans="17:17" x14ac:dyDescent="0.2">
      <c r="Q20" t="s">
        <v>149</v>
      </c>
    </row>
    <row r="21" spans="17:17" x14ac:dyDescent="0.2">
      <c r="Q21" t="s">
        <v>151</v>
      </c>
    </row>
    <row r="22" spans="17:17" x14ac:dyDescent="0.2">
      <c r="Q22" t="s">
        <v>152</v>
      </c>
    </row>
    <row r="23" spans="17:17" x14ac:dyDescent="0.2">
      <c r="Q23" s="19" t="s">
        <v>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9"/>
  <sheetViews>
    <sheetView showGridLines="0" topLeftCell="A13" zoomScale="80" zoomScaleNormal="80" workbookViewId="0">
      <selection activeCell="F18" sqref="E18:P29"/>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158"/>
      <c r="C2" s="159"/>
      <c r="D2" s="160" t="s">
        <v>0</v>
      </c>
      <c r="E2" s="161"/>
      <c r="F2" s="161"/>
      <c r="G2" s="161"/>
      <c r="H2" s="161"/>
      <c r="I2" s="161"/>
      <c r="J2" s="162"/>
      <c r="K2" s="148" t="s">
        <v>1</v>
      </c>
      <c r="L2" s="188"/>
      <c r="M2" s="148" t="str">
        <f>Proyecto!K2</f>
        <v>Código: GC-F-015</v>
      </c>
      <c r="N2" s="183"/>
      <c r="O2" s="183"/>
      <c r="P2" s="149"/>
      <c r="Q2" s="65"/>
      <c r="R2" s="9"/>
      <c r="S2" s="9"/>
      <c r="T2" s="9"/>
      <c r="U2" s="12"/>
      <c r="V2" s="65"/>
      <c r="W2" s="65"/>
      <c r="X2" s="65"/>
      <c r="Y2" s="65"/>
      <c r="Z2" s="65"/>
      <c r="AA2" s="65"/>
      <c r="AB2" s="65"/>
      <c r="AC2" s="65"/>
      <c r="AD2" s="65"/>
      <c r="AE2" s="13"/>
    </row>
    <row r="3" spans="2:31" s="10" customFormat="1" ht="23.25" customHeight="1" x14ac:dyDescent="0.2">
      <c r="B3" s="154"/>
      <c r="C3" s="155"/>
      <c r="D3" s="163" t="s">
        <v>2</v>
      </c>
      <c r="E3" s="164"/>
      <c r="F3" s="164"/>
      <c r="G3" s="164"/>
      <c r="H3" s="164"/>
      <c r="I3" s="164"/>
      <c r="J3" s="165"/>
      <c r="K3" s="150" t="s">
        <v>3</v>
      </c>
      <c r="L3" s="189"/>
      <c r="M3" s="184" t="str">
        <f>Proyecto!K3</f>
        <v>Fecha: 17 de septiembre de 2014</v>
      </c>
      <c r="N3" s="185"/>
      <c r="O3" s="185"/>
      <c r="P3" s="186"/>
      <c r="Q3" s="65"/>
      <c r="R3" s="9"/>
      <c r="S3" s="9"/>
      <c r="T3" s="9"/>
      <c r="U3" s="12"/>
      <c r="V3" s="65"/>
      <c r="W3" s="65"/>
      <c r="X3" s="65"/>
      <c r="Y3" s="65"/>
      <c r="Z3" s="65"/>
      <c r="AA3" s="65"/>
      <c r="AB3" s="65"/>
      <c r="AC3" s="65"/>
      <c r="AD3" s="65"/>
      <c r="AE3" s="13"/>
    </row>
    <row r="4" spans="2:31" s="10" customFormat="1" ht="24" customHeight="1" x14ac:dyDescent="0.2">
      <c r="B4" s="154"/>
      <c r="C4" s="155"/>
      <c r="D4" s="163" t="s">
        <v>4</v>
      </c>
      <c r="E4" s="164"/>
      <c r="F4" s="164"/>
      <c r="G4" s="164"/>
      <c r="H4" s="164"/>
      <c r="I4" s="164"/>
      <c r="J4" s="165"/>
      <c r="K4" s="150" t="s">
        <v>5</v>
      </c>
      <c r="L4" s="189"/>
      <c r="M4" s="150" t="str">
        <f>Proyecto!K4</f>
        <v>Versión 001</v>
      </c>
      <c r="N4" s="187"/>
      <c r="O4" s="187"/>
      <c r="P4" s="151"/>
      <c r="Q4" s="65"/>
      <c r="R4" s="9"/>
      <c r="S4" s="65"/>
      <c r="T4" s="65"/>
      <c r="U4" s="12"/>
      <c r="V4" s="65"/>
      <c r="W4" s="65"/>
      <c r="X4" s="65"/>
      <c r="Y4" s="65"/>
      <c r="Z4" s="65"/>
      <c r="AA4" s="65"/>
      <c r="AB4" s="65"/>
      <c r="AC4" s="65"/>
      <c r="AD4" s="65"/>
      <c r="AE4" s="13"/>
    </row>
    <row r="5" spans="2:31" s="10" customFormat="1" ht="22.5" customHeight="1" thickBot="1" x14ac:dyDescent="0.25">
      <c r="B5" s="156"/>
      <c r="C5" s="157"/>
      <c r="D5" s="166" t="s">
        <v>6</v>
      </c>
      <c r="E5" s="167"/>
      <c r="F5" s="167"/>
      <c r="G5" s="167"/>
      <c r="H5" s="167"/>
      <c r="I5" s="167"/>
      <c r="J5" s="168"/>
      <c r="K5" s="152" t="s">
        <v>20</v>
      </c>
      <c r="L5" s="182"/>
      <c r="M5" s="173" t="s">
        <v>21</v>
      </c>
      <c r="N5" s="174"/>
      <c r="O5" s="174"/>
      <c r="P5" s="175"/>
      <c r="Q5" s="65"/>
      <c r="R5" s="9"/>
      <c r="S5" s="65"/>
      <c r="T5" s="65"/>
      <c r="U5" s="9"/>
      <c r="V5" s="65"/>
      <c r="W5" s="65"/>
      <c r="X5" s="65"/>
      <c r="Y5" s="65"/>
      <c r="Z5" s="65"/>
      <c r="AA5" s="65"/>
      <c r="AB5" s="65"/>
      <c r="AC5" s="65"/>
      <c r="AD5" s="65"/>
      <c r="AE5" s="13"/>
    </row>
    <row r="6" spans="2:31" ht="5.25" customHeight="1" x14ac:dyDescent="0.2">
      <c r="B6" s="24"/>
      <c r="C6" s="24"/>
      <c r="D6" s="24"/>
      <c r="E6" s="24"/>
      <c r="F6" s="24"/>
      <c r="G6" s="24"/>
      <c r="H6" s="24"/>
      <c r="I6" s="24"/>
      <c r="J6" s="24"/>
      <c r="K6" s="24"/>
      <c r="L6" s="24"/>
      <c r="M6" s="24"/>
      <c r="N6" s="24"/>
      <c r="O6" s="24"/>
      <c r="P6" s="24"/>
    </row>
    <row r="7" spans="2:31" ht="45.75" customHeight="1" x14ac:dyDescent="0.2">
      <c r="B7" s="147" t="s">
        <v>8</v>
      </c>
      <c r="C7" s="147"/>
      <c r="D7" s="176" t="str">
        <f>+Proyecto!E7</f>
        <v>Fortalecer y mejorar la infraestructura física de la Superintendencia de Sociedades a nivel nacional (Construyendo la Supersociedades de la gente.)</v>
      </c>
      <c r="E7" s="176"/>
      <c r="F7" s="176"/>
      <c r="G7" s="176"/>
      <c r="H7" s="176"/>
      <c r="I7" s="176"/>
      <c r="J7" s="176"/>
      <c r="K7" s="176"/>
      <c r="L7" s="176"/>
      <c r="M7" s="176"/>
      <c r="N7" s="176"/>
      <c r="O7" s="176"/>
      <c r="P7" s="176"/>
      <c r="AE7" s="1"/>
    </row>
    <row r="8" spans="2:31" ht="6.75" customHeight="1" x14ac:dyDescent="0.2">
      <c r="B8" s="6"/>
      <c r="C8" s="6"/>
      <c r="D8" s="118"/>
      <c r="E8" s="118"/>
      <c r="F8" s="118"/>
      <c r="G8" s="118"/>
      <c r="H8" s="118"/>
      <c r="I8" s="118"/>
      <c r="J8" s="118"/>
      <c r="K8" s="118"/>
      <c r="L8" s="118"/>
      <c r="M8" s="118"/>
      <c r="N8" s="118"/>
      <c r="O8" s="118"/>
      <c r="P8" s="118"/>
      <c r="AE8" s="1"/>
    </row>
    <row r="9" spans="2:31" ht="39.75" customHeight="1" x14ac:dyDescent="0.2">
      <c r="B9" s="180" t="s">
        <v>22</v>
      </c>
      <c r="C9" s="181"/>
      <c r="D9" s="177" t="s">
        <v>162</v>
      </c>
      <c r="E9" s="178"/>
      <c r="F9" s="178"/>
      <c r="G9" s="178"/>
      <c r="H9" s="178"/>
      <c r="I9" s="178"/>
      <c r="J9" s="178"/>
      <c r="K9" s="178"/>
      <c r="L9" s="178"/>
      <c r="M9" s="178"/>
      <c r="N9" s="178"/>
      <c r="O9" s="178"/>
      <c r="P9" s="179"/>
      <c r="AE9" s="1"/>
    </row>
    <row r="10" spans="2:31" customFormat="1" ht="7.5" customHeight="1" x14ac:dyDescent="0.2">
      <c r="D10" s="119"/>
      <c r="E10" s="119"/>
      <c r="F10" s="119"/>
      <c r="G10" s="119"/>
      <c r="H10" s="119"/>
      <c r="I10" s="119"/>
      <c r="J10" s="119"/>
      <c r="K10" s="119"/>
      <c r="L10" s="119"/>
      <c r="M10" s="119"/>
      <c r="N10" s="119"/>
      <c r="O10" s="119"/>
      <c r="P10" s="119"/>
    </row>
    <row r="11" spans="2:31" ht="44.25" customHeight="1" x14ac:dyDescent="0.2">
      <c r="B11" s="180" t="s">
        <v>23</v>
      </c>
      <c r="C11" s="181"/>
      <c r="D11" s="177" t="s">
        <v>202</v>
      </c>
      <c r="E11" s="178"/>
      <c r="F11" s="178"/>
      <c r="G11" s="178"/>
      <c r="H11" s="178"/>
      <c r="I11" s="178"/>
      <c r="J11" s="178"/>
      <c r="K11" s="178"/>
      <c r="L11" s="178"/>
      <c r="M11" s="178"/>
      <c r="N11" s="178"/>
      <c r="O11" s="178"/>
      <c r="P11" s="179"/>
      <c r="AE11" s="1"/>
    </row>
    <row r="12" spans="2:31" s="3" customFormat="1" ht="5.25" customHeight="1" x14ac:dyDescent="0.2">
      <c r="B12" s="8"/>
      <c r="C12" s="8"/>
      <c r="D12" s="68"/>
      <c r="E12" s="68"/>
      <c r="F12" s="68"/>
      <c r="G12" s="68"/>
      <c r="H12" s="68"/>
      <c r="I12" s="68"/>
      <c r="J12" s="68"/>
      <c r="K12" s="68"/>
      <c r="L12" s="68"/>
      <c r="M12" s="68"/>
      <c r="N12" s="68"/>
      <c r="O12" s="68"/>
      <c r="P12" s="68"/>
      <c r="Q12" s="65"/>
      <c r="R12" s="9"/>
      <c r="S12" s="65"/>
      <c r="T12" s="65"/>
      <c r="U12" s="9"/>
      <c r="V12" s="65"/>
      <c r="W12" s="65"/>
      <c r="X12" s="65"/>
      <c r="Y12" s="65"/>
      <c r="Z12" s="65"/>
      <c r="AA12" s="65"/>
      <c r="AB12" s="65"/>
      <c r="AC12" s="65"/>
      <c r="AD12" s="65"/>
      <c r="AE12" s="65"/>
    </row>
    <row r="13" spans="2:31" ht="22.5" customHeight="1" x14ac:dyDescent="0.2">
      <c r="B13" s="170" t="s">
        <v>24</v>
      </c>
      <c r="C13" s="170"/>
      <c r="D13" s="66" t="s">
        <v>25</v>
      </c>
      <c r="E13" s="172" t="s">
        <v>161</v>
      </c>
      <c r="F13" s="172"/>
      <c r="G13" s="172"/>
      <c r="H13" s="172"/>
      <c r="I13" s="172"/>
      <c r="J13" s="172"/>
      <c r="K13" s="172"/>
      <c r="L13" s="172"/>
      <c r="M13" s="172"/>
      <c r="N13" s="172"/>
      <c r="O13" s="172"/>
      <c r="P13" s="172"/>
      <c r="AE13" s="1"/>
    </row>
    <row r="14" spans="2:31" s="25" customFormat="1" ht="44.25" customHeight="1" x14ac:dyDescent="0.2">
      <c r="B14" s="171"/>
      <c r="C14" s="171"/>
      <c r="D14" s="67" t="s">
        <v>26</v>
      </c>
      <c r="E14" s="172"/>
      <c r="F14" s="172"/>
      <c r="G14" s="172"/>
      <c r="H14" s="172"/>
      <c r="I14" s="172"/>
      <c r="J14" s="172"/>
      <c r="K14" s="172"/>
      <c r="L14" s="172"/>
      <c r="M14" s="172"/>
      <c r="N14" s="172"/>
      <c r="O14" s="172"/>
      <c r="P14" s="172"/>
      <c r="Q14" s="65"/>
      <c r="R14" s="9"/>
      <c r="S14" s="65"/>
      <c r="T14" s="65"/>
      <c r="U14" s="9"/>
      <c r="V14" s="65"/>
      <c r="W14" s="65"/>
      <c r="X14" s="65"/>
      <c r="Y14" s="65"/>
      <c r="Z14" s="65"/>
      <c r="AA14" s="65"/>
      <c r="AB14" s="65"/>
      <c r="AC14" s="65"/>
      <c r="AD14" s="65"/>
      <c r="AE14" s="65"/>
    </row>
    <row r="15" spans="2:31" ht="9" customHeight="1" x14ac:dyDescent="0.2">
      <c r="E15" s="115"/>
      <c r="F15" s="115"/>
      <c r="G15" s="115"/>
      <c r="H15" s="115"/>
      <c r="I15" s="115"/>
      <c r="J15" s="115"/>
      <c r="K15" s="115"/>
      <c r="L15" s="115"/>
      <c r="M15" s="115"/>
      <c r="N15" s="115"/>
      <c r="O15" s="115"/>
      <c r="P15" s="115"/>
    </row>
    <row r="16" spans="2:31" ht="22.5" customHeight="1" x14ac:dyDescent="0.2">
      <c r="B16" s="170" t="s">
        <v>24</v>
      </c>
      <c r="C16" s="170"/>
      <c r="D16" s="66" t="s">
        <v>25</v>
      </c>
      <c r="E16" s="172" t="s">
        <v>243</v>
      </c>
      <c r="F16" s="172"/>
      <c r="G16" s="172"/>
      <c r="H16" s="172"/>
      <c r="I16" s="172"/>
      <c r="J16" s="172"/>
      <c r="K16" s="172"/>
      <c r="L16" s="172"/>
      <c r="M16" s="172"/>
      <c r="N16" s="172"/>
      <c r="O16" s="172"/>
      <c r="P16" s="172"/>
      <c r="AE16" s="1"/>
    </row>
    <row r="17" spans="2:21" s="62" customFormat="1" ht="39.75" customHeight="1" x14ac:dyDescent="0.2">
      <c r="B17" s="171"/>
      <c r="C17" s="171"/>
      <c r="D17" s="67" t="s">
        <v>27</v>
      </c>
      <c r="E17" s="172"/>
      <c r="F17" s="172"/>
      <c r="G17" s="172"/>
      <c r="H17" s="172"/>
      <c r="I17" s="172"/>
      <c r="J17" s="172"/>
      <c r="K17" s="172"/>
      <c r="L17" s="172"/>
      <c r="M17" s="172"/>
      <c r="N17" s="172"/>
      <c r="O17" s="172"/>
      <c r="P17" s="172"/>
      <c r="Q17" s="65"/>
      <c r="R17" s="9"/>
      <c r="S17" s="65"/>
      <c r="T17" s="65"/>
      <c r="U17" s="9"/>
    </row>
    <row r="18" spans="2:21" ht="15.75" x14ac:dyDescent="0.2">
      <c r="E18" s="115"/>
      <c r="F18" s="115"/>
      <c r="G18" s="115"/>
      <c r="H18" s="115"/>
      <c r="I18" s="115"/>
      <c r="J18" s="115"/>
      <c r="K18" s="115"/>
      <c r="L18" s="115"/>
      <c r="M18" s="115"/>
      <c r="N18" s="115"/>
      <c r="O18" s="115"/>
      <c r="P18" s="115"/>
    </row>
    <row r="19" spans="2:21" x14ac:dyDescent="0.2">
      <c r="B19" s="170" t="s">
        <v>24</v>
      </c>
      <c r="C19" s="170"/>
      <c r="D19" s="138" t="s">
        <v>25</v>
      </c>
      <c r="E19" s="172" t="s">
        <v>244</v>
      </c>
      <c r="F19" s="172"/>
      <c r="G19" s="172"/>
      <c r="H19" s="172"/>
      <c r="I19" s="172"/>
      <c r="J19" s="172"/>
      <c r="K19" s="172"/>
      <c r="L19" s="172"/>
      <c r="M19" s="172"/>
      <c r="N19" s="172"/>
      <c r="O19" s="172"/>
      <c r="P19" s="172"/>
    </row>
    <row r="20" spans="2:21" ht="48" customHeight="1" x14ac:dyDescent="0.2">
      <c r="B20" s="171"/>
      <c r="C20" s="171"/>
      <c r="D20" s="72" t="s">
        <v>27</v>
      </c>
      <c r="E20" s="172"/>
      <c r="F20" s="172"/>
      <c r="G20" s="172"/>
      <c r="H20" s="172"/>
      <c r="I20" s="172"/>
      <c r="J20" s="172"/>
      <c r="K20" s="172"/>
      <c r="L20" s="172"/>
      <c r="M20" s="172"/>
      <c r="N20" s="172"/>
      <c r="O20" s="172"/>
      <c r="P20" s="172"/>
    </row>
    <row r="22" spans="2:21" x14ac:dyDescent="0.2">
      <c r="B22" s="170" t="s">
        <v>24</v>
      </c>
      <c r="C22" s="170"/>
      <c r="D22" s="138" t="s">
        <v>25</v>
      </c>
      <c r="E22" s="172" t="s">
        <v>245</v>
      </c>
      <c r="F22" s="172"/>
      <c r="G22" s="172"/>
      <c r="H22" s="172"/>
      <c r="I22" s="172"/>
      <c r="J22" s="172"/>
      <c r="K22" s="172"/>
      <c r="L22" s="172"/>
      <c r="M22" s="172"/>
      <c r="N22" s="172"/>
      <c r="O22" s="172"/>
      <c r="P22" s="172"/>
    </row>
    <row r="23" spans="2:21" ht="48" customHeight="1" x14ac:dyDescent="0.2">
      <c r="B23" s="171"/>
      <c r="C23" s="171"/>
      <c r="D23" s="72" t="s">
        <v>27</v>
      </c>
      <c r="E23" s="172"/>
      <c r="F23" s="172"/>
      <c r="G23" s="172"/>
      <c r="H23" s="172"/>
      <c r="I23" s="172"/>
      <c r="J23" s="172"/>
      <c r="K23" s="172"/>
      <c r="L23" s="172"/>
      <c r="M23" s="172"/>
      <c r="N23" s="172"/>
      <c r="O23" s="172"/>
      <c r="P23" s="172"/>
    </row>
    <row r="25" spans="2:21" x14ac:dyDescent="0.2">
      <c r="B25" s="170" t="s">
        <v>24</v>
      </c>
      <c r="C25" s="170"/>
      <c r="D25" s="138" t="s">
        <v>25</v>
      </c>
      <c r="E25" s="172" t="s">
        <v>246</v>
      </c>
      <c r="F25" s="172"/>
      <c r="G25" s="172"/>
      <c r="H25" s="172"/>
      <c r="I25" s="172"/>
      <c r="J25" s="172"/>
      <c r="K25" s="172"/>
      <c r="L25" s="172"/>
      <c r="M25" s="172"/>
      <c r="N25" s="172"/>
      <c r="O25" s="172"/>
      <c r="P25" s="172"/>
    </row>
    <row r="26" spans="2:21" ht="48" customHeight="1" x14ac:dyDescent="0.2">
      <c r="B26" s="171"/>
      <c r="C26" s="171"/>
      <c r="D26" s="72" t="s">
        <v>27</v>
      </c>
      <c r="E26" s="172"/>
      <c r="F26" s="172"/>
      <c r="G26" s="172"/>
      <c r="H26" s="172"/>
      <c r="I26" s="172"/>
      <c r="J26" s="172"/>
      <c r="K26" s="172"/>
      <c r="L26" s="172"/>
      <c r="M26" s="172"/>
      <c r="N26" s="172"/>
      <c r="O26" s="172"/>
      <c r="P26" s="172"/>
    </row>
    <row r="28" spans="2:21" x14ac:dyDescent="0.2">
      <c r="B28" s="170" t="s">
        <v>24</v>
      </c>
      <c r="C28" s="170"/>
      <c r="D28" s="138" t="s">
        <v>25</v>
      </c>
      <c r="E28" s="172" t="s">
        <v>247</v>
      </c>
      <c r="F28" s="172"/>
      <c r="G28" s="172"/>
      <c r="H28" s="172"/>
      <c r="I28" s="172"/>
      <c r="J28" s="172"/>
      <c r="K28" s="172"/>
      <c r="L28" s="172"/>
      <c r="M28" s="172"/>
      <c r="N28" s="172"/>
      <c r="O28" s="172"/>
      <c r="P28" s="172"/>
    </row>
    <row r="29" spans="2:21" ht="48" customHeight="1" x14ac:dyDescent="0.2">
      <c r="B29" s="171"/>
      <c r="C29" s="171"/>
      <c r="D29" s="72" t="s">
        <v>27</v>
      </c>
      <c r="E29" s="172"/>
      <c r="F29" s="172"/>
      <c r="G29" s="172"/>
      <c r="H29" s="172"/>
      <c r="I29" s="172"/>
      <c r="J29" s="172"/>
      <c r="K29" s="172"/>
      <c r="L29" s="172"/>
      <c r="M29" s="172"/>
      <c r="N29" s="172"/>
      <c r="O29" s="172"/>
      <c r="P29" s="172"/>
    </row>
  </sheetData>
  <mergeCells count="34">
    <mergeCell ref="B2:C2"/>
    <mergeCell ref="B3:C3"/>
    <mergeCell ref="B4:C4"/>
    <mergeCell ref="M2:P2"/>
    <mergeCell ref="M3:P3"/>
    <mergeCell ref="M4:P4"/>
    <mergeCell ref="D2:J2"/>
    <mergeCell ref="K2:L2"/>
    <mergeCell ref="D3:J3"/>
    <mergeCell ref="K3:L3"/>
    <mergeCell ref="D4:J4"/>
    <mergeCell ref="K4:L4"/>
    <mergeCell ref="B19:C20"/>
    <mergeCell ref="E19:P20"/>
    <mergeCell ref="B16:C17"/>
    <mergeCell ref="E16:P17"/>
    <mergeCell ref="M5:P5"/>
    <mergeCell ref="D7:P7"/>
    <mergeCell ref="B5:C5"/>
    <mergeCell ref="D11:P11"/>
    <mergeCell ref="D9:P9"/>
    <mergeCell ref="B7:C7"/>
    <mergeCell ref="B11:C11"/>
    <mergeCell ref="B9:C9"/>
    <mergeCell ref="E13:P14"/>
    <mergeCell ref="B13:C14"/>
    <mergeCell ref="D5:J5"/>
    <mergeCell ref="K5:L5"/>
    <mergeCell ref="B22:C23"/>
    <mergeCell ref="E22:P23"/>
    <mergeCell ref="B25:C26"/>
    <mergeCell ref="E25:P26"/>
    <mergeCell ref="B28:C29"/>
    <mergeCell ref="E28:P29"/>
  </mergeCells>
  <dataValidations count="2">
    <dataValidation type="whole" allowBlank="1" showInputMessage="1" showErrorMessage="1" sqref="Q19:U65470 W15:AC15 G15:M15 O15:U15 G30:M65470 O18:U18 G18:M18 W18:AC65470 O30:P65470 G21:M21 O21:P21 O24:P24 G24:M24 G27:M27 O27:P27">
      <formula1>1</formula1>
      <formula2>5</formula2>
    </dataValidation>
    <dataValidation type="list" allowBlank="1" showInputMessage="1" showErrorMessage="1" sqref="D20 D23 D26 D29">
      <formula1>#REF!</formula1>
    </dataValidation>
  </dataValidations>
  <printOptions horizontalCentered="1"/>
  <pageMargins left="0.39370078740157483" right="0.39370078740157483" top="0.74803149606299213" bottom="0.74803149606299213" header="0.31496062992125984" footer="0.31496062992125984"/>
  <pageSetup paperSize="5" scale="82"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45"/>
  <sheetViews>
    <sheetView showGridLines="0" topLeftCell="A26" zoomScale="90" zoomScaleNormal="90" workbookViewId="0">
      <selection activeCell="F37" sqref="F37"/>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18"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16" customFormat="1" ht="26.25" customHeight="1" thickBot="1" x14ac:dyDescent="0.25">
      <c r="B2" s="158"/>
      <c r="C2" s="159"/>
      <c r="D2" s="195" t="s">
        <v>0</v>
      </c>
      <c r="E2" s="196"/>
      <c r="F2" s="196"/>
      <c r="G2" s="196"/>
      <c r="H2" s="197"/>
      <c r="I2" s="35" t="str">
        <f>Proyecto!K2</f>
        <v>Código: GC-F-015</v>
      </c>
      <c r="J2" s="17"/>
      <c r="K2" s="17"/>
      <c r="L2" s="17"/>
      <c r="M2" s="65"/>
      <c r="N2" s="65"/>
      <c r="O2" s="65"/>
      <c r="P2" s="65"/>
      <c r="Q2" s="65"/>
      <c r="R2" s="65"/>
      <c r="S2" s="65"/>
      <c r="T2" s="13"/>
      <c r="U2" s="65"/>
      <c r="V2" s="65"/>
      <c r="W2" s="65"/>
      <c r="X2" s="65"/>
    </row>
    <row r="3" spans="2:24" s="16" customFormat="1" ht="23.25" customHeight="1" thickBot="1" x14ac:dyDescent="0.25">
      <c r="B3" s="154"/>
      <c r="C3" s="155"/>
      <c r="D3" s="195" t="s">
        <v>2</v>
      </c>
      <c r="E3" s="196"/>
      <c r="F3" s="196"/>
      <c r="G3" s="196"/>
      <c r="H3" s="197"/>
      <c r="I3" s="36" t="str">
        <f>Proyecto!K3</f>
        <v>Fecha: 17 de septiembre de 2014</v>
      </c>
      <c r="J3" s="17"/>
      <c r="K3" s="17"/>
      <c r="L3" s="17"/>
      <c r="M3" s="65"/>
      <c r="N3" s="65"/>
      <c r="O3" s="65"/>
      <c r="P3" s="65"/>
      <c r="Q3" s="65"/>
      <c r="R3" s="65"/>
      <c r="S3" s="65"/>
      <c r="T3" s="13"/>
      <c r="U3" s="65"/>
      <c r="V3" s="65"/>
      <c r="W3" s="65"/>
      <c r="X3" s="65"/>
    </row>
    <row r="4" spans="2:24" s="16" customFormat="1" ht="24" customHeight="1" thickBot="1" x14ac:dyDescent="0.25">
      <c r="B4" s="154"/>
      <c r="C4" s="155"/>
      <c r="D4" s="195" t="s">
        <v>4</v>
      </c>
      <c r="E4" s="196"/>
      <c r="F4" s="196"/>
      <c r="G4" s="196"/>
      <c r="H4" s="197"/>
      <c r="I4" s="36" t="str">
        <f>Proyecto!K4</f>
        <v>Versión 001</v>
      </c>
      <c r="J4" s="17"/>
      <c r="K4" s="17"/>
      <c r="L4" s="17"/>
      <c r="M4" s="65"/>
      <c r="N4" s="65"/>
      <c r="O4" s="65"/>
      <c r="P4" s="65"/>
      <c r="Q4" s="65"/>
      <c r="R4" s="65"/>
      <c r="S4" s="65"/>
      <c r="T4" s="13"/>
      <c r="U4" s="65"/>
      <c r="V4" s="65"/>
      <c r="W4" s="65"/>
      <c r="X4" s="65"/>
    </row>
    <row r="5" spans="2:24" s="16" customFormat="1" ht="22.5" customHeight="1" thickBot="1" x14ac:dyDescent="0.25">
      <c r="B5" s="156"/>
      <c r="C5" s="157"/>
      <c r="D5" s="198" t="s">
        <v>6</v>
      </c>
      <c r="E5" s="199"/>
      <c r="F5" s="199"/>
      <c r="G5" s="199"/>
      <c r="H5" s="200"/>
      <c r="I5" s="37" t="s">
        <v>28</v>
      </c>
      <c r="J5" s="17"/>
      <c r="K5" s="17"/>
      <c r="L5" s="17"/>
      <c r="M5" s="65"/>
      <c r="N5" s="65"/>
      <c r="O5" s="65"/>
      <c r="P5" s="65"/>
      <c r="Q5" s="65"/>
      <c r="R5" s="65"/>
      <c r="S5" s="65"/>
      <c r="T5" s="13"/>
      <c r="U5" s="65"/>
      <c r="V5" s="65"/>
      <c r="W5" s="65"/>
      <c r="X5" s="65"/>
    </row>
    <row r="6" spans="2:24" ht="5.25" customHeight="1" x14ac:dyDescent="0.2">
      <c r="B6" s="24"/>
      <c r="C6" s="24"/>
      <c r="D6" s="24"/>
      <c r="E6" s="24"/>
      <c r="F6" s="24"/>
      <c r="G6" s="24"/>
      <c r="H6" s="24"/>
      <c r="I6" s="24"/>
    </row>
    <row r="7" spans="2:24" ht="45.75" customHeight="1" x14ac:dyDescent="0.2">
      <c r="B7" s="147" t="s">
        <v>8</v>
      </c>
      <c r="C7" s="147"/>
      <c r="D7" s="176" t="str">
        <f>Proyecto!$E$7</f>
        <v>Fortalecer y mejorar la infraestructura física de la Superintendencia de Sociedades a nivel nacional (Construyendo la Supersociedades de la gente.)</v>
      </c>
      <c r="E7" s="176"/>
      <c r="F7" s="176"/>
      <c r="G7" s="176"/>
      <c r="H7" s="176"/>
      <c r="I7" s="176"/>
      <c r="X7" s="1"/>
    </row>
    <row r="8" spans="2:24" s="16" customFormat="1" ht="10.5" customHeight="1" x14ac:dyDescent="0.2">
      <c r="B8" s="8"/>
      <c r="C8" s="8"/>
      <c r="D8" s="4"/>
      <c r="E8" s="4"/>
      <c r="F8" s="4"/>
      <c r="G8" s="4"/>
      <c r="H8" s="4"/>
      <c r="I8" s="4"/>
      <c r="J8" s="65"/>
      <c r="K8" s="65"/>
      <c r="L8" s="65"/>
      <c r="M8" s="65"/>
      <c r="N8" s="17"/>
      <c r="O8" s="65"/>
      <c r="P8" s="65"/>
      <c r="Q8" s="65"/>
      <c r="R8" s="65"/>
      <c r="S8" s="65"/>
      <c r="T8" s="65"/>
      <c r="U8" s="65"/>
      <c r="V8" s="65"/>
      <c r="W8" s="65"/>
      <c r="X8" s="65"/>
    </row>
    <row r="9" spans="2:24" ht="18.75" customHeight="1" x14ac:dyDescent="0.2">
      <c r="B9" s="194" t="s">
        <v>29</v>
      </c>
      <c r="C9" s="194"/>
      <c r="D9" s="194"/>
      <c r="E9" s="194"/>
      <c r="F9" s="194"/>
      <c r="G9" s="194"/>
      <c r="H9" s="194"/>
      <c r="I9" s="194"/>
      <c r="X9" s="1"/>
    </row>
    <row r="10" spans="2:24" ht="40.5" customHeight="1" x14ac:dyDescent="0.2">
      <c r="B10" s="190" t="s">
        <v>30</v>
      </c>
      <c r="C10" s="190"/>
      <c r="D10" s="192" t="s">
        <v>31</v>
      </c>
      <c r="E10" s="192"/>
      <c r="F10" s="192"/>
      <c r="G10" s="192"/>
      <c r="H10" s="192"/>
      <c r="I10" s="192"/>
      <c r="X10" s="1"/>
    </row>
    <row r="11" spans="2:24" ht="22.5" customHeight="1" x14ac:dyDescent="0.2">
      <c r="B11" s="190" t="s">
        <v>25</v>
      </c>
      <c r="C11" s="190"/>
      <c r="D11" s="190" t="s">
        <v>32</v>
      </c>
      <c r="E11" s="190"/>
      <c r="F11" s="66" t="s">
        <v>33</v>
      </c>
      <c r="G11" s="66" t="s">
        <v>34</v>
      </c>
      <c r="H11" s="66" t="s">
        <v>35</v>
      </c>
      <c r="I11" s="66" t="s">
        <v>36</v>
      </c>
      <c r="X11" s="1"/>
    </row>
    <row r="12" spans="2:24" ht="91.5" customHeight="1" x14ac:dyDescent="0.2">
      <c r="B12" s="193" t="s">
        <v>37</v>
      </c>
      <c r="C12" s="193"/>
      <c r="D12" s="193" t="s">
        <v>38</v>
      </c>
      <c r="E12" s="193"/>
      <c r="F12" s="87">
        <v>1</v>
      </c>
      <c r="G12" s="88" t="s">
        <v>39</v>
      </c>
      <c r="H12" s="88" t="s">
        <v>40</v>
      </c>
      <c r="I12" s="88" t="s">
        <v>41</v>
      </c>
      <c r="X12" s="1"/>
    </row>
    <row r="13" spans="2:24" ht="27" customHeight="1" x14ac:dyDescent="0.2">
      <c r="B13" s="190" t="s">
        <v>42</v>
      </c>
      <c r="C13" s="190"/>
      <c r="D13" s="191" t="s">
        <v>43</v>
      </c>
      <c r="E13" s="191"/>
      <c r="F13" s="191"/>
      <c r="G13" s="191"/>
      <c r="H13" s="191"/>
      <c r="I13" s="191"/>
      <c r="X13" s="1"/>
    </row>
    <row r="15" spans="2:24" ht="18.75" customHeight="1" x14ac:dyDescent="0.2">
      <c r="B15" s="194" t="s">
        <v>29</v>
      </c>
      <c r="C15" s="194"/>
      <c r="D15" s="194"/>
      <c r="E15" s="194"/>
      <c r="F15" s="194"/>
      <c r="G15" s="194"/>
      <c r="H15" s="194"/>
      <c r="I15" s="194"/>
      <c r="X15" s="1"/>
    </row>
    <row r="16" spans="2:24" ht="40.5" customHeight="1" x14ac:dyDescent="0.2">
      <c r="B16" s="190" t="s">
        <v>30</v>
      </c>
      <c r="C16" s="190"/>
      <c r="D16" s="192" t="s">
        <v>248</v>
      </c>
      <c r="E16" s="192"/>
      <c r="F16" s="192"/>
      <c r="G16" s="192"/>
      <c r="H16" s="192"/>
      <c r="I16" s="192"/>
      <c r="X16" s="1"/>
    </row>
    <row r="17" spans="2:24" ht="22.5" customHeight="1" x14ac:dyDescent="0.2">
      <c r="B17" s="190" t="s">
        <v>25</v>
      </c>
      <c r="C17" s="190"/>
      <c r="D17" s="190" t="s">
        <v>32</v>
      </c>
      <c r="E17" s="190"/>
      <c r="F17" s="138" t="s">
        <v>33</v>
      </c>
      <c r="G17" s="138" t="s">
        <v>34</v>
      </c>
      <c r="H17" s="138" t="s">
        <v>35</v>
      </c>
      <c r="I17" s="138" t="s">
        <v>36</v>
      </c>
      <c r="X17" s="1"/>
    </row>
    <row r="18" spans="2:24" ht="91.5" customHeight="1" x14ac:dyDescent="0.2">
      <c r="B18" s="193" t="s">
        <v>141</v>
      </c>
      <c r="C18" s="193"/>
      <c r="D18" s="193" t="s">
        <v>38</v>
      </c>
      <c r="E18" s="193"/>
      <c r="F18" s="87">
        <v>1</v>
      </c>
      <c r="G18" s="139" t="s">
        <v>39</v>
      </c>
      <c r="H18" s="139" t="s">
        <v>40</v>
      </c>
      <c r="I18" s="139" t="s">
        <v>249</v>
      </c>
      <c r="X18" s="1"/>
    </row>
    <row r="19" spans="2:24" ht="27" customHeight="1" x14ac:dyDescent="0.2">
      <c r="B19" s="190" t="s">
        <v>42</v>
      </c>
      <c r="C19" s="190"/>
      <c r="D19" s="191" t="s">
        <v>43</v>
      </c>
      <c r="E19" s="191"/>
      <c r="F19" s="191"/>
      <c r="G19" s="191"/>
      <c r="H19" s="191"/>
      <c r="I19" s="191"/>
      <c r="X19" s="1"/>
    </row>
    <row r="21" spans="2:24" ht="18.75" customHeight="1" x14ac:dyDescent="0.2">
      <c r="B21" s="194" t="s">
        <v>29</v>
      </c>
      <c r="C21" s="194"/>
      <c r="D21" s="194"/>
      <c r="E21" s="194"/>
      <c r="F21" s="194"/>
      <c r="G21" s="194"/>
      <c r="H21" s="194"/>
      <c r="I21" s="194"/>
      <c r="X21" s="1"/>
    </row>
    <row r="22" spans="2:24" ht="40.5" customHeight="1" x14ac:dyDescent="0.2">
      <c r="B22" s="190" t="s">
        <v>30</v>
      </c>
      <c r="C22" s="190"/>
      <c r="D22" s="192" t="s">
        <v>250</v>
      </c>
      <c r="E22" s="192"/>
      <c r="F22" s="192"/>
      <c r="G22" s="192"/>
      <c r="H22" s="192"/>
      <c r="I22" s="192"/>
      <c r="X22" s="1"/>
    </row>
    <row r="23" spans="2:24" ht="22.5" customHeight="1" x14ac:dyDescent="0.2">
      <c r="B23" s="190" t="s">
        <v>25</v>
      </c>
      <c r="C23" s="190"/>
      <c r="D23" s="190" t="s">
        <v>32</v>
      </c>
      <c r="E23" s="190"/>
      <c r="F23" s="138" t="s">
        <v>33</v>
      </c>
      <c r="G23" s="138" t="s">
        <v>34</v>
      </c>
      <c r="H23" s="138" t="s">
        <v>35</v>
      </c>
      <c r="I23" s="138" t="s">
        <v>36</v>
      </c>
      <c r="X23" s="1"/>
    </row>
    <row r="24" spans="2:24" ht="91.5" customHeight="1" x14ac:dyDescent="0.2">
      <c r="B24" s="193" t="s">
        <v>37</v>
      </c>
      <c r="C24" s="193"/>
      <c r="D24" s="193" t="s">
        <v>38</v>
      </c>
      <c r="E24" s="193"/>
      <c r="F24" s="87">
        <v>1</v>
      </c>
      <c r="G24" s="139" t="s">
        <v>152</v>
      </c>
      <c r="H24" s="139" t="s">
        <v>40</v>
      </c>
      <c r="I24" s="139" t="s">
        <v>251</v>
      </c>
      <c r="X24" s="1"/>
    </row>
    <row r="25" spans="2:24" ht="27" customHeight="1" x14ac:dyDescent="0.2">
      <c r="B25" s="190" t="s">
        <v>42</v>
      </c>
      <c r="C25" s="190"/>
      <c r="D25" s="191" t="s">
        <v>43</v>
      </c>
      <c r="E25" s="191"/>
      <c r="F25" s="191"/>
      <c r="G25" s="191"/>
      <c r="H25" s="191"/>
      <c r="I25" s="191"/>
      <c r="X25" s="1"/>
    </row>
    <row r="28" spans="2:24" ht="18.75" customHeight="1" x14ac:dyDescent="0.2">
      <c r="B28" s="194" t="s">
        <v>29</v>
      </c>
      <c r="C28" s="194"/>
      <c r="D28" s="194"/>
      <c r="E28" s="194"/>
      <c r="F28" s="194"/>
      <c r="G28" s="194"/>
      <c r="H28" s="194"/>
      <c r="I28" s="194"/>
      <c r="X28" s="1"/>
    </row>
    <row r="29" spans="2:24" ht="40.5" customHeight="1" x14ac:dyDescent="0.2">
      <c r="B29" s="190" t="s">
        <v>30</v>
      </c>
      <c r="C29" s="190"/>
      <c r="D29" s="192" t="s">
        <v>252</v>
      </c>
      <c r="E29" s="192"/>
      <c r="F29" s="192"/>
      <c r="G29" s="192"/>
      <c r="H29" s="192"/>
      <c r="I29" s="192"/>
      <c r="X29" s="1"/>
    </row>
    <row r="30" spans="2:24" ht="22.5" customHeight="1" x14ac:dyDescent="0.2">
      <c r="B30" s="190" t="s">
        <v>25</v>
      </c>
      <c r="C30" s="190"/>
      <c r="D30" s="190" t="s">
        <v>32</v>
      </c>
      <c r="E30" s="190"/>
      <c r="F30" s="138" t="s">
        <v>33</v>
      </c>
      <c r="G30" s="138" t="s">
        <v>34</v>
      </c>
      <c r="H30" s="138" t="s">
        <v>35</v>
      </c>
      <c r="I30" s="138" t="s">
        <v>36</v>
      </c>
      <c r="X30" s="1"/>
    </row>
    <row r="31" spans="2:24" ht="91.5" customHeight="1" x14ac:dyDescent="0.2">
      <c r="B31" s="193" t="s">
        <v>37</v>
      </c>
      <c r="C31" s="193"/>
      <c r="D31" s="193" t="s">
        <v>38</v>
      </c>
      <c r="E31" s="193"/>
      <c r="F31" s="87">
        <v>1</v>
      </c>
      <c r="G31" s="139" t="s">
        <v>152</v>
      </c>
      <c r="H31" s="139" t="s">
        <v>40</v>
      </c>
      <c r="I31" s="139" t="s">
        <v>253</v>
      </c>
      <c r="X31" s="1"/>
    </row>
    <row r="32" spans="2:24" ht="27" customHeight="1" x14ac:dyDescent="0.2">
      <c r="B32" s="190" t="s">
        <v>42</v>
      </c>
      <c r="C32" s="190"/>
      <c r="D32" s="191" t="s">
        <v>43</v>
      </c>
      <c r="E32" s="191"/>
      <c r="F32" s="191"/>
      <c r="G32" s="191"/>
      <c r="H32" s="191"/>
      <c r="I32" s="191"/>
      <c r="X32" s="1"/>
    </row>
    <row r="34" spans="2:24" ht="18.75" customHeight="1" x14ac:dyDescent="0.2">
      <c r="B34" s="194" t="s">
        <v>29</v>
      </c>
      <c r="C34" s="194"/>
      <c r="D34" s="194"/>
      <c r="E34" s="194"/>
      <c r="F34" s="194"/>
      <c r="G34" s="194"/>
      <c r="H34" s="194"/>
      <c r="I34" s="194"/>
      <c r="X34" s="1"/>
    </row>
    <row r="35" spans="2:24" ht="40.5" customHeight="1" x14ac:dyDescent="0.2">
      <c r="B35" s="190" t="s">
        <v>30</v>
      </c>
      <c r="C35" s="190"/>
      <c r="D35" s="192" t="s">
        <v>254</v>
      </c>
      <c r="E35" s="192"/>
      <c r="F35" s="192"/>
      <c r="G35" s="192"/>
      <c r="H35" s="192"/>
      <c r="I35" s="192"/>
      <c r="X35" s="1"/>
    </row>
    <row r="36" spans="2:24" ht="22.5" customHeight="1" x14ac:dyDescent="0.2">
      <c r="B36" s="190" t="s">
        <v>25</v>
      </c>
      <c r="C36" s="190"/>
      <c r="D36" s="190" t="s">
        <v>32</v>
      </c>
      <c r="E36" s="190"/>
      <c r="F36" s="138" t="s">
        <v>33</v>
      </c>
      <c r="G36" s="138" t="s">
        <v>34</v>
      </c>
      <c r="H36" s="138" t="s">
        <v>35</v>
      </c>
      <c r="I36" s="138" t="s">
        <v>36</v>
      </c>
      <c r="X36" s="1"/>
    </row>
    <row r="37" spans="2:24" ht="91.5" customHeight="1" x14ac:dyDescent="0.2">
      <c r="B37" s="193" t="s">
        <v>37</v>
      </c>
      <c r="C37" s="193"/>
      <c r="D37" s="193" t="s">
        <v>38</v>
      </c>
      <c r="E37" s="193"/>
      <c r="F37" s="87">
        <v>1</v>
      </c>
      <c r="G37" s="139" t="s">
        <v>152</v>
      </c>
      <c r="H37" s="139" t="s">
        <v>40</v>
      </c>
      <c r="I37" s="139" t="s">
        <v>255</v>
      </c>
      <c r="X37" s="1"/>
    </row>
    <row r="38" spans="2:24" ht="27" customHeight="1" x14ac:dyDescent="0.2">
      <c r="B38" s="190" t="s">
        <v>42</v>
      </c>
      <c r="C38" s="190"/>
      <c r="D38" s="191" t="s">
        <v>43</v>
      </c>
      <c r="E38" s="191"/>
      <c r="F38" s="191"/>
      <c r="G38" s="191"/>
      <c r="H38" s="191"/>
      <c r="I38" s="191"/>
      <c r="X38" s="1"/>
    </row>
    <row r="41" spans="2:24" ht="18.75" customHeight="1" x14ac:dyDescent="0.2">
      <c r="B41" s="194" t="s">
        <v>29</v>
      </c>
      <c r="C41" s="194"/>
      <c r="D41" s="194"/>
      <c r="E41" s="194"/>
      <c r="F41" s="194"/>
      <c r="G41" s="194"/>
      <c r="H41" s="194"/>
      <c r="I41" s="194"/>
      <c r="X41" s="1"/>
    </row>
    <row r="42" spans="2:24" ht="40.5" customHeight="1" x14ac:dyDescent="0.2">
      <c r="B42" s="190" t="s">
        <v>30</v>
      </c>
      <c r="C42" s="190"/>
      <c r="D42" s="192" t="s">
        <v>256</v>
      </c>
      <c r="E42" s="192"/>
      <c r="F42" s="192"/>
      <c r="G42" s="192"/>
      <c r="H42" s="192"/>
      <c r="I42" s="192"/>
      <c r="X42" s="1"/>
    </row>
    <row r="43" spans="2:24" ht="22.5" customHeight="1" x14ac:dyDescent="0.2">
      <c r="B43" s="190" t="s">
        <v>25</v>
      </c>
      <c r="C43" s="190"/>
      <c r="D43" s="190" t="s">
        <v>32</v>
      </c>
      <c r="E43" s="190"/>
      <c r="F43" s="138" t="s">
        <v>33</v>
      </c>
      <c r="G43" s="138" t="s">
        <v>34</v>
      </c>
      <c r="H43" s="138" t="s">
        <v>35</v>
      </c>
      <c r="I43" s="138" t="s">
        <v>36</v>
      </c>
      <c r="X43" s="1"/>
    </row>
    <row r="44" spans="2:24" ht="91.5" customHeight="1" x14ac:dyDescent="0.2">
      <c r="B44" s="193" t="s">
        <v>37</v>
      </c>
      <c r="C44" s="193"/>
      <c r="D44" s="193" t="s">
        <v>38</v>
      </c>
      <c r="E44" s="193"/>
      <c r="F44" s="87">
        <v>1</v>
      </c>
      <c r="G44" s="139" t="s">
        <v>152</v>
      </c>
      <c r="H44" s="139" t="s">
        <v>40</v>
      </c>
      <c r="I44" s="139" t="s">
        <v>257</v>
      </c>
      <c r="X44" s="1"/>
    </row>
    <row r="45" spans="2:24" ht="27" customHeight="1" x14ac:dyDescent="0.2">
      <c r="B45" s="190" t="s">
        <v>42</v>
      </c>
      <c r="C45" s="190"/>
      <c r="D45" s="191" t="s">
        <v>43</v>
      </c>
      <c r="E45" s="191"/>
      <c r="F45" s="191"/>
      <c r="G45" s="191"/>
      <c r="H45" s="191"/>
      <c r="I45" s="191"/>
      <c r="X45" s="1"/>
    </row>
  </sheetData>
  <mergeCells count="64">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 ref="B15:I15"/>
    <mergeCell ref="B16:C16"/>
    <mergeCell ref="D16:I16"/>
    <mergeCell ref="B17:C17"/>
    <mergeCell ref="D17:E17"/>
    <mergeCell ref="B18:C18"/>
    <mergeCell ref="D18:E18"/>
    <mergeCell ref="B19:C19"/>
    <mergeCell ref="D19:I19"/>
    <mergeCell ref="B21:I21"/>
    <mergeCell ref="B22:C22"/>
    <mergeCell ref="D22:I22"/>
    <mergeCell ref="B23:C23"/>
    <mergeCell ref="D23:E23"/>
    <mergeCell ref="B24:C24"/>
    <mergeCell ref="D24:E24"/>
    <mergeCell ref="B25:C25"/>
    <mergeCell ref="D25:I25"/>
    <mergeCell ref="B28:I28"/>
    <mergeCell ref="B29:C29"/>
    <mergeCell ref="D29:I29"/>
    <mergeCell ref="B30:C30"/>
    <mergeCell ref="D30:E30"/>
    <mergeCell ref="B31:C31"/>
    <mergeCell ref="D31:E31"/>
    <mergeCell ref="B32:C32"/>
    <mergeCell ref="D32:I32"/>
    <mergeCell ref="B34:I34"/>
    <mergeCell ref="B35:C35"/>
    <mergeCell ref="D35:I35"/>
    <mergeCell ref="B36:C36"/>
    <mergeCell ref="D36:E36"/>
    <mergeCell ref="B37:C37"/>
    <mergeCell ref="D37:E37"/>
    <mergeCell ref="B38:C38"/>
    <mergeCell ref="D38:I38"/>
    <mergeCell ref="B41:I41"/>
    <mergeCell ref="B45:C45"/>
    <mergeCell ref="D45:I45"/>
    <mergeCell ref="B42:C42"/>
    <mergeCell ref="D42:I42"/>
    <mergeCell ref="B43:C43"/>
    <mergeCell ref="D43:E43"/>
    <mergeCell ref="B44:C44"/>
    <mergeCell ref="D44:E44"/>
  </mergeCells>
  <dataValidations count="4">
    <dataValidation type="whole" allowBlank="1" showInputMessage="1" showErrorMessage="1" sqref="J46:N65488 P46:V65488 P14:V14 J14:N14 H14 H46:H65488 P20:V20 J20:N20 H20 H26:H27 P26:V27 J26:N27 J33:N33 H33 P33:V33 P39:V40 J39:N40 H39:H40">
      <formula1>1</formula1>
      <formula2>5</formula2>
    </dataValidation>
    <dataValidation type="list" allowBlank="1" showInputMessage="1" showErrorMessage="1" sqref="G18 G24 G31 G37 G44">
      <formula1>#REF!</formula1>
    </dataValidation>
    <dataValidation type="list" allowBlank="1" showInputMessage="1" showErrorMessage="1" sqref="B18:C18 B24:C24 B31:C31 B37:C37 B44:C44">
      <formula1>#REF!</formula1>
    </dataValidation>
    <dataValidation type="list" allowBlank="1" showInputMessage="1" showErrorMessage="1" sqref="H18 H24 H31 H37 H44">
      <formula1>#REF!</formula1>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4"/>
  <sheetViews>
    <sheetView showGridLines="0" topLeftCell="A4" zoomScale="110" zoomScaleNormal="110" workbookViewId="0">
      <selection activeCell="D26" sqref="D26"/>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5" customWidth="1"/>
    <col min="9" max="9" width="1" style="1" customWidth="1"/>
    <col min="10" max="10" width="1.42578125" style="1" customWidth="1"/>
    <col min="11" max="11" width="1.140625" style="5"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4" customFormat="1" ht="26.25" customHeight="1" thickBot="1" x14ac:dyDescent="0.25">
      <c r="A2" s="65"/>
      <c r="B2" s="44"/>
      <c r="C2" s="211" t="s">
        <v>0</v>
      </c>
      <c r="D2" s="212"/>
      <c r="E2" s="212"/>
      <c r="F2" s="212"/>
      <c r="G2" s="201" t="str">
        <f>Proyecto!K2</f>
        <v>Código: GC-F-015</v>
      </c>
      <c r="H2" s="202"/>
      <c r="I2" s="202"/>
      <c r="J2" s="202"/>
      <c r="K2" s="202"/>
      <c r="L2" s="203"/>
      <c r="M2" s="65"/>
      <c r="N2" s="65"/>
      <c r="O2" s="65"/>
      <c r="P2" s="65"/>
      <c r="Q2" s="65"/>
      <c r="R2" s="65"/>
      <c r="S2" s="65"/>
      <c r="T2" s="65"/>
      <c r="U2" s="13"/>
    </row>
    <row r="3" spans="1:21" s="14" customFormat="1" ht="23.25" customHeight="1" thickBot="1" x14ac:dyDescent="0.25">
      <c r="A3" s="65"/>
      <c r="B3" s="45"/>
      <c r="C3" s="211" t="s">
        <v>2</v>
      </c>
      <c r="D3" s="212"/>
      <c r="E3" s="212"/>
      <c r="F3" s="212"/>
      <c r="G3" s="204" t="str">
        <f>Proyecto!K3</f>
        <v>Fecha: 17 de septiembre de 2014</v>
      </c>
      <c r="H3" s="205"/>
      <c r="I3" s="205"/>
      <c r="J3" s="205"/>
      <c r="K3" s="205"/>
      <c r="L3" s="206"/>
      <c r="M3" s="65"/>
      <c r="N3" s="65"/>
      <c r="O3" s="65"/>
      <c r="P3" s="65"/>
      <c r="Q3" s="65"/>
      <c r="R3" s="65"/>
      <c r="S3" s="65"/>
      <c r="T3" s="65"/>
      <c r="U3" s="13"/>
    </row>
    <row r="4" spans="1:21" s="14" customFormat="1" ht="24" customHeight="1" thickBot="1" x14ac:dyDescent="0.25">
      <c r="A4" s="65"/>
      <c r="B4" s="45"/>
      <c r="C4" s="211" t="s">
        <v>4</v>
      </c>
      <c r="D4" s="212"/>
      <c r="E4" s="212"/>
      <c r="F4" s="212"/>
      <c r="G4" s="207" t="str">
        <f>Proyecto!K4</f>
        <v>Versión 001</v>
      </c>
      <c r="H4" s="208"/>
      <c r="I4" s="208"/>
      <c r="J4" s="208"/>
      <c r="K4" s="208"/>
      <c r="L4" s="209"/>
      <c r="M4" s="65"/>
      <c r="N4" s="65"/>
      <c r="O4" s="65"/>
      <c r="P4" s="65"/>
      <c r="Q4" s="65"/>
      <c r="R4" s="65"/>
      <c r="S4" s="65"/>
      <c r="T4" s="65"/>
      <c r="U4" s="13"/>
    </row>
    <row r="5" spans="1:21" s="14" customFormat="1" ht="22.5" customHeight="1" thickBot="1" x14ac:dyDescent="0.25">
      <c r="A5" s="65"/>
      <c r="B5" s="46"/>
      <c r="C5" s="211" t="s">
        <v>6</v>
      </c>
      <c r="D5" s="212"/>
      <c r="E5" s="212"/>
      <c r="F5" s="212"/>
      <c r="G5" s="204" t="s">
        <v>44</v>
      </c>
      <c r="H5" s="205"/>
      <c r="I5" s="205"/>
      <c r="J5" s="205"/>
      <c r="K5" s="205"/>
      <c r="L5" s="206"/>
      <c r="M5" s="65"/>
      <c r="N5" s="65"/>
      <c r="O5" s="65"/>
      <c r="P5" s="65"/>
      <c r="Q5" s="65"/>
      <c r="R5" s="65"/>
      <c r="S5" s="65"/>
      <c r="T5" s="65"/>
      <c r="U5" s="13"/>
    </row>
    <row r="6" spans="1:21" ht="5.25" customHeight="1" x14ac:dyDescent="0.2">
      <c r="A6" s="5" t="str">
        <f>Proyecto!$E$7</f>
        <v>Fortalecer y mejorar la infraestructura física de la Superintendencia de Sociedades a nivel nacional (Construyendo la Supersociedades de la gente.)</v>
      </c>
      <c r="B6" s="24"/>
      <c r="C6" s="24"/>
      <c r="D6" s="24"/>
      <c r="E6" s="24"/>
      <c r="F6" s="24"/>
    </row>
    <row r="7" spans="1:21" ht="50.25" customHeight="1" x14ac:dyDescent="0.2">
      <c r="B7" s="64" t="s">
        <v>8</v>
      </c>
      <c r="C7" s="210" t="str">
        <f>Proyecto!$E$7</f>
        <v>Fortalecer y mejorar la infraestructura física de la Superintendencia de Sociedades a nivel nacional (Construyendo la Supersociedades de la gente.)</v>
      </c>
      <c r="D7" s="210"/>
      <c r="E7" s="210"/>
      <c r="F7" s="210"/>
      <c r="U7" s="1"/>
    </row>
    <row r="8" spans="1:21" x14ac:dyDescent="0.2">
      <c r="B8" s="65"/>
      <c r="C8" s="89"/>
      <c r="D8" s="89"/>
      <c r="E8" s="89"/>
      <c r="F8" s="89"/>
    </row>
    <row r="9" spans="1:21" x14ac:dyDescent="0.2">
      <c r="C9" s="89"/>
      <c r="D9" s="89"/>
      <c r="E9" s="89"/>
      <c r="F9" s="89"/>
    </row>
    <row r="10" spans="1:21" ht="18" customHeight="1" x14ac:dyDescent="0.2">
      <c r="B10" s="64" t="s">
        <v>45</v>
      </c>
      <c r="C10" s="90" t="s">
        <v>46</v>
      </c>
      <c r="D10" s="89"/>
      <c r="E10" s="89"/>
      <c r="F10" s="89"/>
    </row>
    <row r="11" spans="1:21" ht="6" customHeight="1" x14ac:dyDescent="0.2">
      <c r="C11" s="89"/>
      <c r="D11" s="89"/>
      <c r="E11" s="89"/>
      <c r="F11" s="89"/>
    </row>
    <row r="12" spans="1:21" ht="18" customHeight="1" x14ac:dyDescent="0.2">
      <c r="B12" s="64" t="s">
        <v>299</v>
      </c>
      <c r="C12" s="90" t="s">
        <v>298</v>
      </c>
      <c r="D12" s="89"/>
      <c r="E12" s="89"/>
      <c r="F12" s="89"/>
    </row>
    <row r="13" spans="1:21" ht="6" customHeight="1" x14ac:dyDescent="0.2">
      <c r="C13" s="89"/>
      <c r="D13" s="89"/>
      <c r="E13" s="89"/>
      <c r="F13" s="89"/>
    </row>
    <row r="14" spans="1:21" ht="18" customHeight="1" x14ac:dyDescent="0.2">
      <c r="B14" s="64" t="s">
        <v>47</v>
      </c>
      <c r="C14" s="91"/>
      <c r="D14" s="89"/>
      <c r="E14" s="89"/>
      <c r="F14" s="89"/>
    </row>
    <row r="15" spans="1:21" ht="6" customHeight="1" x14ac:dyDescent="0.2">
      <c r="C15" s="89"/>
      <c r="D15" s="89"/>
      <c r="E15" s="89"/>
      <c r="F15" s="89"/>
    </row>
    <row r="16" spans="1:21" ht="18" customHeight="1" x14ac:dyDescent="0.2">
      <c r="B16" s="64" t="s">
        <v>48</v>
      </c>
      <c r="C16" s="92">
        <v>2018021727</v>
      </c>
      <c r="D16" s="89"/>
      <c r="E16" s="89"/>
      <c r="F16" s="89"/>
    </row>
    <row r="17" spans="2:6" ht="6" customHeight="1" x14ac:dyDescent="0.2">
      <c r="C17" s="89"/>
      <c r="D17" s="89"/>
      <c r="E17" s="89"/>
      <c r="F17" s="89"/>
    </row>
    <row r="18" spans="2:6" ht="18" customHeight="1" x14ac:dyDescent="0.2">
      <c r="B18" s="64" t="s">
        <v>49</v>
      </c>
      <c r="C18" s="93">
        <v>2018021727</v>
      </c>
      <c r="D18" s="89"/>
      <c r="E18" s="89"/>
      <c r="F18" s="89"/>
    </row>
    <row r="19" spans="2:6" ht="6" customHeight="1" x14ac:dyDescent="0.2">
      <c r="C19" s="89"/>
      <c r="D19" s="89"/>
      <c r="E19" s="89"/>
      <c r="F19" s="89"/>
    </row>
    <row r="20" spans="2:6" ht="18" customHeight="1" x14ac:dyDescent="0.2">
      <c r="B20" s="64" t="s">
        <v>50</v>
      </c>
      <c r="C20" s="93">
        <v>2018021727</v>
      </c>
      <c r="D20" s="89"/>
      <c r="E20" s="89"/>
      <c r="F20" s="89"/>
    </row>
    <row r="21" spans="2:6" x14ac:dyDescent="0.2">
      <c r="C21" s="89"/>
      <c r="D21" s="89"/>
      <c r="E21" s="89"/>
      <c r="F21" s="89"/>
    </row>
    <row r="24" spans="2:6" x14ac:dyDescent="0.2">
      <c r="C24" s="77"/>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A13" zoomScale="85" zoomScaleNormal="85" workbookViewId="0">
      <selection activeCell="D12" sqref="D12"/>
    </sheetView>
  </sheetViews>
  <sheetFormatPr baseColWidth="10" defaultColWidth="11.42578125" defaultRowHeight="12" x14ac:dyDescent="0.2"/>
  <cols>
    <col min="1" max="1" width="2.42578125" style="1" customWidth="1"/>
    <col min="2" max="2" width="34.28515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5" customWidth="1"/>
    <col min="10" max="10" width="1" style="1" customWidth="1"/>
    <col min="11" max="11" width="1.42578125" style="1" customWidth="1"/>
    <col min="12" max="12" width="1.140625" style="5"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0" customFormat="1" ht="26.25" customHeight="1" thickBot="1" x14ac:dyDescent="0.25">
      <c r="B2" s="38"/>
      <c r="C2" s="198" t="s">
        <v>0</v>
      </c>
      <c r="D2" s="199"/>
      <c r="E2" s="199"/>
      <c r="F2" s="200"/>
      <c r="G2" s="35" t="str">
        <f>Proyecto!K2</f>
        <v>Código: GC-F-015</v>
      </c>
      <c r="H2" s="9"/>
      <c r="I2" s="9"/>
      <c r="J2" s="12"/>
      <c r="K2" s="65"/>
      <c r="L2" s="65"/>
      <c r="M2" s="65"/>
      <c r="N2" s="65"/>
      <c r="O2" s="65"/>
      <c r="P2" s="65"/>
      <c r="Q2" s="65"/>
      <c r="R2" s="65"/>
      <c r="S2" s="65"/>
      <c r="T2" s="13"/>
      <c r="U2" s="65"/>
      <c r="V2" s="65"/>
    </row>
    <row r="3" spans="2:22" s="10" customFormat="1" ht="23.25" customHeight="1" thickBot="1" x14ac:dyDescent="0.25">
      <c r="B3" s="39"/>
      <c r="C3" s="198" t="s">
        <v>2</v>
      </c>
      <c r="D3" s="199"/>
      <c r="E3" s="199"/>
      <c r="F3" s="200"/>
      <c r="G3" s="36" t="str">
        <f>Proyecto!K3</f>
        <v>Fecha: 17 de septiembre de 2014</v>
      </c>
      <c r="H3" s="9"/>
      <c r="I3" s="9"/>
      <c r="J3" s="12"/>
      <c r="K3" s="65"/>
      <c r="L3" s="65"/>
      <c r="M3" s="65"/>
      <c r="N3" s="65"/>
      <c r="O3" s="65"/>
      <c r="P3" s="65"/>
      <c r="Q3" s="65"/>
      <c r="R3" s="65"/>
      <c r="S3" s="65"/>
      <c r="T3" s="13"/>
      <c r="U3" s="65"/>
      <c r="V3" s="65"/>
    </row>
    <row r="4" spans="2:22" s="10" customFormat="1" ht="24" customHeight="1" thickBot="1" x14ac:dyDescent="0.25">
      <c r="B4" s="39"/>
      <c r="C4" s="198" t="s">
        <v>4</v>
      </c>
      <c r="D4" s="199"/>
      <c r="E4" s="199"/>
      <c r="F4" s="200"/>
      <c r="G4" s="36" t="str">
        <f>Proyecto!K4</f>
        <v>Versión 001</v>
      </c>
      <c r="H4" s="65"/>
      <c r="I4" s="65"/>
      <c r="J4" s="12"/>
      <c r="K4" s="65"/>
      <c r="L4" s="65"/>
      <c r="M4" s="65"/>
      <c r="N4" s="65"/>
      <c r="O4" s="65"/>
      <c r="P4" s="65"/>
      <c r="Q4" s="65"/>
      <c r="R4" s="65"/>
      <c r="S4" s="65"/>
      <c r="T4" s="13"/>
      <c r="U4" s="65"/>
      <c r="V4" s="65"/>
    </row>
    <row r="5" spans="2:22" s="10" customFormat="1" ht="22.5" customHeight="1" thickBot="1" x14ac:dyDescent="0.25">
      <c r="B5" s="40"/>
      <c r="C5" s="198" t="s">
        <v>6</v>
      </c>
      <c r="D5" s="199"/>
      <c r="E5" s="199"/>
      <c r="F5" s="200"/>
      <c r="G5" s="37" t="s">
        <v>51</v>
      </c>
      <c r="H5" s="65"/>
      <c r="I5" s="65"/>
      <c r="J5" s="9"/>
      <c r="K5" s="65"/>
      <c r="L5" s="65"/>
      <c r="M5" s="65"/>
      <c r="N5" s="65"/>
      <c r="O5" s="65"/>
      <c r="P5" s="65"/>
      <c r="Q5" s="65"/>
      <c r="R5" s="65"/>
      <c r="S5" s="65"/>
      <c r="T5" s="13"/>
      <c r="U5" s="65"/>
      <c r="V5" s="65"/>
    </row>
    <row r="6" spans="2:22" ht="5.25" customHeight="1" x14ac:dyDescent="0.2">
      <c r="B6" s="24"/>
      <c r="C6" s="24"/>
      <c r="D6" s="24"/>
      <c r="E6" s="24"/>
      <c r="F6" s="24"/>
      <c r="G6" s="24"/>
    </row>
    <row r="7" spans="2:22" ht="29.25" customHeight="1" x14ac:dyDescent="0.2">
      <c r="B7" s="64" t="s">
        <v>8</v>
      </c>
      <c r="C7" s="215" t="str">
        <f>Proyecto!$E$7</f>
        <v>Fortalecer y mejorar la infraestructura física de la Superintendencia de Sociedades a nivel nacional (Construyendo la Supersociedades de la gente.)</v>
      </c>
      <c r="D7" s="215"/>
      <c r="E7" s="215"/>
      <c r="F7" s="215"/>
      <c r="G7" s="215"/>
      <c r="V7" s="1"/>
    </row>
    <row r="9" spans="2:22" ht="18" customHeight="1" x14ac:dyDescent="0.2">
      <c r="B9" s="194" t="s">
        <v>52</v>
      </c>
      <c r="C9" s="194"/>
      <c r="D9" s="194"/>
      <c r="E9" s="194"/>
      <c r="F9" s="194"/>
      <c r="G9" s="194"/>
    </row>
    <row r="10" spans="2:22" customFormat="1" ht="15" customHeight="1" x14ac:dyDescent="0.2"/>
    <row r="11" spans="2:22" ht="27.75" customHeight="1" x14ac:dyDescent="0.2">
      <c r="B11" s="66" t="s">
        <v>53</v>
      </c>
      <c r="C11" s="66" t="s">
        <v>54</v>
      </c>
      <c r="D11" s="66" t="s">
        <v>55</v>
      </c>
      <c r="E11" s="66" t="s">
        <v>56</v>
      </c>
      <c r="F11" s="194" t="s">
        <v>57</v>
      </c>
      <c r="G11" s="194"/>
    </row>
    <row r="12" spans="2:22" s="89" customFormat="1" ht="76.5" customHeight="1" x14ac:dyDescent="0.2">
      <c r="B12" s="96" t="s">
        <v>58</v>
      </c>
      <c r="C12" s="97" t="s">
        <v>165</v>
      </c>
      <c r="D12" s="98" t="s">
        <v>156</v>
      </c>
      <c r="E12" s="96" t="s">
        <v>59</v>
      </c>
      <c r="F12" s="214" t="s">
        <v>166</v>
      </c>
      <c r="G12" s="214"/>
      <c r="I12" s="94"/>
      <c r="L12" s="94"/>
      <c r="V12" s="95"/>
    </row>
    <row r="13" spans="2:22" s="89" customFormat="1" ht="169.5" customHeight="1" x14ac:dyDescent="0.2">
      <c r="B13" s="96" t="s">
        <v>60</v>
      </c>
      <c r="C13" s="97" t="s">
        <v>164</v>
      </c>
      <c r="D13" s="98" t="s">
        <v>157</v>
      </c>
      <c r="E13" s="96" t="s">
        <v>59</v>
      </c>
      <c r="F13" s="213" t="s">
        <v>167</v>
      </c>
      <c r="G13" s="213"/>
      <c r="I13" s="94"/>
      <c r="L13" s="94"/>
      <c r="V13" s="95"/>
    </row>
    <row r="14" spans="2:22" s="89" customFormat="1" ht="83.25" customHeight="1" x14ac:dyDescent="0.2">
      <c r="B14" s="96" t="s">
        <v>61</v>
      </c>
      <c r="C14" s="97" t="s">
        <v>258</v>
      </c>
      <c r="D14" s="98" t="s">
        <v>159</v>
      </c>
      <c r="E14" s="96" t="s">
        <v>59</v>
      </c>
      <c r="F14" s="213" t="s">
        <v>168</v>
      </c>
      <c r="G14" s="213"/>
      <c r="I14" s="94"/>
      <c r="L14" s="94"/>
      <c r="V14" s="95"/>
    </row>
    <row r="15" spans="2:22" s="89" customFormat="1" ht="75.75" customHeight="1" x14ac:dyDescent="0.2">
      <c r="B15" s="96" t="s">
        <v>155</v>
      </c>
      <c r="C15" s="97" t="s">
        <v>163</v>
      </c>
      <c r="D15" s="98" t="s">
        <v>158</v>
      </c>
      <c r="E15" s="96" t="s">
        <v>59</v>
      </c>
      <c r="F15" s="213" t="s">
        <v>168</v>
      </c>
      <c r="G15" s="213"/>
      <c r="I15" s="94"/>
      <c r="L15" s="94"/>
      <c r="V15" s="95"/>
    </row>
  </sheetData>
  <mergeCells count="11">
    <mergeCell ref="F15:G15"/>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N8:T65484 H8:L65484 E16:G6548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7"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H24"/>
  <sheetViews>
    <sheetView topLeftCell="A5" zoomScale="80" zoomScaleNormal="80" workbookViewId="0">
      <selection activeCell="C17" sqref="C17"/>
    </sheetView>
  </sheetViews>
  <sheetFormatPr baseColWidth="10" defaultColWidth="11.42578125" defaultRowHeight="12.75" x14ac:dyDescent="0.2"/>
  <cols>
    <col min="1" max="1" width="5" style="41" customWidth="1"/>
    <col min="2" max="2" width="38.28515625" style="41" customWidth="1"/>
    <col min="3" max="3" width="25" style="41" customWidth="1"/>
    <col min="4" max="4" width="11.42578125" style="41"/>
    <col min="5" max="5" width="40.42578125" style="41" customWidth="1"/>
    <col min="6" max="6" width="20.7109375" style="41" customWidth="1"/>
    <col min="7" max="7" width="25.42578125" style="41" customWidth="1"/>
    <col min="8" max="8" width="15" style="41" customWidth="1"/>
    <col min="9" max="16384" width="11.42578125" style="41"/>
  </cols>
  <sheetData>
    <row r="1" spans="2:8" ht="13.5" thickBot="1" x14ac:dyDescent="0.25"/>
    <row r="2" spans="2:8" ht="18" customHeight="1" thickBot="1" x14ac:dyDescent="0.25">
      <c r="B2" s="44"/>
      <c r="C2" s="211" t="s">
        <v>0</v>
      </c>
      <c r="D2" s="212"/>
      <c r="E2" s="212"/>
      <c r="F2" s="212"/>
      <c r="G2" s="201" t="str">
        <f>Proyecto!K2</f>
        <v>Código: GC-F-015</v>
      </c>
      <c r="H2" s="203"/>
    </row>
    <row r="3" spans="2:8" ht="19.5" customHeight="1" thickBot="1" x14ac:dyDescent="0.25">
      <c r="B3" s="45"/>
      <c r="C3" s="211" t="s">
        <v>2</v>
      </c>
      <c r="D3" s="212"/>
      <c r="E3" s="212"/>
      <c r="F3" s="212"/>
      <c r="G3" s="204" t="str">
        <f>Proyecto!K3</f>
        <v>Fecha: 17 de septiembre de 2014</v>
      </c>
      <c r="H3" s="206"/>
    </row>
    <row r="4" spans="2:8" ht="19.5" customHeight="1" thickBot="1" x14ac:dyDescent="0.25">
      <c r="B4" s="45"/>
      <c r="C4" s="211" t="s">
        <v>4</v>
      </c>
      <c r="D4" s="212"/>
      <c r="E4" s="212"/>
      <c r="F4" s="212"/>
      <c r="G4" s="207" t="str">
        <f>Proyecto!K4</f>
        <v>Versión 001</v>
      </c>
      <c r="H4" s="209"/>
    </row>
    <row r="5" spans="2:8" ht="21.75" customHeight="1" thickBot="1" x14ac:dyDescent="0.25">
      <c r="B5" s="46"/>
      <c r="C5" s="211" t="s">
        <v>6</v>
      </c>
      <c r="D5" s="212"/>
      <c r="E5" s="212"/>
      <c r="F5" s="212"/>
      <c r="G5" s="204" t="s">
        <v>62</v>
      </c>
      <c r="H5" s="206"/>
    </row>
    <row r="6" spans="2:8" ht="21" customHeight="1" x14ac:dyDescent="0.2"/>
    <row r="7" spans="2:8" ht="22.5" customHeight="1" x14ac:dyDescent="0.2">
      <c r="B7" s="216" t="s">
        <v>63</v>
      </c>
      <c r="C7" s="217"/>
      <c r="D7" s="217"/>
      <c r="E7" s="217"/>
      <c r="F7" s="217"/>
      <c r="G7" s="217"/>
      <c r="H7" s="217"/>
    </row>
    <row r="8" spans="2:8" s="99" customFormat="1" ht="99" customHeight="1" x14ac:dyDescent="0.2">
      <c r="B8" s="218" t="s">
        <v>64</v>
      </c>
      <c r="C8" s="219"/>
      <c r="D8" s="219"/>
      <c r="E8" s="219"/>
      <c r="F8" s="219"/>
      <c r="G8" s="219"/>
      <c r="H8" s="219"/>
    </row>
    <row r="9" spans="2:8" x14ac:dyDescent="0.2">
      <c r="B9" s="42"/>
    </row>
    <row r="11" spans="2:8" ht="22.5" customHeight="1" x14ac:dyDescent="0.2">
      <c r="B11" s="220" t="s">
        <v>65</v>
      </c>
      <c r="C11" s="221"/>
      <c r="E11" s="216" t="s">
        <v>66</v>
      </c>
      <c r="F11" s="217"/>
      <c r="G11" s="217"/>
      <c r="H11" s="217"/>
    </row>
    <row r="13" spans="2:8" ht="20.25" customHeight="1" x14ac:dyDescent="0.2">
      <c r="B13" s="22" t="s">
        <v>54</v>
      </c>
      <c r="C13" s="22" t="s">
        <v>53</v>
      </c>
      <c r="D13" s="43"/>
      <c r="E13" s="22" t="s">
        <v>54</v>
      </c>
      <c r="F13" s="22" t="s">
        <v>53</v>
      </c>
      <c r="G13" s="22" t="s">
        <v>67</v>
      </c>
      <c r="H13" s="22" t="s">
        <v>68</v>
      </c>
    </row>
    <row r="14" spans="2:8" s="101" customFormat="1" ht="34.5" customHeight="1" x14ac:dyDescent="0.2">
      <c r="B14" s="88" t="str">
        <f>+'Recursos Humanos'!C12</f>
        <v>Secretaria General</v>
      </c>
      <c r="C14" s="108" t="s">
        <v>58</v>
      </c>
      <c r="E14" s="100" t="s">
        <v>154</v>
      </c>
      <c r="F14" s="88" t="s">
        <v>69</v>
      </c>
      <c r="G14" s="102"/>
      <c r="H14" s="88"/>
    </row>
    <row r="15" spans="2:8" s="101" customFormat="1" ht="45.75" customHeight="1" x14ac:dyDescent="0.2">
      <c r="B15" s="88" t="str">
        <f>+'Recursos Humanos'!C13</f>
        <v xml:space="preserve">Dirección Administrativa
Despacho Superintendente </v>
      </c>
      <c r="C15" s="108" t="s">
        <v>60</v>
      </c>
      <c r="E15" s="103"/>
      <c r="F15" s="104"/>
      <c r="G15" s="104"/>
      <c r="H15" s="104"/>
    </row>
    <row r="16" spans="2:8" s="101" customFormat="1" ht="33.75" customHeight="1" x14ac:dyDescent="0.2">
      <c r="B16" s="107" t="str">
        <f>+'Recursos Humanos'!C14</f>
        <v>Coordinadora - Grupo Administrativo</v>
      </c>
      <c r="C16" s="108" t="s">
        <v>142</v>
      </c>
      <c r="E16" s="105"/>
      <c r="F16" s="106"/>
      <c r="G16" s="106"/>
      <c r="H16" s="106"/>
    </row>
    <row r="17" spans="2:8" s="101" customFormat="1" ht="94.5" customHeight="1" x14ac:dyDescent="0.2">
      <c r="B17" s="107" t="str">
        <f>+'Recursos Humanos'!C15</f>
        <v>Profesional: Grupo Administrativo / Intendentes Regionales   /   Grupo Apoyo Judicial / Grupo Relación Estado Ciudadano</v>
      </c>
      <c r="C17" s="111" t="s">
        <v>155</v>
      </c>
      <c r="E17" s="105"/>
      <c r="F17" s="106"/>
      <c r="G17" s="106"/>
      <c r="H17" s="106"/>
    </row>
    <row r="18" spans="2:8" s="59" customFormat="1" ht="23.1" customHeight="1" x14ac:dyDescent="0.2">
      <c r="B18" s="73"/>
      <c r="C18" s="84"/>
      <c r="E18" s="60"/>
      <c r="F18" s="61"/>
      <c r="G18" s="61"/>
      <c r="H18" s="61"/>
    </row>
    <row r="19" spans="2:8" ht="23.1" customHeight="1" x14ac:dyDescent="0.2">
      <c r="B19" s="81"/>
      <c r="C19" s="84"/>
    </row>
    <row r="20" spans="2:8" ht="23.1" customHeight="1" x14ac:dyDescent="0.2">
      <c r="B20" s="85"/>
      <c r="C20" s="84"/>
    </row>
    <row r="21" spans="2:8" ht="23.1" customHeight="1" x14ac:dyDescent="0.2">
      <c r="B21" s="76"/>
      <c r="C21" s="112"/>
    </row>
    <row r="22" spans="2:8" ht="23.1" customHeight="1" x14ac:dyDescent="0.2">
      <c r="B22" s="78"/>
      <c r="C22" s="113"/>
    </row>
    <row r="23" spans="2:8" ht="23.1" customHeight="1" x14ac:dyDescent="0.2">
      <c r="B23" s="78"/>
      <c r="C23" s="113"/>
    </row>
    <row r="24" spans="2:8" ht="23.1" customHeight="1" x14ac:dyDescent="0.2">
      <c r="B24" s="78"/>
      <c r="C24" s="113"/>
    </row>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pageMargins left="0.70866141732283472" right="0.70866141732283472" top="0.74803149606299213" bottom="0.74803149606299213" header="0.31496062992125984" footer="0.31496062992125984"/>
  <pageSetup paperSize="5" scale="82"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C14:C16 C18:C20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6"/>
  <sheetViews>
    <sheetView showGridLines="0" topLeftCell="A10" zoomScale="80" zoomScaleNormal="80" workbookViewId="0">
      <selection activeCell="D13" sqref="B13:D13"/>
    </sheetView>
  </sheetViews>
  <sheetFormatPr baseColWidth="10" defaultColWidth="11.42578125" defaultRowHeight="15.75" x14ac:dyDescent="0.25"/>
  <cols>
    <col min="1" max="1" width="2.42578125" style="115" customWidth="1"/>
    <col min="2" max="2" width="14.42578125" style="115" customWidth="1"/>
    <col min="3" max="3" width="30.7109375" style="115" customWidth="1"/>
    <col min="4" max="4" width="33" style="115" customWidth="1"/>
    <col min="5" max="5" width="23.140625" style="115" customWidth="1"/>
    <col min="6" max="6" width="41.42578125" style="115" customWidth="1"/>
    <col min="7" max="7" width="17.42578125" style="115" bestFit="1" customWidth="1"/>
    <col min="8" max="8" width="31.140625" style="115" customWidth="1"/>
    <col min="9" max="11" width="7.7109375" style="115" customWidth="1"/>
    <col min="12" max="13" width="5.7109375" style="115" hidden="1" customWidth="1"/>
    <col min="14" max="14" width="10.7109375" style="115" customWidth="1"/>
    <col min="15" max="15" width="20.7109375" style="115" customWidth="1"/>
    <col min="16" max="16" width="9.140625" style="121" customWidth="1"/>
    <col min="17" max="237" width="9.140625" style="115" customWidth="1"/>
    <col min="238" max="16384" width="11.42578125" style="115"/>
  </cols>
  <sheetData>
    <row r="1" spans="2:16" ht="16.5" thickBot="1" x14ac:dyDescent="0.3"/>
    <row r="2" spans="2:16" s="123" customFormat="1" ht="26.25" customHeight="1" thickBot="1" x14ac:dyDescent="0.3">
      <c r="B2" s="234"/>
      <c r="C2" s="235"/>
      <c r="D2" s="225" t="s">
        <v>0</v>
      </c>
      <c r="E2" s="226"/>
      <c r="F2" s="226"/>
      <c r="G2" s="227"/>
      <c r="H2" s="122" t="str">
        <f>Proyecto!K2</f>
        <v>Código: GC-F-015</v>
      </c>
      <c r="P2" s="124"/>
    </row>
    <row r="3" spans="2:16" s="123" customFormat="1" ht="23.25" customHeight="1" thickBot="1" x14ac:dyDescent="0.3">
      <c r="B3" s="236"/>
      <c r="C3" s="237"/>
      <c r="D3" s="228" t="s">
        <v>2</v>
      </c>
      <c r="E3" s="229"/>
      <c r="F3" s="229"/>
      <c r="G3" s="230"/>
      <c r="H3" s="125" t="str">
        <f>Proyecto!K3</f>
        <v>Fecha: 17 de septiembre de 2014</v>
      </c>
      <c r="P3" s="124"/>
    </row>
    <row r="4" spans="2:16" s="123" customFormat="1" ht="24" customHeight="1" thickBot="1" x14ac:dyDescent="0.3">
      <c r="B4" s="236"/>
      <c r="C4" s="237"/>
      <c r="D4" s="231" t="s">
        <v>4</v>
      </c>
      <c r="E4" s="232"/>
      <c r="F4" s="232"/>
      <c r="G4" s="233"/>
      <c r="H4" s="126" t="str">
        <f>Proyecto!K4</f>
        <v>Versión 001</v>
      </c>
      <c r="P4" s="124"/>
    </row>
    <row r="5" spans="2:16" s="123" customFormat="1" ht="22.5" customHeight="1" thickBot="1" x14ac:dyDescent="0.3">
      <c r="B5" s="238"/>
      <c r="C5" s="239"/>
      <c r="D5" s="228" t="s">
        <v>6</v>
      </c>
      <c r="E5" s="229"/>
      <c r="F5" s="229"/>
      <c r="G5" s="230"/>
      <c r="H5" s="125" t="s">
        <v>70</v>
      </c>
      <c r="P5" s="124"/>
    </row>
    <row r="6" spans="2:16" ht="5.25" customHeight="1" x14ac:dyDescent="0.25">
      <c r="B6" s="127"/>
      <c r="C6" s="127"/>
      <c r="D6" s="127"/>
      <c r="E6" s="127"/>
      <c r="F6" s="127"/>
      <c r="G6" s="127"/>
      <c r="H6" s="127"/>
    </row>
    <row r="7" spans="2:16" ht="44.25" customHeight="1" x14ac:dyDescent="0.2">
      <c r="B7" s="240" t="s">
        <v>8</v>
      </c>
      <c r="C7" s="240"/>
      <c r="D7" s="210" t="str">
        <f>Proyecto!$E$7</f>
        <v>Fortalecer y mejorar la infraestructura física de la Superintendencia de Sociedades a nivel nacional (Construyendo la Supersociedades de la gente.)</v>
      </c>
      <c r="E7" s="210"/>
      <c r="F7" s="210"/>
      <c r="G7" s="210"/>
      <c r="H7" s="210"/>
      <c r="P7" s="115"/>
    </row>
    <row r="8" spans="2:16" s="121" customFormat="1" ht="13.5" customHeight="1" x14ac:dyDescent="0.25"/>
    <row r="9" spans="2:16" ht="30" customHeight="1" x14ac:dyDescent="0.25">
      <c r="B9" s="241" t="s">
        <v>14</v>
      </c>
      <c r="C9" s="242"/>
      <c r="D9" s="242"/>
      <c r="E9" s="242"/>
      <c r="F9" s="242"/>
      <c r="G9" s="242"/>
      <c r="H9" s="242"/>
    </row>
    <row r="10" spans="2:16" ht="3.75" customHeight="1" x14ac:dyDescent="0.2">
      <c r="B10" s="237"/>
      <c r="C10" s="237"/>
      <c r="D10" s="237"/>
      <c r="E10" s="237"/>
      <c r="F10" s="237"/>
      <c r="G10" s="237"/>
      <c r="H10" s="237"/>
      <c r="P10" s="115"/>
    </row>
    <row r="11" spans="2:16" ht="25.5" customHeight="1" x14ac:dyDescent="0.2">
      <c r="B11" s="243" t="s">
        <v>54</v>
      </c>
      <c r="C11" s="243"/>
      <c r="D11" s="128" t="s">
        <v>71</v>
      </c>
      <c r="E11" s="129" t="s">
        <v>72</v>
      </c>
      <c r="F11" s="128" t="s">
        <v>73</v>
      </c>
      <c r="G11" s="128" t="s">
        <v>74</v>
      </c>
      <c r="H11" s="128" t="s">
        <v>75</v>
      </c>
      <c r="P11" s="115"/>
    </row>
    <row r="12" spans="2:16" ht="38.1" customHeight="1" x14ac:dyDescent="0.25">
      <c r="B12" s="224" t="s">
        <v>169</v>
      </c>
      <c r="C12" s="224"/>
      <c r="D12" s="139" t="s">
        <v>170</v>
      </c>
      <c r="E12" s="109">
        <v>6012201000</v>
      </c>
      <c r="F12" s="102" t="s">
        <v>171</v>
      </c>
      <c r="G12" s="139" t="s">
        <v>59</v>
      </c>
      <c r="H12" s="139" t="s">
        <v>76</v>
      </c>
      <c r="O12" s="121"/>
      <c r="P12" s="115"/>
    </row>
    <row r="13" spans="2:16" ht="38.1" customHeight="1" x14ac:dyDescent="0.25">
      <c r="B13" s="222" t="s">
        <v>287</v>
      </c>
      <c r="C13" s="223"/>
      <c r="D13" s="139" t="s">
        <v>189</v>
      </c>
      <c r="E13" s="109">
        <v>6012201000</v>
      </c>
      <c r="F13" s="144" t="s">
        <v>288</v>
      </c>
      <c r="G13" s="139" t="s">
        <v>59</v>
      </c>
      <c r="H13" s="139" t="s">
        <v>76</v>
      </c>
      <c r="O13" s="121"/>
      <c r="P13" s="115"/>
    </row>
    <row r="14" spans="2:16" ht="38.1" customHeight="1" x14ac:dyDescent="0.25">
      <c r="B14" s="222" t="s">
        <v>260</v>
      </c>
      <c r="C14" s="223"/>
      <c r="D14" s="139" t="s">
        <v>261</v>
      </c>
      <c r="E14" s="109">
        <v>6012201000</v>
      </c>
      <c r="F14" s="144" t="s">
        <v>262</v>
      </c>
      <c r="G14" s="139" t="s">
        <v>59</v>
      </c>
      <c r="H14" s="139" t="s">
        <v>76</v>
      </c>
      <c r="O14" s="121"/>
      <c r="P14" s="115"/>
    </row>
    <row r="15" spans="2:16" ht="38.1" customHeight="1" x14ac:dyDescent="0.25">
      <c r="B15" s="222" t="s">
        <v>278</v>
      </c>
      <c r="C15" s="223"/>
      <c r="D15" s="139" t="s">
        <v>190</v>
      </c>
      <c r="E15" s="109">
        <v>6012201000</v>
      </c>
      <c r="F15" s="144" t="s">
        <v>279</v>
      </c>
      <c r="G15" s="139" t="s">
        <v>59</v>
      </c>
      <c r="H15" s="107" t="s">
        <v>76</v>
      </c>
      <c r="O15" s="121"/>
      <c r="P15" s="115"/>
    </row>
    <row r="16" spans="2:16" ht="38.1" customHeight="1" x14ac:dyDescent="0.25">
      <c r="B16" s="222" t="s">
        <v>172</v>
      </c>
      <c r="C16" s="223"/>
      <c r="D16" s="139" t="s">
        <v>173</v>
      </c>
      <c r="E16" s="109">
        <v>6012201000</v>
      </c>
      <c r="F16" s="102" t="s">
        <v>174</v>
      </c>
      <c r="G16" s="139" t="s">
        <v>59</v>
      </c>
      <c r="H16" s="107" t="s">
        <v>76</v>
      </c>
    </row>
    <row r="17" spans="2:16" ht="38.1" customHeight="1" x14ac:dyDescent="0.25">
      <c r="B17" s="222" t="s">
        <v>191</v>
      </c>
      <c r="C17" s="223"/>
      <c r="D17" s="139" t="s">
        <v>193</v>
      </c>
      <c r="E17" s="109">
        <v>6012201000</v>
      </c>
      <c r="F17" s="102" t="s">
        <v>192</v>
      </c>
      <c r="G17" s="139" t="s">
        <v>59</v>
      </c>
      <c r="H17" s="107" t="s">
        <v>76</v>
      </c>
    </row>
    <row r="18" spans="2:16" ht="38.1" customHeight="1" x14ac:dyDescent="0.25">
      <c r="B18" s="222" t="s">
        <v>213</v>
      </c>
      <c r="C18" s="223"/>
      <c r="D18" s="139" t="s">
        <v>214</v>
      </c>
      <c r="E18" s="109">
        <v>6012201000</v>
      </c>
      <c r="F18" s="144" t="s">
        <v>259</v>
      </c>
      <c r="G18" s="139" t="s">
        <v>59</v>
      </c>
      <c r="H18" s="107" t="s">
        <v>76</v>
      </c>
      <c r="O18" s="121"/>
      <c r="P18" s="115"/>
    </row>
    <row r="19" spans="2:16" ht="38.1" customHeight="1" x14ac:dyDescent="0.25">
      <c r="B19" s="222" t="s">
        <v>175</v>
      </c>
      <c r="C19" s="223"/>
      <c r="D19" s="108" t="s">
        <v>176</v>
      </c>
      <c r="E19" s="109">
        <v>6012201000</v>
      </c>
      <c r="F19" s="110" t="s">
        <v>177</v>
      </c>
      <c r="G19" s="139" t="s">
        <v>59</v>
      </c>
      <c r="H19" s="107" t="s">
        <v>76</v>
      </c>
      <c r="O19" s="121"/>
      <c r="P19" s="115"/>
    </row>
    <row r="20" spans="2:16" ht="38.1" customHeight="1" x14ac:dyDescent="0.25">
      <c r="B20" s="222" t="s">
        <v>291</v>
      </c>
      <c r="C20" s="223"/>
      <c r="D20" s="108" t="s">
        <v>178</v>
      </c>
      <c r="E20" s="109">
        <v>6012201000</v>
      </c>
      <c r="F20" s="146" t="s">
        <v>292</v>
      </c>
      <c r="G20" s="139" t="s">
        <v>59</v>
      </c>
      <c r="H20" s="107" t="s">
        <v>76</v>
      </c>
      <c r="O20" s="121"/>
      <c r="P20" s="115"/>
    </row>
    <row r="21" spans="2:16" ht="38.1" customHeight="1" x14ac:dyDescent="0.25">
      <c r="B21" s="222" t="s">
        <v>179</v>
      </c>
      <c r="C21" s="223"/>
      <c r="D21" s="139" t="s">
        <v>180</v>
      </c>
      <c r="E21" s="109">
        <v>6012201000</v>
      </c>
      <c r="F21" s="102" t="s">
        <v>181</v>
      </c>
      <c r="G21" s="139" t="s">
        <v>59</v>
      </c>
      <c r="H21" s="107" t="s">
        <v>76</v>
      </c>
      <c r="O21" s="121"/>
      <c r="P21" s="115"/>
    </row>
    <row r="22" spans="2:16" ht="38.1" customHeight="1" x14ac:dyDescent="0.25">
      <c r="B22" s="222" t="s">
        <v>182</v>
      </c>
      <c r="C22" s="223"/>
      <c r="D22" s="139" t="s">
        <v>183</v>
      </c>
      <c r="E22" s="109">
        <v>6012201000</v>
      </c>
      <c r="F22" s="102" t="s">
        <v>184</v>
      </c>
      <c r="G22" s="139" t="s">
        <v>59</v>
      </c>
      <c r="H22" s="107" t="s">
        <v>76</v>
      </c>
      <c r="O22" s="121"/>
      <c r="P22" s="115"/>
    </row>
    <row r="23" spans="2:16" ht="38.1" customHeight="1" x14ac:dyDescent="0.25">
      <c r="B23" s="222" t="s">
        <v>293</v>
      </c>
      <c r="C23" s="223"/>
      <c r="D23" s="139" t="s">
        <v>185</v>
      </c>
      <c r="E23" s="109">
        <v>6012201000</v>
      </c>
      <c r="F23" s="144" t="s">
        <v>294</v>
      </c>
      <c r="G23" s="139" t="s">
        <v>59</v>
      </c>
      <c r="H23" s="107" t="s">
        <v>76</v>
      </c>
      <c r="O23" s="121"/>
      <c r="P23" s="115"/>
    </row>
    <row r="24" spans="2:16" ht="38.1" customHeight="1" x14ac:dyDescent="0.25">
      <c r="B24" s="140" t="s">
        <v>186</v>
      </c>
      <c r="C24" s="141"/>
      <c r="D24" s="139" t="s">
        <v>187</v>
      </c>
      <c r="E24" s="109">
        <v>6012201000</v>
      </c>
      <c r="F24" s="102" t="s">
        <v>188</v>
      </c>
      <c r="G24" s="139" t="s">
        <v>59</v>
      </c>
      <c r="H24" s="107" t="s">
        <v>76</v>
      </c>
    </row>
    <row r="25" spans="2:16" ht="38.1" customHeight="1" x14ac:dyDescent="0.25">
      <c r="B25" s="222" t="s">
        <v>203</v>
      </c>
      <c r="C25" s="223"/>
      <c r="D25" s="139" t="s">
        <v>204</v>
      </c>
      <c r="E25" s="109">
        <v>6012201000</v>
      </c>
      <c r="F25" s="144" t="s">
        <v>263</v>
      </c>
      <c r="G25" s="139" t="s">
        <v>59</v>
      </c>
      <c r="H25" s="107" t="s">
        <v>76</v>
      </c>
    </row>
    <row r="26" spans="2:16" ht="33" customHeight="1" x14ac:dyDescent="0.25">
      <c r="B26" s="224" t="s">
        <v>289</v>
      </c>
      <c r="C26" s="224"/>
      <c r="D26" s="139" t="s">
        <v>215</v>
      </c>
      <c r="E26" s="109">
        <v>6012201000</v>
      </c>
      <c r="F26" s="144" t="s">
        <v>290</v>
      </c>
      <c r="G26" s="139" t="s">
        <v>59</v>
      </c>
      <c r="H26" s="107" t="s">
        <v>76</v>
      </c>
    </row>
  </sheetData>
  <mergeCells count="24">
    <mergeCell ref="B19:C19"/>
    <mergeCell ref="B16:C16"/>
    <mergeCell ref="B7:C7"/>
    <mergeCell ref="D7:H7"/>
    <mergeCell ref="B9:H9"/>
    <mergeCell ref="B12:C12"/>
    <mergeCell ref="B11:C11"/>
    <mergeCell ref="B10:H10"/>
    <mergeCell ref="B23:C23"/>
    <mergeCell ref="B26:C26"/>
    <mergeCell ref="B25:C25"/>
    <mergeCell ref="B17:C17"/>
    <mergeCell ref="D2:G2"/>
    <mergeCell ref="D3:G3"/>
    <mergeCell ref="D4:G4"/>
    <mergeCell ref="D5:G5"/>
    <mergeCell ref="B2:C5"/>
    <mergeCell ref="B20:C20"/>
    <mergeCell ref="B13:C13"/>
    <mergeCell ref="B22:C22"/>
    <mergeCell ref="B21:C21"/>
    <mergeCell ref="B14:C14"/>
    <mergeCell ref="B18:C18"/>
    <mergeCell ref="B15:C15"/>
  </mergeCells>
  <conditionalFormatting sqref="D11">
    <cfRule type="cellIs" dxfId="64" priority="118" stopIfTrue="1" operator="equal">
      <formula>"Alto"</formula>
    </cfRule>
    <cfRule type="cellIs" dxfId="63" priority="119" stopIfTrue="1" operator="equal">
      <formula>"Medio"</formula>
    </cfRule>
    <cfRule type="cellIs" dxfId="62" priority="120" stopIfTrue="1" operator="equal">
      <formula>"Bajo"</formula>
    </cfRule>
  </conditionalFormatting>
  <conditionalFormatting sqref="D23:D24 D17">
    <cfRule type="cellIs" dxfId="61" priority="28" stopIfTrue="1" operator="equal">
      <formula>"Alto"</formula>
    </cfRule>
    <cfRule type="cellIs" dxfId="60" priority="29" stopIfTrue="1" operator="equal">
      <formula>"Medio"</formula>
    </cfRule>
    <cfRule type="cellIs" dxfId="59" priority="30" stopIfTrue="1" operator="equal">
      <formula>"Bajo"</formula>
    </cfRule>
  </conditionalFormatting>
  <conditionalFormatting sqref="D26">
    <cfRule type="cellIs" dxfId="58" priority="25" stopIfTrue="1" operator="equal">
      <formula>"Alto"</formula>
    </cfRule>
    <cfRule type="cellIs" dxfId="57" priority="26" stopIfTrue="1" operator="equal">
      <formula>"Medio"</formula>
    </cfRule>
    <cfRule type="cellIs" dxfId="56" priority="27" stopIfTrue="1" operator="equal">
      <formula>"Bajo"</formula>
    </cfRule>
  </conditionalFormatting>
  <conditionalFormatting sqref="D13">
    <cfRule type="cellIs" dxfId="55" priority="10" stopIfTrue="1" operator="equal">
      <formula>"Alto"</formula>
    </cfRule>
    <cfRule type="cellIs" dxfId="54" priority="11" stopIfTrue="1" operator="equal">
      <formula>"Medio"</formula>
    </cfRule>
    <cfRule type="cellIs" dxfId="53" priority="12" stopIfTrue="1" operator="equal">
      <formula>"Bajo"</formula>
    </cfRule>
  </conditionalFormatting>
  <conditionalFormatting sqref="D21:D22">
    <cfRule type="cellIs" dxfId="52" priority="22" stopIfTrue="1" operator="equal">
      <formula>"Alto"</formula>
    </cfRule>
    <cfRule type="cellIs" dxfId="51" priority="23" stopIfTrue="1" operator="equal">
      <formula>"Medio"</formula>
    </cfRule>
    <cfRule type="cellIs" dxfId="50" priority="24" stopIfTrue="1" operator="equal">
      <formula>"Bajo"</formula>
    </cfRule>
  </conditionalFormatting>
  <conditionalFormatting sqref="D15">
    <cfRule type="cellIs" dxfId="49" priority="16" stopIfTrue="1" operator="equal">
      <formula>"Alto"</formula>
    </cfRule>
    <cfRule type="cellIs" dxfId="48" priority="17" stopIfTrue="1" operator="equal">
      <formula>"Medio"</formula>
    </cfRule>
    <cfRule type="cellIs" dxfId="47" priority="18" stopIfTrue="1" operator="equal">
      <formula>"Bajo"</formula>
    </cfRule>
  </conditionalFormatting>
  <conditionalFormatting sqref="D12">
    <cfRule type="cellIs" dxfId="46" priority="19" stopIfTrue="1" operator="equal">
      <formula>"Alto"</formula>
    </cfRule>
    <cfRule type="cellIs" dxfId="45" priority="20" stopIfTrue="1" operator="equal">
      <formula>"Medio"</formula>
    </cfRule>
    <cfRule type="cellIs" dxfId="44" priority="21" stopIfTrue="1" operator="equal">
      <formula>"Bajo"</formula>
    </cfRule>
  </conditionalFormatting>
  <conditionalFormatting sqref="D16">
    <cfRule type="cellIs" dxfId="43" priority="13" stopIfTrue="1" operator="equal">
      <formula>"Alto"</formula>
    </cfRule>
    <cfRule type="cellIs" dxfId="42" priority="14" stopIfTrue="1" operator="equal">
      <formula>"Medio"</formula>
    </cfRule>
    <cfRule type="cellIs" dxfId="41" priority="15" stopIfTrue="1" operator="equal">
      <formula>"Bajo"</formula>
    </cfRule>
  </conditionalFormatting>
  <conditionalFormatting sqref="D25">
    <cfRule type="cellIs" dxfId="40" priority="7" stopIfTrue="1" operator="equal">
      <formula>"Alto"</formula>
    </cfRule>
    <cfRule type="cellIs" dxfId="39" priority="8" stopIfTrue="1" operator="equal">
      <formula>"Medio"</formula>
    </cfRule>
    <cfRule type="cellIs" dxfId="38" priority="9" stopIfTrue="1" operator="equal">
      <formula>"Bajo"</formula>
    </cfRule>
  </conditionalFormatting>
  <conditionalFormatting sqref="D18">
    <cfRule type="cellIs" dxfId="37" priority="4" stopIfTrue="1" operator="equal">
      <formula>"Alto"</formula>
    </cfRule>
    <cfRule type="cellIs" dxfId="36" priority="5" stopIfTrue="1" operator="equal">
      <formula>"Medio"</formula>
    </cfRule>
    <cfRule type="cellIs" dxfId="35" priority="6" stopIfTrue="1" operator="equal">
      <formula>"Bajo"</formula>
    </cfRule>
  </conditionalFormatting>
  <conditionalFormatting sqref="D14">
    <cfRule type="cellIs" dxfId="34" priority="1" stopIfTrue="1" operator="equal">
      <formula>"Alto"</formula>
    </cfRule>
    <cfRule type="cellIs" dxfId="33" priority="2" stopIfTrue="1" operator="equal">
      <formula>"Medio"</formula>
    </cfRule>
    <cfRule type="cellIs" dxfId="32" priority="3" stopIfTrue="1" operator="equal">
      <formula>"Bajo"</formula>
    </cfRule>
  </conditionalFormatting>
  <dataValidations count="3">
    <dataValidation type="whole" allowBlank="1" showInputMessage="1" showErrorMessage="1" sqref="I9:N9 I24:N65498 I16:N17 F27:H65498">
      <formula1>1</formula1>
      <formula2>5</formula2>
    </dataValidation>
    <dataValidation type="list" allowBlank="1" showInputMessage="1" showErrorMessage="1" sqref="G12:G26">
      <formula1>#REF!</formula1>
    </dataValidation>
    <dataValidation type="list" allowBlank="1" showInputMessage="1" showErrorMessage="1" sqref="H12:H26">
      <formula1>#REF!</formula1>
    </dataValidation>
  </dataValidations>
  <hyperlinks>
    <hyperlink ref="F12" r:id="rId1"/>
    <hyperlink ref="F15" r:id="rId2"/>
    <hyperlink ref="F16" r:id="rId3"/>
    <hyperlink ref="F21" r:id="rId4"/>
    <hyperlink ref="F19" r:id="rId5"/>
    <hyperlink ref="F22" r:id="rId6"/>
    <hyperlink ref="F24" r:id="rId7"/>
    <hyperlink ref="F13" r:id="rId8"/>
    <hyperlink ref="F17" r:id="rId9"/>
    <hyperlink ref="F14" r:id="rId10"/>
    <hyperlink ref="F18" r:id="rId11"/>
    <hyperlink ref="F25" r:id="rId12"/>
    <hyperlink ref="F26" r:id="rId13"/>
    <hyperlink ref="F20" r:id="rId14"/>
    <hyperlink ref="F23" r:id="rId15"/>
  </hyperlinks>
  <printOptions horizontalCentered="1"/>
  <pageMargins left="0.39370078740157483" right="0.39370078740157483" top="0.74803149606299213" bottom="0.74803149606299213" header="0.31496062992125984" footer="0.31496062992125984"/>
  <pageSetup paperSize="5" scale="89" fitToHeight="0" orientation="landscape" r:id="rId16"/>
  <headerFooter>
    <oddHeader>&amp;A</oddHeader>
  </headerFooter>
  <drawing r:id="rId17"/>
  <legacyDrawing r:id="rId18"/>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9"/>
  <sheetViews>
    <sheetView showGridLines="0" topLeftCell="A3" zoomScale="80" zoomScaleNormal="80" workbookViewId="0">
      <selection activeCell="G16" sqref="G16"/>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28.8554687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44"/>
      <c r="C2" s="211" t="s">
        <v>0</v>
      </c>
      <c r="D2" s="212"/>
      <c r="E2" s="212"/>
      <c r="F2" s="212"/>
      <c r="G2" s="49" t="str">
        <f>Proyecto!K2</f>
        <v>Código: GC-F-015</v>
      </c>
      <c r="H2" s="48"/>
      <c r="I2" s="65"/>
      <c r="J2" s="65"/>
      <c r="K2" s="65"/>
      <c r="L2" s="65"/>
      <c r="M2" s="65"/>
      <c r="N2" s="65"/>
      <c r="O2" s="65"/>
      <c r="P2" s="13"/>
    </row>
    <row r="3" spans="2:16" s="10" customFormat="1" ht="23.25" customHeight="1" thickBot="1" x14ac:dyDescent="0.25">
      <c r="B3" s="45"/>
      <c r="C3" s="211" t="s">
        <v>2</v>
      </c>
      <c r="D3" s="212"/>
      <c r="E3" s="212"/>
      <c r="F3" s="212"/>
      <c r="G3" s="47" t="str">
        <f>Proyecto!K3</f>
        <v>Fecha: 17 de septiembre de 2014</v>
      </c>
      <c r="H3" s="48"/>
      <c r="I3" s="65"/>
      <c r="J3" s="65"/>
      <c r="K3" s="65"/>
      <c r="L3" s="65"/>
      <c r="M3" s="65"/>
      <c r="N3" s="65"/>
      <c r="O3" s="65"/>
      <c r="P3" s="13"/>
    </row>
    <row r="4" spans="2:16" s="10" customFormat="1" ht="24" customHeight="1" thickBot="1" x14ac:dyDescent="0.25">
      <c r="B4" s="45"/>
      <c r="C4" s="211" t="s">
        <v>4</v>
      </c>
      <c r="D4" s="212"/>
      <c r="E4" s="212"/>
      <c r="F4" s="212"/>
      <c r="G4" s="47" t="str">
        <f>Proyecto!K4</f>
        <v>Versión 001</v>
      </c>
      <c r="H4" s="48"/>
      <c r="I4" s="65"/>
      <c r="J4" s="65"/>
      <c r="K4" s="65"/>
      <c r="L4" s="65"/>
      <c r="M4" s="65"/>
      <c r="N4" s="65"/>
      <c r="O4" s="65"/>
      <c r="P4" s="13"/>
    </row>
    <row r="5" spans="2:16" s="10" customFormat="1" ht="22.5" customHeight="1" thickBot="1" x14ac:dyDescent="0.25">
      <c r="B5" s="46"/>
      <c r="C5" s="211" t="s">
        <v>6</v>
      </c>
      <c r="D5" s="212"/>
      <c r="E5" s="212"/>
      <c r="F5" s="212"/>
      <c r="G5" s="50" t="s">
        <v>79</v>
      </c>
      <c r="H5" s="48"/>
      <c r="I5" s="65"/>
      <c r="J5" s="65"/>
      <c r="K5" s="65"/>
      <c r="L5" s="65"/>
      <c r="M5" s="65"/>
      <c r="N5" s="65"/>
      <c r="O5" s="65"/>
      <c r="P5" s="13"/>
    </row>
    <row r="6" spans="2:16" ht="5.25" customHeight="1" x14ac:dyDescent="0.2">
      <c r="B6" s="24"/>
      <c r="C6" s="24"/>
      <c r="D6" s="24"/>
      <c r="E6" s="24"/>
      <c r="F6" s="24"/>
    </row>
    <row r="7" spans="2:16" ht="48" customHeight="1" x14ac:dyDescent="0.2">
      <c r="B7" s="64" t="s">
        <v>8</v>
      </c>
      <c r="C7" s="247" t="str">
        <f>Proyecto!$E$7</f>
        <v>Fortalecer y mejorar la infraestructura física de la Superintendencia de Sociedades a nivel nacional (Construyendo la Supersociedades de la gente.)</v>
      </c>
      <c r="D7" s="248"/>
      <c r="E7" s="248"/>
      <c r="F7" s="248"/>
      <c r="G7" s="249"/>
      <c r="P7" s="1"/>
    </row>
    <row r="8" spans="2:16" ht="6.75" customHeight="1" x14ac:dyDescent="0.2">
      <c r="B8" s="6"/>
      <c r="C8" s="7"/>
      <c r="D8" s="7"/>
      <c r="E8" s="7"/>
      <c r="F8" s="7"/>
      <c r="P8" s="1"/>
    </row>
    <row r="9" spans="2:16" x14ac:dyDescent="0.2">
      <c r="B9" s="155"/>
      <c r="C9" s="155"/>
    </row>
    <row r="10" spans="2:16" ht="20.25" customHeight="1" x14ac:dyDescent="0.2">
      <c r="B10" s="244" t="s">
        <v>80</v>
      </c>
      <c r="C10" s="245"/>
      <c r="D10" s="245"/>
      <c r="E10" s="245"/>
      <c r="F10" s="245"/>
      <c r="G10" s="246"/>
    </row>
    <row r="11" spans="2:16" customFormat="1" ht="15" customHeight="1" x14ac:dyDescent="0.2"/>
    <row r="12" spans="2:16" ht="24.75" customHeight="1" x14ac:dyDescent="0.2">
      <c r="B12" s="71" t="s">
        <v>81</v>
      </c>
      <c r="C12" s="71" t="s">
        <v>82</v>
      </c>
      <c r="D12" s="71" t="s">
        <v>83</v>
      </c>
      <c r="E12" s="71" t="s">
        <v>84</v>
      </c>
      <c r="F12" s="71" t="s">
        <v>85</v>
      </c>
      <c r="G12" s="71" t="s">
        <v>86</v>
      </c>
    </row>
    <row r="13" spans="2:16" ht="54" customHeight="1" x14ac:dyDescent="0.2">
      <c r="B13" s="107" t="s">
        <v>194</v>
      </c>
      <c r="C13" s="107" t="s">
        <v>87</v>
      </c>
      <c r="D13" s="107" t="s">
        <v>195</v>
      </c>
      <c r="E13" s="107" t="s">
        <v>149</v>
      </c>
      <c r="F13" s="107" t="s">
        <v>58</v>
      </c>
      <c r="G13" s="107" t="s">
        <v>196</v>
      </c>
    </row>
    <row r="14" spans="2:16" ht="54" customHeight="1" x14ac:dyDescent="0.2">
      <c r="B14" s="107" t="s">
        <v>58</v>
      </c>
      <c r="C14" s="107" t="s">
        <v>135</v>
      </c>
      <c r="D14" s="107" t="s">
        <v>197</v>
      </c>
      <c r="E14" s="107" t="s">
        <v>88</v>
      </c>
      <c r="F14" s="107" t="s">
        <v>198</v>
      </c>
      <c r="G14" s="107" t="s">
        <v>199</v>
      </c>
    </row>
    <row r="15" spans="2:16" ht="54" customHeight="1" x14ac:dyDescent="0.2">
      <c r="B15" s="107" t="s">
        <v>60</v>
      </c>
      <c r="C15" s="107" t="s">
        <v>135</v>
      </c>
      <c r="D15" s="107" t="s">
        <v>200</v>
      </c>
      <c r="E15" s="107" t="s">
        <v>88</v>
      </c>
      <c r="F15" s="107" t="s">
        <v>201</v>
      </c>
      <c r="G15" s="107" t="s">
        <v>199</v>
      </c>
    </row>
    <row r="16" spans="2:16" ht="54" customHeight="1" x14ac:dyDescent="0.2">
      <c r="B16" s="145" t="s">
        <v>264</v>
      </c>
      <c r="C16" s="107" t="s">
        <v>135</v>
      </c>
      <c r="D16" s="107" t="s">
        <v>200</v>
      </c>
      <c r="E16" s="107" t="s">
        <v>88</v>
      </c>
      <c r="F16" s="107" t="s">
        <v>201</v>
      </c>
      <c r="G16" s="107" t="s">
        <v>199</v>
      </c>
    </row>
    <row r="17" spans="2:7" ht="75" customHeight="1" x14ac:dyDescent="0.2">
      <c r="B17" s="79"/>
      <c r="C17" s="63"/>
      <c r="D17" s="63"/>
      <c r="E17" s="74"/>
      <c r="F17" s="74"/>
      <c r="G17" s="74"/>
    </row>
    <row r="18" spans="2:7" ht="75" customHeight="1" x14ac:dyDescent="0.2">
      <c r="B18" s="80"/>
      <c r="C18" s="63"/>
      <c r="D18" s="63"/>
      <c r="E18" s="82"/>
      <c r="F18" s="82"/>
      <c r="G18" s="82"/>
    </row>
    <row r="19" spans="2:7" ht="75" customHeight="1" x14ac:dyDescent="0.2">
      <c r="B19" s="80"/>
      <c r="C19" s="63"/>
      <c r="D19" s="63"/>
      <c r="E19" s="82"/>
      <c r="F19" s="82"/>
      <c r="G19" s="82"/>
    </row>
    <row r="20" spans="2:7" ht="75" customHeight="1" x14ac:dyDescent="0.2">
      <c r="B20" s="80"/>
      <c r="C20" s="63"/>
      <c r="D20" s="83"/>
      <c r="E20" s="82"/>
      <c r="F20" s="82"/>
      <c r="G20" s="82"/>
    </row>
    <row r="21" spans="2:7" ht="54" customHeight="1" x14ac:dyDescent="0.2">
      <c r="B21" s="79"/>
      <c r="C21" s="63"/>
      <c r="D21" s="75"/>
      <c r="E21" s="74"/>
      <c r="F21" s="75"/>
      <c r="G21" s="74"/>
    </row>
    <row r="22" spans="2:7" ht="54" customHeight="1" x14ac:dyDescent="0.2">
      <c r="B22" s="79"/>
      <c r="C22" s="63"/>
      <c r="D22" s="75"/>
      <c r="E22" s="74"/>
      <c r="F22" s="75"/>
      <c r="G22" s="74"/>
    </row>
    <row r="23" spans="2:7" ht="54" customHeight="1" x14ac:dyDescent="0.2">
      <c r="B23" s="79"/>
      <c r="C23" s="63"/>
      <c r="D23" s="75"/>
      <c r="E23" s="74"/>
      <c r="F23" s="75"/>
      <c r="G23" s="74"/>
    </row>
    <row r="24" spans="2:7" ht="54" customHeight="1" x14ac:dyDescent="0.2">
      <c r="B24" s="79"/>
      <c r="C24" s="63"/>
      <c r="D24" s="75"/>
      <c r="E24" s="74"/>
      <c r="F24" s="75"/>
      <c r="G24" s="74"/>
    </row>
    <row r="25" spans="2:7" ht="54" customHeight="1" x14ac:dyDescent="0.2">
      <c r="B25" s="80"/>
      <c r="C25" s="63"/>
      <c r="D25" s="75"/>
      <c r="E25" s="74"/>
      <c r="F25" s="75"/>
      <c r="G25" s="74"/>
    </row>
    <row r="26" spans="2:7" ht="54" customHeight="1" x14ac:dyDescent="0.2">
      <c r="B26" s="79"/>
      <c r="C26" s="63"/>
      <c r="D26" s="75"/>
      <c r="E26" s="74"/>
      <c r="F26" s="75"/>
      <c r="G26" s="74"/>
    </row>
    <row r="27" spans="2:7" ht="54" customHeight="1" x14ac:dyDescent="0.2">
      <c r="B27" s="79"/>
      <c r="C27" s="63"/>
      <c r="D27" s="75"/>
      <c r="E27" s="74"/>
      <c r="F27" s="75"/>
      <c r="G27" s="74"/>
    </row>
    <row r="28" spans="2:7" ht="54" customHeight="1" x14ac:dyDescent="0.2">
      <c r="B28" s="79"/>
      <c r="C28" s="63"/>
      <c r="D28" s="75"/>
      <c r="E28" s="74"/>
      <c r="F28" s="75"/>
      <c r="G28" s="74"/>
    </row>
    <row r="29" spans="2:7" ht="54" customHeight="1" x14ac:dyDescent="0.2">
      <c r="B29" s="80"/>
      <c r="C29" s="63"/>
      <c r="D29" s="75"/>
      <c r="E29" s="74"/>
      <c r="F29" s="75"/>
      <c r="G29" s="74"/>
    </row>
  </sheetData>
  <mergeCells count="7">
    <mergeCell ref="B10:G10"/>
    <mergeCell ref="B9:C9"/>
    <mergeCell ref="C2:F2"/>
    <mergeCell ref="C3:F3"/>
    <mergeCell ref="C4:F4"/>
    <mergeCell ref="C5:F5"/>
    <mergeCell ref="C7:G7"/>
  </mergeCells>
  <dataValidations count="1">
    <dataValidation type="whole" allowBlank="1" showInputMessage="1" showErrorMessage="1" sqref="E9 E30:E65505 G11 G9 G30:G65505 H9:N6550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4"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C13:C29</xm:sqref>
        </x14:dataValidation>
        <x14:dataValidation type="list" allowBlank="1" showInputMessage="1" showErrorMessage="1">
          <x14:formula1>
            <xm:f>'No tocar'!$Q$15:$Q$23</xm:f>
          </x14:formula1>
          <xm:sqref>E13:E29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9"/>
  <sheetViews>
    <sheetView showGridLines="0" topLeftCell="A19" zoomScale="90" zoomScaleNormal="90" workbookViewId="0">
      <selection activeCell="B12" sqref="B12:C12"/>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28.7109375" style="1" customWidth="1"/>
    <col min="5" max="5" width="29.42578125" style="1" customWidth="1"/>
    <col min="6" max="6" width="42.42578125" style="1" customWidth="1"/>
    <col min="7" max="7" width="19.42578125" style="1" customWidth="1"/>
    <col min="8" max="8" width="17.7109375" style="1" bestFit="1" customWidth="1"/>
    <col min="9" max="9" width="7.7109375" style="1" customWidth="1"/>
    <col min="10" max="10" width="0.7109375" style="5" customWidth="1"/>
    <col min="11" max="11" width="1" style="1" customWidth="1"/>
    <col min="12" max="12" width="1.42578125" style="1" customWidth="1"/>
    <col min="13" max="13" width="1.140625" style="5"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0" customFormat="1" ht="26.25" customHeight="1" thickBot="1" x14ac:dyDescent="0.25">
      <c r="B2" s="44"/>
      <c r="C2" s="211" t="s">
        <v>0</v>
      </c>
      <c r="D2" s="212"/>
      <c r="E2" s="212"/>
      <c r="F2" s="212"/>
      <c r="G2" s="201" t="str">
        <f>Proyecto!K2</f>
        <v>Código: GC-F-015</v>
      </c>
      <c r="H2" s="203"/>
      <c r="I2" s="65"/>
      <c r="J2" s="9"/>
      <c r="K2" s="9"/>
      <c r="L2" s="9"/>
      <c r="M2" s="12"/>
      <c r="N2" s="65"/>
      <c r="O2" s="65"/>
      <c r="P2" s="65"/>
      <c r="Q2" s="65"/>
      <c r="R2" s="65"/>
      <c r="S2" s="65"/>
      <c r="T2" s="65"/>
      <c r="U2" s="65"/>
      <c r="V2" s="65"/>
      <c r="W2" s="13"/>
    </row>
    <row r="3" spans="2:23" s="10" customFormat="1" ht="23.25" customHeight="1" thickBot="1" x14ac:dyDescent="0.25">
      <c r="B3" s="45"/>
      <c r="C3" s="211" t="s">
        <v>2</v>
      </c>
      <c r="D3" s="212"/>
      <c r="E3" s="212"/>
      <c r="F3" s="212"/>
      <c r="G3" s="204" t="str">
        <f>Proyecto!K3</f>
        <v>Fecha: 17 de septiembre de 2014</v>
      </c>
      <c r="H3" s="206"/>
      <c r="I3" s="65"/>
      <c r="J3" s="9"/>
      <c r="K3" s="9"/>
      <c r="L3" s="9"/>
      <c r="M3" s="12"/>
      <c r="N3" s="65"/>
      <c r="O3" s="65"/>
      <c r="P3" s="65"/>
      <c r="Q3" s="65"/>
      <c r="R3" s="65"/>
      <c r="S3" s="65"/>
      <c r="T3" s="65"/>
      <c r="U3" s="65"/>
      <c r="V3" s="65"/>
      <c r="W3" s="13"/>
    </row>
    <row r="4" spans="2:23" s="10" customFormat="1" ht="24" customHeight="1" thickBot="1" x14ac:dyDescent="0.25">
      <c r="B4" s="45"/>
      <c r="C4" s="211" t="s">
        <v>4</v>
      </c>
      <c r="D4" s="212"/>
      <c r="E4" s="212"/>
      <c r="F4" s="212"/>
      <c r="G4" s="207" t="str">
        <f>Proyecto!K4</f>
        <v>Versión 001</v>
      </c>
      <c r="H4" s="209"/>
      <c r="I4" s="65"/>
      <c r="J4" s="9"/>
      <c r="K4" s="65"/>
      <c r="L4" s="65"/>
      <c r="M4" s="12"/>
      <c r="N4" s="65"/>
      <c r="O4" s="65"/>
      <c r="P4" s="65"/>
      <c r="Q4" s="65"/>
      <c r="R4" s="65"/>
      <c r="S4" s="65"/>
      <c r="T4" s="65"/>
      <c r="U4" s="65"/>
      <c r="V4" s="65"/>
      <c r="W4" s="13"/>
    </row>
    <row r="5" spans="2:23" s="10" customFormat="1" ht="22.5" customHeight="1" thickBot="1" x14ac:dyDescent="0.25">
      <c r="B5" s="46"/>
      <c r="C5" s="211" t="s">
        <v>6</v>
      </c>
      <c r="D5" s="212"/>
      <c r="E5" s="212"/>
      <c r="F5" s="212"/>
      <c r="G5" s="204" t="s">
        <v>89</v>
      </c>
      <c r="H5" s="206"/>
      <c r="I5" s="65"/>
      <c r="J5" s="9"/>
      <c r="K5" s="65"/>
      <c r="L5" s="65"/>
      <c r="M5" s="9"/>
      <c r="N5" s="65"/>
      <c r="O5" s="65"/>
      <c r="P5" s="65"/>
      <c r="Q5" s="65"/>
      <c r="R5" s="65"/>
      <c r="S5" s="65"/>
      <c r="T5" s="65"/>
      <c r="U5" s="65"/>
      <c r="V5" s="65"/>
      <c r="W5" s="13"/>
    </row>
    <row r="6" spans="2:23" ht="5.25" customHeight="1" x14ac:dyDescent="0.2">
      <c r="B6" s="24"/>
      <c r="C6" s="24"/>
      <c r="D6" s="24"/>
      <c r="E6" s="24"/>
      <c r="F6" s="24"/>
      <c r="G6" s="24"/>
      <c r="H6" s="24"/>
    </row>
    <row r="7" spans="2:23" ht="46.5" customHeight="1" x14ac:dyDescent="0.2">
      <c r="B7" s="23" t="s">
        <v>8</v>
      </c>
      <c r="C7" s="254" t="str">
        <f>Proyecto!$E$7</f>
        <v>Fortalecer y mejorar la infraestructura física de la Superintendencia de Sociedades a nivel nacional (Construyendo la Supersociedades de la gente.)</v>
      </c>
      <c r="D7" s="254"/>
      <c r="E7" s="254"/>
      <c r="F7" s="254"/>
      <c r="G7" s="254"/>
      <c r="H7" s="254"/>
      <c r="W7" s="1"/>
    </row>
    <row r="9" spans="2:23" ht="15" customHeight="1" x14ac:dyDescent="0.2">
      <c r="B9" s="194" t="s">
        <v>90</v>
      </c>
      <c r="C9" s="194"/>
      <c r="D9" s="194"/>
      <c r="E9" s="194"/>
      <c r="F9" s="194"/>
      <c r="G9" s="194"/>
      <c r="H9" s="194"/>
    </row>
    <row r="10" spans="2:23" customFormat="1" ht="15" customHeight="1" x14ac:dyDescent="0.2"/>
    <row r="11" spans="2:23" ht="33.75" customHeight="1" x14ac:dyDescent="0.2">
      <c r="B11" s="190" t="s">
        <v>91</v>
      </c>
      <c r="C11" s="190"/>
      <c r="D11" s="66" t="s">
        <v>92</v>
      </c>
      <c r="E11" s="66" t="s">
        <v>93</v>
      </c>
      <c r="F11" s="66" t="s">
        <v>94</v>
      </c>
      <c r="G11" s="66" t="s">
        <v>95</v>
      </c>
      <c r="H11" s="66" t="s">
        <v>96</v>
      </c>
    </row>
    <row r="12" spans="2:23" ht="81" customHeight="1" x14ac:dyDescent="0.2">
      <c r="B12" s="252" t="s">
        <v>265</v>
      </c>
      <c r="C12" s="253"/>
      <c r="D12" s="142" t="s">
        <v>206</v>
      </c>
      <c r="E12" s="142" t="s">
        <v>207</v>
      </c>
      <c r="F12" s="142" t="s">
        <v>208</v>
      </c>
      <c r="G12" s="120">
        <v>45291</v>
      </c>
      <c r="H12" s="63" t="s">
        <v>209</v>
      </c>
    </row>
    <row r="13" spans="2:23" ht="73.5" customHeight="1" x14ac:dyDescent="0.2">
      <c r="B13" s="252" t="s">
        <v>266</v>
      </c>
      <c r="C13" s="253"/>
      <c r="D13" s="142" t="s">
        <v>210</v>
      </c>
      <c r="E13" s="142" t="s">
        <v>207</v>
      </c>
      <c r="F13" s="142" t="s">
        <v>208</v>
      </c>
      <c r="G13" s="120">
        <v>45291</v>
      </c>
      <c r="H13" s="63" t="s">
        <v>209</v>
      </c>
    </row>
    <row r="14" spans="2:23" ht="119.25" customHeight="1" x14ac:dyDescent="0.2">
      <c r="B14" s="252" t="s">
        <v>205</v>
      </c>
      <c r="C14" s="253"/>
      <c r="D14" s="142" t="s">
        <v>267</v>
      </c>
      <c r="E14" s="142" t="s">
        <v>207</v>
      </c>
      <c r="F14" s="142" t="s">
        <v>208</v>
      </c>
      <c r="G14" s="120">
        <v>45291</v>
      </c>
      <c r="H14" s="63" t="s">
        <v>209</v>
      </c>
    </row>
    <row r="15" spans="2:23" ht="112.5" customHeight="1" x14ac:dyDescent="0.2">
      <c r="B15" s="252" t="s">
        <v>226</v>
      </c>
      <c r="C15" s="253"/>
      <c r="D15" s="142" t="s">
        <v>268</v>
      </c>
      <c r="E15" s="142" t="s">
        <v>211</v>
      </c>
      <c r="F15" s="142" t="s">
        <v>208</v>
      </c>
      <c r="G15" s="120">
        <v>45291</v>
      </c>
      <c r="H15" s="63" t="s">
        <v>209</v>
      </c>
    </row>
    <row r="16" spans="2:23" ht="60" customHeight="1" x14ac:dyDescent="0.2">
      <c r="B16" s="250" t="s">
        <v>269</v>
      </c>
      <c r="C16" s="250"/>
      <c r="D16" s="142" t="s">
        <v>270</v>
      </c>
      <c r="E16" s="142" t="s">
        <v>207</v>
      </c>
      <c r="F16" s="142" t="s">
        <v>208</v>
      </c>
      <c r="G16" s="120">
        <v>45291</v>
      </c>
      <c r="H16" s="63" t="s">
        <v>209</v>
      </c>
    </row>
    <row r="17" spans="2:8" ht="60" customHeight="1" x14ac:dyDescent="0.2">
      <c r="B17" s="251" t="s">
        <v>271</v>
      </c>
      <c r="C17" s="251"/>
      <c r="D17" s="142" t="s">
        <v>272</v>
      </c>
      <c r="E17" s="142" t="s">
        <v>207</v>
      </c>
      <c r="F17" s="142" t="s">
        <v>208</v>
      </c>
      <c r="G17" s="120">
        <v>45291</v>
      </c>
      <c r="H17" s="63" t="s">
        <v>209</v>
      </c>
    </row>
    <row r="18" spans="2:8" ht="60" customHeight="1" x14ac:dyDescent="0.2">
      <c r="B18" s="251" t="s">
        <v>273</v>
      </c>
      <c r="C18" s="251"/>
      <c r="D18" s="142" t="s">
        <v>274</v>
      </c>
      <c r="E18" s="142" t="s">
        <v>207</v>
      </c>
      <c r="F18" s="142" t="s">
        <v>208</v>
      </c>
      <c r="G18" s="120">
        <v>45291</v>
      </c>
      <c r="H18" s="63" t="s">
        <v>209</v>
      </c>
    </row>
    <row r="19" spans="2:8" ht="60" customHeight="1" x14ac:dyDescent="0.2">
      <c r="B19" s="251" t="s">
        <v>275</v>
      </c>
      <c r="C19" s="251"/>
      <c r="D19" s="142" t="s">
        <v>276</v>
      </c>
      <c r="E19" s="142" t="s">
        <v>207</v>
      </c>
      <c r="F19" s="142" t="s">
        <v>208</v>
      </c>
      <c r="G19" s="120">
        <v>45291</v>
      </c>
      <c r="H19" s="63" t="s">
        <v>209</v>
      </c>
    </row>
  </sheetData>
  <mergeCells count="19">
    <mergeCell ref="B12:C12"/>
    <mergeCell ref="B9:H9"/>
    <mergeCell ref="B11:C11"/>
    <mergeCell ref="C7:H7"/>
    <mergeCell ref="C2:F2"/>
    <mergeCell ref="G2:H2"/>
    <mergeCell ref="C3:F3"/>
    <mergeCell ref="G3:H3"/>
    <mergeCell ref="C4:F4"/>
    <mergeCell ref="G4:H4"/>
    <mergeCell ref="C5:F5"/>
    <mergeCell ref="G5:H5"/>
    <mergeCell ref="B16:C16"/>
    <mergeCell ref="B17:C17"/>
    <mergeCell ref="B18:C18"/>
    <mergeCell ref="B19:C19"/>
    <mergeCell ref="B13:C13"/>
    <mergeCell ref="B14:C14"/>
    <mergeCell ref="B15:C15"/>
  </mergeCells>
  <conditionalFormatting sqref="E14">
    <cfRule type="cellIs" dxfId="31" priority="22" stopIfTrue="1" operator="equal">
      <formula>"Alto"</formula>
    </cfRule>
    <cfRule type="cellIs" dxfId="30" priority="23" stopIfTrue="1" operator="equal">
      <formula>"Medio"</formula>
    </cfRule>
    <cfRule type="cellIs" dxfId="29" priority="24" stopIfTrue="1" operator="equal">
      <formula>"Bajo"</formula>
    </cfRule>
  </conditionalFormatting>
  <conditionalFormatting sqref="E15">
    <cfRule type="cellIs" dxfId="28" priority="19" stopIfTrue="1" operator="equal">
      <formula>"Alto"</formula>
    </cfRule>
    <cfRule type="cellIs" dxfId="27" priority="20" stopIfTrue="1" operator="equal">
      <formula>"Medio"</formula>
    </cfRule>
    <cfRule type="cellIs" dxfId="26" priority="21" stopIfTrue="1" operator="equal">
      <formula>"Bajo"</formula>
    </cfRule>
  </conditionalFormatting>
  <conditionalFormatting sqref="E12">
    <cfRule type="cellIs" dxfId="25" priority="16" stopIfTrue="1" operator="equal">
      <formula>"Alto"</formula>
    </cfRule>
    <cfRule type="cellIs" dxfId="24" priority="17" stopIfTrue="1" operator="equal">
      <formula>"Medio"</formula>
    </cfRule>
    <cfRule type="cellIs" dxfId="23" priority="18" stopIfTrue="1" operator="equal">
      <formula>"Bajo"</formula>
    </cfRule>
  </conditionalFormatting>
  <conditionalFormatting sqref="E13">
    <cfRule type="cellIs" dxfId="22" priority="13" stopIfTrue="1" operator="equal">
      <formula>"Alto"</formula>
    </cfRule>
    <cfRule type="cellIs" dxfId="21" priority="14" stopIfTrue="1" operator="equal">
      <formula>"Medio"</formula>
    </cfRule>
    <cfRule type="cellIs" dxfId="20" priority="15" stopIfTrue="1" operator="equal">
      <formula>"Bajo"</formula>
    </cfRule>
  </conditionalFormatting>
  <conditionalFormatting sqref="E16">
    <cfRule type="cellIs" dxfId="19" priority="10" stopIfTrue="1" operator="equal">
      <formula>"Alto"</formula>
    </cfRule>
    <cfRule type="cellIs" dxfId="18" priority="11" stopIfTrue="1" operator="equal">
      <formula>"Medio"</formula>
    </cfRule>
    <cfRule type="cellIs" dxfId="17" priority="12" stopIfTrue="1" operator="equal">
      <formula>"Bajo"</formula>
    </cfRule>
  </conditionalFormatting>
  <conditionalFormatting sqref="E17">
    <cfRule type="cellIs" dxfId="16" priority="7" stopIfTrue="1" operator="equal">
      <formula>"Alto"</formula>
    </cfRule>
    <cfRule type="cellIs" dxfId="15" priority="8" stopIfTrue="1" operator="equal">
      <formula>"Medio"</formula>
    </cfRule>
    <cfRule type="cellIs" dxfId="14" priority="9" stopIfTrue="1" operator="equal">
      <formula>"Bajo"</formula>
    </cfRule>
  </conditionalFormatting>
  <conditionalFormatting sqref="E18">
    <cfRule type="cellIs" dxfId="13" priority="4" stopIfTrue="1" operator="equal">
      <formula>"Alto"</formula>
    </cfRule>
    <cfRule type="cellIs" dxfId="12" priority="5" stopIfTrue="1" operator="equal">
      <formula>"Medio"</formula>
    </cfRule>
    <cfRule type="cellIs" dxfId="11" priority="6" stopIfTrue="1" operator="equal">
      <formula>"Bajo"</formula>
    </cfRule>
  </conditionalFormatting>
  <conditionalFormatting sqref="E19">
    <cfRule type="cellIs" dxfId="10" priority="1" stopIfTrue="1" operator="equal">
      <formula>"Alto"</formula>
    </cfRule>
    <cfRule type="cellIs" dxfId="9" priority="2" stopIfTrue="1" operator="equal">
      <formula>"Medio"</formula>
    </cfRule>
    <cfRule type="cellIs" dxfId="8" priority="3" stopIfTrue="1" operator="equal">
      <formula>"Bajo"</formula>
    </cfRule>
  </conditionalFormatting>
  <dataValidations count="1">
    <dataValidation type="whole" allowBlank="1" showInputMessage="1" showErrorMessage="1" sqref="F8:G8 F20:G65495 I8:M65495 O8:U6549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92"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Props1.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2.xml><?xml version="1.0" encoding="utf-8"?>
<ds:datastoreItem xmlns:ds="http://schemas.openxmlformats.org/officeDocument/2006/customXml" ds:itemID="{5F4318F5-3C5B-43AD-BB0B-846359D2EF3C}">
  <ds:schemaRefs>
    <ds:schemaRef ds:uri="http://schemas.microsoft.com/office/2006/metadata/customXsn"/>
  </ds:schemaRefs>
</ds:datastoreItem>
</file>

<file path=customXml/itemProps3.xml><?xml version="1.0" encoding="utf-8"?>
<ds:datastoreItem xmlns:ds="http://schemas.openxmlformats.org/officeDocument/2006/customXml" ds:itemID="{76CD46FF-15CE-4B87-962F-49D7241576E1}">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microsoft.com/sharepoint/v3"/>
    <ds:schemaRef ds:uri="http://schemas.microsoft.com/sharepoint/v4"/>
    <ds:schemaRef ds:uri="http://purl.org/dc/terms/"/>
    <ds:schemaRef ds:uri="ff8e3638-9d45-4162-afb4-6d390653d547"/>
    <ds:schemaRef ds:uri="http://www.w3.org/XML/1998/namespace"/>
  </ds:schemaRefs>
</ds:datastoreItem>
</file>

<file path=customXml/itemProps4.xml><?xml version="1.0" encoding="utf-8"?>
<ds:datastoreItem xmlns:ds="http://schemas.openxmlformats.org/officeDocument/2006/customXml" ds:itemID="{4EC86F90-BCF1-4234-8BC0-5F771B19D4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A9167F1-1D31-47B1-BEFF-4B878ECACEC6}">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vt:lpstr>
      <vt:lpstr>No tocar</vt:lpstr>
      <vt:lpstr>Indicadores!Área_de_impresión</vt:lpstr>
      <vt:lpstr>Interesados!Área_de_impresión</vt:lpstr>
      <vt:lpstr>'Plan de comunicaciones'!Área_de_impresión</vt:lpstr>
      <vt:lpstr>'Recursos Humanos'!Área_de_impresión</vt:lpstr>
      <vt:lpstr>Requerimientos!Área_de_impresión</vt:lpstr>
      <vt:lpstr>Riesgos!Área_de_impresión</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EDT_03</dc:title>
  <dc:subject/>
  <dc:creator>Bibiana Coy Paez</dc:creator>
  <cp:keywords>Despacho</cp:keywords>
  <dc:description/>
  <cp:lastModifiedBy>Bibiana Coy Paez</cp:lastModifiedBy>
  <cp:revision/>
  <dcterms:created xsi:type="dcterms:W3CDTF">2009-01-14T13:57:13Z</dcterms:created>
  <dcterms:modified xsi:type="dcterms:W3CDTF">2024-08-01T01:56:50Z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