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arloscp\Desktop\Anexos Talento Humano\"/>
    </mc:Choice>
  </mc:AlternateContent>
  <bookViews>
    <workbookView xWindow="0" yWindow="0" windowWidth="20490" windowHeight="7620"/>
  </bookViews>
  <sheets>
    <sheet name="PlanEstratégico" sheetId="1" r:id="rId1"/>
  </sheets>
  <externalReferences>
    <externalReference r:id="rId2"/>
    <externalReference r:id="rId3"/>
  </externalReferences>
  <definedNames>
    <definedName name="CompanyContactsHeader">'[2]Datos de ejemplo'!$W$1</definedName>
    <definedName name="CompanyName">[2]Configurar!$C$7</definedName>
    <definedName name="DataDisplayed">"Ejemplo"</definedName>
    <definedName name="grp_FlechasGuía">"shp_FlechaCurva,txt_FlechasDeLaGuía,shp_FlechaRecta"</definedName>
    <definedName name="grp_Llave">"Otra línea de apertura,Línea de apertura"</definedName>
    <definedName name="grp_LlaveGuía">"shp_LlaveInferior,txt_LlaveDeLaGuía,shp_LlaveDeApertura"</definedName>
    <definedName name="grp_MásInformación">"Línea inferior,Grupo 113"</definedName>
    <definedName name="Impuestos_de_ventas">0.0825</definedName>
    <definedName name="PGETH">Tabla2[]</definedName>
    <definedName name="PGETH1">Tabla2[#Data]</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8" i="1" l="1"/>
  <c r="H27" i="1"/>
  <c r="H26" i="1"/>
  <c r="H25" i="1"/>
  <c r="H24" i="1"/>
  <c r="H23" i="1"/>
  <c r="H22" i="1"/>
  <c r="H21" i="1"/>
  <c r="H20" i="1"/>
  <c r="H19" i="1"/>
  <c r="H18" i="1"/>
  <c r="H17" i="1"/>
  <c r="H16" i="1"/>
  <c r="H15" i="1"/>
  <c r="H14" i="1"/>
  <c r="H13" i="1"/>
  <c r="H12" i="1"/>
  <c r="H11" i="1"/>
  <c r="H10" i="1"/>
  <c r="H9" i="1"/>
  <c r="H8" i="1"/>
  <c r="G7" i="1"/>
  <c r="H7" i="1" s="1"/>
  <c r="F7" i="1"/>
  <c r="E7" i="1"/>
  <c r="H6" i="1"/>
  <c r="G5" i="1"/>
  <c r="G29" i="1" s="1"/>
  <c r="F5" i="1"/>
  <c r="F29" i="1" s="1"/>
  <c r="E5" i="1"/>
  <c r="H5" i="1" s="1"/>
  <c r="E29" i="1" l="1"/>
  <c r="H29" i="1" s="1"/>
</calcChain>
</file>

<file path=xl/sharedStrings.xml><?xml version="1.0" encoding="utf-8"?>
<sst xmlns="http://schemas.openxmlformats.org/spreadsheetml/2006/main" count="167" uniqueCount="129">
  <si>
    <r>
      <t xml:space="preserve">PLAN ESTRATEGICO DE TALENTO HUMANO 2022
</t>
    </r>
    <r>
      <rPr>
        <sz val="20"/>
        <color theme="0"/>
        <rFont val="Arial"/>
        <family val="2"/>
      </rPr>
      <t>Superintendencia de sociedades</t>
    </r>
  </si>
  <si>
    <t>OBJETIVO ESTRATEGICO</t>
  </si>
  <si>
    <t>ESTRATEGIA</t>
  </si>
  <si>
    <t>ACTIVIDADES</t>
  </si>
  <si>
    <t>RESPONSABLE</t>
  </si>
  <si>
    <t>Cantidad Actividades Programadas</t>
  </si>
  <si>
    <t>Cantidad de actividades aplazadas y/o canceladas</t>
  </si>
  <si>
    <t>Cantidad Actividades Ejecutadas</t>
  </si>
  <si>
    <t>% Avance Cumplimiento</t>
  </si>
  <si>
    <t>DESCRIPCIÓN EVIDENCIA DE CUMPLIMIENTO</t>
  </si>
  <si>
    <t xml:space="preserve">DESCRIBA DOS DE LOS PRINCIPALES AVANCES </t>
  </si>
  <si>
    <t>DESCRIBA DOS DE LAS PRINCIPALES DIFICULTADES</t>
  </si>
  <si>
    <t>3.1 Identificar, proveer y mantener el talento humano competente, para garantizar el cumplimiento de las funciones propias de cada empleo.</t>
  </si>
  <si>
    <t>Estrategia para la provisión de los empleos en vacancia temporal o definitiva teniendo en cuenta las siguientes etapas:
i) La provisión de los empleos en vacancia temporal o definitiva para la continuidad del servicio público y la misión institucional, contará con la caracterización actualizada de la planta de personal apoyada en un mecanismo de información idóneo para tal fin;</t>
  </si>
  <si>
    <t>Desarrollar el plan de previsión de recursos humanos, en cuanto a proveer los empleos de la planta de personal  en vacancia temporal o definitiva.</t>
  </si>
  <si>
    <t>Eddy Alberto Santiago Ramirez</t>
  </si>
  <si>
    <t>Actualización caracterización de la planta de personal de acuerdo con los Decretos No. 1736 y 1737 del 22 de diciembre de 2020</t>
  </si>
  <si>
    <t>Una caracterización mas idionea para cara uno de los empleos de la planta de personal de la Superintendencia de Sociedades</t>
  </si>
  <si>
    <t>No Aplica</t>
  </si>
  <si>
    <t>3.1  Identificar, proveer y mantener el talento humano competente, para garantizar el cumplimiento de las funciones propias de cada empleo.</t>
  </si>
  <si>
    <t>Estrategia para la provisión de los empleos en vacancia temporal o definitiva teniendo en cuenta las siguientes etapas:
ii) La Entidad contará con un manual de funciones y competencias acorde con la normatividad y las directrices vigentes</t>
  </si>
  <si>
    <t>Actualizar el  Manual de Funciones, acorde con la nueva estructura de la entidad.</t>
  </si>
  <si>
    <t>El Manual de Funciones y Competencias Laborales para la Superintendencia de Sociedades se encuentra actualizado conforme la normatividad vigente</t>
  </si>
  <si>
    <t>El Gobierno Nacional expidio el Decreto 989 del 9 de julio de 2020, por lo tanto hay que ajustar el Manual de Funciones en relación al empleo del Jefe de Oficina de Control Interno.</t>
  </si>
  <si>
    <t>Estrategia para la provisión de los empleos en vacancia temporal o definitiva teniendo en cuenta las siguientes etapas:
iii) Igualmente, es necesario realizar los concursos para encargos de empleos de carrera administrativa tanto en vacancia temporal como definitiva.</t>
  </si>
  <si>
    <t>Proveer los empleos de la planta de personal  en vacancia temporal o definitiva mediante la figura de encargo.</t>
  </si>
  <si>
    <t>Procesos de encargos y nombramientos en provisionalidad adelantados</t>
  </si>
  <si>
    <t>Se reglamento un procedimiento acorde a los criterios de la CSNC y de las normas sobre Encargo para la provisión de vacantes  en empleos de carrera administrativa</t>
  </si>
  <si>
    <t xml:space="preserve">El Bajo nivel de competencias funciones y comportamentales de los servidores de carrera de administrativa se refleja en reclamaciones con la inseguridad jurídica que genera la CNSC.
</t>
  </si>
  <si>
    <t>Estrategia para la provisión de los empleos en vacancia temporal o definitiva teniendo en cuenta las siguientes etapas:
iv) Brindar apoyo emocional y herramientas para afrontar el cambio a las personas que se retiran por pensión o cualquier otro motivo inesperado como restructuración o finalización del nombramiento provisional, entre otros, por medio de programas de acompañamiento.</t>
  </si>
  <si>
    <t>Realizar actividades de desvinculación asistida a la totalidad de las personas que se desvinculan por pensión, por reestructuración o por finalización del nombramiento provisional.</t>
  </si>
  <si>
    <t xml:space="preserve">Carmen Tulia Moreno Figueroa y Yasmin Abisai Moreno Bolivar </t>
  </si>
  <si>
    <t>Actividades desarrolladas Pre-pensionados 
Entrevistas de retiro e informe de resultados de las entrevistas de retiro</t>
  </si>
  <si>
    <t>1- Programa de desvinculación asistida.
2- Implementación  encuestas de retiro. Este año se han solicitado 13 y han respondido 9</t>
  </si>
  <si>
    <t>Administración de personal informa el retiro de los funcionarios con muy poco tiempo a la fecha de su salida, generando dificultad para lograr obtener la encuesta diligenciada cuando aun el funcionario es activo.</t>
  </si>
  <si>
    <t>Estrategia de Gestión de Información del proceso de Talento Humano: se establece bajo los siguientes criterios: 
i) Los nuevos retos de la gestión del Talento Humano, obligan de manera continua a aumentar el nivel de competitividad de la entidad para lo cual es necesario adoptar una nueva forma de trabajar, de ser más racional, más eficiente, con más y mejores elementos de juicio para la toma de decisiones.</t>
  </si>
  <si>
    <t>Desarrollar el plan Institucional de Capacitación</t>
  </si>
  <si>
    <t>Ana Maria Matiz Lopez</t>
  </si>
  <si>
    <t xml:space="preserve">Cumplimiento del Plan Institucional de Capacitación
Las 4 capacitaciones sin gesitonar se suspendieron teniendo en cuenta:
1. No se ejecuto porque el area no estaba interesada en ese momento. Ademas, el tiempo en el que debe hacerse este curso ya habia pasado entonces pidieron tenerlo en cuenta para el 2023.
2. El area indico que no estaban interesados en tomar la capacitacion. Ademas, por temas de carga laboral no tenian a quien enviar.
3. El area indico que no estan interesados en tomarla porque la normatividad esta en actualizacion.
4. El area inidco que no estan interesados en tomarla porque la normatividad esta en actualizacion </t>
  </si>
  <si>
    <t>Ejecución y desarrolllo de gran parte de las actividades planeadas</t>
  </si>
  <si>
    <t xml:space="preserve">Cancelación de algunas capacitaciones  planificadas inicialmente en la matriz diagnóstica de necesidades de capacitación por contingencia de COVID 19 </t>
  </si>
  <si>
    <t>Desarrollar las actividades semestrales y anuales de gestión del rendimiento, en las fases de:
I) Preparación; II) Concertación; III) Seguimiento y IV) Evaluación Final.</t>
  </si>
  <si>
    <t>María Fernanda Solano Dumar</t>
  </si>
  <si>
    <t>Avance medición de gestión del rendimiento</t>
  </si>
  <si>
    <t xml:space="preserve">* Apropiación 2 competencias Comportamentales Generales para los servidores Públicos ,  alineados a la Misión y objetivos Institucionales,  así:
1- Orientación a resultados
2- Atención al Usuario y Ciudadanos 
* Capacitación y asesoría Permanente a los responsables  del proceso :  Evaluados y Evaluadores </t>
  </si>
  <si>
    <t xml:space="preserve"> *  Pagina de la CNSC aplicativo EDL Problemas de parametrización relacionados con la Normatividad de las Superintendencias Vs otras Entidades  Estado  - 
*Dependemos de la CNSC para los casos de errores técnicos presentados en Aplicativo, generando demora en proceso interno
</t>
  </si>
  <si>
    <t xml:space="preserve">Estrategia de Gestión de Información del proceso de Talento Humano: se establece bajo los siguientes criterios: 
ii) Este trabajo apropiado en la ejecución óptima de los procesos, permitirá medir, analizar y hacer seguimiento de la eficacia y eficiencia de la gestión de talento humano y por supuesto, darle pie a la mejora continua a través de una sistematización de la gestión que permitirá dar respuesta en tiempo real a los requerimientos de funcionarios, exfuncionarios y pensionados. </t>
  </si>
  <si>
    <t>1. Actualizar bimensualmente la Matriz Diagnóstica de MIPG
2. Avance Modulos en Kactus
3. Actualización semestral caracterización proceso de talento humano.
4. Actualización mensual sitios sharepoint</t>
  </si>
  <si>
    <t>Todo el proceso</t>
  </si>
  <si>
    <t>Matriz Diagnóstica de MIPG
Avance Proyecto Kactus
Actualización sitios sharepoint
Respecto de la actualización caracterización proceso de talento humano se ha adelantado segun la prioridad de los documentos y se encuentra en desarrollo, inclusive para 2023</t>
  </si>
  <si>
    <t>Incremento en el  porcentaje de cumplimiento al PETH del 89,2%
Inicio sistematización proceso de Talento Humano.</t>
  </si>
  <si>
    <t>Dificultad en la transferencia de conocimiento mediante canales virtuales, a servidores responsables del uso y apropiación de los módulos.</t>
  </si>
  <si>
    <t>3.2 Fortalecer la gestión del rendimiento como una herramienta de gestión del talento humano a través de la implementación de las diferentes fases del proceso de evaluación del desempeño y acuerdos de gestión, con el fin de promover el desarrollo de los servidores en el marco de la normativa, los procedimientos y políticas institucionales.</t>
  </si>
  <si>
    <t>Desarrollar un plan de trabajo que permita el fortalecimiento de la gestión del rendimiento bajo las siguientes fases:</t>
  </si>
  <si>
    <t>Ejecución del  Plan de Trabajo de Gestión del Rendimiento en las 4 fases: Preparación, Concertación, Seguimiento y Evaluación  (4 Fases por semestre)</t>
  </si>
  <si>
    <t>3.2  Fortalecer la gestión del rendimiento como una herramienta de gestión del talento humano a través de la implementación de las diferentes fases del proceso de evaluación del desempeño y acuerdos de gestión, con el fin de promover el desarrollo de los servidores en el marco de la normativa, los procedimientos y políticas institucionales.</t>
  </si>
  <si>
    <t>Evaluar la implementación de un sistema propio de evaluación del desempeño</t>
  </si>
  <si>
    <t>Desarrollar el plan de trabajo para la implementación de un sistema propio de evaluación del desempeño</t>
  </si>
  <si>
    <t>1. Construcción y definición del modelo de medición de gestión laboral en 2021.
2. Se parametrizó el modelo en el aplicativo Kactus para los funcionarios en provisionalidad en 2021
Se elaboró el documento de adopción del modelo para la aprobación de la alta dirección en 2022.
Se encuentra pendiente actualizar a la nueva estructura con el nuevo contrato</t>
  </si>
  <si>
    <t>Analizar y estudiar el impacto en los funcionarios de la entidad al implementar un sistema propio de evaluación del desempeño laboral, dicho sistema debe estar alineado con la planeación estratégica (valores y código de integridad) definida por la entidad para cada una de las vigencias, que permita la evaluación de las competencias comportamentales e incida directamente en el cumplimiento de la política de integridad.</t>
  </si>
  <si>
    <t>Elaborar el informe de analisis e impacto en la implementación del sistema propio de evaluación de desempeño laboral.</t>
  </si>
  <si>
    <t>3.3 Potenciar las competencias, conocimientos y habilidades de los Servidores Públicos, a través de las actividades de inducción, capacitación y Reinducción institucional, que permitan contar con un talento humano actualizado, integral, comprometido, innovador y competente.</t>
  </si>
  <si>
    <t>Ejecución Plan de Capacitación Institucional:
Desarrollar capacidades, destrezas, habilidades, valores y competencias fundamentales con miras a propiciar su eficacia personal, grupal y organizacional de manera que se posibilite el desarrollo profesional de los empleados y el mejoramiento en la prestación de los servicios.</t>
  </si>
  <si>
    <t>Ejecución y desarrolllo de gran parte de las atividades planeadas</t>
  </si>
  <si>
    <t>Fortalecer y dar continuidad al procedimiento de Inducción y Re inducción teniendo en cuenta las siguientes etapas: 
i) Inducción Institucional; 
ii) Inducción Administrativa; 
iii) Inducción al Cargo 
iv) Plan Padrino.
v) Reinducción</t>
  </si>
  <si>
    <t>Desarrollar las etapas del plan de trabajo de inducción y reinducción.</t>
  </si>
  <si>
    <t>Carmen Tulia Moreno Figueroa</t>
  </si>
  <si>
    <t>Ejecución y cumplimiento del Plan de Inducción y Reinducción 
Evidencias de cumplimiento del plan
Se ha realizado el registro mensual del indicador
Se ha registrado el analisis trimestral del indicador</t>
  </si>
  <si>
    <t>Cumplimiento con las fases del procedimiento de inducción. El acompañamiento en el plan padrino logra una mejor socialización del servidor con el equipo de trabajo y las funciones que realizará.</t>
  </si>
  <si>
    <t>Incidentes técnicos en la entrega de direcciones  eectrónicas al momento de remitir la información de los psoibles aspirantes a ingreso y una vez posesinados el volumen de trabajo tan elevado no permite que el funcionario  disponga del tiempo para la realización del proceso e inducción en la fase de Inducción Institucional.</t>
  </si>
  <si>
    <t>Desarrollar el subprograma de Gestión del Conocimiento bajo los siguientes hitos:
ii) Semilleros conformados y funcionarios formados en gestión del conocimiento, iii) Inventario de conocimiento, iv) Alternativas evaluadas para captura del conocimiento.</t>
  </si>
  <si>
    <t>Desarrollar el plan de trabajo relacionado con la segunda fase de la implementación del programa de gestión de conocimiento e innovación. (Actividades a cargo del proceso de talento humano</t>
  </si>
  <si>
    <t>Ejecución del plan de trabajo de gestión del conocimiento
Se realizaron las actividades a cargo del proceso de talento humano</t>
  </si>
  <si>
    <t>3.4 Generar acciones orientadas a estimular a los Servidores Públicos a través de programas de Bienestar Social, con el fin de motivar el desempeño eficaz y el compromiso, manteniendo condiciones de trabajo saludables y un clima laboral propicio para que los servidores desarrollen sus funciones competentemente.</t>
  </si>
  <si>
    <t>Articulación, ejecución y evaluación del programa de bienestar e incentivos bajo la premisa del mejoramiento de la calidad de vida de los funcionarios de la Superintendencia de Sociedades a través de actividades que impulse el desarrollo profesional y personal.</t>
  </si>
  <si>
    <t>Desarrollar el plan de Bienestar Social e Incentivos Institucionales</t>
  </si>
  <si>
    <t>Carmen Tulia Moreno Figueroa y 
Xiomara Galvis Valles</t>
  </si>
  <si>
    <t>Se ejecutaron las actividades definidas en el plan de bienestar e incentivos  institucionales</t>
  </si>
  <si>
    <t>Adelantar la medición de Clima Laboral de la entidad, con el fin establecer las prioridades, intervenir y evaluar propiciando un clima laboral que contribuya a los objetivos estratégicos de la entidad.</t>
  </si>
  <si>
    <t>Desarrollar el plan de intervención de acuerdo con los resultados de la medición de clima laboral</t>
  </si>
  <si>
    <t>Tania Marcela Guerrero Garcia
Maria Fernanda Solano Dumar
Ana Maria Matiz Lopez</t>
  </si>
  <si>
    <t>Se dio cumplimiento con el plan de intervención definido de acuerdo con los resultados</t>
  </si>
  <si>
    <t>Análisis y replanteamiento de estrategias de intervención del Clima Laboral, como respuesta a la modalidad de trabajo en casa.</t>
  </si>
  <si>
    <t>Las actividades de intervención presencial identificadas en el plan de mejoramiento, tan solo se podrán realizar mediante canales virtuales dada las condiciones actuales.</t>
  </si>
  <si>
    <t>3.5 Implementar acciones dirigidas a la identificación y el control de los riesgos presentes en el ambiente de trabajo prevenir accidentes y enfermedades, promoviendo un entorno laboral saludable en cumplimiento a la normatividad.</t>
  </si>
  <si>
    <t>Garantizar el cumplimiento de la implementación del Decreto 1072/2015 y la Resolución 0312/2019, que busca el fortalecimiento de la adopción de una cultura de seguridad basada en el comportamiento y el mejoramiento de las condiciones de vida y salud de todos los servidores públicos, así como la prevención de cualquier daño a la salud, lesiones personales, accidentes de trabajo y enfermedades laborales.</t>
  </si>
  <si>
    <t>Desarrollar el plan de trabajo anual de seguridad y salud en el trabajo</t>
  </si>
  <si>
    <t>Tania Marcela Guerrero Garcia</t>
  </si>
  <si>
    <t>Ejecución del plan de trabajo anual de seguridad y salud en el trabajo</t>
  </si>
  <si>
    <t>1. El Sistema de Gestión de Seguridad y Salud, se reestructuró con la Gestión del Cambio, con el fin de atender las necesidades actuales que se generaron como resultado de la contingencia de salud pública que afronta el país.
2. El trabajo líderado por la Secretaria General, ha permitido implementar cada una de las estrateías orientadas a minimizar el riesgo de contagio por SARS-COV-2.</t>
  </si>
  <si>
    <t>1. El incremento en el volumen de actividades bajo la modalidad virtual,  genera agotamiento en la población de intéres.
2. No dar cobertura al 100% en las actividades programadas en el Plan SGSST.</t>
  </si>
  <si>
    <t>3.6 Fortalecer la cultura de Integridad de la Entidad a través de la apropiación de los valores del servidor público y promover detección, prevención y administración de potenciales conflictos de interés</t>
  </si>
  <si>
    <t>Elaborar campañas para la socialización, divulgación e implementación de los valores estratégicos y del código de integridad definidos por la entidad y evaluar la apropiación e interiorización en los funcionarios respecto a las campañas realizadas.</t>
  </si>
  <si>
    <t>Desarrollar el plan de trabajo de cultura de integridad</t>
  </si>
  <si>
    <t>Elaboración Plan de Cultura de Integridad y Diseño Campaña de Cultura de Integridad.
Capacitaciones de la Política de Integridad DAFP - Reinducción.</t>
  </si>
  <si>
    <t xml:space="preserve">Actividad pedagógica día del servidor público promoviendo la apropiación de los valores del Código de Integridad del Servidor Público. </t>
  </si>
  <si>
    <t>3.7 Fortalecer la toma de decisiones en el Proceso de Talento Humano, con información oportuna, confiable e integra, a través del análisis de datos.</t>
  </si>
  <si>
    <t>Gestionar y asegurar el permanente monitoreo y seguimiento de la información relacionada con el talento humano, en SIGEP</t>
  </si>
  <si>
    <t>Desarrollar las siguientes actividades:
A. Realizar los monitoreos mensuales de cumplimiento en la actualización de hoja de vida y declaración juramentada de bienes y rentas.
B. Realizar los monitoreos de  cumplimiento declaración de ByR y CI.
C. Expedir la circular actualización hoja de vida, declaración juramentada de bienes y rentas y declaración de ByR y CI.
D. Realizar monitoreo semestral al numero de personas vinculadas en condición de discapacidad
E. Actualizar la gestión de la entidad en SIGEP II.</t>
  </si>
  <si>
    <t>Edwin Giovanni Zambrano Montoya y Yolanda Turk de Chamas</t>
  </si>
  <si>
    <t>Se realizaron las actividades propuestas</t>
  </si>
  <si>
    <t>Cumplimiento ley 2013 del 30 de diciembre de 2019 y presentación declaración juramentada de bienes y rentas de los funcionarios de la Entidad.</t>
  </si>
  <si>
    <t>Adelantar campañas de actualización de información en el aplicativo Kactus, que faciliten la toma de decisiones y la generación de reportes articulados.</t>
  </si>
  <si>
    <t>Desarrollar las siguientes actividades:
A. Expedir la circular de actualización de información en el aplicativo Kactus.
B. Expedir el informe semestral de resultados y analisis respecto de la actualización.</t>
  </si>
  <si>
    <t>Andrea Paola Marin Aguirre</t>
  </si>
  <si>
    <t>No se expidió la circular actualización hoja de vida en Kactus, teniendo en cuenta las actividades realizadas en el aplicativo KACTUS, dado que durante la vigencia se realizaron actualizaciones por parches informáticos para estabilizar el sistema y mejorar la operatividad del mismo.</t>
  </si>
  <si>
    <t>Unidad de parametros para la correcta uniformidad de inforamción que es necesaria para los Grupo del Desarrollo de Talento Humnao y Administración de Personal</t>
  </si>
  <si>
    <t>Propender el incremento del actual porcentaje (2%) de vinculación de personas con discapacidad en la planta de empleos de la entidad.</t>
  </si>
  <si>
    <t>Gestionar el aumento del  porcentaje de servidores vinculados en condición de discapacidad. (Actualmente 1,74%)</t>
  </si>
  <si>
    <t>Hector Manuel Jativa Garcia</t>
  </si>
  <si>
    <t xml:space="preserve">Se realizó la vinculación de dos personas con discapacidad
</t>
  </si>
  <si>
    <t>1) Caracterización de los funcionarios de la Entidad en condición de discapacidad
2)Registro en el aplicativo SIGEP</t>
  </si>
  <si>
    <t>Incrementar el nivel de automatización de las actividades y procedimientos del Proceso de Talento Humano.</t>
  </si>
  <si>
    <t>Desarrollar las siguientes actividades:
A. Expedir el informe que contenga:
Temas que aun no se tienen en Sharepoint.
Bases que aun no contemplan reportes estadisticos inmediatos.
B. Actualizar los sitios y bases de datos de acuerdo con el informe.</t>
  </si>
  <si>
    <t>1) Automatización en registros y reportes de información 
2) Tecnificación de procedimientos.</t>
  </si>
  <si>
    <t>1) Migrar la información asegurando su uniformidad</t>
  </si>
  <si>
    <t>3.8 Gestionar el desarrollo del modelo de Empresa Familiarmente Responsable, de acuerdo con la certificación otorgada a la Superintendencia.</t>
  </si>
  <si>
    <t>Desarrollar los objetivos de mejora propuestos para el primer año del ciclo.</t>
  </si>
  <si>
    <t>Desarrollar los 4 objetivos definidos para el primer año del ciclo de mejora.</t>
  </si>
  <si>
    <t>Johan Steven Hortua Arevalo y Maria Fernanda Solano Dumar</t>
  </si>
  <si>
    <t>Incrementar numero de medidas
Plan de comunicaciones (Boletines efr)
Se realizó la medición de voces</t>
  </si>
  <si>
    <t>Culminar el plan de mejoramiento interno producto del diagnóstico efr y la auditoria interna.</t>
  </si>
  <si>
    <t>Ejecutar las 7 actividades pendientes del plan de mejora interna.</t>
  </si>
  <si>
    <t>3.9 Desarrollar las acciones necesarias para asegurar un adecuado empalme, atendiendo la dinámica estatal después de las elecciones. (Circular 100-024 de 2021).</t>
  </si>
  <si>
    <t>Desarrollar el empalme de la Gestión Estrategica de Talento Humano</t>
  </si>
  <si>
    <t>Elaborar el informe de la gestión Estrategica de Talento Humano, donde se evidencie la gestión cuatrenial y la de la presente vigencia.</t>
  </si>
  <si>
    <t>Dirección y Coordinaciones</t>
  </si>
  <si>
    <t>Se elaboro el informe de gestión por periodo</t>
  </si>
  <si>
    <t>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</si>
</sst>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20"/>
      <color theme="0"/>
      <name val="Arial"/>
      <family val="2"/>
    </font>
    <font>
      <sz val="20"/>
      <color theme="0"/>
      <name val="Arial"/>
      <family val="2"/>
    </font>
    <font>
      <sz val="11"/>
      <color theme="1"/>
      <name val="Carlibri"/>
    </font>
    <font>
      <sz val="11"/>
      <name val="Carlibri"/>
    </font>
    <font>
      <b/>
      <sz val="11"/>
      <color theme="1"/>
      <name val="Carlibri"/>
    </font>
  </fonts>
  <fills count="7">
    <fill>
      <patternFill patternType="none"/>
    </fill>
    <fill>
      <patternFill patternType="gray125"/>
    </fill>
    <fill>
      <patternFill patternType="solid">
        <fgColor theme="4" tint="-0.249977111117893"/>
        <bgColor indexed="64"/>
      </patternFill>
    </fill>
    <fill>
      <gradientFill degree="90">
        <stop position="0">
          <color theme="4" tint="-0.25098422193060094"/>
        </stop>
        <stop position="1">
          <color theme="4" tint="-0.49803155613879818"/>
        </stop>
      </gradientFill>
    </fill>
    <fill>
      <gradientFill degree="90">
        <stop position="0">
          <color theme="4" tint="-0.49803155613879818"/>
        </stop>
        <stop position="1">
          <color theme="4" tint="-0.25098422193060094"/>
        </stop>
      </gradientFill>
    </fill>
    <fill>
      <patternFill patternType="solid">
        <fgColor theme="3"/>
        <bgColor indexed="64"/>
      </patternFill>
    </fill>
    <fill>
      <patternFill patternType="solid">
        <fgColor theme="0"/>
        <bgColor indexed="64"/>
      </patternFill>
    </fill>
  </fills>
  <borders count="4">
    <border>
      <left/>
      <right/>
      <top/>
      <bottom/>
      <diagonal/>
    </border>
    <border>
      <left style="thin">
        <color theme="4" tint="0.39997558519241921"/>
      </left>
      <right style="thin">
        <color theme="4" tint="0.39997558519241921"/>
      </right>
      <top style="thin">
        <color theme="4" tint="0.3999755851924192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9" fontId="1" fillId="0" borderId="0" applyFont="0" applyFill="0" applyBorder="0" applyAlignment="0" applyProtection="0"/>
  </cellStyleXfs>
  <cellXfs count="37">
    <xf numFmtId="0" fontId="0" fillId="0" borderId="0" xfId="0"/>
    <xf numFmtId="0" fontId="0" fillId="2" borderId="0" xfId="0" applyFill="1" applyAlignment="1">
      <alignment horizontal="center"/>
    </xf>
    <xf numFmtId="0" fontId="6" fillId="3" borderId="0" xfId="0" applyFont="1" applyFill="1" applyAlignment="1">
      <alignment horizontal="left" vertical="center" wrapText="1"/>
    </xf>
    <xf numFmtId="0" fontId="0" fillId="4" borderId="0" xfId="0" applyFill="1" applyAlignment="1">
      <alignment horizontal="center"/>
    </xf>
    <xf numFmtId="0" fontId="2" fillId="3" borderId="1" xfId="0" applyFont="1" applyFill="1" applyBorder="1" applyAlignment="1">
      <alignment horizontal="center" vertical="center" wrapText="1"/>
    </xf>
    <xf numFmtId="0" fontId="2" fillId="5" borderId="0" xfId="0" applyFont="1" applyFill="1" applyAlignment="1">
      <alignment horizontal="center" vertical="center" wrapText="1"/>
    </xf>
    <xf numFmtId="0" fontId="4" fillId="0" borderId="0" xfId="0" applyFont="1" applyAlignment="1">
      <alignment horizontal="center" vertical="center"/>
    </xf>
    <xf numFmtId="0" fontId="8" fillId="0" borderId="2" xfId="0" applyFont="1" applyBorder="1" applyAlignment="1">
      <alignment vertical="center" wrapText="1"/>
    </xf>
    <xf numFmtId="0" fontId="8" fillId="0" borderId="2" xfId="0" applyFont="1" applyBorder="1" applyAlignment="1">
      <alignment horizontal="justify" vertical="center" wrapText="1"/>
    </xf>
    <xf numFmtId="0" fontId="8" fillId="0" borderId="2" xfId="0" applyFont="1" applyBorder="1" applyAlignment="1">
      <alignment horizontal="center" vertical="center" wrapText="1"/>
    </xf>
    <xf numFmtId="0" fontId="9" fillId="0" borderId="2" xfId="0" applyFont="1" applyBorder="1" applyAlignment="1">
      <alignment horizontal="center" vertical="center" wrapText="1"/>
    </xf>
    <xf numFmtId="10" fontId="10" fillId="0" borderId="2" xfId="1" applyNumberFormat="1" applyFont="1" applyBorder="1" applyAlignment="1">
      <alignment horizontal="center" vertical="center" wrapText="1"/>
    </xf>
    <xf numFmtId="0" fontId="0" fillId="0" borderId="2" xfId="0" applyBorder="1" applyAlignment="1">
      <alignment vertical="center" wrapText="1"/>
    </xf>
    <xf numFmtId="0" fontId="0" fillId="0" borderId="2" xfId="0" applyBorder="1" applyAlignment="1">
      <alignment horizontal="justify" vertical="center" wrapText="1"/>
    </xf>
    <xf numFmtId="1" fontId="8" fillId="0" borderId="2" xfId="0" applyNumberFormat="1" applyFont="1" applyBorder="1" applyAlignment="1">
      <alignment horizontal="center" vertical="center" wrapText="1"/>
    </xf>
    <xf numFmtId="1" fontId="9" fillId="0" borderId="2" xfId="0" applyNumberFormat="1" applyFont="1" applyBorder="1" applyAlignment="1">
      <alignment horizontal="center" vertical="center" wrapText="1"/>
    </xf>
    <xf numFmtId="0" fontId="8" fillId="0" borderId="2" xfId="0" applyFont="1" applyBorder="1" applyAlignment="1">
      <alignment horizontal="left" vertical="center" wrapText="1"/>
    </xf>
    <xf numFmtId="0" fontId="9" fillId="0" borderId="2" xfId="0" applyFont="1" applyBorder="1" applyAlignment="1">
      <alignment vertical="center" wrapText="1"/>
    </xf>
    <xf numFmtId="0" fontId="3" fillId="0" borderId="2" xfId="0" applyFont="1" applyBorder="1" applyAlignment="1">
      <alignment vertical="center" wrapText="1"/>
    </xf>
    <xf numFmtId="0" fontId="3" fillId="0" borderId="0" xfId="0" applyFont="1"/>
    <xf numFmtId="0" fontId="8" fillId="6" borderId="2" xfId="0" applyFont="1" applyFill="1" applyBorder="1" applyAlignment="1">
      <alignment vertical="center" wrapText="1"/>
    </xf>
    <xf numFmtId="0" fontId="9" fillId="6" borderId="2" xfId="0" applyFont="1" applyFill="1" applyBorder="1" applyAlignment="1">
      <alignment vertical="center" wrapText="1"/>
    </xf>
    <xf numFmtId="0" fontId="8" fillId="6" borderId="2" xfId="0" applyFont="1" applyFill="1" applyBorder="1" applyAlignment="1">
      <alignment horizontal="center" vertical="center" wrapText="1"/>
    </xf>
    <xf numFmtId="0" fontId="0" fillId="6" borderId="2" xfId="0" applyFill="1" applyBorder="1" applyAlignment="1">
      <alignment horizontal="center" vertical="center" wrapText="1"/>
    </xf>
    <xf numFmtId="0" fontId="0" fillId="6" borderId="0" xfId="0" applyFill="1"/>
    <xf numFmtId="0" fontId="9" fillId="0" borderId="2" xfId="0" applyFont="1" applyBorder="1" applyAlignment="1">
      <alignment horizontal="justify" vertical="center" wrapText="1"/>
    </xf>
    <xf numFmtId="0" fontId="8" fillId="0" borderId="3" xfId="0" applyFont="1" applyBorder="1" applyAlignment="1">
      <alignment vertical="center" wrapText="1"/>
    </xf>
    <xf numFmtId="0" fontId="8" fillId="0" borderId="3" xfId="0" applyFont="1" applyBorder="1" applyAlignment="1">
      <alignment horizontal="center" vertical="center" wrapText="1"/>
    </xf>
    <xf numFmtId="10" fontId="10" fillId="0" borderId="3" xfId="1" applyNumberFormat="1" applyFont="1" applyBorder="1" applyAlignment="1">
      <alignment horizontal="center" vertical="center" wrapText="1"/>
    </xf>
    <xf numFmtId="0" fontId="8" fillId="0" borderId="3" xfId="0" applyFont="1" applyBorder="1" applyAlignment="1">
      <alignment horizontal="justify" vertical="center" wrapText="1"/>
    </xf>
    <xf numFmtId="0" fontId="0" fillId="0" borderId="0" xfId="0" applyAlignment="1">
      <alignment horizontal="justify" vertical="center" wrapText="1"/>
    </xf>
    <xf numFmtId="0" fontId="5" fillId="0" borderId="0" xfId="0" applyFont="1" applyAlignment="1">
      <alignment horizontal="center" vertical="center" wrapText="1"/>
    </xf>
    <xf numFmtId="10" fontId="4" fillId="0" borderId="2" xfId="1" applyNumberFormat="1" applyFont="1" applyBorder="1" applyAlignment="1">
      <alignment horizontal="center" vertical="center" wrapText="1"/>
    </xf>
    <xf numFmtId="0" fontId="0" fillId="0" borderId="0" xfId="0" applyAlignment="1">
      <alignment horizontal="justify" vertical="center"/>
    </xf>
    <xf numFmtId="0" fontId="0" fillId="0" borderId="0" xfId="0" applyAlignment="1">
      <alignment vertical="center" wrapText="1"/>
    </xf>
    <xf numFmtId="0" fontId="0" fillId="0" borderId="0" xfId="0" applyAlignment="1">
      <alignment horizontal="center" vertical="center" wrapText="1"/>
    </xf>
    <xf numFmtId="0" fontId="4" fillId="0" borderId="2" xfId="0" applyFont="1" applyBorder="1" applyAlignment="1">
      <alignment horizontal="center" vertical="center" wrapText="1"/>
    </xf>
  </cellXfs>
  <cellStyles count="2">
    <cellStyle name="Normal" xfId="0" builtinId="0"/>
    <cellStyle name="Porcentaje" xfId="1" builtinId="5"/>
  </cellStyles>
  <dxfs count="13">
    <dxf>
      <font>
        <b val="0"/>
        <i val="0"/>
        <strike val="0"/>
        <condense val="0"/>
        <extend val="0"/>
        <outline val="0"/>
        <shadow val="0"/>
        <u val="none"/>
        <vertAlign val="baseline"/>
        <sz val="11"/>
        <color theme="1"/>
        <name val="Carlibri"/>
        <scheme val="none"/>
      </font>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rlibri"/>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r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rlibri"/>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r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rlibri"/>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rlibri"/>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rlibri"/>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rlibri"/>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bottom style="thin">
          <color theme="4" tint="0.39997558519241921"/>
        </bottom>
      </border>
    </dxf>
    <dxf>
      <border outline="0">
        <bottom style="thin">
          <color indexed="64"/>
        </bottom>
      </border>
    </dxf>
    <dxf>
      <font>
        <b val="0"/>
        <i val="0"/>
        <strike val="0"/>
        <condense val="0"/>
        <extend val="0"/>
        <outline val="0"/>
        <shadow val="0"/>
        <u val="none"/>
        <vertAlign val="baseline"/>
        <sz val="11"/>
        <color theme="1"/>
        <name val="Carlibri"/>
        <scheme val="none"/>
      </font>
      <alignment horizontal="center" vertical="center" textRotation="0" wrapText="1" indent="0" justifyLastLine="0" shrinkToFit="0" readingOrder="0"/>
    </dxf>
    <dxf>
      <font>
        <b/>
        <i val="0"/>
        <strike val="0"/>
        <condense val="0"/>
        <extend val="0"/>
        <outline val="0"/>
        <shadow val="0"/>
        <u val="none"/>
        <vertAlign val="baseline"/>
        <sz val="11"/>
        <color theme="0"/>
        <name val="Calibri"/>
        <scheme val="minor"/>
      </font>
      <fill>
        <gradientFill degree="90">
          <stop position="0">
            <color theme="4" tint="-0.25098422193060094"/>
          </stop>
          <stop position="1">
            <color theme="4" tint="-0.49803155613879818"/>
          </stop>
        </gradientFill>
      </fill>
      <alignment horizontal="center" vertical="center" textRotation="0" wrapText="1" indent="0" justifyLastLine="0" shrinkToFit="0" readingOrder="0"/>
      <border diagonalUp="0" diagonalDown="0">
        <left style="thin">
          <color theme="4" tint="0.39997558519241921"/>
        </left>
        <right style="thin">
          <color theme="4" tint="0.39997558519241921"/>
        </right>
        <top/>
        <bottom/>
        <vertical style="thin">
          <color theme="4" tint="0.39997558519241921"/>
        </vertical>
        <horizontal style="thin">
          <color theme="4" tint="0.39997558519241921"/>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rloscp/AppData/Local/Microsoft/Windows/INetCache/Content.Outlook/PHQ6KRKN/Seguimiento%20a%20planes%20GETH%20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intranet/Users/Johan/Downloads/mi_dashboar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Estratégico"/>
      <sheetName val="PlanAnualVacantes"/>
      <sheetName val="PlanPrevisiónRH"/>
      <sheetName val="Resultados "/>
      <sheetName val="Plan de trabajo PIC"/>
      <sheetName val="PlanBienestar"/>
      <sheetName val="Plan SST"/>
      <sheetName val="Objetivos"/>
      <sheetName val="Cultura de integridad"/>
    </sheetNames>
    <sheetDataSet>
      <sheetData sheetId="0"/>
      <sheetData sheetId="1"/>
      <sheetData sheetId="2">
        <row r="5">
          <cell r="E5">
            <v>32</v>
          </cell>
          <cell r="F5">
            <v>0</v>
          </cell>
          <cell r="G5">
            <v>32</v>
          </cell>
        </row>
        <row r="6">
          <cell r="E6">
            <v>113</v>
          </cell>
          <cell r="F6">
            <v>0</v>
          </cell>
          <cell r="G6">
            <v>92</v>
          </cell>
        </row>
        <row r="7">
          <cell r="E7">
            <v>32</v>
          </cell>
          <cell r="F7">
            <v>0</v>
          </cell>
          <cell r="G7">
            <v>32</v>
          </cell>
        </row>
      </sheetData>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actos"/>
      <sheetName val="Configurar"/>
      <sheetName val="Datos de ejemplo"/>
    </sheetNames>
    <sheetDataSet>
      <sheetData sheetId="0"/>
      <sheetData sheetId="1">
        <row r="7">
          <cell r="C7" t="str">
            <v>FABRIKAM, INC.</v>
          </cell>
        </row>
      </sheetData>
      <sheetData sheetId="2">
        <row r="1">
          <cell r="W1" t="str">
            <v>FABRIKAM, INC. CUSTOMER</v>
          </cell>
        </row>
      </sheetData>
    </sheetDataSet>
  </externalBook>
</externalLink>
</file>

<file path=xl/tables/table1.xml><?xml version="1.0" encoding="utf-8"?>
<table xmlns="http://schemas.openxmlformats.org/spreadsheetml/2006/main" id="1" name="Tabla2" displayName="Tabla2" ref="A4:I26" totalsRowShown="0" headerRowDxfId="12" dataDxfId="11" headerRowBorderDxfId="9" tableBorderDxfId="10">
  <autoFilter ref="A4:I26"/>
  <tableColumns count="9">
    <tableColumn id="1" name="OBJETIVO ESTRATEGICO" dataDxfId="8"/>
    <tableColumn id="2" name="ESTRATEGIA" dataDxfId="7"/>
    <tableColumn id="3" name="ACTIVIDADES" dataDxfId="6"/>
    <tableColumn id="4" name="RESPONSABLE" dataDxfId="5"/>
    <tableColumn id="5" name="Cantidad Actividades Programadas" dataDxfId="4"/>
    <tableColumn id="10" name="Cantidad de actividades aplazadas y/o canceladas" dataDxfId="3"/>
    <tableColumn id="6" name="Cantidad Actividades Ejecutadas" dataDxfId="2"/>
    <tableColumn id="7" name="% Avance Cumplimiento" dataDxfId="1" dataCellStyle="Porcentaje">
      <calculatedColumnFormula>Tabla2[[#This Row],[Cantidad Actividades Ejecutadas]]/(Tabla2[[#This Row],[Cantidad Actividades Programadas]]+Tabla2[[#This Row],[Cantidad de actividades aplazadas y/o canceladas]])</calculatedColumnFormula>
    </tableColumn>
    <tableColumn id="8" name="DESCRIPCIÓN EVIDENCIA DE CUMPLIMIENTO"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tabSelected="1" zoomScale="60" zoomScaleNormal="60" workbookViewId="0">
      <pane ySplit="4" topLeftCell="A5" activePane="bottomLeft" state="frozen"/>
      <selection pane="bottomLeft" activeCell="B9" sqref="B9"/>
    </sheetView>
  </sheetViews>
  <sheetFormatPr baseColWidth="10" defaultColWidth="11.42578125" defaultRowHeight="15" x14ac:dyDescent="0.25"/>
  <cols>
    <col min="1" max="1" width="34.28515625" customWidth="1"/>
    <col min="2" max="2" width="50.42578125" customWidth="1"/>
    <col min="3" max="3" width="52" style="30" customWidth="1"/>
    <col min="4" max="4" width="23.28515625" style="30" customWidth="1"/>
    <col min="5" max="6" width="43" style="35" customWidth="1"/>
    <col min="7" max="7" width="40.85546875" style="35" customWidth="1"/>
    <col min="8" max="8" width="30.42578125" style="35" customWidth="1"/>
    <col min="9" max="9" width="66" style="33" customWidth="1"/>
    <col min="10" max="10" width="42.140625" style="34" hidden="1" customWidth="1"/>
    <col min="11" max="11" width="45.28515625" style="34" hidden="1" customWidth="1"/>
  </cols>
  <sheetData>
    <row r="1" spans="1:11" x14ac:dyDescent="0.25">
      <c r="A1" s="1"/>
      <c r="B1" s="1"/>
      <c r="C1" s="1"/>
      <c r="D1" s="1"/>
      <c r="E1" s="1"/>
      <c r="F1" s="1"/>
      <c r="G1" s="1"/>
      <c r="H1" s="1"/>
      <c r="I1" s="1"/>
      <c r="J1" s="1"/>
      <c r="K1" s="1"/>
    </row>
    <row r="2" spans="1:11" ht="53.25" customHeight="1" x14ac:dyDescent="0.25">
      <c r="A2" s="2" t="s">
        <v>0</v>
      </c>
      <c r="B2" s="2"/>
      <c r="C2" s="2"/>
      <c r="D2" s="2"/>
      <c r="E2" s="2"/>
      <c r="F2" s="2"/>
      <c r="G2" s="2"/>
      <c r="H2" s="2"/>
      <c r="I2" s="2"/>
      <c r="J2" s="2"/>
      <c r="K2" s="2"/>
    </row>
    <row r="3" spans="1:11" x14ac:dyDescent="0.25">
      <c r="A3" s="3"/>
      <c r="B3" s="3"/>
      <c r="C3" s="3"/>
      <c r="D3" s="3"/>
      <c r="E3" s="3"/>
      <c r="F3" s="3"/>
      <c r="G3" s="3"/>
      <c r="H3" s="3"/>
      <c r="I3" s="3"/>
      <c r="J3" s="3"/>
      <c r="K3" s="3"/>
    </row>
    <row r="4" spans="1:11" s="6" customFormat="1" ht="30" x14ac:dyDescent="0.25">
      <c r="A4" s="4" t="s">
        <v>1</v>
      </c>
      <c r="B4" s="4" t="s">
        <v>2</v>
      </c>
      <c r="C4" s="4" t="s">
        <v>3</v>
      </c>
      <c r="D4" s="4" t="s">
        <v>4</v>
      </c>
      <c r="E4" s="4" t="s">
        <v>5</v>
      </c>
      <c r="F4" s="4" t="s">
        <v>6</v>
      </c>
      <c r="G4" s="4" t="s">
        <v>7</v>
      </c>
      <c r="H4" s="4" t="s">
        <v>8</v>
      </c>
      <c r="I4" s="4" t="s">
        <v>9</v>
      </c>
      <c r="J4" s="5" t="s">
        <v>10</v>
      </c>
      <c r="K4" s="5" t="s">
        <v>11</v>
      </c>
    </row>
    <row r="5" spans="1:11" ht="142.5" x14ac:dyDescent="0.25">
      <c r="A5" s="7" t="s">
        <v>12</v>
      </c>
      <c r="B5" s="7" t="s">
        <v>13</v>
      </c>
      <c r="C5" s="8" t="s">
        <v>14</v>
      </c>
      <c r="D5" s="9" t="s">
        <v>15</v>
      </c>
      <c r="E5" s="10">
        <f>[1]PlanPrevisiónRH!E5+[1]PlanPrevisiónRH!E6+[1]PlanPrevisiónRH!E7</f>
        <v>177</v>
      </c>
      <c r="F5" s="10">
        <f>[1]PlanPrevisiónRH!F5+[1]PlanPrevisiónRH!F6+[1]PlanPrevisiónRH!F7</f>
        <v>0</v>
      </c>
      <c r="G5" s="10">
        <f>[1]PlanPrevisiónRH!G5+[1]PlanPrevisiónRH!G6+[1]PlanPrevisiónRH!G7</f>
        <v>156</v>
      </c>
      <c r="H5" s="11">
        <f>Tabla2[[#This Row],[Cantidad Actividades Ejecutadas]]/(Tabla2[[#This Row],[Cantidad Actividades Programadas]]+Tabla2[[#This Row],[Cantidad de actividades aplazadas y/o canceladas]])</f>
        <v>0.88135593220338981</v>
      </c>
      <c r="I5" s="8" t="s">
        <v>16</v>
      </c>
      <c r="J5" s="12" t="s">
        <v>17</v>
      </c>
      <c r="K5" s="12" t="s">
        <v>18</v>
      </c>
    </row>
    <row r="6" spans="1:11" ht="99.75" x14ac:dyDescent="0.25">
      <c r="A6" s="7" t="s">
        <v>19</v>
      </c>
      <c r="B6" s="7" t="s">
        <v>20</v>
      </c>
      <c r="C6" s="8" t="s">
        <v>21</v>
      </c>
      <c r="D6" s="9" t="s">
        <v>15</v>
      </c>
      <c r="E6" s="10">
        <v>1</v>
      </c>
      <c r="F6" s="10">
        <v>0</v>
      </c>
      <c r="G6" s="10">
        <v>1</v>
      </c>
      <c r="H6" s="11">
        <f>Tabla2[[#This Row],[Cantidad Actividades Ejecutadas]]/(Tabla2[[#This Row],[Cantidad Actividades Programadas]]+Tabla2[[#This Row],[Cantidad de actividades aplazadas y/o canceladas]])</f>
        <v>1</v>
      </c>
      <c r="I6" s="8" t="s">
        <v>22</v>
      </c>
      <c r="J6" s="12" t="s">
        <v>17</v>
      </c>
      <c r="K6" s="13" t="s">
        <v>23</v>
      </c>
    </row>
    <row r="7" spans="1:11" ht="99.75" x14ac:dyDescent="0.25">
      <c r="A7" s="7" t="s">
        <v>12</v>
      </c>
      <c r="B7" s="7" t="s">
        <v>24</v>
      </c>
      <c r="C7" s="8" t="s">
        <v>25</v>
      </c>
      <c r="D7" s="9" t="s">
        <v>15</v>
      </c>
      <c r="E7" s="10">
        <f>[1]PlanPrevisiónRH!E5</f>
        <v>32</v>
      </c>
      <c r="F7" s="10">
        <f>[1]PlanPrevisiónRH!F5</f>
        <v>0</v>
      </c>
      <c r="G7" s="10">
        <f>[1]PlanPrevisiónRH!G5</f>
        <v>32</v>
      </c>
      <c r="H7" s="11">
        <f>Tabla2[[#This Row],[Cantidad Actividades Ejecutadas]]/(Tabla2[[#This Row],[Cantidad Actividades Programadas]]+Tabla2[[#This Row],[Cantidad de actividades aplazadas y/o canceladas]])</f>
        <v>1</v>
      </c>
      <c r="I7" s="8" t="s">
        <v>26</v>
      </c>
      <c r="J7" s="12" t="s">
        <v>27</v>
      </c>
      <c r="K7" s="13" t="s">
        <v>28</v>
      </c>
    </row>
    <row r="8" spans="1:11" ht="142.5" x14ac:dyDescent="0.25">
      <c r="A8" s="7" t="s">
        <v>12</v>
      </c>
      <c r="B8" s="7" t="s">
        <v>29</v>
      </c>
      <c r="C8" s="8" t="s">
        <v>30</v>
      </c>
      <c r="D8" s="9" t="s">
        <v>31</v>
      </c>
      <c r="E8" s="14">
        <v>2</v>
      </c>
      <c r="F8" s="9"/>
      <c r="G8" s="15">
        <v>2</v>
      </c>
      <c r="H8" s="11">
        <f>Tabla2[[#This Row],[Cantidad Actividades Ejecutadas]]/(Tabla2[[#This Row],[Cantidad Actividades Programadas]])</f>
        <v>1</v>
      </c>
      <c r="I8" s="8" t="s">
        <v>32</v>
      </c>
      <c r="J8" s="12" t="s">
        <v>33</v>
      </c>
      <c r="K8" s="13" t="s">
        <v>34</v>
      </c>
    </row>
    <row r="9" spans="1:11" ht="268.14999999999998" customHeight="1" x14ac:dyDescent="0.25">
      <c r="A9" s="7" t="s">
        <v>12</v>
      </c>
      <c r="B9" s="7" t="s">
        <v>35</v>
      </c>
      <c r="C9" s="8" t="s">
        <v>36</v>
      </c>
      <c r="D9" s="9" t="s">
        <v>37</v>
      </c>
      <c r="E9" s="9">
        <v>50</v>
      </c>
      <c r="F9" s="9">
        <v>0</v>
      </c>
      <c r="G9" s="9">
        <v>46</v>
      </c>
      <c r="H9" s="11">
        <f>Tabla2[[#This Row],[Cantidad Actividades Ejecutadas]]/(Tabla2[[#This Row],[Cantidad Actividades Programadas]]+Tabla2[[#This Row],[Cantidad de actividades aplazadas y/o canceladas]])</f>
        <v>0.92</v>
      </c>
      <c r="I9" s="8" t="s">
        <v>38</v>
      </c>
      <c r="J9" s="12" t="s">
        <v>39</v>
      </c>
      <c r="K9" s="13" t="s">
        <v>40</v>
      </c>
    </row>
    <row r="10" spans="1:11" ht="142.5" x14ac:dyDescent="0.25">
      <c r="A10" s="7" t="s">
        <v>12</v>
      </c>
      <c r="B10" s="7" t="s">
        <v>35</v>
      </c>
      <c r="C10" s="7" t="s">
        <v>41</v>
      </c>
      <c r="D10" s="9" t="s">
        <v>42</v>
      </c>
      <c r="E10" s="9">
        <v>8</v>
      </c>
      <c r="F10" s="9">
        <v>0</v>
      </c>
      <c r="G10" s="9">
        <v>8</v>
      </c>
      <c r="H10" s="11">
        <f>Tabla2[[#This Row],[Cantidad Actividades Ejecutadas]]/(Tabla2[[#This Row],[Cantidad Actividades Programadas]]+Tabla2[[#This Row],[Cantidad de actividades aplazadas y/o canceladas]])</f>
        <v>1</v>
      </c>
      <c r="I10" s="8" t="s">
        <v>43</v>
      </c>
      <c r="J10" s="12" t="s">
        <v>44</v>
      </c>
      <c r="K10" s="12" t="s">
        <v>45</v>
      </c>
    </row>
    <row r="11" spans="1:11" ht="171" x14ac:dyDescent="0.25">
      <c r="A11" s="7" t="s">
        <v>12</v>
      </c>
      <c r="B11" s="7" t="s">
        <v>46</v>
      </c>
      <c r="C11" s="7" t="s">
        <v>47</v>
      </c>
      <c r="D11" s="9" t="s">
        <v>48</v>
      </c>
      <c r="E11" s="9">
        <v>4</v>
      </c>
      <c r="F11" s="9">
        <v>0</v>
      </c>
      <c r="G11" s="9">
        <v>3.5</v>
      </c>
      <c r="H11" s="11">
        <f>Tabla2[[#This Row],[Cantidad Actividades Ejecutadas]]/(Tabla2[[#This Row],[Cantidad Actividades Programadas]]+Tabla2[[#This Row],[Cantidad de actividades aplazadas y/o canceladas]])</f>
        <v>0.875</v>
      </c>
      <c r="I11" s="8" t="s">
        <v>49</v>
      </c>
      <c r="J11" s="12" t="s">
        <v>50</v>
      </c>
      <c r="K11" s="12" t="s">
        <v>51</v>
      </c>
    </row>
    <row r="12" spans="1:11" ht="156.75" x14ac:dyDescent="0.25">
      <c r="A12" s="7" t="s">
        <v>52</v>
      </c>
      <c r="B12" s="7" t="s">
        <v>53</v>
      </c>
      <c r="C12" s="7" t="s">
        <v>41</v>
      </c>
      <c r="D12" s="9" t="s">
        <v>42</v>
      </c>
      <c r="E12" s="9">
        <v>8</v>
      </c>
      <c r="F12" s="9">
        <v>0</v>
      </c>
      <c r="G12" s="9">
        <v>8</v>
      </c>
      <c r="H12" s="11">
        <f>Tabla2[[#This Row],[Cantidad Actividades Ejecutadas]]/(Tabla2[[#This Row],[Cantidad Actividades Programadas]]+Tabla2[[#This Row],[Cantidad de actividades aplazadas y/o canceladas]])</f>
        <v>1</v>
      </c>
      <c r="I12" s="8" t="s">
        <v>54</v>
      </c>
      <c r="J12" s="12" t="s">
        <v>44</v>
      </c>
      <c r="K12" s="12" t="s">
        <v>45</v>
      </c>
    </row>
    <row r="13" spans="1:11" ht="156.75" x14ac:dyDescent="0.25">
      <c r="A13" s="7" t="s">
        <v>55</v>
      </c>
      <c r="B13" s="16" t="s">
        <v>56</v>
      </c>
      <c r="C13" s="16" t="s">
        <v>57</v>
      </c>
      <c r="D13" s="9" t="s">
        <v>42</v>
      </c>
      <c r="E13" s="10">
        <v>1</v>
      </c>
      <c r="F13" s="9">
        <v>0</v>
      </c>
      <c r="G13" s="9">
        <v>0.5</v>
      </c>
      <c r="H13" s="11">
        <f>Tabla2[[#This Row],[Cantidad Actividades Ejecutadas]]/(Tabla2[[#This Row],[Cantidad Actividades Programadas]]+Tabla2[[#This Row],[Cantidad de actividades aplazadas y/o canceladas]])</f>
        <v>0.5</v>
      </c>
      <c r="I13" s="8" t="s">
        <v>58</v>
      </c>
      <c r="J13" s="12"/>
      <c r="K13" s="12"/>
    </row>
    <row r="14" spans="1:11" ht="156.75" x14ac:dyDescent="0.25">
      <c r="A14" s="7" t="s">
        <v>55</v>
      </c>
      <c r="B14" s="7" t="s">
        <v>59</v>
      </c>
      <c r="C14" s="7" t="s">
        <v>60</v>
      </c>
      <c r="D14" s="9" t="s">
        <v>42</v>
      </c>
      <c r="E14" s="10">
        <v>1</v>
      </c>
      <c r="F14" s="9">
        <v>0</v>
      </c>
      <c r="G14" s="9">
        <v>0.5</v>
      </c>
      <c r="H14" s="11">
        <f>Tabla2[[#This Row],[Cantidad Actividades Ejecutadas]]/(Tabla2[[#This Row],[Cantidad Actividades Programadas]]+Tabla2[[#This Row],[Cantidad de actividades aplazadas y/o canceladas]])</f>
        <v>0.5</v>
      </c>
      <c r="I14" s="8" t="s">
        <v>58</v>
      </c>
      <c r="J14" s="12"/>
      <c r="K14" s="12"/>
    </row>
    <row r="15" spans="1:11" ht="207" customHeight="1" x14ac:dyDescent="0.25">
      <c r="A15" s="7" t="s">
        <v>61</v>
      </c>
      <c r="B15" s="7" t="s">
        <v>62</v>
      </c>
      <c r="C15" s="8" t="s">
        <v>36</v>
      </c>
      <c r="D15" s="9" t="s">
        <v>37</v>
      </c>
      <c r="E15" s="9">
        <v>50</v>
      </c>
      <c r="F15" s="9">
        <v>0</v>
      </c>
      <c r="G15" s="9">
        <v>46</v>
      </c>
      <c r="H15" s="11">
        <f>Tabla2[[#This Row],[Cantidad Actividades Ejecutadas]]/(Tabla2[[#This Row],[Cantidad Actividades Programadas]]+Tabla2[[#This Row],[Cantidad de actividades aplazadas y/o canceladas]])</f>
        <v>0.92</v>
      </c>
      <c r="I15" s="8" t="s">
        <v>38</v>
      </c>
      <c r="J15" s="13" t="s">
        <v>63</v>
      </c>
      <c r="K15" s="13" t="s">
        <v>40</v>
      </c>
    </row>
    <row r="16" spans="1:11" ht="142.5" x14ac:dyDescent="0.25">
      <c r="A16" s="7" t="s">
        <v>61</v>
      </c>
      <c r="B16" s="7" t="s">
        <v>64</v>
      </c>
      <c r="C16" s="17" t="s">
        <v>65</v>
      </c>
      <c r="D16" s="9" t="s">
        <v>66</v>
      </c>
      <c r="E16" s="9">
        <v>1</v>
      </c>
      <c r="F16" s="9"/>
      <c r="G16" s="9">
        <v>1</v>
      </c>
      <c r="H16" s="11">
        <f>Tabla2[[#This Row],[Cantidad Actividades Ejecutadas]]/(Tabla2[[#This Row],[Cantidad Actividades Programadas]]+Tabla2[[#This Row],[Cantidad de actividades aplazadas y/o canceladas]])</f>
        <v>1</v>
      </c>
      <c r="I16" s="8" t="s">
        <v>67</v>
      </c>
      <c r="J16" s="13" t="s">
        <v>68</v>
      </c>
      <c r="K16" s="13" t="s">
        <v>69</v>
      </c>
    </row>
    <row r="17" spans="1:11" ht="142.5" x14ac:dyDescent="0.25">
      <c r="A17" s="7" t="s">
        <v>61</v>
      </c>
      <c r="B17" s="7" t="s">
        <v>70</v>
      </c>
      <c r="C17" s="7" t="s">
        <v>71</v>
      </c>
      <c r="D17" s="9" t="s">
        <v>42</v>
      </c>
      <c r="E17" s="9">
        <v>7</v>
      </c>
      <c r="F17" s="9">
        <v>0</v>
      </c>
      <c r="G17" s="9">
        <v>7</v>
      </c>
      <c r="H17" s="11">
        <f>Tabla2[[#This Row],[Cantidad Actividades Ejecutadas]]/(Tabla2[[#This Row],[Cantidad Actividades Programadas]]+Tabla2[[#This Row],[Cantidad de actividades aplazadas y/o canceladas]])</f>
        <v>1</v>
      </c>
      <c r="I17" s="8" t="s">
        <v>72</v>
      </c>
      <c r="J17" s="12"/>
      <c r="K17" s="12"/>
    </row>
    <row r="18" spans="1:11" s="19" customFormat="1" ht="142.5" x14ac:dyDescent="0.25">
      <c r="A18" s="7" t="s">
        <v>73</v>
      </c>
      <c r="B18" s="7" t="s">
        <v>74</v>
      </c>
      <c r="C18" s="8" t="s">
        <v>75</v>
      </c>
      <c r="D18" s="9" t="s">
        <v>76</v>
      </c>
      <c r="E18" s="14">
        <v>93</v>
      </c>
      <c r="F18" s="9">
        <v>6</v>
      </c>
      <c r="G18" s="14">
        <v>92</v>
      </c>
      <c r="H18" s="11">
        <f>Tabla2[[#This Row],[Cantidad Actividades Ejecutadas]]/Tabla2[[#This Row],[Cantidad Actividades Programadas]]</f>
        <v>0.989247311827957</v>
      </c>
      <c r="I18" s="8" t="s">
        <v>77</v>
      </c>
      <c r="J18" s="18"/>
      <c r="K18" s="18"/>
    </row>
    <row r="19" spans="1:11" s="24" customFormat="1" ht="142.5" x14ac:dyDescent="0.25">
      <c r="A19" s="7" t="s">
        <v>73</v>
      </c>
      <c r="B19" s="20" t="s">
        <v>78</v>
      </c>
      <c r="C19" s="21" t="s">
        <v>79</v>
      </c>
      <c r="D19" s="22" t="s">
        <v>80</v>
      </c>
      <c r="E19" s="22">
        <v>1</v>
      </c>
      <c r="F19" s="22">
        <v>0</v>
      </c>
      <c r="G19" s="22">
        <v>1</v>
      </c>
      <c r="H19" s="11">
        <f>Tabla2[[#This Row],[Cantidad Actividades Ejecutadas]]/(Tabla2[[#This Row],[Cantidad Actividades Programadas]]+Tabla2[[#This Row],[Cantidad de actividades aplazadas y/o canceladas]])</f>
        <v>1</v>
      </c>
      <c r="I19" s="20" t="s">
        <v>81</v>
      </c>
      <c r="J19" s="23" t="s">
        <v>82</v>
      </c>
      <c r="K19" s="23" t="s">
        <v>83</v>
      </c>
    </row>
    <row r="20" spans="1:11" ht="150" x14ac:dyDescent="0.25">
      <c r="A20" s="8" t="s">
        <v>84</v>
      </c>
      <c r="B20" s="7" t="s">
        <v>85</v>
      </c>
      <c r="C20" s="7" t="s">
        <v>86</v>
      </c>
      <c r="D20" s="9" t="s">
        <v>87</v>
      </c>
      <c r="E20" s="9">
        <v>1065</v>
      </c>
      <c r="F20" s="9">
        <v>0</v>
      </c>
      <c r="G20" s="9">
        <v>1057</v>
      </c>
      <c r="H20" s="11">
        <f>Tabla2[[#This Row],[Cantidad Actividades Ejecutadas]]/(Tabla2[[#This Row],[Cantidad Actividades Programadas]]+Tabla2[[#This Row],[Cantidad de actividades aplazadas y/o canceladas]])</f>
        <v>0.99248826291079817</v>
      </c>
      <c r="I20" s="8" t="s">
        <v>88</v>
      </c>
      <c r="J20" s="13" t="s">
        <v>89</v>
      </c>
      <c r="K20" s="12" t="s">
        <v>90</v>
      </c>
    </row>
    <row r="21" spans="1:11" ht="99.75" x14ac:dyDescent="0.25">
      <c r="A21" s="7" t="s">
        <v>91</v>
      </c>
      <c r="B21" s="7" t="s">
        <v>92</v>
      </c>
      <c r="C21" s="7" t="s">
        <v>93</v>
      </c>
      <c r="D21" s="9" t="s">
        <v>66</v>
      </c>
      <c r="E21" s="9">
        <v>40</v>
      </c>
      <c r="F21" s="9">
        <v>4</v>
      </c>
      <c r="G21" s="9">
        <v>40</v>
      </c>
      <c r="H21" s="11">
        <f>Tabla2[[#This Row],[Cantidad Actividades Ejecutadas]]/Tabla2[[#This Row],[Cantidad Actividades Programadas]]</f>
        <v>1</v>
      </c>
      <c r="I21" s="8" t="s">
        <v>94</v>
      </c>
      <c r="J21" s="12" t="s">
        <v>95</v>
      </c>
      <c r="K21" s="12"/>
    </row>
    <row r="22" spans="1:11" ht="171" x14ac:dyDescent="0.25">
      <c r="A22" s="7" t="s">
        <v>96</v>
      </c>
      <c r="B22" s="7" t="s">
        <v>97</v>
      </c>
      <c r="C22" s="7" t="s">
        <v>98</v>
      </c>
      <c r="D22" s="9" t="s">
        <v>99</v>
      </c>
      <c r="E22" s="9">
        <v>5</v>
      </c>
      <c r="F22" s="9">
        <v>0</v>
      </c>
      <c r="G22" s="9">
        <v>5</v>
      </c>
      <c r="H22" s="11">
        <f>Tabla2[[#This Row],[Cantidad Actividades Ejecutadas]]/(Tabla2[[#This Row],[Cantidad Actividades Programadas]]+Tabla2[[#This Row],[Cantidad de actividades aplazadas y/o canceladas]])</f>
        <v>1</v>
      </c>
      <c r="I22" s="25" t="s">
        <v>100</v>
      </c>
      <c r="J22" s="12" t="s">
        <v>101</v>
      </c>
      <c r="K22" s="12"/>
    </row>
    <row r="23" spans="1:11" ht="71.25" x14ac:dyDescent="0.25">
      <c r="A23" s="7" t="s">
        <v>96</v>
      </c>
      <c r="B23" s="7" t="s">
        <v>102</v>
      </c>
      <c r="C23" s="7" t="s">
        <v>103</v>
      </c>
      <c r="D23" s="9" t="s">
        <v>104</v>
      </c>
      <c r="E23" s="9">
        <v>2</v>
      </c>
      <c r="F23" s="9">
        <v>0</v>
      </c>
      <c r="G23" s="9">
        <v>0</v>
      </c>
      <c r="H23" s="11">
        <f>Tabla2[[#This Row],[Cantidad Actividades Ejecutadas]]/(Tabla2[[#This Row],[Cantidad Actividades Programadas]]+Tabla2[[#This Row],[Cantidad de actividades aplazadas y/o canceladas]])</f>
        <v>0</v>
      </c>
      <c r="I23" s="25" t="s">
        <v>105</v>
      </c>
      <c r="J23" s="12" t="s">
        <v>106</v>
      </c>
      <c r="K23" s="12" t="s">
        <v>18</v>
      </c>
    </row>
    <row r="24" spans="1:11" ht="71.25" x14ac:dyDescent="0.25">
      <c r="A24" s="7" t="s">
        <v>96</v>
      </c>
      <c r="B24" s="7" t="s">
        <v>107</v>
      </c>
      <c r="C24" s="7" t="s">
        <v>108</v>
      </c>
      <c r="D24" s="9" t="s">
        <v>109</v>
      </c>
      <c r="E24" s="9">
        <v>1</v>
      </c>
      <c r="F24" s="9">
        <v>0</v>
      </c>
      <c r="G24" s="9">
        <v>1</v>
      </c>
      <c r="H24" s="11">
        <f>Tabla2[[#This Row],[Cantidad Actividades Ejecutadas]]/(Tabla2[[#This Row],[Cantidad Actividades Programadas]]+Tabla2[[#This Row],[Cantidad de actividades aplazadas y/o canceladas]])</f>
        <v>1</v>
      </c>
      <c r="I24" s="8" t="s">
        <v>110</v>
      </c>
      <c r="J24" s="12" t="s">
        <v>111</v>
      </c>
      <c r="K24" s="12"/>
    </row>
    <row r="25" spans="1:11" ht="99.75" x14ac:dyDescent="0.25">
      <c r="A25" s="7" t="s">
        <v>96</v>
      </c>
      <c r="B25" s="7" t="s">
        <v>112</v>
      </c>
      <c r="C25" s="7" t="s">
        <v>113</v>
      </c>
      <c r="D25" s="9" t="s">
        <v>48</v>
      </c>
      <c r="E25" s="9">
        <v>3</v>
      </c>
      <c r="F25" s="9">
        <v>0</v>
      </c>
      <c r="G25" s="9">
        <v>3</v>
      </c>
      <c r="H25" s="11">
        <f>Tabla2[[#This Row],[Cantidad Actividades Ejecutadas]]/(Tabla2[[#This Row],[Cantidad Actividades Programadas]]+Tabla2[[#This Row],[Cantidad de actividades aplazadas y/o canceladas]])</f>
        <v>1</v>
      </c>
      <c r="I25" s="8"/>
      <c r="J25" s="12" t="s">
        <v>114</v>
      </c>
      <c r="K25" s="12" t="s">
        <v>115</v>
      </c>
    </row>
    <row r="26" spans="1:11" ht="71.25" x14ac:dyDescent="0.25">
      <c r="A26" s="26" t="s">
        <v>116</v>
      </c>
      <c r="B26" s="26" t="s">
        <v>117</v>
      </c>
      <c r="C26" s="26" t="s">
        <v>118</v>
      </c>
      <c r="D26" s="27" t="s">
        <v>119</v>
      </c>
      <c r="E26" s="27">
        <v>4</v>
      </c>
      <c r="F26" s="27">
        <v>0</v>
      </c>
      <c r="G26" s="27">
        <v>4</v>
      </c>
      <c r="H26" s="28">
        <f>Tabla2[[#This Row],[Cantidad Actividades Ejecutadas]]/(Tabla2[[#This Row],[Cantidad Actividades Programadas]]+Tabla2[[#This Row],[Cantidad de actividades aplazadas y/o canceladas]])</f>
        <v>1</v>
      </c>
      <c r="I26" s="29" t="s">
        <v>120</v>
      </c>
      <c r="J26" s="12"/>
      <c r="K26" s="12"/>
    </row>
    <row r="27" spans="1:11" ht="71.25" x14ac:dyDescent="0.25">
      <c r="A27" s="7" t="s">
        <v>116</v>
      </c>
      <c r="B27" s="7" t="s">
        <v>121</v>
      </c>
      <c r="C27" s="7" t="s">
        <v>122</v>
      </c>
      <c r="D27" s="9" t="s">
        <v>119</v>
      </c>
      <c r="E27" s="9">
        <v>7</v>
      </c>
      <c r="F27" s="9">
        <v>0</v>
      </c>
      <c r="G27" s="9">
        <v>7</v>
      </c>
      <c r="H27" s="11">
        <f>G27/(E27+F27)</f>
        <v>1</v>
      </c>
      <c r="I27" s="8" t="s">
        <v>100</v>
      </c>
      <c r="J27" s="12" t="s">
        <v>114</v>
      </c>
      <c r="K27" s="12" t="s">
        <v>115</v>
      </c>
    </row>
    <row r="28" spans="1:11" ht="85.5" x14ac:dyDescent="0.25">
      <c r="A28" s="7" t="s">
        <v>123</v>
      </c>
      <c r="B28" s="7" t="s">
        <v>124</v>
      </c>
      <c r="C28" s="7" t="s">
        <v>125</v>
      </c>
      <c r="D28" s="9" t="s">
        <v>126</v>
      </c>
      <c r="E28" s="9">
        <v>1</v>
      </c>
      <c r="F28" s="9">
        <v>0</v>
      </c>
      <c r="G28" s="9">
        <v>1</v>
      </c>
      <c r="H28" s="11">
        <f>G28/(E28+F28)</f>
        <v>1</v>
      </c>
      <c r="I28" s="8" t="s">
        <v>127</v>
      </c>
      <c r="J28" s="12" t="s">
        <v>114</v>
      </c>
      <c r="K28" s="12" t="s">
        <v>115</v>
      </c>
    </row>
    <row r="29" spans="1:11" x14ac:dyDescent="0.25">
      <c r="E29" s="31">
        <f>SUM(E5:E28)</f>
        <v>1564</v>
      </c>
      <c r="F29" s="31">
        <f>SUM(F5:F28)</f>
        <v>10</v>
      </c>
      <c r="G29" s="31">
        <f>SUM(G5:G28)</f>
        <v>1522.5</v>
      </c>
      <c r="H29" s="32">
        <f>G29/(E29+F29)</f>
        <v>0.96728081321473947</v>
      </c>
    </row>
    <row r="30" spans="1:11" x14ac:dyDescent="0.25">
      <c r="H30" s="36" t="s">
        <v>128</v>
      </c>
    </row>
  </sheetData>
  <mergeCells count="3">
    <mergeCell ref="A1:K1"/>
    <mergeCell ref="A2:K2"/>
    <mergeCell ref="A3:K3"/>
  </mergeCells>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PlanEstratégico</vt:lpstr>
      <vt:lpstr>PGETH</vt:lpstr>
      <vt:lpstr>PGETH1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Alberto Cuesta Palacios</dc:creator>
  <cp:lastModifiedBy>Carlos Alberto Cuesta Palacios</cp:lastModifiedBy>
  <dcterms:created xsi:type="dcterms:W3CDTF">2023-01-20T14:00:45Z</dcterms:created>
  <dcterms:modified xsi:type="dcterms:W3CDTF">2023-01-20T14:01:43Z</dcterms:modified>
</cp:coreProperties>
</file>