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TIC/"/>
    </mc:Choice>
  </mc:AlternateContent>
  <bookViews>
    <workbookView xWindow="-105" yWindow="-105" windowWidth="23250" windowHeight="1257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Requerimientos!$B$2:$H$23</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C10" i="12" l="1"/>
  <c r="J12" i="11"/>
  <c r="M15" i="11"/>
  <c r="F15" i="11"/>
  <c r="M4" i="9"/>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E7" i="11"/>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rgb="FF000000"/>
            <rFont val="Tahoma"/>
            <family val="2"/>
          </rPr>
          <t>SUPUESTOS DEL PROYECTO:</t>
        </r>
        <r>
          <rPr>
            <sz val="9"/>
            <color rgb="FF000000"/>
            <rFont val="Tahoma"/>
            <family val="2"/>
          </rPr>
          <t xml:space="preserve">
</t>
        </r>
        <r>
          <rPr>
            <sz val="9"/>
            <color rgb="FF000000"/>
            <rFont val="Tahoma"/>
            <family val="2"/>
          </rPr>
          <t>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<sst xmlns="http://schemas.openxmlformats.org/spreadsheetml/2006/main" count="447" uniqueCount="240">
  <si>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</si>
  <si>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</si>
  <si>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</si>
  <si>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</si>
  <si>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</si>
  <si>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</si>
  <si>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</si>
  <si>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</si>
  <si>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</si>
  <si>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</si>
  <si>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</si>
  <si>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</si>
  <si>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</si>
  <si>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</si>
  <si>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</si>
  <si>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</si>
  <si>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</si>
  <si>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</si>
  <si>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</si>
  <si>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</si>
  <si>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</si>
  <si>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</si>
  <si>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</si>
  <si>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</si>
  <si>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</si>
  <si>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</si>
  <si>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</si>
  <si>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</si>
  <si>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</si>
  <si>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</si>
  <si>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</si>
  <si>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</si>
  <si>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</si>
  <si>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</si>
  <si>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</si>
  <si>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</si>
  <si>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</si>
  <si>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</si>
  <si>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</si>
  <si>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</si>
  <si>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</si>
  <si>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</si>
  <si>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</si>
  <si>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</si>
  <si>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</si>
  <si>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</si>
  <si>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</si>
  <si>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</si>
  <si>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</si>
  <si>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</si>
  <si>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</si>
  <si>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</si>
  <si>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</si>
  <si>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</si>
  <si>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</si>
  <si>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</si>
  <si>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</si>
  <si>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</si>
  <si>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</si>
  <si>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</si>
  <si>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</si>
  <si>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</si>
  <si>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</si>
  <si>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</si>
  <si>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</si>
  <si>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</si>
  <si>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</si>
  <si>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</si>
  <si>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</si>
  <si>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</si>
  <si>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</si>
  <si>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</si>
  <si>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</si>
  <si>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</si>
  <si>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</si>
  <si>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</si>
  <si>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</si>
  <si>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</si>
  <si>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</si>
  <si>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</si>
  <si>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</si>
  <si>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</si>
  <si>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</si>
  <si>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</si>
  <si>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</si>
  <si>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telefono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</si>
  <si>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</si>
  <si>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</si>
  <si>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</si>
  <si>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</si>
  <si>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</si>
  <si>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</si>
  <si>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</si>
  <si>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</si>
  <si>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</si>
  <si>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</si>
  <si>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</si>
  <si>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</si>
  <si>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</si>
  <si>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</si>
  <si>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</si>
  <si>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</si>
  <si>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</si>
  <si>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</si>
  <si>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</si>
  <si>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</si>
  <si>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</si>
  <si>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</si>
  <si>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</si>
  <si>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</si>
  <si>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</si>
  <si>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</si>
  <si>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</si>
  <si>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</si>
  <si>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</si>
  <si>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</si>
  <si>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</si>
  <si>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</si>
  <si>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</si>
  <si>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</si>
  <si>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</si>
  <si>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</si>
  <si>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</si>
  <si>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</si>
  <si>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</si>
  <si>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</si>
  <si>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</si>
  <si>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</si>
  <si>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</si>
  <si>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</si>
  <si>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</si>
  <si>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</si>
  <si>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</si>
  <si>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Cumplimiento del cronograma de actividades (Ver hoja "EDT - Actividades")</t>
  </si>
  <si>
    <t>%</t>
  </si>
  <si>
    <t>Actividades ejecutadas
___________________________
Actividades planeadas</t>
  </si>
  <si>
    <t>Mejorar niveles de automatización y digitalización</t>
  </si>
  <si>
    <t>Fortalecimiento de la oferta de valor para los usuarios (más y mejores servicios)</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</si>
  <si>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</si>
  <si>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Contratista</t>
  </si>
  <si>
    <t>Coordinadora del Grupo de Gestión Documental</t>
  </si>
  <si>
    <t>Específico</t>
  </si>
  <si>
    <t>Líder Técnico</t>
  </si>
  <si>
    <t>Grupos misionales</t>
  </si>
  <si>
    <t>Oficina Asesora de Planeación</t>
  </si>
  <si>
    <t>N°</t>
  </si>
  <si>
    <t>PESO DE 
LA ACTIVIDAD</t>
  </si>
  <si>
    <t xml:space="preserve">FECHA PROGRAMADA DE INICIO </t>
  </si>
  <si>
    <t>FECHA CIERRE ACTIVIDAD/FECHA SEGUIMIENTO</t>
  </si>
  <si>
    <t>PORCENTAJE DE CUMPLIMIENTO/AVANCE</t>
  </si>
  <si>
    <t>Avance planeado</t>
  </si>
  <si>
    <t>Avance reportado</t>
  </si>
  <si>
    <t>Coordinadora del Grupo de Proyectos de Tecnología</t>
  </si>
  <si>
    <t>Coordinador del Grupo de Sistemas y Arquitectura de Tecnología</t>
  </si>
  <si>
    <t>Jefe Oficina Asesora de Planeación</t>
  </si>
  <si>
    <t>Anderson López Cruz</t>
  </si>
  <si>
    <t>Citación en Outlook</t>
  </si>
  <si>
    <t>Informar sobre cambios y decisiones del proyecto.</t>
  </si>
  <si>
    <t>Citación en Outlook
Correo electrónico</t>
  </si>
  <si>
    <t>Héctor Gerardo Guerrero García</t>
  </si>
  <si>
    <t>Marisol Castiblanco Calixto</t>
  </si>
  <si>
    <t>Coordinador Grupo de Seguridad Informática y Forense</t>
  </si>
  <si>
    <t>Coordinadora Grupo de Innovación, Desarrollo y Arquitectura de Aplicaciones</t>
  </si>
  <si>
    <t>Superintendencia de Sociedades</t>
  </si>
  <si>
    <t>Aplica para todo el proyecto</t>
  </si>
  <si>
    <t xml:space="preserve">Informar sobre el estado de avance del proyecto, sus consideraciones técnicas y en caso de ser necesario, sobre los posibles cambios que se deban implementar y que afecten la planificación del proyecto. </t>
  </si>
  <si>
    <t xml:space="preserve">En la primera fase del proyecto que se ejecutó en el año 2020, se identificaron los requerimientos funcionales y no funcionales del nuevo gestor documental, consignados en el documento Requerimientos SGDEA. </t>
  </si>
  <si>
    <t>Implementar el sistema de gestión de documentos electrónicos de archivo y la estrategia de expediente electrónico jurisdiccional en la Superintendencia de Sociedades, garantizando la disponibilidad y acceso a largo plazo de los documentos electrónicos, conforme a la normatividad establecida por el Archivo General de la Nación, el Ministerio de Tecnologías de la Información y las Comunicaciones y el Ministerio de Justicia y del Derecho.</t>
  </si>
  <si>
    <t>Mejorar las características técnicas y funcionales del documento electrónico, e implementar las capacidades técnicas y funcionales para el expediente electrónico</t>
  </si>
  <si>
    <t>Modernizar los flujos documentales electrónicos de radicación, producción documental y notificaciones administrativas en el nuevo sistema de gestión documental electrónica</t>
  </si>
  <si>
    <t xml:space="preserve">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
</t>
  </si>
  <si>
    <t>Requerimientos funcionales e historias de usuario aprobados por los usuarios autorizados
Sistema de gestión documental cumple con el modelo de requisitos establecido de acuerdo con las fases y alcance para la vigencia
La arquitectura del sistema de gestión de documentos electrónicos cumple con la arqutiectura objetivo definida</t>
  </si>
  <si>
    <t>El proyecto no contempla el desarrollo de necesidades para otros sistemas de información, la comunicación del nuevo sistema de gestión de documentos electrónicos con otros sistemas será mediante servicios web
El proyecto no incluye servicios operativos relacionados con la gestión o administración de documentos y expedientes en soportes físicos (ejemplo organización física, digitalización)</t>
  </si>
  <si>
    <t>Rechazo de la nueva solución por parte de los usuarios finales</t>
  </si>
  <si>
    <t>Retrasos en el cronograma por complejidades técnicas para la integración con otros sistemas</t>
  </si>
  <si>
    <t>Nubia Xiomara Sepúlveda Mendoza</t>
  </si>
  <si>
    <t xml:space="preserve">Líder Técnico </t>
  </si>
  <si>
    <t xml:space="preserve">Especifica las necesidades Funcionales de la solución
Participa en el diseño de la solución
Participa en las pruebas de la solución
Verifica que la dependencia usuaria aprueba la solución
</t>
  </si>
  <si>
    <t>Interesados</t>
  </si>
  <si>
    <t>Coordinar los asuntos relacionados con Aplicaciones</t>
  </si>
  <si>
    <t>Coordinar los asuntos relacionados con Infraestructura que soporta la Aplicación.</t>
  </si>
  <si>
    <t>Coordinar los asuntos relacionados con Seguridad informática y Seguridad de la Información</t>
  </si>
  <si>
    <t>Seguimiento y Control del Proyecto</t>
  </si>
  <si>
    <t>Informarle sobre el avance del proyecto y la ejecución contractual.</t>
  </si>
  <si>
    <t>Ejecutar las actividades contractuales relacionadas con el proyecto</t>
  </si>
  <si>
    <t>Cantidad</t>
  </si>
  <si>
    <t xml:space="preserve">Expediente digital – Sistema de Gestión Documental Electrónica de Archivo (Fase III) - SGDEA </t>
  </si>
  <si>
    <t>Modernizar el sistema de gestión documental institucional mediante la implementación de un software para la gestión de contenidos empresariales
acorde con la política de transformación digital e inteligencia artificial y alineado con estándares internacionales, que cuente con capacidades para apoyar la
estrategia de fortalecimiento institucional y tecnológico de la Superintendencia de Sociedades, cumpliendo con los requerimientos en materia de documento y
expediente electrónico establecidos por la Guía de Trámites Jurisdiccionales del Ministerio de Justicia, así como la normatividad definida por el MinTic y el
Archivo General de la Nación.</t>
  </si>
  <si>
    <t>Número de reuniones de seguimiento al desarrollo del proyecto, en las que participa el Grupo de Gestión Documental, dentro del desarrollo del proyecto</t>
  </si>
  <si>
    <t>Conteo de reuniones de seguimiento llevadas a cabo con el proveedor y la Dirección de Tecnología</t>
  </si>
  <si>
    <t>DACARTEC</t>
  </si>
  <si>
    <t>En la segunda fase, se elaboraron y probaron las historias de usuario de radicación y producción documental, así como los documentos de diseños técnicos.</t>
  </si>
  <si>
    <t>En la tercera fase el proyecto está en implementación de las historias de usuario técnicas y funcionales</t>
  </si>
  <si>
    <t>Cantidad de horas de parametrización establecidas en la orden de compra.
Cantidad de sesiones de capacitacion establecidas en la orden de compra.</t>
  </si>
  <si>
    <t>Sostenibilidad del equipo de proyecto SGDEA, con funcionarios del Grupo de Gestión Documental, DID y OAP, dedicación y responsabilidades establecidas en la concertación de obejtivos de los funcionarios desginados.
Disponibilidad de los directivos y funcionarios para atender las capacitaciones y desarrollo de actividades de evaluación sobre uso y apropiación del nuevo SGDEA.</t>
  </si>
  <si>
    <t>Sistema de gestión documental modernizado
Flujos documentales electrónicos de radicación, producción documental y notificaciones
Flujo documental de PQRS automatizados 
Capacidades para la conformación del expediente electrónico para procesos jurisdiccionales.
Plan de capacitación ejecutado</t>
  </si>
  <si>
    <t>Capacitación en el SGDEA</t>
  </si>
  <si>
    <t>Servicios de soporte y estabilización</t>
  </si>
  <si>
    <t>Listas de asistencia</t>
  </si>
  <si>
    <t>Documento del proveedor</t>
  </si>
  <si>
    <t>Impacto en la entrega de actividades del proveedor para pruebas del sistema</t>
  </si>
  <si>
    <t>Seguimiento semanal a las actividades contractuales</t>
  </si>
  <si>
    <t>Retrasos en el cronograma por situaciones técnicas presentadas</t>
  </si>
  <si>
    <t>Realizar sesiones técnicas cuando el proyecto lo requiera</t>
  </si>
  <si>
    <t>Realizar actividades de gestión del cambio</t>
  </si>
  <si>
    <t>Directora administrativa</t>
  </si>
  <si>
    <t>Directora Administrativo</t>
  </si>
  <si>
    <t>Nicolás Martinez Devia</t>
  </si>
  <si>
    <t>Secretario General</t>
  </si>
  <si>
    <t>Especifica las necesidades técnicas de la solución
Participa en el diseño de la solución
Participa en las pruebas de la solución
Verifica que la dependencia usuaria aprueba la solución</t>
  </si>
  <si>
    <t>Parametrización de la implementación SGDEA</t>
  </si>
  <si>
    <t>Ejecución de las etapas de pruebas y despliegue del SGDEA</t>
  </si>
  <si>
    <t>Instalación de infraestructura del SGDEA</t>
  </si>
  <si>
    <t>Evidencias de instalación (Ambientes pruebas y producción)</t>
  </si>
  <si>
    <t>Reporte historias de usuario
Informes mensuales del proveedor</t>
  </si>
  <si>
    <t xml:space="preserve">Reporte casos de pruebas
Reporte ejecución pruebas
RFC de despliegue </t>
  </si>
  <si>
    <t>No se han iniciado los trabajos de soporte y estabilización dado que esta etapa comienza cuando se termine la implementación</t>
  </si>
  <si>
    <t xml:space="preserve">Gleidys Margoth Blanco Cordoba </t>
  </si>
  <si>
    <t>Marisol Castiblanco Calixto
Anderson López Cruz
Héctor Gerardo Guerrero García
Camilo Eduardo León Chaves</t>
  </si>
  <si>
    <t>Leidy Jineth Garzón Albarracín</t>
  </si>
  <si>
    <t>Eliana Patricia Ardila Sanchez</t>
  </si>
  <si>
    <t>Diana Carolina Enciso Upegui</t>
  </si>
  <si>
    <t>Camilo Eduardo León Chaves</t>
  </si>
  <si>
    <t>Director de Tecnología de la Información y las Comunicaciones €</t>
  </si>
  <si>
    <t>Coordinador Grupo de Arquitectura de Datos</t>
  </si>
  <si>
    <t>Diego Alejandro Franco García / Diana Paola Moreno Becerra</t>
  </si>
  <si>
    <t>Citación en Outlook / seguimientos del contrato</t>
  </si>
  <si>
    <t>Coordinar los asuntos relacionados con arquitectura de datos</t>
  </si>
  <si>
    <t xml:space="preserve">Eliana Patricia Ardila Sanchez
Gleidys Margoth Blanco Cordoba </t>
  </si>
  <si>
    <t>Lina María Osorio Baena
Edilson Martínez Clavijo</t>
  </si>
  <si>
    <t>Lider Funcional</t>
  </si>
  <si>
    <t>Luz Adriana Rodriguez
Nubia Xiomara Sepúlveda Mendoza
Marisol Castiblanco Calixto
Héctor Gerardo Guerrero García
Camilo Eduardo León Chaves
Anderson López Cruz
Leidy Jineth Garzón Albarracín</t>
  </si>
  <si>
    <t>Luz Adriana Rodriguez
Nubia Xiomara Sepúlveda Mendoza
Gleidys Margoth Blanco Cordoba 
Anderson López Cruz</t>
  </si>
  <si>
    <t>Luz Adriana Rodriguez
Leidy Jineth Garzón Albarracín
Nubia Xiomara Sepúlveda Mendoza</t>
  </si>
  <si>
    <t>Luz Adriana Rodriguez</t>
  </si>
  <si>
    <t>Diego Franco</t>
  </si>
  <si>
    <t>El frente de administración funcional cuenta con un total de ocho (8) historias de usuario. El 15 de diciembre, la Coordinación del Grupo de Gestión Documental aprobó cinco de ellas. Para las tres restantes se plantearon algunas observaciones que se encuentran en ajuste por el proveedor. En el frente de PQRSDF, el Grupo de Gestión Documental ha ejercido el rol de apoyo y revisión y la Coordinación del Grupo de Relación Estado-Ciudadano emite aprobación. Durante el periodo de presente informe, se tuvo la aprobación y firma de cinco (5) de seis (6) historias de usuario. Se realizó una observación a la historia de usuario No. 3.</t>
  </si>
  <si>
    <t>Para los ambientes de desarrollo y producción, Dacartec S.A.S. informó la finalización de la instalación de los productos CloudPak, quedando pendiente la sesión de socialización del ambiente y el aprovisionamiento del servidor de aplicaciones IIS para el despliegue de las “Custom Apps” necesarias y el motor de base de datos SQL Server. El ambiente de pruebas se encuentra completamente instalado en lo que respecta a productos CloudPak, servidor de aplicaciones IIS y motor de base de datos SQL Server.</t>
  </si>
  <si>
    <t>Los desarrollos realizados por Dacartec en sus ambientes sobre las 11 historias de usuario de Instrumentos Archivísticos, ya se encuentran desplegados en ambiente de pruebas de la Supersociedades (9 de 11 HUs). Con lo cual, para la última semana de diciembre, se agendó una sesión para ejecutar el primer piloto de liberación y revisión por parte de Supersociedades a nivel funcional. 
En lo relacionado al frente de migración, se encuentra en validación por parte de la Supersociedades un ejercicio piloto de migración de archivos y su respectiva metadata ejecutado por Dacartec. En dicho piloto, se migraron un total de 1.339 archivos y corresponde a la Entidad corroborar que la integridad de dicha metadata se haya conservado durante el proceso para cada uno de los radicados de prueba. Este piloto se ejecuta sobre un ambiente de pruebas de Dacartec, para el cual se entregó una guía de ejecución, lista de radicados y usuarios de acceso.</t>
  </si>
  <si>
    <t>Se ha avanzado en la construcción de nueva estrategia de socialización y difusión del proyecto hacia la entidad con el apoyo de los líderes de conocimiento. Se avanzó en briefs de comunicaciones para los meses de enero y febrero de 2023 y se realizó taller de comunicación efectiva en el periodo del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</si>
</sst>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_-;\-&quot;₡&quot;* #,##0_-;_-&quot;₡&quot;* &quot;-&quot;_-;_-@_-"/>
    <numFmt numFmtId="165" formatCode="dd/mm/yyyy;@"/>
    <numFmt numFmtId="166" formatCode="[$$-240A]#,##0"/>
    <numFmt numFmtId="167" formatCode="dd\-mm\-yy"/>
    <numFmt numFmtId="168" formatCode="_-[$$-240A]\ * #,##0.00_-;\-[$$-240A]\ * #,##0.00_-;_-[$$-240A]\ * &quot;-&quot;??_-;_-@_-"/>
    <numFmt numFmtId="169" formatCode="[$-240A]dddd\ d&quot; de &quot;mmmm&quot; de &quot;yyyy;@"/>
    <numFmt numFmtId="170" formatCode="0.0"/>
  </numFmts>
  <fonts count="3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sz val="10"/>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10"/>
      <color theme="3" tint="-0.499984740745262"/>
      <name val="Arial"/>
      <family val="2"/>
    </font>
    <font>
      <sz val="11"/>
      <color rgb="FF002060"/>
      <name val="Arial"/>
      <family val="2"/>
    </font>
    <font>
      <b/>
      <sz val="10"/>
      <color rgb="FF002060"/>
      <name val="Arial"/>
      <family val="2"/>
    </font>
    <font>
      <b/>
      <sz val="9"/>
      <color rgb="FF000000"/>
      <name val="Tahoma"/>
      <family val="2"/>
    </font>
    <font>
      <sz val="9"/>
      <color rgb="FF000000"/>
      <name val="Tahom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s>
  <fills count="3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62">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s>
  <cellStyleXfs count="47">
    <xf numFmtId="0" fontId="0" fillId="0" borderId="0"/>
    <xf numFmtId="0" fontId="12" fillId="0" borderId="0" applyNumberFormat="0" applyFill="0" applyBorder="0" applyAlignment="0" applyProtection="0"/>
    <xf numFmtId="164" fontId="11" fillId="0" borderId="0" applyFont="0" applyFill="0" applyBorder="0" applyAlignment="0" applyProtection="0"/>
    <xf numFmtId="0" fontId="1" fillId="2" borderId="0" applyNumberFormat="0" applyBorder="0" applyAlignment="0" applyProtection="0"/>
    <xf numFmtId="0" fontId="2" fillId="0" borderId="0"/>
    <xf numFmtId="9" fontId="10" fillId="0" borderId="0" applyFont="0" applyFill="0" applyBorder="0" applyAlignment="0" applyProtection="0"/>
    <xf numFmtId="0" fontId="3" fillId="0" borderId="1" applyNumberFormat="0" applyFill="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5" fillId="24" borderId="55" applyNumberFormat="0" applyAlignment="0" applyProtection="0"/>
    <xf numFmtId="0" fontId="26" fillId="25" borderId="56" applyNumberFormat="0" applyAlignment="0" applyProtection="0"/>
    <xf numFmtId="0" fontId="27" fillId="0" borderId="57" applyNumberFormat="0" applyFill="0" applyAlignment="0" applyProtection="0"/>
    <xf numFmtId="0" fontId="28" fillId="0" borderId="0" applyNumberFormat="0" applyFill="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9" fillId="15" borderId="55" applyNumberFormat="0" applyAlignment="0" applyProtection="0"/>
    <xf numFmtId="0" fontId="30" fillId="11" borderId="0" applyNumberFormat="0" applyBorder="0" applyAlignment="0" applyProtection="0"/>
    <xf numFmtId="0" fontId="2" fillId="30" borderId="58" applyNumberFormat="0" applyFont="0" applyAlignment="0" applyProtection="0"/>
    <xf numFmtId="9" fontId="2" fillId="0" borderId="0" applyFont="0" applyFill="0" applyBorder="0" applyAlignment="0" applyProtection="0"/>
    <xf numFmtId="0" fontId="31" fillId="24" borderId="5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60" applyNumberFormat="0" applyFill="0" applyAlignment="0" applyProtection="0"/>
    <xf numFmtId="0" fontId="28" fillId="0" borderId="61" applyNumberFormat="0" applyFill="0" applyAlignment="0" applyProtection="0"/>
    <xf numFmtId="164" fontId="2" fillId="0" borderId="0" applyFont="0" applyFill="0" applyBorder="0" applyAlignment="0" applyProtection="0"/>
    <xf numFmtId="9" fontId="2" fillId="0" borderId="0" applyFon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4"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6"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5"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4" applyFont="1" applyFill="1" applyBorder="1" applyAlignment="1" applyProtection="1">
      <alignment vertical="center"/>
    </xf>
    <xf numFmtId="0" fontId="6" fillId="0" borderId="7" xfId="4" applyFont="1" applyFill="1" applyBorder="1" applyAlignment="1" applyProtection="1">
      <alignment vertical="center"/>
    </xf>
    <xf numFmtId="0" fontId="6" fillId="0" borderId="12" xfId="4"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68" fontId="4" fillId="0" borderId="3" xfId="2" applyNumberFormat="1" applyFont="1" applyBorder="1" applyAlignment="1">
      <alignment horizontal="center" vertical="center" wrapText="1"/>
    </xf>
    <xf numFmtId="0" fontId="16" fillId="8" borderId="3" xfId="0" applyFont="1" applyFill="1" applyBorder="1" applyAlignment="1">
      <alignment horizontal="center" vertical="center" wrapText="1"/>
    </xf>
    <xf numFmtId="9" fontId="16" fillId="8" borderId="3" xfId="0" applyNumberFormat="1" applyFont="1" applyFill="1" applyBorder="1" applyAlignment="1">
      <alignment horizontal="center" vertical="center" wrapText="1"/>
    </xf>
    <xf numFmtId="167" fontId="16" fillId="8" borderId="3" xfId="0" applyNumberFormat="1" applyFont="1" applyFill="1" applyBorder="1" applyAlignment="1">
      <alignment horizontal="center" vertical="center" wrapText="1"/>
    </xf>
    <xf numFmtId="0" fontId="16" fillId="9"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3" xfId="5" applyNumberFormat="1" applyFont="1" applyFill="1" applyBorder="1" applyAlignment="1">
      <alignment horizontal="center" vertical="center" wrapText="1"/>
    </xf>
    <xf numFmtId="9" fontId="19" fillId="0" borderId="3" xfId="5" applyFont="1" applyFill="1" applyBorder="1" applyAlignment="1">
      <alignment horizontal="center" vertical="center" wrapText="1"/>
    </xf>
    <xf numFmtId="0" fontId="19" fillId="0" borderId="3" xfId="0" applyFont="1" applyBorder="1" applyAlignment="1">
      <alignment horizontal="left" vertical="center" wrapText="1"/>
    </xf>
    <xf numFmtId="169" fontId="19" fillId="0" borderId="3" xfId="0" applyNumberFormat="1" applyFont="1" applyBorder="1" applyAlignment="1">
      <alignment horizontal="center" vertical="center"/>
    </xf>
    <xf numFmtId="170" fontId="19"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9" fontId="19" fillId="0" borderId="3" xfId="0" applyNumberFormat="1" applyFont="1" applyBorder="1" applyAlignment="1">
      <alignment horizontal="center" vertical="center" wrapText="1"/>
    </xf>
    <xf numFmtId="0" fontId="5" fillId="0" borderId="0" xfId="0" applyFont="1" applyAlignment="1">
      <alignment horizontal="center" vertical="center" wrapText="1"/>
    </xf>
    <xf numFmtId="9" fontId="5" fillId="0" borderId="0" xfId="0" applyNumberFormat="1" applyFont="1" applyAlignment="1">
      <alignment horizontal="center" vertical="center" wrapText="1"/>
    </xf>
    <xf numFmtId="0" fontId="4" fillId="0" borderId="3" xfId="0" applyFont="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5" fillId="6" borderId="54" xfId="0" applyFont="1" applyFill="1" applyBorder="1" applyAlignment="1">
      <alignment horizontal="center" vertical="center" wrapText="1"/>
    </xf>
    <xf numFmtId="0" fontId="19" fillId="0" borderId="3" xfId="0" applyFont="1" applyFill="1" applyBorder="1" applyAlignment="1">
      <alignment vertical="center" wrapText="1"/>
    </xf>
    <xf numFmtId="0" fontId="15" fillId="6"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Border="1" applyProtection="1">
      <protection locked="0"/>
    </xf>
    <xf numFmtId="0" fontId="19" fillId="0" borderId="0" xfId="0" applyFont="1" applyBorder="1" applyAlignment="1">
      <alignment vertical="center" wrapText="1"/>
    </xf>
    <xf numFmtId="0" fontId="20" fillId="0" borderId="0" xfId="0" applyFont="1" applyBorder="1" applyAlignment="1">
      <alignment horizontal="center" vertical="center" wrapText="1"/>
    </xf>
    <xf numFmtId="0" fontId="4" fillId="0" borderId="3"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3"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Border="1" applyAlignment="1">
      <alignment horizontal="left" vertical="center"/>
    </xf>
    <xf numFmtId="0" fontId="0" fillId="0" borderId="3" xfId="0" applyFill="1" applyBorder="1" applyAlignment="1">
      <alignment horizontal="left"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Border="1" applyAlignment="1">
      <alignment horizontal="center" vertical="center"/>
    </xf>
    <xf numFmtId="0" fontId="0" fillId="0" borderId="3" xfId="0" applyFill="1" applyBorder="1" applyAlignment="1">
      <alignment horizontal="center" vertical="center" wrapText="1"/>
    </xf>
    <xf numFmtId="9" fontId="19" fillId="0" borderId="3" xfId="46" applyNumberFormat="1" applyFont="1" applyFill="1" applyBorder="1" applyAlignment="1">
      <alignment horizontal="center" vertical="center"/>
    </xf>
    <xf numFmtId="0" fontId="15"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4" applyFont="1" applyFill="1" applyBorder="1" applyAlignment="1" applyProtection="1">
      <alignment horizontal="center" vertical="center"/>
    </xf>
    <xf numFmtId="0" fontId="5" fillId="0" borderId="19" xfId="4" applyFont="1" applyFill="1" applyBorder="1" applyAlignment="1" applyProtection="1">
      <alignment horizontal="center" vertical="center"/>
    </xf>
    <xf numFmtId="0" fontId="5" fillId="0" borderId="24" xfId="4" applyFont="1" applyFill="1" applyBorder="1" applyAlignment="1" applyProtection="1">
      <alignment horizontal="center" vertical="center"/>
    </xf>
    <xf numFmtId="0" fontId="5" fillId="0" borderId="25" xfId="4" applyFont="1" applyFill="1" applyBorder="1" applyAlignment="1" applyProtection="1">
      <alignment horizontal="center" vertical="center"/>
    </xf>
    <xf numFmtId="0" fontId="5" fillId="0" borderId="3" xfId="4" applyFont="1" applyFill="1" applyBorder="1" applyAlignment="1" applyProtection="1">
      <alignment horizontal="center" vertical="center"/>
    </xf>
    <xf numFmtId="0" fontId="5" fillId="0" borderId="26" xfId="4" applyFont="1" applyFill="1" applyBorder="1" applyAlignment="1" applyProtection="1">
      <alignment horizontal="center" vertical="center"/>
    </xf>
    <xf numFmtId="0" fontId="5" fillId="0" borderId="27" xfId="4" applyFont="1" applyFill="1" applyBorder="1" applyAlignment="1" applyProtection="1">
      <alignment horizontal="center" vertical="center"/>
    </xf>
    <xf numFmtId="0" fontId="5" fillId="0" borderId="20" xfId="4" applyFont="1" applyFill="1" applyBorder="1" applyAlignment="1" applyProtection="1">
      <alignment horizontal="center" vertical="center"/>
    </xf>
    <xf numFmtId="0" fontId="5" fillId="0" borderId="28" xfId="4" applyFont="1" applyFill="1" applyBorder="1" applyAlignment="1" applyProtection="1">
      <alignment horizontal="center" vertical="center"/>
    </xf>
    <xf numFmtId="0" fontId="15" fillId="6" borderId="2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xf>
    <xf numFmtId="0" fontId="4" fillId="3" borderId="32" xfId="0" applyFont="1" applyFill="1" applyBorder="1" applyAlignment="1">
      <alignment horizontal="left" vertical="center"/>
    </xf>
    <xf numFmtId="0" fontId="4" fillId="3" borderId="4" xfId="0" applyFont="1" applyFill="1" applyBorder="1" applyAlignment="1">
      <alignment horizontal="left" vertical="center"/>
    </xf>
    <xf numFmtId="0" fontId="15" fillId="6" borderId="36"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19" xfId="0" applyFont="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5" fillId="0" borderId="37" xfId="4" applyFont="1" applyFill="1" applyBorder="1" applyAlignment="1" applyProtection="1">
      <alignment horizontal="center" vertical="center"/>
    </xf>
    <xf numFmtId="0" fontId="5" fillId="0" borderId="38" xfId="4" applyFont="1" applyFill="1" applyBorder="1" applyAlignment="1" applyProtection="1">
      <alignment horizontal="center" vertical="center"/>
    </xf>
    <xf numFmtId="0" fontId="5" fillId="0" borderId="39" xfId="4" applyFont="1" applyFill="1" applyBorder="1" applyAlignment="1" applyProtection="1">
      <alignment horizontal="center" vertical="center"/>
    </xf>
    <xf numFmtId="0" fontId="5" fillId="0" borderId="40" xfId="4" applyFont="1" applyFill="1" applyBorder="1" applyAlignment="1" applyProtection="1">
      <alignment horizontal="center" vertical="center"/>
    </xf>
    <xf numFmtId="0" fontId="5" fillId="0" borderId="41" xfId="4" applyFont="1" applyFill="1" applyBorder="1" applyAlignment="1" applyProtection="1">
      <alignment horizontal="center" vertical="center"/>
    </xf>
    <xf numFmtId="0" fontId="5" fillId="0" borderId="42" xfId="4" applyFont="1" applyFill="1" applyBorder="1" applyAlignment="1" applyProtection="1">
      <alignment horizontal="center" vertical="center"/>
    </xf>
    <xf numFmtId="0" fontId="4" fillId="0" borderId="3" xfId="0" applyFont="1" applyBorder="1" applyAlignment="1">
      <alignment horizontal="center" vertical="center" wrapText="1"/>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applyAlignment="1">
      <alignment horizontal="left" vertical="center"/>
    </xf>
    <xf numFmtId="0" fontId="16" fillId="6" borderId="26"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4" applyFont="1" applyFill="1" applyBorder="1" applyAlignment="1" applyProtection="1">
      <alignment horizontal="center" vertical="center"/>
    </xf>
    <xf numFmtId="0" fontId="5" fillId="3" borderId="41" xfId="4"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5" fillId="3" borderId="44" xfId="4" applyFont="1" applyFill="1" applyBorder="1" applyAlignment="1" applyProtection="1">
      <alignment horizontal="center" vertical="center"/>
    </xf>
    <xf numFmtId="0" fontId="5" fillId="3" borderId="50" xfId="4" applyFont="1" applyFill="1" applyBorder="1" applyAlignment="1" applyProtection="1">
      <alignment horizontal="center" vertical="center"/>
    </xf>
    <xf numFmtId="0" fontId="5" fillId="3" borderId="45" xfId="4" applyFont="1" applyFill="1" applyBorder="1" applyAlignment="1" applyProtection="1">
      <alignment horizontal="center" vertical="center"/>
    </xf>
    <xf numFmtId="0" fontId="5" fillId="3" borderId="46" xfId="4" applyFont="1" applyFill="1" applyBorder="1" applyAlignment="1" applyProtection="1">
      <alignment horizontal="center" vertical="center"/>
    </xf>
    <xf numFmtId="0" fontId="5" fillId="3" borderId="51" xfId="4" applyFont="1" applyFill="1" applyBorder="1" applyAlignment="1" applyProtection="1">
      <alignment horizontal="center" vertical="center"/>
    </xf>
    <xf numFmtId="0" fontId="5" fillId="3" borderId="47" xfId="4" applyFont="1" applyFill="1" applyBorder="1" applyAlignment="1" applyProtection="1">
      <alignment horizontal="center" vertical="center"/>
    </xf>
    <xf numFmtId="0" fontId="5" fillId="3" borderId="48" xfId="4" applyFont="1" applyFill="1" applyBorder="1" applyAlignment="1" applyProtection="1">
      <alignment horizontal="center" vertical="center"/>
    </xf>
    <xf numFmtId="0" fontId="5" fillId="3" borderId="52" xfId="4" applyFont="1" applyFill="1" applyBorder="1" applyAlignment="1" applyProtection="1">
      <alignment horizontal="center" vertical="center"/>
    </xf>
    <xf numFmtId="0" fontId="5" fillId="3" borderId="49" xfId="4"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 xfId="0" applyFont="1" applyFill="1" applyBorder="1" applyAlignment="1">
      <alignment horizontal="center" vertical="center"/>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6"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4" applyFont="1" applyFill="1" applyBorder="1" applyAlignment="1" applyProtection="1">
      <alignment horizontal="center" vertical="center"/>
    </xf>
    <xf numFmtId="0" fontId="5" fillId="3" borderId="19" xfId="4" applyFont="1" applyFill="1" applyBorder="1" applyAlignment="1" applyProtection="1">
      <alignment horizontal="center" vertical="center"/>
    </xf>
    <xf numFmtId="0" fontId="5" fillId="3" borderId="29" xfId="4" applyFont="1" applyFill="1" applyBorder="1" applyAlignment="1" applyProtection="1">
      <alignment horizontal="center" vertical="center"/>
    </xf>
    <xf numFmtId="0" fontId="5" fillId="3" borderId="25" xfId="4" applyFont="1" applyFill="1" applyBorder="1" applyAlignment="1" applyProtection="1">
      <alignment horizontal="center" vertical="center"/>
    </xf>
    <xf numFmtId="0" fontId="5" fillId="3" borderId="3" xfId="4" applyFont="1" applyFill="1" applyBorder="1" applyAlignment="1" applyProtection="1">
      <alignment horizontal="center" vertical="center"/>
    </xf>
    <xf numFmtId="0" fontId="5" fillId="3" borderId="30" xfId="4" applyFont="1" applyFill="1" applyBorder="1" applyAlignment="1" applyProtection="1">
      <alignment horizontal="center" vertical="center"/>
    </xf>
    <xf numFmtId="0" fontId="5" fillId="3" borderId="27" xfId="4" applyFont="1" applyFill="1" applyBorder="1" applyAlignment="1" applyProtection="1">
      <alignment horizontal="center" vertical="center"/>
    </xf>
    <xf numFmtId="0" fontId="5" fillId="3" borderId="20" xfId="4" applyFont="1" applyFill="1" applyBorder="1" applyAlignment="1" applyProtection="1">
      <alignment horizontal="center" vertical="center"/>
    </xf>
    <xf numFmtId="0" fontId="5" fillId="3" borderId="31" xfId="4" applyFont="1" applyFill="1" applyBorder="1" applyAlignment="1" applyProtection="1">
      <alignment horizontal="center" vertical="center"/>
    </xf>
    <xf numFmtId="0" fontId="5" fillId="3" borderId="38" xfId="4"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4" applyFont="1" applyFill="1" applyBorder="1" applyAlignment="1" applyProtection="1">
      <alignment horizontal="center" vertical="center"/>
    </xf>
    <xf numFmtId="0" fontId="5" fillId="3" borderId="53" xfId="4"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4" xfId="4" applyFont="1" applyFill="1" applyBorder="1" applyAlignment="1" applyProtection="1">
      <alignment horizontal="center" vertical="center"/>
    </xf>
    <xf numFmtId="0" fontId="5" fillId="3" borderId="22" xfId="4"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4" applyFont="1" applyFill="1" applyBorder="1" applyAlignment="1" applyProtection="1">
      <alignment horizontal="center" vertical="center"/>
    </xf>
  </cellXfs>
  <cellStyles count="47">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álculo 2" xfId="25"/>
    <cellStyle name="Celda de comprobación 2" xfId="26"/>
    <cellStyle name="Celda vinculada 2" xfId="27"/>
    <cellStyle name="Encabezado 4 2" xfId="28"/>
    <cellStyle name="Énfasis1 2" xfId="29"/>
    <cellStyle name="Énfasis2 2" xfId="30"/>
    <cellStyle name="Énfasis3 2" xfId="31"/>
    <cellStyle name="Énfasis4 2" xfId="32"/>
    <cellStyle name="Énfasis5 2" xfId="33"/>
    <cellStyle name="Énfasis6 2" xfId="34"/>
    <cellStyle name="Entrada 2" xfId="35"/>
    <cellStyle name="Hipervínculo" xfId="1" builtinId="8"/>
    <cellStyle name="Incorrecto 2" xfId="36"/>
    <cellStyle name="Moneda [0]" xfId="2" builtinId="7"/>
    <cellStyle name="Moneda [0] 2" xfId="45"/>
    <cellStyle name="Neutral" xfId="3" builtinId="28" customBuiltin="1"/>
    <cellStyle name="Normal" xfId="0" builtinId="0"/>
    <cellStyle name="Normal 2" xfId="4"/>
    <cellStyle name="Notas 2" xfId="37"/>
    <cellStyle name="Porcentaje" xfId="5" builtinId="5"/>
    <cellStyle name="Porcentaje 2" xfId="46"/>
    <cellStyle name="Porcentaje 3" xfId="38"/>
    <cellStyle name="Salida 2" xfId="39"/>
    <cellStyle name="Texto de advertencia 2" xfId="40"/>
    <cellStyle name="Texto explicativo 2" xfId="41"/>
    <cellStyle name="Título 2 2" xfId="43"/>
    <cellStyle name="Título 3 2" xfId="44"/>
    <cellStyle name="Título 4" xfId="42"/>
    <cellStyle name="Total" xfId="6" builtinId="25" customBuiltin="1"/>
  </cellStyles>
  <dxfs count="32">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1</xdr:row>
      <xdr:rowOff>63500</xdr:rowOff>
    </xdr:from>
    <xdr:to>
      <xdr:col>2</xdr:col>
      <xdr:colOff>1511300</xdr:colOff>
      <xdr:row>4</xdr:row>
      <xdr:rowOff>254000</xdr:rowOff>
    </xdr:to>
    <xdr:pic>
      <xdr:nvPicPr>
        <xdr:cNvPr id="1091" name="Picture 2">
          <a:extLst>
            <a:ext uri="{FF2B5EF4-FFF2-40B4-BE49-F238E27FC236}">
              <a16:creationId xmlns:a16="http://schemas.microsoft.com/office/drawing/2014/main" id="{2FD22B88-B045-9948-BBBA-9C8C8DB9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0" y="533400"/>
          <a:ext cx="1244600" cy="11176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605366</xdr:colOff>
      <xdr:row>22</xdr:row>
      <xdr:rowOff>42334</xdr:rowOff>
    </xdr:from>
    <xdr:to>
      <xdr:col>5</xdr:col>
      <xdr:colOff>1708556</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76441C11-B3C1-8F4B-85CE-2800C5D3B307}"/>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914400</xdr:colOff>
      <xdr:row>1</xdr:row>
      <xdr:rowOff>63500</xdr:rowOff>
    </xdr:from>
    <xdr:to>
      <xdr:col>2</xdr:col>
      <xdr:colOff>1041400</xdr:colOff>
      <xdr:row>4</xdr:row>
      <xdr:rowOff>241300</xdr:rowOff>
    </xdr:to>
    <xdr:pic>
      <xdr:nvPicPr>
        <xdr:cNvPr id="10380" name="Picture 2">
          <a:extLst>
            <a:ext uri="{FF2B5EF4-FFF2-40B4-BE49-F238E27FC236}">
              <a16:creationId xmlns:a16="http://schemas.microsoft.com/office/drawing/2014/main" id="{CB230C62-AE2D-484E-9438-430B085D85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228600"/>
          <a:ext cx="12319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526142</xdr:colOff>
      <xdr:row>6</xdr:row>
      <xdr:rowOff>108858</xdr:rowOff>
    </xdr:from>
    <xdr:to>
      <xdr:col>15</xdr:col>
      <xdr:colOff>226732</xdr:colOff>
      <xdr:row>12</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B8FE7E0A-06EC-E44C-BA8D-43810DBEE930}"/>
            </a:ext>
          </a:extLst>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812800</xdr:colOff>
      <xdr:row>1</xdr:row>
      <xdr:rowOff>63500</xdr:rowOff>
    </xdr:from>
    <xdr:to>
      <xdr:col>2</xdr:col>
      <xdr:colOff>2057400</xdr:colOff>
      <xdr:row>4</xdr:row>
      <xdr:rowOff>241300</xdr:rowOff>
    </xdr:to>
    <xdr:pic>
      <xdr:nvPicPr>
        <xdr:cNvPr id="11398" name="Picture 2">
          <a:extLst>
            <a:ext uri="{FF2B5EF4-FFF2-40B4-BE49-F238E27FC236}">
              <a16:creationId xmlns:a16="http://schemas.microsoft.com/office/drawing/2014/main" id="{7F6677BE-624A-A44D-A711-F30ACB813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4800" y="228600"/>
          <a:ext cx="12446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1123949</xdr:colOff>
      <xdr:row>20</xdr:row>
      <xdr:rowOff>2</xdr:rowOff>
    </xdr:from>
    <xdr:to>
      <xdr:col>6</xdr:col>
      <xdr:colOff>454436</xdr:colOff>
      <xdr:row>27</xdr:row>
      <xdr:rowOff>126814</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AE5CFDD-6656-0E41-A219-5DB71B48AF8C}"/>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457200</xdr:colOff>
      <xdr:row>1</xdr:row>
      <xdr:rowOff>63500</xdr:rowOff>
    </xdr:from>
    <xdr:to>
      <xdr:col>2</xdr:col>
      <xdr:colOff>584200</xdr:colOff>
      <xdr:row>4</xdr:row>
      <xdr:rowOff>228600</xdr:rowOff>
    </xdr:to>
    <xdr:pic>
      <xdr:nvPicPr>
        <xdr:cNvPr id="12422" name="Picture 2">
          <a:extLst>
            <a:ext uri="{FF2B5EF4-FFF2-40B4-BE49-F238E27FC236}">
              <a16:creationId xmlns:a16="http://schemas.microsoft.com/office/drawing/2014/main" id="{5E44EE21-6DEA-3640-B8B3-92DD83CA6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228600"/>
          <a:ext cx="1231900" cy="10922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390848</xdr:colOff>
      <xdr:row>1</xdr:row>
      <xdr:rowOff>43714</xdr:rowOff>
    </xdr:from>
    <xdr:to>
      <xdr:col>21</xdr:col>
      <xdr:colOff>556950</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57802F00-B1D4-E743-8AC0-F0DF60DF71E1}"/>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444500</xdr:colOff>
      <xdr:row>1</xdr:row>
      <xdr:rowOff>63500</xdr:rowOff>
    </xdr:from>
    <xdr:to>
      <xdr:col>2</xdr:col>
      <xdr:colOff>571500</xdr:colOff>
      <xdr:row>4</xdr:row>
      <xdr:rowOff>228600</xdr:rowOff>
    </xdr:to>
    <xdr:pic>
      <xdr:nvPicPr>
        <xdr:cNvPr id="2193" name="Picture 2">
          <a:extLst>
            <a:ext uri="{FF2B5EF4-FFF2-40B4-BE49-F238E27FC236}">
              <a16:creationId xmlns:a16="http://schemas.microsoft.com/office/drawing/2014/main" id="{F2139698-1DCB-A642-8054-E0E6B71BA5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00" y="228600"/>
          <a:ext cx="1231900" cy="10922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251012</xdr:colOff>
      <xdr:row>4</xdr:row>
      <xdr:rowOff>248022</xdr:rowOff>
    </xdr:from>
    <xdr:to>
      <xdr:col>14</xdr:col>
      <xdr:colOff>387000</xdr:colOff>
      <xdr:row>9</xdr:row>
      <xdr:rowOff>190513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75FA8081-28A6-374C-8581-DA86789F796E}"/>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469900</xdr:colOff>
      <xdr:row>1</xdr:row>
      <xdr:rowOff>63500</xdr:rowOff>
    </xdr:from>
    <xdr:to>
      <xdr:col>2</xdr:col>
      <xdr:colOff>596900</xdr:colOff>
      <xdr:row>4</xdr:row>
      <xdr:rowOff>241300</xdr:rowOff>
    </xdr:to>
    <xdr:pic>
      <xdr:nvPicPr>
        <xdr:cNvPr id="3215" name="Picture 2">
          <a:extLst>
            <a:ext uri="{FF2B5EF4-FFF2-40B4-BE49-F238E27FC236}">
              <a16:creationId xmlns:a16="http://schemas.microsoft.com/office/drawing/2014/main" id="{980A082B-5F29-3846-A154-E8F993524A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0400" y="228600"/>
          <a:ext cx="12319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222716</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D6EA20B-2C46-6B49-BF69-94595B20A922}"/>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63500</xdr:rowOff>
    </xdr:from>
    <xdr:to>
      <xdr:col>1</xdr:col>
      <xdr:colOff>1930400</xdr:colOff>
      <xdr:row>4</xdr:row>
      <xdr:rowOff>241300</xdr:rowOff>
    </xdr:to>
    <xdr:pic>
      <xdr:nvPicPr>
        <xdr:cNvPr id="4235" name="Picture 2">
          <a:extLst>
            <a:ext uri="{FF2B5EF4-FFF2-40B4-BE49-F238E27FC236}">
              <a16:creationId xmlns:a16="http://schemas.microsoft.com/office/drawing/2014/main" id="{3E1B699E-DB5B-CB4D-9376-26B2ADD89E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28600"/>
          <a:ext cx="12446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132384</xdr:colOff>
      <xdr:row>0</xdr:row>
      <xdr:rowOff>92351</xdr:rowOff>
    </xdr:from>
    <xdr:to>
      <xdr:col>9</xdr:col>
      <xdr:colOff>360636</xdr:colOff>
      <xdr:row>6</xdr:row>
      <xdr:rowOff>3801</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45775DB6-DE6A-4B40-9942-546097F84E52}"/>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635000</xdr:colOff>
      <xdr:row>1</xdr:row>
      <xdr:rowOff>25400</xdr:rowOff>
    </xdr:from>
    <xdr:to>
      <xdr:col>1</xdr:col>
      <xdr:colOff>1689100</xdr:colOff>
      <xdr:row>4</xdr:row>
      <xdr:rowOff>254000</xdr:rowOff>
    </xdr:to>
    <xdr:pic>
      <xdr:nvPicPr>
        <xdr:cNvPr id="5258" name="Picture 2">
          <a:extLst>
            <a:ext uri="{FF2B5EF4-FFF2-40B4-BE49-F238E27FC236}">
              <a16:creationId xmlns:a16="http://schemas.microsoft.com/office/drawing/2014/main" id="{B0F00801-43ED-6A42-B6E1-225E981E12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0" y="203200"/>
          <a:ext cx="1054100" cy="9398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422275</xdr:colOff>
      <xdr:row>11</xdr:row>
      <xdr:rowOff>114300</xdr:rowOff>
    </xdr:from>
    <xdr:to>
      <xdr:col>5</xdr:col>
      <xdr:colOff>1525465</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6F70E398-291A-F941-971E-F86D2D84BD65}"/>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63500</xdr:rowOff>
    </xdr:from>
    <xdr:to>
      <xdr:col>1</xdr:col>
      <xdr:colOff>2057400</xdr:colOff>
      <xdr:row>4</xdr:row>
      <xdr:rowOff>241300</xdr:rowOff>
    </xdr:to>
    <xdr:pic>
      <xdr:nvPicPr>
        <xdr:cNvPr id="6285" name="Picture 2">
          <a:extLst>
            <a:ext uri="{FF2B5EF4-FFF2-40B4-BE49-F238E27FC236}">
              <a16:creationId xmlns:a16="http://schemas.microsoft.com/office/drawing/2014/main" id="{8721649A-E908-FC44-AD2F-84279A0BF1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228600"/>
          <a:ext cx="12573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1037771</xdr:colOff>
      <xdr:row>23</xdr:row>
      <xdr:rowOff>81643</xdr:rowOff>
    </xdr:from>
    <xdr:to>
      <xdr:col>5</xdr:col>
      <xdr:colOff>820285</xdr:colOff>
      <xdr:row>31</xdr:row>
      <xdr:rowOff>73685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4EA4344A-08D4-D14C-B9B8-B08BD72003E2}"/>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850900</xdr:colOff>
      <xdr:row>1</xdr:row>
      <xdr:rowOff>63500</xdr:rowOff>
    </xdr:from>
    <xdr:to>
      <xdr:col>2</xdr:col>
      <xdr:colOff>990600</xdr:colOff>
      <xdr:row>4</xdr:row>
      <xdr:rowOff>241300</xdr:rowOff>
    </xdr:to>
    <xdr:pic>
      <xdr:nvPicPr>
        <xdr:cNvPr id="7307" name="Picture 2">
          <a:extLst>
            <a:ext uri="{FF2B5EF4-FFF2-40B4-BE49-F238E27FC236}">
              <a16:creationId xmlns:a16="http://schemas.microsoft.com/office/drawing/2014/main" id="{79705ECD-8472-8342-A6A8-B24BF845E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1400" y="228600"/>
          <a:ext cx="12446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2037746</xdr:colOff>
      <xdr:row>33</xdr:row>
      <xdr:rowOff>61989</xdr:rowOff>
    </xdr:from>
    <xdr:to>
      <xdr:col>3</xdr:col>
      <xdr:colOff>3128255</xdr:colOff>
      <xdr:row>41</xdr:row>
      <xdr:rowOff>148524</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A8C3A1B8-ABCA-034C-9AB7-FD5748D56E9D}"/>
            </a:ext>
          </a:extLst>
        </xdr:cNvPr>
        <xdr:cNvSpPr/>
      </xdr:nvSpPr>
      <xdr:spPr>
        <a:xfrm>
          <a:off x="6541710" y="9614203"/>
          <a:ext cx="1090509" cy="12839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889000</xdr:colOff>
      <xdr:row>1</xdr:row>
      <xdr:rowOff>63500</xdr:rowOff>
    </xdr:from>
    <xdr:to>
      <xdr:col>1</xdr:col>
      <xdr:colOff>2120900</xdr:colOff>
      <xdr:row>4</xdr:row>
      <xdr:rowOff>241300</xdr:rowOff>
    </xdr:to>
    <xdr:pic>
      <xdr:nvPicPr>
        <xdr:cNvPr id="8333" name="Picture 2">
          <a:extLst>
            <a:ext uri="{FF2B5EF4-FFF2-40B4-BE49-F238E27FC236}">
              <a16:creationId xmlns:a16="http://schemas.microsoft.com/office/drawing/2014/main" id="{F5FB7FC8-ADF2-0E40-B319-60490DF500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9500" y="228600"/>
          <a:ext cx="12319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205317</xdr:colOff>
      <xdr:row>6</xdr:row>
      <xdr:rowOff>95250</xdr:rowOff>
    </xdr:from>
    <xdr:to>
      <xdr:col>13</xdr:col>
      <xdr:colOff>379474</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46A63E71-A27E-F249-82BE-1D0497295BC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571500</xdr:colOff>
      <xdr:row>1</xdr:row>
      <xdr:rowOff>63500</xdr:rowOff>
    </xdr:from>
    <xdr:to>
      <xdr:col>1</xdr:col>
      <xdr:colOff>1816100</xdr:colOff>
      <xdr:row>4</xdr:row>
      <xdr:rowOff>241300</xdr:rowOff>
    </xdr:to>
    <xdr:pic>
      <xdr:nvPicPr>
        <xdr:cNvPr id="9355" name="Picture 2">
          <a:extLst>
            <a:ext uri="{FF2B5EF4-FFF2-40B4-BE49-F238E27FC236}">
              <a16:creationId xmlns:a16="http://schemas.microsoft.com/office/drawing/2014/main" id="{EB12E873-27B1-7E42-BE49-A31B2CB6D6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24460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Normal="100" workbookViewId="0">
      <selection activeCell="E7" sqref="E7:K7"/>
    </sheetView>
  </sheetViews>
  <sheetFormatPr baseColWidth="10" defaultColWidth="11.42578125" defaultRowHeight="12" x14ac:dyDescent="0.2"/>
  <cols>
    <col min="1" max="1" width="11.42578125" style="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25.5" customHeight="1" thickBot="1" x14ac:dyDescent="0.25"/>
    <row r="2" spans="2:19" s="3" customFormat="1" ht="26.25" customHeight="1" x14ac:dyDescent="0.2">
      <c r="B2" s="145"/>
      <c r="C2" s="146"/>
      <c r="D2" s="147" t="s">
        <v>117</v>
      </c>
      <c r="E2" s="148"/>
      <c r="F2" s="148"/>
      <c r="G2" s="148"/>
      <c r="H2" s="148"/>
      <c r="I2" s="148"/>
      <c r="J2" s="149"/>
      <c r="K2" s="135" t="s">
        <v>118</v>
      </c>
      <c r="L2" s="136"/>
      <c r="S2" s="13"/>
    </row>
    <row r="3" spans="2:19" s="3" customFormat="1" ht="23.25" customHeight="1" x14ac:dyDescent="0.2">
      <c r="B3" s="141"/>
      <c r="C3" s="142"/>
      <c r="D3" s="150" t="s">
        <v>119</v>
      </c>
      <c r="E3" s="151"/>
      <c r="F3" s="151"/>
      <c r="G3" s="151"/>
      <c r="H3" s="151"/>
      <c r="I3" s="151"/>
      <c r="J3" s="152"/>
      <c r="K3" s="137" t="s">
        <v>124</v>
      </c>
      <c r="L3" s="138"/>
      <c r="S3" s="13"/>
    </row>
    <row r="4" spans="2:19" s="3" customFormat="1" ht="24" customHeight="1" x14ac:dyDescent="0.2">
      <c r="B4" s="141"/>
      <c r="C4" s="142"/>
      <c r="D4" s="150" t="s">
        <v>120</v>
      </c>
      <c r="E4" s="151"/>
      <c r="F4" s="151"/>
      <c r="G4" s="151"/>
      <c r="H4" s="151"/>
      <c r="I4" s="151"/>
      <c r="J4" s="152"/>
      <c r="K4" s="137" t="s">
        <v>121</v>
      </c>
      <c r="L4" s="138"/>
      <c r="S4" s="13"/>
    </row>
    <row r="5" spans="2:19" s="3" customFormat="1" ht="22.5" customHeight="1" thickBot="1" x14ac:dyDescent="0.25">
      <c r="B5" s="143"/>
      <c r="C5" s="144"/>
      <c r="D5" s="153" t="s">
        <v>122</v>
      </c>
      <c r="E5" s="154"/>
      <c r="F5" s="154"/>
      <c r="G5" s="154"/>
      <c r="H5" s="154"/>
      <c r="I5" s="154"/>
      <c r="J5" s="155"/>
      <c r="K5" s="139" t="s">
        <v>123</v>
      </c>
      <c r="L5" s="140"/>
      <c r="S5" s="13"/>
    </row>
    <row r="6" spans="2:19" ht="5.25" customHeight="1" x14ac:dyDescent="0.2">
      <c r="C6" s="5"/>
      <c r="D6" s="5"/>
      <c r="E6" s="5"/>
      <c r="F6" s="5"/>
      <c r="G6" s="5"/>
      <c r="H6" s="5"/>
      <c r="I6" s="5"/>
    </row>
    <row r="7" spans="2:19" ht="29.25" customHeight="1" x14ac:dyDescent="0.2">
      <c r="C7" s="132" t="s">
        <v>0</v>
      </c>
      <c r="D7" s="132"/>
      <c r="E7" s="133" t="s">
        <v>186</v>
      </c>
      <c r="F7" s="134"/>
      <c r="G7" s="134"/>
      <c r="H7" s="134"/>
      <c r="I7" s="134"/>
      <c r="J7" s="134"/>
      <c r="K7" s="134"/>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4"/>
      <c r="C10" s="45"/>
      <c r="D10" s="45"/>
      <c r="E10" s="45"/>
      <c r="F10" s="45"/>
      <c r="G10" s="45"/>
      <c r="H10" s="45"/>
      <c r="I10" s="45"/>
      <c r="J10" s="45"/>
      <c r="K10" s="45"/>
      <c r="L10" s="46"/>
    </row>
    <row r="11" spans="2:19" ht="39.950000000000003" customHeight="1" thickBot="1" x14ac:dyDescent="0.25">
      <c r="B11" s="47"/>
      <c r="C11" s="14" t="s">
        <v>34</v>
      </c>
      <c r="D11" s="48"/>
      <c r="E11" s="14" t="s">
        <v>35</v>
      </c>
      <c r="F11" s="48"/>
      <c r="G11" s="14" t="s">
        <v>48</v>
      </c>
      <c r="H11" s="48"/>
      <c r="I11" s="14" t="s">
        <v>69</v>
      </c>
      <c r="J11" s="48"/>
      <c r="K11" s="14" t="s">
        <v>49</v>
      </c>
      <c r="L11" s="49"/>
    </row>
    <row r="12" spans="2:19" ht="15" customHeight="1" thickBot="1" x14ac:dyDescent="0.25">
      <c r="B12" s="47"/>
      <c r="C12" s="48"/>
      <c r="D12" s="48"/>
      <c r="E12" s="48"/>
      <c r="F12" s="48"/>
      <c r="G12" s="48"/>
      <c r="H12" s="48"/>
      <c r="I12" s="48"/>
      <c r="J12" s="48"/>
      <c r="K12" s="48"/>
      <c r="L12" s="49"/>
    </row>
    <row r="13" spans="2:19" ht="39.950000000000003" customHeight="1" thickBot="1" x14ac:dyDescent="0.25">
      <c r="B13" s="47"/>
      <c r="C13" s="14" t="s">
        <v>36</v>
      </c>
      <c r="D13" s="48"/>
      <c r="E13" s="14" t="s">
        <v>37</v>
      </c>
      <c r="F13" s="48"/>
      <c r="G13" s="14" t="s">
        <v>38</v>
      </c>
      <c r="H13" s="48"/>
      <c r="I13" s="14" t="s">
        <v>50</v>
      </c>
      <c r="J13" s="48"/>
      <c r="K13" s="14" t="s">
        <v>39</v>
      </c>
      <c r="L13" s="49"/>
    </row>
    <row r="14" spans="2:19" ht="15" customHeight="1" thickBot="1" x14ac:dyDescent="0.25">
      <c r="B14" s="47"/>
      <c r="C14" s="48"/>
      <c r="D14" s="48"/>
      <c r="E14" s="48"/>
      <c r="F14" s="48"/>
      <c r="G14" s="48"/>
      <c r="H14" s="48"/>
      <c r="I14" s="48"/>
      <c r="J14" s="48"/>
      <c r="K14" s="48"/>
      <c r="L14" s="49"/>
    </row>
    <row r="15" spans="2:19" ht="37.5" customHeight="1" thickBot="1" x14ac:dyDescent="0.25">
      <c r="B15" s="47"/>
      <c r="C15" s="48"/>
      <c r="D15" s="48"/>
      <c r="E15" s="48"/>
      <c r="F15" s="48"/>
      <c r="G15" s="14" t="s">
        <v>40</v>
      </c>
      <c r="H15" s="48"/>
      <c r="I15" s="48"/>
      <c r="J15" s="48"/>
      <c r="K15" s="48"/>
      <c r="L15" s="49"/>
    </row>
    <row r="16" spans="2:19" ht="12.75" thickBot="1" x14ac:dyDescent="0.25">
      <c r="B16" s="50"/>
      <c r="C16" s="51"/>
      <c r="D16" s="51"/>
      <c r="E16" s="51"/>
      <c r="F16" s="51"/>
      <c r="G16" s="51"/>
      <c r="H16" s="51"/>
      <c r="I16" s="51"/>
      <c r="J16" s="51"/>
      <c r="K16" s="51"/>
      <c r="L16" s="5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6" zoomScale="115" zoomScaleNormal="115" workbookViewId="0">
      <selection activeCell="D20" sqref="D20:P20"/>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7" customWidth="1"/>
    <col min="19" max="19" width="1" style="1" customWidth="1"/>
    <col min="20" max="20" width="1.42578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13"/>
      <c r="C2" s="214"/>
      <c r="D2" s="234" t="s">
        <v>117</v>
      </c>
      <c r="E2" s="235"/>
      <c r="F2" s="235"/>
      <c r="G2" s="235"/>
      <c r="H2" s="235"/>
      <c r="I2" s="235"/>
      <c r="J2" s="236"/>
      <c r="K2" s="78"/>
      <c r="L2" s="76"/>
      <c r="M2" s="229" t="str">
        <f>Proyecto!K2</f>
        <v>Codigo: GC-F-015</v>
      </c>
      <c r="N2" s="229"/>
      <c r="O2" s="229"/>
      <c r="P2" s="230"/>
      <c r="R2" s="11"/>
      <c r="S2" s="11"/>
      <c r="T2" s="11"/>
      <c r="U2" s="12"/>
      <c r="AE2" s="13"/>
    </row>
    <row r="3" spans="2:31" s="3" customFormat="1" ht="23.25" customHeight="1" x14ac:dyDescent="0.2">
      <c r="B3" s="215"/>
      <c r="C3" s="216"/>
      <c r="D3" s="237" t="s">
        <v>119</v>
      </c>
      <c r="E3" s="238"/>
      <c r="F3" s="238"/>
      <c r="G3" s="238"/>
      <c r="H3" s="238"/>
      <c r="I3" s="238"/>
      <c r="J3" s="239"/>
      <c r="K3" s="22"/>
      <c r="L3" s="27"/>
      <c r="M3" s="164" t="str">
        <f>Proyecto!K3</f>
        <v>Fecha: 17 de septiembre de 2014</v>
      </c>
      <c r="N3" s="164"/>
      <c r="O3" s="164"/>
      <c r="P3" s="231"/>
      <c r="R3" s="11"/>
      <c r="S3" s="11"/>
      <c r="T3" s="11"/>
      <c r="U3" s="12"/>
      <c r="AE3" s="13"/>
    </row>
    <row r="4" spans="2:31" s="3" customFormat="1" ht="24" customHeight="1" x14ac:dyDescent="0.2">
      <c r="B4" s="215"/>
      <c r="C4" s="216"/>
      <c r="D4" s="237" t="s">
        <v>120</v>
      </c>
      <c r="E4" s="238"/>
      <c r="F4" s="238"/>
      <c r="G4" s="238"/>
      <c r="H4" s="238"/>
      <c r="I4" s="238"/>
      <c r="J4" s="239"/>
      <c r="K4" s="22"/>
      <c r="L4" s="27"/>
      <c r="M4" s="164" t="str">
        <f>Proyecto!K4</f>
        <v>Version 001</v>
      </c>
      <c r="N4" s="164"/>
      <c r="O4" s="164"/>
      <c r="P4" s="231"/>
      <c r="R4" s="11"/>
      <c r="U4" s="12"/>
      <c r="AE4" s="13"/>
    </row>
    <row r="5" spans="2:31" s="3" customFormat="1" ht="22.5" customHeight="1" thickBot="1" x14ac:dyDescent="0.25">
      <c r="B5" s="217"/>
      <c r="C5" s="218"/>
      <c r="D5" s="240" t="s">
        <v>122</v>
      </c>
      <c r="E5" s="241"/>
      <c r="F5" s="241"/>
      <c r="G5" s="241"/>
      <c r="H5" s="241"/>
      <c r="I5" s="241"/>
      <c r="J5" s="242"/>
      <c r="K5" s="79"/>
      <c r="L5" s="77"/>
      <c r="M5" s="232" t="s">
        <v>123</v>
      </c>
      <c r="N5" s="232"/>
      <c r="O5" s="232"/>
      <c r="P5" s="233"/>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2" t="s">
        <v>0</v>
      </c>
      <c r="C7" s="132"/>
      <c r="D7" s="134" t="str">
        <f>Proyecto!$E$7</f>
        <v xml:space="preserve">Expediente digital – Sistema de Gestión Documental Electrónica de Archivo (Fase III) - SGDEA </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2" t="s">
        <v>28</v>
      </c>
      <c r="C10" s="132"/>
      <c r="D10" s="133" t="s">
        <v>167</v>
      </c>
      <c r="E10" s="133"/>
      <c r="F10" s="133"/>
      <c r="G10" s="133"/>
      <c r="H10" s="133"/>
      <c r="I10" s="133"/>
      <c r="J10" s="133"/>
      <c r="K10" s="133"/>
      <c r="L10" s="133"/>
      <c r="M10" s="133"/>
      <c r="N10" s="133"/>
      <c r="O10" s="133"/>
      <c r="P10" s="133"/>
      <c r="AE10" s="1"/>
    </row>
    <row r="12" spans="2:31" ht="51.75" customHeight="1" x14ac:dyDescent="0.2">
      <c r="B12" s="132" t="s">
        <v>29</v>
      </c>
      <c r="C12" s="132"/>
      <c r="D12" s="133" t="s">
        <v>172</v>
      </c>
      <c r="E12" s="133"/>
      <c r="F12" s="133"/>
      <c r="G12" s="133"/>
      <c r="H12" s="133"/>
      <c r="I12" s="133"/>
      <c r="J12" s="133"/>
      <c r="K12" s="133"/>
      <c r="L12" s="133"/>
      <c r="M12" s="133"/>
      <c r="N12" s="133"/>
      <c r="O12" s="133"/>
      <c r="P12" s="13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2" t="s">
        <v>30</v>
      </c>
      <c r="C14" s="132"/>
      <c r="D14" s="133" t="s">
        <v>193</v>
      </c>
      <c r="E14" s="133"/>
      <c r="F14" s="133"/>
      <c r="G14" s="133"/>
      <c r="H14" s="133"/>
      <c r="I14" s="133"/>
      <c r="J14" s="133"/>
      <c r="K14" s="133"/>
      <c r="L14" s="133"/>
      <c r="M14" s="133"/>
      <c r="N14" s="133"/>
      <c r="O14" s="133"/>
      <c r="P14" s="133"/>
    </row>
    <row r="15" spans="2:31" ht="6.75" customHeight="1" x14ac:dyDescent="0.2">
      <c r="B15" s="8"/>
      <c r="C15" s="8"/>
      <c r="D15" s="9"/>
      <c r="E15" s="9"/>
      <c r="F15" s="9"/>
      <c r="G15" s="9"/>
      <c r="H15" s="9"/>
      <c r="I15" s="9"/>
      <c r="J15" s="9"/>
      <c r="K15" s="9"/>
      <c r="L15" s="9"/>
      <c r="M15" s="9"/>
      <c r="N15" s="9"/>
      <c r="O15" s="9"/>
      <c r="P15" s="9"/>
      <c r="AE15" s="1"/>
    </row>
    <row r="16" spans="2:31" ht="44.1" customHeight="1" x14ac:dyDescent="0.2">
      <c r="B16" s="132" t="s">
        <v>31</v>
      </c>
      <c r="C16" s="132"/>
      <c r="D16" s="133" t="s">
        <v>194</v>
      </c>
      <c r="E16" s="133"/>
      <c r="F16" s="133"/>
      <c r="G16" s="133"/>
      <c r="H16" s="133"/>
      <c r="I16" s="133"/>
      <c r="J16" s="133"/>
      <c r="K16" s="133"/>
      <c r="L16" s="133"/>
      <c r="M16" s="133"/>
      <c r="N16" s="133"/>
      <c r="O16" s="133"/>
      <c r="P16" s="133"/>
    </row>
    <row r="17" spans="2:31" ht="6.75" customHeight="1" x14ac:dyDescent="0.2">
      <c r="B17" s="8"/>
      <c r="C17" s="8"/>
      <c r="D17" s="9"/>
      <c r="E17" s="9"/>
      <c r="F17" s="9"/>
      <c r="G17" s="9"/>
      <c r="H17" s="9"/>
      <c r="I17" s="9"/>
      <c r="J17" s="9"/>
      <c r="K17" s="9"/>
      <c r="L17" s="9"/>
      <c r="M17" s="9"/>
      <c r="N17" s="9"/>
      <c r="O17" s="9"/>
      <c r="P17" s="9"/>
      <c r="AE17" s="1"/>
    </row>
    <row r="18" spans="2:31" ht="61.5" customHeight="1" x14ac:dyDescent="0.2">
      <c r="B18" s="132" t="s">
        <v>32</v>
      </c>
      <c r="C18" s="132"/>
      <c r="D18" s="133" t="s">
        <v>195</v>
      </c>
      <c r="E18" s="133"/>
      <c r="F18" s="133"/>
      <c r="G18" s="133"/>
      <c r="H18" s="133"/>
      <c r="I18" s="133"/>
      <c r="J18" s="133"/>
      <c r="K18" s="133"/>
      <c r="L18" s="133"/>
      <c r="M18" s="133"/>
      <c r="N18" s="133"/>
      <c r="O18" s="133"/>
      <c r="P18" s="133"/>
    </row>
    <row r="19" spans="2:31" ht="6.75" customHeight="1" x14ac:dyDescent="0.2">
      <c r="B19" s="8"/>
      <c r="C19" s="8"/>
      <c r="D19" s="9"/>
      <c r="E19" s="9"/>
      <c r="F19" s="9"/>
      <c r="G19" s="9"/>
      <c r="H19" s="9"/>
      <c r="I19" s="9"/>
      <c r="J19" s="9"/>
      <c r="K19" s="9"/>
      <c r="L19" s="9"/>
      <c r="M19" s="9"/>
      <c r="N19" s="9"/>
      <c r="O19" s="9"/>
      <c r="P19" s="9"/>
      <c r="AE19" s="1"/>
    </row>
    <row r="20" spans="2:31" ht="44.1" customHeight="1" x14ac:dyDescent="0.2">
      <c r="B20" s="132" t="s">
        <v>33</v>
      </c>
      <c r="C20" s="132"/>
      <c r="D20" s="133" t="s">
        <v>171</v>
      </c>
      <c r="E20" s="133"/>
      <c r="F20" s="133"/>
      <c r="G20" s="133"/>
      <c r="H20" s="133"/>
      <c r="I20" s="133"/>
      <c r="J20" s="133"/>
      <c r="K20" s="133"/>
      <c r="L20" s="133"/>
      <c r="M20" s="133"/>
      <c r="N20" s="133"/>
      <c r="O20" s="133"/>
      <c r="P20" s="13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15"/>
  <sheetViews>
    <sheetView showGridLines="0" tabSelected="1" topLeftCell="G11" zoomScale="70" zoomScaleNormal="70" workbookViewId="0">
      <selection activeCell="L11" sqref="L11"/>
    </sheetView>
  </sheetViews>
  <sheetFormatPr baseColWidth="10" defaultColWidth="11.42578125" defaultRowHeight="12" x14ac:dyDescent="0.2"/>
  <cols>
    <col min="1" max="1" width="3.42578125" style="1" customWidth="1"/>
    <col min="2" max="2" width="6.42578125" style="1" customWidth="1"/>
    <col min="3" max="3" width="45.85546875" style="1" customWidth="1"/>
    <col min="4" max="4" width="31.7109375" style="1" customWidth="1"/>
    <col min="5" max="5" width="11.28515625" style="1" customWidth="1"/>
    <col min="6" max="6" width="19" style="1" customWidth="1"/>
    <col min="7" max="7" width="38" style="1" customWidth="1"/>
    <col min="8" max="8" width="31" style="1" customWidth="1"/>
    <col min="9" max="9" width="37.7109375" style="1" customWidth="1"/>
    <col min="10" max="10" width="17.42578125" style="1" customWidth="1"/>
    <col min="11" max="11" width="51" style="1" customWidth="1"/>
    <col min="12" max="12" width="43.7109375" style="1" customWidth="1"/>
    <col min="13" max="13" width="20.7109375" style="1" customWidth="1"/>
    <col min="14" max="14" width="9.140625" style="2" customWidth="1"/>
    <col min="15" max="235" width="9.140625" style="1" customWidth="1"/>
    <col min="236" max="16384" width="11.42578125" style="1"/>
  </cols>
  <sheetData>
    <row r="1" spans="2:15" ht="12.75" thickBot="1" x14ac:dyDescent="0.25"/>
    <row r="2" spans="2:15" s="3" customFormat="1" ht="26.25" customHeight="1" x14ac:dyDescent="0.2">
      <c r="C2" s="244"/>
      <c r="D2" s="243" t="s">
        <v>117</v>
      </c>
      <c r="E2" s="243"/>
      <c r="F2" s="243"/>
      <c r="G2" s="243"/>
      <c r="H2" s="243"/>
      <c r="I2" s="243"/>
      <c r="J2" s="243"/>
      <c r="K2" s="243"/>
      <c r="L2" s="249" t="str">
        <f>Proyecto!K2</f>
        <v>Codigo: GC-F-015</v>
      </c>
      <c r="M2" s="230"/>
      <c r="N2" s="70"/>
      <c r="O2" s="70"/>
    </row>
    <row r="3" spans="2:15" s="3" customFormat="1" ht="23.25" customHeight="1" x14ac:dyDescent="0.2">
      <c r="C3" s="245"/>
      <c r="D3" s="247" t="s">
        <v>119</v>
      </c>
      <c r="E3" s="247"/>
      <c r="F3" s="247"/>
      <c r="G3" s="247"/>
      <c r="H3" s="247"/>
      <c r="I3" s="247"/>
      <c r="J3" s="247"/>
      <c r="K3" s="247"/>
      <c r="L3" s="250" t="str">
        <f>Proyecto!K3</f>
        <v>Fecha: 17 de septiembre de 2014</v>
      </c>
      <c r="M3" s="231"/>
      <c r="N3" s="70"/>
      <c r="O3" s="70"/>
    </row>
    <row r="4" spans="2:15" s="3" customFormat="1" ht="24" customHeight="1" x14ac:dyDescent="0.2">
      <c r="C4" s="245"/>
      <c r="D4" s="247" t="s">
        <v>120</v>
      </c>
      <c r="E4" s="247"/>
      <c r="F4" s="247"/>
      <c r="G4" s="247"/>
      <c r="H4" s="247"/>
      <c r="I4" s="247"/>
      <c r="J4" s="247"/>
      <c r="K4" s="247"/>
      <c r="L4" s="250" t="str">
        <f>Proyecto!K4</f>
        <v>Version 001</v>
      </c>
      <c r="M4" s="231"/>
      <c r="N4" s="70"/>
      <c r="O4" s="70"/>
    </row>
    <row r="5" spans="2:15" s="3" customFormat="1" ht="22.5" customHeight="1" thickBot="1" x14ac:dyDescent="0.25">
      <c r="C5" s="246"/>
      <c r="D5" s="248" t="s">
        <v>122</v>
      </c>
      <c r="E5" s="248"/>
      <c r="F5" s="248"/>
      <c r="G5" s="248"/>
      <c r="H5" s="248"/>
      <c r="I5" s="248"/>
      <c r="J5" s="248"/>
      <c r="K5" s="248"/>
      <c r="L5" s="251" t="s">
        <v>123</v>
      </c>
      <c r="M5" s="233"/>
      <c r="N5" s="70"/>
      <c r="O5" s="70"/>
    </row>
    <row r="6" spans="2:15" ht="5.25" customHeight="1" x14ac:dyDescent="0.2">
      <c r="C6" s="5"/>
      <c r="D6" s="5"/>
      <c r="E6" s="5"/>
      <c r="F6" s="5"/>
    </row>
    <row r="7" spans="2:15" ht="29.25" customHeight="1" x14ac:dyDescent="0.2">
      <c r="C7" s="132" t="s">
        <v>0</v>
      </c>
      <c r="D7" s="132"/>
      <c r="E7" s="134" t="str">
        <f>Proyecto!$E$7</f>
        <v xml:space="preserve">Expediente digital – Sistema de Gestión Documental Electrónica de Archivo (Fase III) - SGDEA </v>
      </c>
      <c r="F7" s="134"/>
      <c r="G7" s="134"/>
      <c r="H7" s="134"/>
      <c r="I7" s="134"/>
      <c r="J7" s="134"/>
      <c r="K7" s="134"/>
      <c r="L7" s="134"/>
      <c r="M7" s="134"/>
      <c r="N7" s="1"/>
    </row>
    <row r="9" spans="2:15" ht="51.75" customHeight="1" x14ac:dyDescent="0.2">
      <c r="B9" s="86" t="s">
        <v>145</v>
      </c>
      <c r="C9" s="86" t="s">
        <v>76</v>
      </c>
      <c r="D9" s="86" t="s">
        <v>77</v>
      </c>
      <c r="E9" s="86" t="s">
        <v>78</v>
      </c>
      <c r="F9" s="87" t="s">
        <v>146</v>
      </c>
      <c r="G9" s="86" t="s">
        <v>79</v>
      </c>
      <c r="H9" s="88" t="s">
        <v>147</v>
      </c>
      <c r="I9" s="88" t="s">
        <v>86</v>
      </c>
      <c r="J9" s="88" t="s">
        <v>87</v>
      </c>
      <c r="K9" s="87" t="s">
        <v>80</v>
      </c>
      <c r="L9" s="89" t="s">
        <v>148</v>
      </c>
      <c r="M9" s="89" t="s">
        <v>149</v>
      </c>
    </row>
    <row r="10" spans="2:15" ht="185.25" x14ac:dyDescent="0.2">
      <c r="B10" s="90">
        <v>1</v>
      </c>
      <c r="C10" s="91" t="s">
        <v>210</v>
      </c>
      <c r="D10" s="106" t="s">
        <v>214</v>
      </c>
      <c r="E10" s="92">
        <v>2</v>
      </c>
      <c r="F10" s="93">
        <v>0.2</v>
      </c>
      <c r="G10" s="94" t="s">
        <v>231</v>
      </c>
      <c r="H10" s="95">
        <v>44743</v>
      </c>
      <c r="I10" s="95">
        <v>45076</v>
      </c>
      <c r="J10" s="96">
        <v>19</v>
      </c>
      <c r="K10" s="106" t="s">
        <v>236</v>
      </c>
      <c r="L10" s="95">
        <v>44925</v>
      </c>
      <c r="M10" s="98">
        <v>0.15</v>
      </c>
    </row>
    <row r="11" spans="2:15" ht="156.75" x14ac:dyDescent="0.2">
      <c r="B11" s="90">
        <v>2</v>
      </c>
      <c r="C11" s="91" t="s">
        <v>212</v>
      </c>
      <c r="D11" s="106" t="s">
        <v>213</v>
      </c>
      <c r="E11" s="92">
        <v>2</v>
      </c>
      <c r="F11" s="93">
        <v>0.2</v>
      </c>
      <c r="G11" s="94" t="s">
        <v>232</v>
      </c>
      <c r="H11" s="95">
        <v>44743</v>
      </c>
      <c r="I11" s="95">
        <v>45076</v>
      </c>
      <c r="J11" s="96">
        <v>19</v>
      </c>
      <c r="K11" s="106" t="s">
        <v>237</v>
      </c>
      <c r="L11" s="95">
        <v>44925</v>
      </c>
      <c r="M11" s="98">
        <v>0.15</v>
      </c>
    </row>
    <row r="12" spans="2:15" ht="313.5" x14ac:dyDescent="0.2">
      <c r="B12" s="90">
        <v>3</v>
      </c>
      <c r="C12" s="91" t="s">
        <v>211</v>
      </c>
      <c r="D12" s="106" t="s">
        <v>215</v>
      </c>
      <c r="E12" s="92">
        <v>3</v>
      </c>
      <c r="F12" s="93">
        <v>0.2</v>
      </c>
      <c r="G12" s="94" t="s">
        <v>231</v>
      </c>
      <c r="H12" s="95">
        <v>44621</v>
      </c>
      <c r="I12" s="95">
        <v>45107</v>
      </c>
      <c r="J12" s="96">
        <f>17+19</f>
        <v>36</v>
      </c>
      <c r="K12" s="106" t="s">
        <v>238</v>
      </c>
      <c r="L12" s="95">
        <v>44925</v>
      </c>
      <c r="M12" s="98">
        <v>0.13</v>
      </c>
    </row>
    <row r="13" spans="2:15" ht="92.45" customHeight="1" x14ac:dyDescent="0.2">
      <c r="B13" s="97">
        <v>4</v>
      </c>
      <c r="C13" s="91" t="s">
        <v>196</v>
      </c>
      <c r="D13" s="106" t="s">
        <v>198</v>
      </c>
      <c r="E13" s="92">
        <v>2</v>
      </c>
      <c r="F13" s="93">
        <v>0.2</v>
      </c>
      <c r="G13" s="94" t="s">
        <v>233</v>
      </c>
      <c r="H13" s="95">
        <v>44837</v>
      </c>
      <c r="I13" s="95">
        <v>45107</v>
      </c>
      <c r="J13" s="96">
        <v>13</v>
      </c>
      <c r="K13" s="106" t="s">
        <v>239</v>
      </c>
      <c r="L13" s="95">
        <v>44925</v>
      </c>
      <c r="M13" s="98">
        <v>0.16</v>
      </c>
    </row>
    <row r="14" spans="2:15" ht="122.25" customHeight="1" x14ac:dyDescent="0.2">
      <c r="B14" s="90">
        <v>5</v>
      </c>
      <c r="C14" s="91" t="s">
        <v>197</v>
      </c>
      <c r="D14" s="106" t="s">
        <v>199</v>
      </c>
      <c r="E14" s="92">
        <v>1</v>
      </c>
      <c r="F14" s="93">
        <v>0.2</v>
      </c>
      <c r="G14" s="94" t="s">
        <v>231</v>
      </c>
      <c r="H14" s="95">
        <v>44866</v>
      </c>
      <c r="I14" s="95">
        <v>45107</v>
      </c>
      <c r="J14" s="96">
        <v>9</v>
      </c>
      <c r="K14" s="106" t="s">
        <v>216</v>
      </c>
      <c r="L14" s="95">
        <v>44925</v>
      </c>
      <c r="M14" s="131">
        <v>0</v>
      </c>
    </row>
    <row r="15" spans="2:15" ht="18.75" customHeight="1" x14ac:dyDescent="0.2">
      <c r="D15" s="99" t="s">
        <v>150</v>
      </c>
      <c r="E15" s="99"/>
      <c r="F15" s="100">
        <f>SUM(F10:F14)</f>
        <v>1</v>
      </c>
      <c r="K15" s="99" t="s">
        <v>151</v>
      </c>
      <c r="L15" s="99"/>
      <c r="M15" s="100">
        <f>SUM(M10:M14)</f>
        <v>0.59</v>
      </c>
    </row>
  </sheetData>
  <mergeCells count="11">
    <mergeCell ref="C7:D7"/>
    <mergeCell ref="E7:M7"/>
    <mergeCell ref="D2:K2"/>
    <mergeCell ref="C2:C5"/>
    <mergeCell ref="D3:K3"/>
    <mergeCell ref="D4:K4"/>
    <mergeCell ref="D5:K5"/>
    <mergeCell ref="L2:M2"/>
    <mergeCell ref="L3:M3"/>
    <mergeCell ref="L4:M4"/>
    <mergeCell ref="L5:M5"/>
  </mergeCells>
  <dataValidations count="1">
    <dataValidation type="whole" allowBlank="1" showInputMessage="1" showErrorMessage="1" sqref="G8:L8 G15:J65449 L15:L65449 K16: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topLeftCell="B1" zoomScaleNormal="100" workbookViewId="0">
      <selection activeCell="G12" sqref="G12:J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7" customWidth="1"/>
    <col min="19" max="19" width="1" style="1" customWidth="1"/>
    <col min="20" max="20" width="1.42578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54"/>
      <c r="C2" s="255"/>
      <c r="D2" s="260" t="s">
        <v>117</v>
      </c>
      <c r="E2" s="235"/>
      <c r="F2" s="235"/>
      <c r="G2" s="235"/>
      <c r="H2" s="235"/>
      <c r="I2" s="235"/>
      <c r="J2" s="235"/>
      <c r="K2" s="74"/>
      <c r="L2" s="74"/>
      <c r="M2" s="249" t="str">
        <f>Proyecto!K2</f>
        <v>Codigo: GC-F-015</v>
      </c>
      <c r="N2" s="229"/>
      <c r="O2" s="229"/>
      <c r="P2" s="230"/>
      <c r="R2" s="11"/>
      <c r="S2" s="11"/>
      <c r="T2" s="11" t="s">
        <v>129</v>
      </c>
      <c r="U2" s="12"/>
      <c r="AE2" s="13"/>
    </row>
    <row r="3" spans="2:31" s="3" customFormat="1" ht="23.25" customHeight="1" x14ac:dyDescent="0.2">
      <c r="B3" s="256"/>
      <c r="C3" s="257"/>
      <c r="D3" s="252" t="s">
        <v>119</v>
      </c>
      <c r="E3" s="238"/>
      <c r="F3" s="238"/>
      <c r="G3" s="238"/>
      <c r="H3" s="238"/>
      <c r="I3" s="238"/>
      <c r="J3" s="238"/>
      <c r="K3" s="73"/>
      <c r="L3" s="73"/>
      <c r="M3" s="250" t="str">
        <f>Proyecto!K3</f>
        <v>Fecha: 17 de septiembre de 2014</v>
      </c>
      <c r="N3" s="164"/>
      <c r="O3" s="164"/>
      <c r="P3" s="231"/>
      <c r="R3" s="11"/>
      <c r="S3" s="11"/>
      <c r="T3" s="11" t="s">
        <v>130</v>
      </c>
      <c r="U3" s="12"/>
      <c r="AE3" s="13"/>
    </row>
    <row r="4" spans="2:31" s="3" customFormat="1" ht="24" customHeight="1" x14ac:dyDescent="0.2">
      <c r="B4" s="256"/>
      <c r="C4" s="257"/>
      <c r="D4" s="252" t="s">
        <v>120</v>
      </c>
      <c r="E4" s="238"/>
      <c r="F4" s="238"/>
      <c r="G4" s="238"/>
      <c r="H4" s="238"/>
      <c r="I4" s="238"/>
      <c r="J4" s="238"/>
      <c r="K4" s="73"/>
      <c r="L4" s="73"/>
      <c r="M4" s="250" t="str">
        <f>Proyecto!K4</f>
        <v>Version 001</v>
      </c>
      <c r="N4" s="164"/>
      <c r="O4" s="164"/>
      <c r="P4" s="231"/>
      <c r="R4" s="11"/>
      <c r="T4" s="11" t="s">
        <v>131</v>
      </c>
      <c r="U4" s="12"/>
      <c r="AE4" s="13"/>
    </row>
    <row r="5" spans="2:31" s="3" customFormat="1" ht="22.5" customHeight="1" thickBot="1" x14ac:dyDescent="0.25">
      <c r="B5" s="258"/>
      <c r="C5" s="259"/>
      <c r="D5" s="253" t="s">
        <v>122</v>
      </c>
      <c r="E5" s="241"/>
      <c r="F5" s="241"/>
      <c r="G5" s="241"/>
      <c r="H5" s="241"/>
      <c r="I5" s="241"/>
      <c r="J5" s="241"/>
      <c r="K5" s="75"/>
      <c r="L5" s="75"/>
      <c r="M5" s="251" t="s">
        <v>123</v>
      </c>
      <c r="N5" s="232"/>
      <c r="O5" s="232"/>
      <c r="P5" s="233"/>
      <c r="R5" s="11"/>
      <c r="T5" s="11" t="s">
        <v>132</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32" t="s">
        <v>0</v>
      </c>
      <c r="C7" s="132"/>
      <c r="D7" s="134" t="str">
        <f>Proyecto!$E$7</f>
        <v xml:space="preserve">Expediente digital – Sistema de Gestión Documental Electrónica de Archivo (Fase III) - SGDEA </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7" t="s">
        <v>22</v>
      </c>
      <c r="C10" s="177"/>
      <c r="D10" s="177"/>
      <c r="E10" s="177"/>
      <c r="F10" s="177"/>
      <c r="G10" s="177"/>
      <c r="H10" s="177"/>
      <c r="I10" s="177"/>
      <c r="J10" s="177"/>
      <c r="K10" s="177"/>
      <c r="L10" s="177"/>
      <c r="M10" s="177"/>
      <c r="N10" s="177"/>
      <c r="O10" s="177"/>
      <c r="P10" s="177"/>
    </row>
    <row r="11" spans="2:31" ht="21.95" customHeight="1" x14ac:dyDescent="0.2">
      <c r="B11" s="174" t="s">
        <v>125</v>
      </c>
      <c r="C11" s="174"/>
      <c r="D11" s="174"/>
      <c r="E11" s="174"/>
      <c r="F11" s="80" t="s">
        <v>126</v>
      </c>
      <c r="G11" s="174" t="s">
        <v>127</v>
      </c>
      <c r="H11" s="174"/>
      <c r="I11" s="174"/>
      <c r="J11" s="174"/>
      <c r="K11" s="81"/>
      <c r="L11" s="81"/>
      <c r="M11" s="174" t="s">
        <v>128</v>
      </c>
      <c r="N11" s="174"/>
      <c r="O11" s="174"/>
      <c r="P11" s="174"/>
    </row>
    <row r="12" spans="2:31" ht="45" customHeight="1" x14ac:dyDescent="0.2">
      <c r="B12" s="184" t="s">
        <v>200</v>
      </c>
      <c r="C12" s="184"/>
      <c r="D12" s="184"/>
      <c r="E12" s="184"/>
      <c r="F12" s="27" t="s">
        <v>131</v>
      </c>
      <c r="G12" s="184" t="s">
        <v>201</v>
      </c>
      <c r="H12" s="184"/>
      <c r="I12" s="184"/>
      <c r="J12" s="184"/>
      <c r="K12" s="15"/>
      <c r="L12" s="15"/>
      <c r="M12" s="184" t="s">
        <v>175</v>
      </c>
      <c r="N12" s="184"/>
      <c r="O12" s="184"/>
      <c r="P12" s="184"/>
    </row>
    <row r="13" spans="2:31" ht="45" customHeight="1" x14ac:dyDescent="0.2">
      <c r="B13" s="184" t="s">
        <v>202</v>
      </c>
      <c r="C13" s="184"/>
      <c r="D13" s="184"/>
      <c r="E13" s="184"/>
      <c r="F13" s="27" t="s">
        <v>130</v>
      </c>
      <c r="G13" s="184" t="s">
        <v>201</v>
      </c>
      <c r="H13" s="184"/>
      <c r="I13" s="184"/>
      <c r="J13" s="184"/>
      <c r="K13" s="15"/>
      <c r="L13" s="15"/>
      <c r="M13" s="184" t="s">
        <v>175</v>
      </c>
      <c r="N13" s="184"/>
      <c r="O13" s="184"/>
      <c r="P13" s="184"/>
    </row>
    <row r="14" spans="2:31" ht="45" customHeight="1" x14ac:dyDescent="0.2">
      <c r="B14" s="184" t="s">
        <v>174</v>
      </c>
      <c r="C14" s="184"/>
      <c r="D14" s="184"/>
      <c r="E14" s="184"/>
      <c r="F14" s="27" t="s">
        <v>131</v>
      </c>
      <c r="G14" s="184" t="s">
        <v>203</v>
      </c>
      <c r="H14" s="184"/>
      <c r="I14" s="184"/>
      <c r="J14" s="184"/>
      <c r="K14" s="15"/>
      <c r="L14" s="15"/>
      <c r="M14" s="184" t="s">
        <v>175</v>
      </c>
      <c r="N14" s="184"/>
      <c r="O14" s="184"/>
      <c r="P14" s="184"/>
    </row>
    <row r="15" spans="2:31" ht="45" customHeight="1" x14ac:dyDescent="0.2">
      <c r="B15" s="184" t="s">
        <v>173</v>
      </c>
      <c r="C15" s="184"/>
      <c r="D15" s="184"/>
      <c r="E15" s="184"/>
      <c r="F15" s="27" t="s">
        <v>131</v>
      </c>
      <c r="G15" s="184" t="s">
        <v>204</v>
      </c>
      <c r="H15" s="184"/>
      <c r="I15" s="184"/>
      <c r="J15" s="184"/>
      <c r="K15" s="15"/>
      <c r="L15" s="15"/>
      <c r="M15" s="184" t="s">
        <v>175</v>
      </c>
      <c r="N15" s="184"/>
      <c r="O15" s="184"/>
      <c r="P15" s="184"/>
    </row>
    <row r="17" spans="2:16" ht="21.95" customHeight="1" x14ac:dyDescent="0.2">
      <c r="B17" s="177" t="s">
        <v>23</v>
      </c>
      <c r="C17" s="177"/>
      <c r="D17" s="177"/>
      <c r="E17" s="177"/>
      <c r="F17" s="177"/>
      <c r="G17" s="177"/>
      <c r="H17" s="177"/>
      <c r="I17" s="177"/>
      <c r="J17" s="177"/>
      <c r="K17" s="177"/>
      <c r="L17" s="177"/>
      <c r="M17" s="177"/>
      <c r="N17" s="177"/>
      <c r="O17" s="177"/>
      <c r="P17" s="177"/>
    </row>
    <row r="18" spans="2:16" ht="21.95" customHeight="1" x14ac:dyDescent="0.2">
      <c r="B18" s="133"/>
      <c r="C18" s="133"/>
      <c r="D18" s="133"/>
      <c r="E18" s="133"/>
      <c r="F18" s="133"/>
      <c r="G18" s="133"/>
      <c r="H18" s="133"/>
      <c r="I18" s="133"/>
      <c r="J18" s="133"/>
      <c r="K18" s="133"/>
      <c r="L18" s="133"/>
      <c r="M18" s="133"/>
      <c r="N18" s="133"/>
      <c r="O18" s="133"/>
      <c r="P18" s="133"/>
    </row>
  </sheetData>
  <mergeCells count="29">
    <mergeCell ref="B18:P18"/>
    <mergeCell ref="B7:C7"/>
    <mergeCell ref="D7:P7"/>
    <mergeCell ref="B11:E11"/>
    <mergeCell ref="G11:J11"/>
    <mergeCell ref="G14:J14"/>
    <mergeCell ref="M14:P14"/>
    <mergeCell ref="B13:E13"/>
    <mergeCell ref="G13:J13"/>
    <mergeCell ref="M13:P13"/>
    <mergeCell ref="M11:P11"/>
    <mergeCell ref="B14:E14"/>
    <mergeCell ref="B15:E15"/>
    <mergeCell ref="D4:J4"/>
    <mergeCell ref="D5:J5"/>
    <mergeCell ref="B10:P10"/>
    <mergeCell ref="B2:C5"/>
    <mergeCell ref="B17:P17"/>
    <mergeCell ref="M2:P2"/>
    <mergeCell ref="M3:P3"/>
    <mergeCell ref="M4:P4"/>
    <mergeCell ref="M5:P5"/>
    <mergeCell ref="D2:J2"/>
    <mergeCell ref="D3:J3"/>
    <mergeCell ref="G15:J15"/>
    <mergeCell ref="M15:P15"/>
    <mergeCell ref="B12:E12"/>
    <mergeCell ref="G12:J12"/>
    <mergeCell ref="M12:P12"/>
  </mergeCells>
  <conditionalFormatting sqref="F12:F14">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5">
    <cfRule type="containsText" dxfId="3" priority="1" operator="containsText" text="Extremo">
      <formula>NOT(ISERROR(SEARCH("Extremo",F15)))</formula>
    </cfRule>
    <cfRule type="containsText" dxfId="2" priority="2" operator="containsText" text="Alto">
      <formula>NOT(ISERROR(SEARCH("Alto",F15)))</formula>
    </cfRule>
    <cfRule type="containsText" dxfId="1" priority="3" operator="containsText" text="Medio">
      <formula>NOT(ISERROR(SEARCH("Medio",F15)))</formula>
    </cfRule>
    <cfRule type="containsText" dxfId="0" priority="4" operator="containsText" text="Bajo">
      <formula>NOT(ISERROR(SEARCH("Bajo",F15)))</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1" t="s">
        <v>100</v>
      </c>
      <c r="C4" s="21" t="s">
        <v>56</v>
      </c>
      <c r="E4" s="21" t="s">
        <v>57</v>
      </c>
      <c r="G4" s="21" t="s">
        <v>58</v>
      </c>
      <c r="I4" s="21" t="s">
        <v>63</v>
      </c>
      <c r="K4" s="21" t="s">
        <v>64</v>
      </c>
      <c r="M4" s="21"/>
      <c r="O4" s="21" t="s">
        <v>92</v>
      </c>
      <c r="Q4" s="21" t="s">
        <v>103</v>
      </c>
    </row>
    <row r="5" spans="1:17" x14ac:dyDescent="0.2">
      <c r="A5" t="s">
        <v>101</v>
      </c>
      <c r="C5" s="20" t="s">
        <v>51</v>
      </c>
      <c r="E5" s="20" t="s">
        <v>52</v>
      </c>
      <c r="G5" s="20" t="s">
        <v>59</v>
      </c>
      <c r="I5" s="20" t="s">
        <v>89</v>
      </c>
      <c r="K5" s="20" t="s">
        <v>65</v>
      </c>
      <c r="M5" t="s">
        <v>81</v>
      </c>
      <c r="O5" s="20" t="s">
        <v>93</v>
      </c>
      <c r="Q5" t="s">
        <v>106</v>
      </c>
    </row>
    <row r="6" spans="1:17" x14ac:dyDescent="0.2">
      <c r="A6" t="s">
        <v>102</v>
      </c>
      <c r="C6" s="20" t="s">
        <v>54</v>
      </c>
      <c r="E6" s="20" t="s">
        <v>55</v>
      </c>
      <c r="G6" s="20" t="s">
        <v>60</v>
      </c>
      <c r="I6" s="20" t="s">
        <v>90</v>
      </c>
      <c r="K6" s="20" t="s">
        <v>66</v>
      </c>
      <c r="M6" t="s">
        <v>88</v>
      </c>
      <c r="O6" s="20" t="s">
        <v>94</v>
      </c>
      <c r="Q6" t="s">
        <v>107</v>
      </c>
    </row>
    <row r="7" spans="1:17" x14ac:dyDescent="0.2">
      <c r="C7" s="20" t="s">
        <v>53</v>
      </c>
      <c r="G7" s="20" t="s">
        <v>61</v>
      </c>
      <c r="K7" s="23" t="s">
        <v>67</v>
      </c>
      <c r="O7" s="23" t="s">
        <v>95</v>
      </c>
      <c r="Q7" t="s">
        <v>108</v>
      </c>
    </row>
    <row r="8" spans="1:17" x14ac:dyDescent="0.2">
      <c r="O8" s="23" t="s">
        <v>96</v>
      </c>
      <c r="Q8" t="s">
        <v>109</v>
      </c>
    </row>
    <row r="9" spans="1:17" x14ac:dyDescent="0.2">
      <c r="O9" s="23" t="s">
        <v>97</v>
      </c>
      <c r="Q9" t="s">
        <v>110</v>
      </c>
    </row>
    <row r="10" spans="1:17" x14ac:dyDescent="0.2">
      <c r="O10" s="23" t="s">
        <v>98</v>
      </c>
      <c r="Q10" t="s">
        <v>111</v>
      </c>
    </row>
    <row r="11" spans="1:17" x14ac:dyDescent="0.2">
      <c r="O11" s="23" t="s">
        <v>75</v>
      </c>
      <c r="Q11" t="s">
        <v>112</v>
      </c>
    </row>
    <row r="12" spans="1:17" x14ac:dyDescent="0.2">
      <c r="Q12" t="s">
        <v>113</v>
      </c>
    </row>
    <row r="14" spans="1:17" x14ac:dyDescent="0.2">
      <c r="Q14" s="21" t="s">
        <v>114</v>
      </c>
    </row>
    <row r="15" spans="1:17" x14ac:dyDescent="0.2">
      <c r="Q15" t="s">
        <v>106</v>
      </c>
    </row>
    <row r="16" spans="1:17" x14ac:dyDescent="0.2">
      <c r="Q16" t="s">
        <v>107</v>
      </c>
    </row>
    <row r="17" spans="17:17" x14ac:dyDescent="0.2">
      <c r="Q17" t="s">
        <v>108</v>
      </c>
    </row>
    <row r="18" spans="17:17" x14ac:dyDescent="0.2">
      <c r="Q18" t="s">
        <v>109</v>
      </c>
    </row>
    <row r="19" spans="17:17" x14ac:dyDescent="0.2">
      <c r="Q19" t="s">
        <v>110</v>
      </c>
    </row>
    <row r="20" spans="17:17" x14ac:dyDescent="0.2">
      <c r="Q20" t="s">
        <v>111</v>
      </c>
    </row>
    <row r="21" spans="17:17" x14ac:dyDescent="0.2">
      <c r="Q21" t="s">
        <v>112</v>
      </c>
    </row>
    <row r="22" spans="17:17" x14ac:dyDescent="0.2">
      <c r="Q22" t="s">
        <v>113</v>
      </c>
    </row>
    <row r="23" spans="17:17" x14ac:dyDescent="0.2">
      <c r="Q23" s="20"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Normal="100" workbookViewId="0">
      <selection activeCell="D9" sqref="D9:P9"/>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7" customWidth="1"/>
    <col min="19" max="19" width="1" style="1" customWidth="1"/>
    <col min="20" max="20" width="1.42578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45"/>
      <c r="C2" s="146"/>
      <c r="D2" s="147" t="s">
        <v>117</v>
      </c>
      <c r="E2" s="148"/>
      <c r="F2" s="148"/>
      <c r="G2" s="148"/>
      <c r="H2" s="148"/>
      <c r="I2" s="148"/>
      <c r="J2" s="149"/>
      <c r="K2" s="135" t="s">
        <v>118</v>
      </c>
      <c r="L2" s="171"/>
      <c r="M2" s="135" t="str">
        <f>Proyecto!K2</f>
        <v>Codigo: GC-F-015</v>
      </c>
      <c r="N2" s="173"/>
      <c r="O2" s="173"/>
      <c r="P2" s="136"/>
      <c r="R2" s="11"/>
      <c r="S2" s="11"/>
      <c r="T2" s="11"/>
      <c r="U2" s="12"/>
      <c r="AE2" s="13"/>
    </row>
    <row r="3" spans="2:31" s="3" customFormat="1" ht="23.25" customHeight="1" x14ac:dyDescent="0.2">
      <c r="B3" s="141"/>
      <c r="C3" s="142"/>
      <c r="D3" s="150" t="s">
        <v>119</v>
      </c>
      <c r="E3" s="151"/>
      <c r="F3" s="151"/>
      <c r="G3" s="151"/>
      <c r="H3" s="151"/>
      <c r="I3" s="151"/>
      <c r="J3" s="152"/>
      <c r="K3" s="137" t="s">
        <v>124</v>
      </c>
      <c r="L3" s="172"/>
      <c r="M3" s="158" t="str">
        <f>Proyecto!K3</f>
        <v>Fecha: 17 de septiembre de 2014</v>
      </c>
      <c r="N3" s="159"/>
      <c r="O3" s="159"/>
      <c r="P3" s="160"/>
      <c r="R3" s="11"/>
      <c r="S3" s="11"/>
      <c r="T3" s="11"/>
      <c r="U3" s="12"/>
      <c r="AE3" s="13"/>
    </row>
    <row r="4" spans="2:31" s="3" customFormat="1" ht="24" customHeight="1" x14ac:dyDescent="0.2">
      <c r="B4" s="141"/>
      <c r="C4" s="142"/>
      <c r="D4" s="150" t="s">
        <v>120</v>
      </c>
      <c r="E4" s="151"/>
      <c r="F4" s="151"/>
      <c r="G4" s="151"/>
      <c r="H4" s="151"/>
      <c r="I4" s="151"/>
      <c r="J4" s="152"/>
      <c r="K4" s="137" t="s">
        <v>121</v>
      </c>
      <c r="L4" s="172"/>
      <c r="M4" s="137" t="str">
        <f>Proyecto!K4</f>
        <v>Version 001</v>
      </c>
      <c r="N4" s="133"/>
      <c r="O4" s="133"/>
      <c r="P4" s="138"/>
      <c r="R4" s="11"/>
      <c r="U4" s="12"/>
      <c r="AE4" s="13"/>
    </row>
    <row r="5" spans="2:31" s="3" customFormat="1" ht="22.5" customHeight="1" thickBot="1" x14ac:dyDescent="0.25">
      <c r="B5" s="143"/>
      <c r="C5" s="144"/>
      <c r="D5" s="153" t="s">
        <v>122</v>
      </c>
      <c r="E5" s="154"/>
      <c r="F5" s="154"/>
      <c r="G5" s="154"/>
      <c r="H5" s="154"/>
      <c r="I5" s="154"/>
      <c r="J5" s="155"/>
      <c r="K5" s="139" t="s">
        <v>123</v>
      </c>
      <c r="L5" s="170"/>
      <c r="M5" s="161" t="s">
        <v>123</v>
      </c>
      <c r="N5" s="162"/>
      <c r="O5" s="162"/>
      <c r="P5" s="163"/>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2" t="s">
        <v>0</v>
      </c>
      <c r="C7" s="132"/>
      <c r="D7" s="134" t="str">
        <f>Proyecto!$E$7</f>
        <v xml:space="preserve">Expediente digital – Sistema de Gestión Documental Electrónica de Archivo (Fase III) - SGDEA </v>
      </c>
      <c r="E7" s="134"/>
      <c r="F7" s="134"/>
      <c r="G7" s="134"/>
      <c r="H7" s="134"/>
      <c r="I7" s="134"/>
      <c r="J7" s="134"/>
      <c r="K7" s="134"/>
      <c r="L7" s="134"/>
      <c r="M7" s="134"/>
      <c r="N7" s="134"/>
      <c r="O7" s="134"/>
      <c r="P7" s="134"/>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6" t="s">
        <v>24</v>
      </c>
      <c r="C9" s="157"/>
      <c r="D9" s="165" t="s">
        <v>137</v>
      </c>
      <c r="E9" s="166"/>
      <c r="F9" s="166"/>
      <c r="G9" s="166"/>
      <c r="H9" s="166"/>
      <c r="I9" s="166"/>
      <c r="J9" s="166"/>
      <c r="K9" s="166"/>
      <c r="L9" s="166"/>
      <c r="M9" s="166"/>
      <c r="N9" s="166"/>
      <c r="O9" s="166"/>
      <c r="P9" s="167"/>
      <c r="AE9" s="1"/>
    </row>
    <row r="10" spans="2:31" customFormat="1" ht="7.5" customHeight="1" x14ac:dyDescent="0.2"/>
    <row r="11" spans="2:31" ht="39.75" customHeight="1" x14ac:dyDescent="0.2">
      <c r="B11" s="156" t="s">
        <v>25</v>
      </c>
      <c r="C11" s="157"/>
      <c r="D11" s="164" t="s">
        <v>136</v>
      </c>
      <c r="E11" s="164"/>
      <c r="F11" s="164"/>
      <c r="G11" s="164"/>
      <c r="H11" s="164"/>
      <c r="I11" s="164"/>
      <c r="J11" s="164"/>
      <c r="K11" s="164"/>
      <c r="L11" s="164"/>
      <c r="M11" s="164"/>
      <c r="N11" s="164"/>
      <c r="O11" s="164"/>
      <c r="P11" s="16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36" customHeight="1" x14ac:dyDescent="0.2">
      <c r="B13" s="168" t="s">
        <v>99</v>
      </c>
      <c r="C13" s="168"/>
      <c r="D13" s="38" t="s">
        <v>1</v>
      </c>
      <c r="E13" s="164" t="s">
        <v>187</v>
      </c>
      <c r="F13" s="164"/>
      <c r="G13" s="164"/>
      <c r="H13" s="164"/>
      <c r="I13" s="164"/>
      <c r="J13" s="164"/>
      <c r="K13" s="164"/>
      <c r="L13" s="164"/>
      <c r="M13" s="164"/>
      <c r="N13" s="164"/>
      <c r="O13" s="164"/>
      <c r="P13" s="164"/>
      <c r="AE13" s="1"/>
    </row>
    <row r="14" spans="2:31" s="3" customFormat="1" ht="37.5" customHeight="1" x14ac:dyDescent="0.2">
      <c r="B14" s="169"/>
      <c r="C14" s="169"/>
      <c r="D14" s="39" t="s">
        <v>101</v>
      </c>
      <c r="E14" s="164"/>
      <c r="F14" s="164"/>
      <c r="G14" s="164"/>
      <c r="H14" s="164"/>
      <c r="I14" s="164"/>
      <c r="J14" s="164"/>
      <c r="K14" s="164"/>
      <c r="L14" s="164"/>
      <c r="M14" s="164"/>
      <c r="N14" s="164"/>
      <c r="O14" s="164"/>
      <c r="P14" s="164"/>
      <c r="R14" s="11"/>
      <c r="U14" s="11"/>
    </row>
    <row r="15" spans="2:31" s="3" customFormat="1" ht="5.25" customHeight="1" x14ac:dyDescent="0.2">
      <c r="B15" s="10"/>
      <c r="C15" s="10"/>
      <c r="D15" s="40"/>
      <c r="E15" s="40"/>
      <c r="F15" s="40"/>
      <c r="G15" s="40"/>
      <c r="H15" s="40"/>
      <c r="I15" s="40"/>
      <c r="J15" s="40"/>
      <c r="K15" s="40"/>
      <c r="L15" s="40"/>
      <c r="M15" s="40"/>
      <c r="N15" s="40"/>
      <c r="O15" s="40"/>
      <c r="P15" s="40"/>
      <c r="R15" s="11"/>
      <c r="U15" s="11"/>
    </row>
    <row r="16" spans="2:31" ht="22.5" customHeight="1" x14ac:dyDescent="0.2">
      <c r="B16" s="168" t="s">
        <v>99</v>
      </c>
      <c r="C16" s="168"/>
      <c r="D16" s="41" t="s">
        <v>1</v>
      </c>
      <c r="E16" s="164" t="s">
        <v>169</v>
      </c>
      <c r="F16" s="164"/>
      <c r="G16" s="164"/>
      <c r="H16" s="164"/>
      <c r="I16" s="164"/>
      <c r="J16" s="164"/>
      <c r="K16" s="164"/>
      <c r="L16" s="164"/>
      <c r="M16" s="164"/>
      <c r="N16" s="164"/>
      <c r="O16" s="164"/>
      <c r="P16" s="164"/>
      <c r="AE16" s="1"/>
    </row>
    <row r="17" spans="2:31" s="3" customFormat="1" ht="21" customHeight="1" x14ac:dyDescent="0.2">
      <c r="B17" s="169"/>
      <c r="C17" s="169"/>
      <c r="D17" s="42" t="s">
        <v>141</v>
      </c>
      <c r="E17" s="164"/>
      <c r="F17" s="164"/>
      <c r="G17" s="164"/>
      <c r="H17" s="164"/>
      <c r="I17" s="164"/>
      <c r="J17" s="164"/>
      <c r="K17" s="164"/>
      <c r="L17" s="164"/>
      <c r="M17" s="164"/>
      <c r="N17" s="164"/>
      <c r="O17" s="164"/>
      <c r="P17" s="164"/>
      <c r="R17" s="11"/>
      <c r="U17" s="11"/>
    </row>
    <row r="18" spans="2:31" s="3" customFormat="1" ht="5.25" customHeight="1" x14ac:dyDescent="0.2">
      <c r="B18" s="10"/>
      <c r="C18" s="10"/>
      <c r="D18" s="43"/>
      <c r="E18" s="43"/>
      <c r="F18" s="43"/>
      <c r="G18" s="43"/>
      <c r="H18" s="43"/>
      <c r="I18" s="43"/>
      <c r="J18" s="43"/>
      <c r="K18" s="43"/>
      <c r="L18" s="43"/>
      <c r="M18" s="43"/>
      <c r="N18" s="43"/>
      <c r="O18" s="43"/>
      <c r="P18" s="43"/>
      <c r="R18" s="11"/>
      <c r="U18" s="11"/>
    </row>
    <row r="19" spans="2:31" ht="22.5" customHeight="1" x14ac:dyDescent="0.2">
      <c r="B19" s="168" t="s">
        <v>99</v>
      </c>
      <c r="C19" s="168"/>
      <c r="D19" s="41" t="s">
        <v>1</v>
      </c>
      <c r="E19" s="164" t="s">
        <v>168</v>
      </c>
      <c r="F19" s="164"/>
      <c r="G19" s="164"/>
      <c r="H19" s="164"/>
      <c r="I19" s="164"/>
      <c r="J19" s="164"/>
      <c r="K19" s="164"/>
      <c r="L19" s="164"/>
      <c r="M19" s="164"/>
      <c r="N19" s="164"/>
      <c r="O19" s="164"/>
      <c r="P19" s="164"/>
      <c r="AE19" s="1"/>
    </row>
    <row r="20" spans="2:31" s="3" customFormat="1" ht="21" customHeight="1" x14ac:dyDescent="0.2">
      <c r="B20" s="169"/>
      <c r="C20" s="169"/>
      <c r="D20" s="82" t="s">
        <v>141</v>
      </c>
      <c r="E20" s="164"/>
      <c r="F20" s="164"/>
      <c r="G20" s="164"/>
      <c r="H20" s="164"/>
      <c r="I20" s="164"/>
      <c r="J20" s="164"/>
      <c r="K20" s="164"/>
      <c r="L20" s="164"/>
      <c r="M20" s="164"/>
      <c r="N20" s="164"/>
      <c r="O20" s="164"/>
      <c r="P20" s="164"/>
      <c r="R20" s="11"/>
      <c r="U20" s="11"/>
    </row>
    <row r="21" spans="2:31" s="3" customFormat="1" ht="5.25" customHeight="1" x14ac:dyDescent="0.2">
      <c r="B21" s="10"/>
      <c r="C21" s="10"/>
      <c r="D21" s="43"/>
      <c r="E21" s="43"/>
      <c r="F21" s="43"/>
      <c r="G21" s="43"/>
      <c r="H21" s="43"/>
      <c r="I21" s="43"/>
      <c r="J21" s="43"/>
      <c r="K21" s="43"/>
      <c r="L21" s="43"/>
      <c r="M21" s="43"/>
      <c r="N21" s="43"/>
      <c r="O21" s="43"/>
      <c r="P21" s="43"/>
      <c r="R21" s="11"/>
      <c r="U21" s="11"/>
    </row>
    <row r="22" spans="2:31" ht="22.5" customHeight="1" x14ac:dyDescent="0.2">
      <c r="B22" s="168" t="s">
        <v>99</v>
      </c>
      <c r="C22" s="168"/>
      <c r="D22" s="41" t="s">
        <v>1</v>
      </c>
      <c r="E22" s="164"/>
      <c r="F22" s="164"/>
      <c r="G22" s="164"/>
      <c r="H22" s="164"/>
      <c r="I22" s="164"/>
      <c r="J22" s="164"/>
      <c r="K22" s="164"/>
      <c r="L22" s="164"/>
      <c r="M22" s="164"/>
      <c r="N22" s="164"/>
      <c r="O22" s="164"/>
      <c r="P22" s="164"/>
      <c r="AE22" s="1"/>
    </row>
    <row r="23" spans="2:31" s="3" customFormat="1" ht="21" customHeight="1" x14ac:dyDescent="0.2">
      <c r="B23" s="169"/>
      <c r="C23" s="169"/>
      <c r="D23" s="42"/>
      <c r="E23" s="164"/>
      <c r="F23" s="164"/>
      <c r="G23" s="164"/>
      <c r="H23" s="164"/>
      <c r="I23" s="164"/>
      <c r="J23" s="164"/>
      <c r="K23" s="164"/>
      <c r="L23" s="164"/>
      <c r="M23" s="164"/>
      <c r="N23" s="164"/>
      <c r="O23" s="164"/>
      <c r="P23" s="164"/>
      <c r="R23" s="11"/>
      <c r="U23" s="11"/>
    </row>
  </sheetData>
  <mergeCells count="30">
    <mergeCell ref="B16:C17"/>
    <mergeCell ref="E16:P17"/>
    <mergeCell ref="B19:C20"/>
    <mergeCell ref="E19:P20"/>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M2:P2"/>
    <mergeCell ref="B7:C7"/>
    <mergeCell ref="B11:C11"/>
    <mergeCell ref="B9:C9"/>
    <mergeCell ref="M3:P3"/>
    <mergeCell ref="M4:P4"/>
    <mergeCell ref="M5:P5"/>
    <mergeCell ref="D7:P7"/>
    <mergeCell ref="D11:P11"/>
    <mergeCell ref="D9:P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20"/>
  <sheetViews>
    <sheetView showGridLines="0" zoomScale="70" zoomScaleNormal="70" workbookViewId="0">
      <selection activeCell="F30" sqref="F3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45"/>
      <c r="C2" s="146"/>
      <c r="D2" s="178" t="s">
        <v>117</v>
      </c>
      <c r="E2" s="179"/>
      <c r="F2" s="179"/>
      <c r="G2" s="179"/>
      <c r="H2" s="180"/>
      <c r="I2" s="53" t="str">
        <f>Proyecto!K2</f>
        <v>Codigo: GC-F-015</v>
      </c>
      <c r="J2" s="18"/>
      <c r="K2" s="18"/>
      <c r="L2" s="18"/>
      <c r="T2" s="13"/>
    </row>
    <row r="3" spans="2:24" s="3" customFormat="1" ht="23.25" customHeight="1" thickBot="1" x14ac:dyDescent="0.25">
      <c r="B3" s="141"/>
      <c r="C3" s="142"/>
      <c r="D3" s="178" t="s">
        <v>119</v>
      </c>
      <c r="E3" s="179"/>
      <c r="F3" s="179"/>
      <c r="G3" s="179"/>
      <c r="H3" s="180"/>
      <c r="I3" s="54" t="str">
        <f>Proyecto!K3</f>
        <v>Fecha: 17 de septiembre de 2014</v>
      </c>
      <c r="J3" s="18"/>
      <c r="K3" s="18"/>
      <c r="L3" s="18"/>
      <c r="T3" s="13"/>
    </row>
    <row r="4" spans="2:24" s="3" customFormat="1" ht="24" customHeight="1" thickBot="1" x14ac:dyDescent="0.25">
      <c r="B4" s="141"/>
      <c r="C4" s="142"/>
      <c r="D4" s="178" t="s">
        <v>120</v>
      </c>
      <c r="E4" s="179"/>
      <c r="F4" s="179"/>
      <c r="G4" s="179"/>
      <c r="H4" s="180"/>
      <c r="I4" s="54" t="str">
        <f>Proyecto!K4</f>
        <v>Version 001</v>
      </c>
      <c r="J4" s="18"/>
      <c r="K4" s="18"/>
      <c r="L4" s="18"/>
      <c r="T4" s="13"/>
    </row>
    <row r="5" spans="2:24" s="3" customFormat="1" ht="22.5" customHeight="1" thickBot="1" x14ac:dyDescent="0.25">
      <c r="B5" s="143"/>
      <c r="C5" s="144"/>
      <c r="D5" s="181" t="s">
        <v>122</v>
      </c>
      <c r="E5" s="182"/>
      <c r="F5" s="182"/>
      <c r="G5" s="182"/>
      <c r="H5" s="183"/>
      <c r="I5" s="55" t="s">
        <v>123</v>
      </c>
      <c r="J5" s="18"/>
      <c r="K5" s="18"/>
      <c r="L5" s="18"/>
      <c r="T5" s="13"/>
    </row>
    <row r="6" spans="2:24" ht="5.25" customHeight="1" x14ac:dyDescent="0.2">
      <c r="B6" s="5"/>
      <c r="C6" s="5"/>
      <c r="D6" s="5"/>
      <c r="E6" s="5"/>
      <c r="F6" s="5"/>
      <c r="G6" s="5"/>
      <c r="H6" s="5"/>
      <c r="I6" s="5"/>
    </row>
    <row r="7" spans="2:24" ht="29.25" customHeight="1" x14ac:dyDescent="0.2">
      <c r="B7" s="132" t="s">
        <v>0</v>
      </c>
      <c r="C7" s="132"/>
      <c r="D7" s="134" t="str">
        <f>Proyecto!$E$7</f>
        <v xml:space="preserve">Expediente digital – Sistema de Gestión Documental Electrónica de Archivo (Fase III) - SGDEA </v>
      </c>
      <c r="E7" s="134"/>
      <c r="F7" s="134"/>
      <c r="G7" s="134"/>
      <c r="H7" s="134"/>
      <c r="I7" s="134"/>
      <c r="X7" s="1"/>
    </row>
    <row r="8" spans="2:24" s="3" customFormat="1" ht="10.5" customHeight="1" x14ac:dyDescent="0.2">
      <c r="B8" s="10"/>
      <c r="C8" s="10"/>
      <c r="D8" s="6"/>
      <c r="E8" s="6"/>
      <c r="F8" s="6"/>
      <c r="G8" s="6"/>
      <c r="H8" s="6"/>
      <c r="I8" s="6"/>
      <c r="N8" s="18"/>
    </row>
    <row r="9" spans="2:24" ht="18.75" customHeight="1" x14ac:dyDescent="0.2">
      <c r="B9" s="177" t="s">
        <v>105</v>
      </c>
      <c r="C9" s="177"/>
      <c r="D9" s="177"/>
      <c r="E9" s="177"/>
      <c r="F9" s="177"/>
      <c r="G9" s="177"/>
      <c r="H9" s="177"/>
      <c r="I9" s="177"/>
      <c r="X9" s="1"/>
    </row>
    <row r="10" spans="2:24" ht="28.5" customHeight="1" x14ac:dyDescent="0.2">
      <c r="B10" s="174" t="s">
        <v>26</v>
      </c>
      <c r="C10" s="174"/>
      <c r="D10" s="175" t="s">
        <v>133</v>
      </c>
      <c r="E10" s="175"/>
      <c r="F10" s="175"/>
      <c r="G10" s="175"/>
      <c r="H10" s="175"/>
      <c r="I10" s="175"/>
      <c r="X10" s="1"/>
    </row>
    <row r="11" spans="2:24" ht="22.5" customHeight="1" x14ac:dyDescent="0.2">
      <c r="B11" s="174" t="s">
        <v>1</v>
      </c>
      <c r="C11" s="174"/>
      <c r="D11" s="174" t="s">
        <v>2</v>
      </c>
      <c r="E11" s="174"/>
      <c r="F11" s="28" t="s">
        <v>3</v>
      </c>
      <c r="G11" s="38" t="s">
        <v>103</v>
      </c>
      <c r="H11" s="38" t="s">
        <v>4</v>
      </c>
      <c r="I11" s="38" t="s">
        <v>104</v>
      </c>
      <c r="X11" s="1"/>
    </row>
    <row r="12" spans="2:24" ht="50.25" customHeight="1" x14ac:dyDescent="0.2">
      <c r="B12" s="175" t="s">
        <v>51</v>
      </c>
      <c r="C12" s="175"/>
      <c r="D12" s="176" t="s">
        <v>134</v>
      </c>
      <c r="E12" s="176"/>
      <c r="F12" s="83">
        <v>1</v>
      </c>
      <c r="G12" s="84" t="s">
        <v>109</v>
      </c>
      <c r="H12" s="84" t="s">
        <v>52</v>
      </c>
      <c r="I12" s="84" t="s">
        <v>135</v>
      </c>
      <c r="X12" s="1"/>
    </row>
    <row r="13" spans="2:24" ht="24.75" customHeight="1" x14ac:dyDescent="0.2">
      <c r="B13" s="174" t="s">
        <v>5</v>
      </c>
      <c r="C13" s="174"/>
      <c r="D13" s="175"/>
      <c r="E13" s="175"/>
      <c r="F13" s="175"/>
      <c r="G13" s="175"/>
      <c r="H13" s="175"/>
      <c r="I13" s="175"/>
      <c r="X13" s="1"/>
    </row>
    <row r="14" spans="2:24" ht="24.75" customHeight="1" x14ac:dyDescent="0.2">
      <c r="B14" s="111"/>
      <c r="C14" s="111"/>
      <c r="D14" s="110"/>
      <c r="E14" s="109"/>
      <c r="F14" s="109"/>
      <c r="G14" s="109"/>
      <c r="H14" s="109"/>
      <c r="I14" s="109"/>
      <c r="X14" s="1"/>
    </row>
    <row r="15" spans="2:24" ht="24.75" customHeight="1" x14ac:dyDescent="0.2">
      <c r="B15" s="177" t="s">
        <v>105</v>
      </c>
      <c r="C15" s="177"/>
      <c r="D15" s="177"/>
      <c r="E15" s="177"/>
      <c r="F15" s="177"/>
      <c r="G15" s="177"/>
      <c r="H15" s="177"/>
      <c r="I15" s="177"/>
      <c r="X15" s="1"/>
    </row>
    <row r="16" spans="2:24" ht="27.75" customHeight="1" x14ac:dyDescent="0.2">
      <c r="B16" s="174" t="s">
        <v>26</v>
      </c>
      <c r="C16" s="174"/>
      <c r="D16" s="175" t="s">
        <v>188</v>
      </c>
      <c r="E16" s="175"/>
      <c r="F16" s="175"/>
      <c r="G16" s="175"/>
      <c r="H16" s="175"/>
      <c r="I16" s="175"/>
    </row>
    <row r="17" spans="2:9" ht="22.5" customHeight="1" x14ac:dyDescent="0.2">
      <c r="B17" s="174" t="s">
        <v>1</v>
      </c>
      <c r="C17" s="174"/>
      <c r="D17" s="174" t="s">
        <v>2</v>
      </c>
      <c r="E17" s="174"/>
      <c r="F17" s="107" t="s">
        <v>3</v>
      </c>
      <c r="G17" s="107" t="s">
        <v>103</v>
      </c>
      <c r="H17" s="107" t="s">
        <v>4</v>
      </c>
      <c r="I17" s="107" t="s">
        <v>104</v>
      </c>
    </row>
    <row r="18" spans="2:9" ht="40.5" customHeight="1" x14ac:dyDescent="0.2">
      <c r="B18" s="175" t="s">
        <v>51</v>
      </c>
      <c r="C18" s="175"/>
      <c r="D18" s="176" t="s">
        <v>185</v>
      </c>
      <c r="E18" s="176"/>
      <c r="F18" s="119">
        <v>10</v>
      </c>
      <c r="G18" s="108" t="s">
        <v>111</v>
      </c>
      <c r="H18" s="108" t="s">
        <v>52</v>
      </c>
      <c r="I18" s="108" t="s">
        <v>189</v>
      </c>
    </row>
    <row r="19" spans="2:9" ht="28.5" customHeight="1" x14ac:dyDescent="0.2">
      <c r="B19" s="174" t="s">
        <v>5</v>
      </c>
      <c r="C19" s="174"/>
      <c r="D19" s="175"/>
      <c r="E19" s="175"/>
      <c r="F19" s="175"/>
      <c r="G19" s="175"/>
      <c r="H19" s="175"/>
      <c r="I19" s="175"/>
    </row>
    <row r="20" spans="2:9" ht="24" customHeight="1" x14ac:dyDescent="0.2">
      <c r="B20" s="114"/>
      <c r="C20" s="113"/>
      <c r="D20" s="112"/>
    </row>
  </sheetData>
  <mergeCells count="28">
    <mergeCell ref="B7:C7"/>
    <mergeCell ref="D2:H2"/>
    <mergeCell ref="D3:H3"/>
    <mergeCell ref="D4:H4"/>
    <mergeCell ref="D5:H5"/>
    <mergeCell ref="B2:C2"/>
    <mergeCell ref="B4:C4"/>
    <mergeCell ref="B5:C5"/>
    <mergeCell ref="B3:C3"/>
    <mergeCell ref="D7:I7"/>
    <mergeCell ref="B12:C12"/>
    <mergeCell ref="D12:E12"/>
    <mergeCell ref="B9:I9"/>
    <mergeCell ref="B11:C11"/>
    <mergeCell ref="D11:E11"/>
    <mergeCell ref="B10:C10"/>
    <mergeCell ref="D10:I10"/>
    <mergeCell ref="B13:C13"/>
    <mergeCell ref="D13:I13"/>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H20:H65489 P16:V65489 J16:N65489">
      <formula1>1</formula1>
      <formula2>5</formula2>
    </dataValidation>
  </dataValidations>
  <pageMargins left="0.39370078740157483" right="0.39370078740157483" top="0.74803149606299213" bottom="0.74803149606299213" header="0.31496062992125984" footer="0.31496062992125984"/>
  <pageSetup scale="74" fitToHeight="0"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4" zoomScaleNormal="100" workbookViewId="0">
      <selection activeCell="D14" sqref="D14"/>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42578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6"/>
      <c r="C2" s="181" t="s">
        <v>117</v>
      </c>
      <c r="D2" s="182"/>
      <c r="E2" s="182"/>
      <c r="F2" s="183"/>
      <c r="G2" s="53" t="str">
        <f>Proyecto!K2</f>
        <v>Codigo: GC-F-015</v>
      </c>
      <c r="H2" s="11"/>
      <c r="I2" s="11"/>
      <c r="J2" s="12"/>
      <c r="T2" s="13"/>
    </row>
    <row r="3" spans="2:22" s="3" customFormat="1" ht="23.25" customHeight="1" thickBot="1" x14ac:dyDescent="0.25">
      <c r="B3" s="57"/>
      <c r="C3" s="181" t="s">
        <v>119</v>
      </c>
      <c r="D3" s="182"/>
      <c r="E3" s="182"/>
      <c r="F3" s="183"/>
      <c r="G3" s="54" t="str">
        <f>Proyecto!K3</f>
        <v>Fecha: 17 de septiembre de 2014</v>
      </c>
      <c r="H3" s="11"/>
      <c r="I3" s="11"/>
      <c r="J3" s="12"/>
      <c r="T3" s="13"/>
    </row>
    <row r="4" spans="2:22" s="3" customFormat="1" ht="24" customHeight="1" thickBot="1" x14ac:dyDescent="0.25">
      <c r="B4" s="57"/>
      <c r="C4" s="181" t="s">
        <v>120</v>
      </c>
      <c r="D4" s="182"/>
      <c r="E4" s="182"/>
      <c r="F4" s="183"/>
      <c r="G4" s="54" t="str">
        <f>Proyecto!K4</f>
        <v>Version 001</v>
      </c>
      <c r="J4" s="12"/>
      <c r="T4" s="13"/>
    </row>
    <row r="5" spans="2:22" s="3" customFormat="1" ht="22.5" customHeight="1" thickBot="1" x14ac:dyDescent="0.25">
      <c r="B5" s="58"/>
      <c r="C5" s="181" t="s">
        <v>122</v>
      </c>
      <c r="D5" s="182"/>
      <c r="E5" s="182"/>
      <c r="F5" s="183"/>
      <c r="G5" s="55" t="s">
        <v>123</v>
      </c>
      <c r="J5" s="11"/>
      <c r="T5" s="13"/>
    </row>
    <row r="6" spans="2:22" ht="5.25" customHeight="1" x14ac:dyDescent="0.2">
      <c r="B6" s="5"/>
      <c r="C6" s="5"/>
      <c r="D6" s="5"/>
      <c r="E6" s="5"/>
      <c r="F6" s="5"/>
      <c r="G6" s="5"/>
    </row>
    <row r="7" spans="2:22" ht="29.25" customHeight="1" x14ac:dyDescent="0.2">
      <c r="B7" s="33" t="s">
        <v>0</v>
      </c>
      <c r="C7" s="134" t="str">
        <f>Proyecto!$E$7</f>
        <v xml:space="preserve">Expediente digital – Sistema de Gestión Documental Electrónica de Archivo (Fase III) - SGDEA </v>
      </c>
      <c r="D7" s="134"/>
      <c r="E7" s="134"/>
      <c r="F7" s="134"/>
      <c r="G7" s="134"/>
      <c r="V7" s="1"/>
    </row>
    <row r="9" spans="2:22" ht="18" customHeight="1" x14ac:dyDescent="0.2">
      <c r="B9" s="177" t="s">
        <v>42</v>
      </c>
      <c r="C9" s="177"/>
      <c r="D9" s="177"/>
      <c r="E9" s="177"/>
      <c r="F9" s="177"/>
      <c r="G9" s="177"/>
    </row>
    <row r="10" spans="2:22" customFormat="1" ht="15" customHeight="1" x14ac:dyDescent="0.2"/>
    <row r="11" spans="2:22" ht="20.25" customHeight="1" x14ac:dyDescent="0.2">
      <c r="B11" s="28" t="s">
        <v>72</v>
      </c>
      <c r="C11" s="28" t="s">
        <v>6</v>
      </c>
      <c r="D11" s="28" t="s">
        <v>14</v>
      </c>
      <c r="E11" s="28" t="s">
        <v>41</v>
      </c>
      <c r="F11" s="177" t="s">
        <v>15</v>
      </c>
      <c r="G11" s="177"/>
    </row>
    <row r="12" spans="2:22" ht="84" x14ac:dyDescent="0.2">
      <c r="B12" s="27" t="s">
        <v>59</v>
      </c>
      <c r="C12" s="27" t="s">
        <v>234</v>
      </c>
      <c r="D12" s="26" t="s">
        <v>62</v>
      </c>
      <c r="E12" s="15" t="s">
        <v>89</v>
      </c>
      <c r="F12" s="184"/>
      <c r="G12" s="184"/>
    </row>
    <row r="13" spans="2:22" ht="144" x14ac:dyDescent="0.2">
      <c r="B13" s="27" t="s">
        <v>60</v>
      </c>
      <c r="C13" s="27" t="s">
        <v>235</v>
      </c>
      <c r="D13" s="26" t="s">
        <v>170</v>
      </c>
      <c r="E13" s="15" t="s">
        <v>89</v>
      </c>
      <c r="F13" s="184"/>
      <c r="G13" s="184"/>
    </row>
    <row r="14" spans="2:22" ht="84" x14ac:dyDescent="0.2">
      <c r="B14" s="27" t="s">
        <v>61</v>
      </c>
      <c r="C14" s="27" t="s">
        <v>219</v>
      </c>
      <c r="D14" s="26" t="s">
        <v>177</v>
      </c>
      <c r="E14" s="15" t="s">
        <v>89</v>
      </c>
      <c r="F14" s="184"/>
      <c r="G14" s="184"/>
    </row>
    <row r="15" spans="2:22" ht="79.5" customHeight="1" x14ac:dyDescent="0.2">
      <c r="B15" s="27" t="s">
        <v>176</v>
      </c>
      <c r="C15" s="27" t="s">
        <v>218</v>
      </c>
      <c r="D15" s="101" t="s">
        <v>209</v>
      </c>
      <c r="E15" s="15" t="s">
        <v>89</v>
      </c>
      <c r="F15" s="184"/>
      <c r="G15" s="184"/>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3"/>
  <sheetViews>
    <sheetView topLeftCell="A8" zoomScale="115" zoomScaleNormal="115" workbookViewId="0">
      <selection activeCell="B16" sqref="B16"/>
    </sheetView>
  </sheetViews>
  <sheetFormatPr baseColWidth="10" defaultColWidth="11.42578125" defaultRowHeight="12.75" x14ac:dyDescent="0.2"/>
  <cols>
    <col min="1" max="1" width="5" style="59" customWidth="1"/>
    <col min="2" max="2" width="30.28515625" style="59" customWidth="1"/>
    <col min="3" max="3" width="28.28515625" style="59" customWidth="1"/>
    <col min="4" max="4" width="11.42578125" style="59"/>
    <col min="5" max="5" width="33" style="59" customWidth="1"/>
    <col min="6" max="6" width="20.7109375" style="59" customWidth="1"/>
    <col min="7" max="7" width="25.42578125" style="59" customWidth="1"/>
    <col min="8" max="8" width="15" style="59" customWidth="1"/>
    <col min="9" max="16384" width="11.42578125" style="59"/>
  </cols>
  <sheetData>
    <row r="1" spans="2:8" ht="13.5" thickBot="1" x14ac:dyDescent="0.25"/>
    <row r="2" spans="2:8" ht="18" customHeight="1" thickBot="1" x14ac:dyDescent="0.25">
      <c r="B2" s="64"/>
      <c r="C2" s="197" t="s">
        <v>117</v>
      </c>
      <c r="D2" s="198"/>
      <c r="E2" s="198"/>
      <c r="F2" s="198"/>
      <c r="G2" s="191" t="str">
        <f>Proyecto!K2</f>
        <v>Codigo: GC-F-015</v>
      </c>
      <c r="H2" s="192"/>
    </row>
    <row r="3" spans="2:8" ht="19.5" customHeight="1" thickBot="1" x14ac:dyDescent="0.25">
      <c r="B3" s="66"/>
      <c r="C3" s="197" t="s">
        <v>119</v>
      </c>
      <c r="D3" s="198"/>
      <c r="E3" s="198"/>
      <c r="F3" s="198"/>
      <c r="G3" s="193" t="str">
        <f>Proyecto!K3</f>
        <v>Fecha: 17 de septiembre de 2014</v>
      </c>
      <c r="H3" s="194"/>
    </row>
    <row r="4" spans="2:8" ht="19.5" customHeight="1" thickBot="1" x14ac:dyDescent="0.25">
      <c r="B4" s="66"/>
      <c r="C4" s="197" t="s">
        <v>120</v>
      </c>
      <c r="D4" s="198"/>
      <c r="E4" s="198"/>
      <c r="F4" s="198"/>
      <c r="G4" s="195" t="str">
        <f>Proyecto!K4</f>
        <v>Version 001</v>
      </c>
      <c r="H4" s="196"/>
    </row>
    <row r="5" spans="2:8" ht="21.75" customHeight="1" thickBot="1" x14ac:dyDescent="0.25">
      <c r="B5" s="68"/>
      <c r="C5" s="197" t="s">
        <v>122</v>
      </c>
      <c r="D5" s="198"/>
      <c r="E5" s="198"/>
      <c r="F5" s="198"/>
      <c r="G5" s="193" t="s">
        <v>123</v>
      </c>
      <c r="H5" s="194"/>
    </row>
    <row r="6" spans="2:8" ht="21" customHeight="1" x14ac:dyDescent="0.2"/>
    <row r="7" spans="2:8" ht="22.5" customHeight="1" x14ac:dyDescent="0.2">
      <c r="B7" s="185" t="s">
        <v>74</v>
      </c>
      <c r="C7" s="186"/>
      <c r="D7" s="186"/>
      <c r="E7" s="186"/>
      <c r="F7" s="186"/>
      <c r="G7" s="186"/>
      <c r="H7" s="186"/>
    </row>
    <row r="8" spans="2:8" ht="80.25" customHeight="1" x14ac:dyDescent="0.2">
      <c r="B8" s="187" t="s">
        <v>138</v>
      </c>
      <c r="C8" s="188"/>
      <c r="D8" s="188"/>
      <c r="E8" s="188"/>
      <c r="F8" s="188"/>
      <c r="G8" s="188"/>
      <c r="H8" s="188"/>
    </row>
    <row r="9" spans="2:8" x14ac:dyDescent="0.2">
      <c r="B9" s="60"/>
    </row>
    <row r="11" spans="2:8" ht="22.5" customHeight="1" x14ac:dyDescent="0.2">
      <c r="B11" s="189" t="s">
        <v>71</v>
      </c>
      <c r="C11" s="190"/>
      <c r="E11" s="185" t="s">
        <v>73</v>
      </c>
      <c r="F11" s="186"/>
      <c r="G11" s="186"/>
      <c r="H11" s="186"/>
    </row>
    <row r="13" spans="2:8" ht="20.25" customHeight="1" x14ac:dyDescent="0.2">
      <c r="B13" s="34" t="s">
        <v>6</v>
      </c>
      <c r="C13" s="34" t="s">
        <v>72</v>
      </c>
      <c r="D13" s="61"/>
      <c r="E13" s="34" t="s">
        <v>6</v>
      </c>
      <c r="F13" s="34" t="s">
        <v>72</v>
      </c>
      <c r="G13" s="34" t="s">
        <v>70</v>
      </c>
      <c r="H13" s="34" t="s">
        <v>85</v>
      </c>
    </row>
    <row r="14" spans="2:8" ht="21.95" customHeight="1" x14ac:dyDescent="0.2">
      <c r="B14" s="27" t="s">
        <v>234</v>
      </c>
      <c r="C14" s="27" t="s">
        <v>59</v>
      </c>
      <c r="E14" s="62"/>
      <c r="F14" s="62"/>
      <c r="G14" s="62"/>
      <c r="H14" s="62"/>
    </row>
    <row r="15" spans="2:8" ht="21.95" customHeight="1" x14ac:dyDescent="0.2">
      <c r="B15" s="127" t="s">
        <v>235</v>
      </c>
      <c r="C15" s="27" t="s">
        <v>60</v>
      </c>
      <c r="E15" s="62"/>
      <c r="F15" s="62"/>
      <c r="G15" s="62"/>
      <c r="H15" s="62"/>
    </row>
    <row r="16" spans="2:8" ht="21.95" customHeight="1" x14ac:dyDescent="0.2">
      <c r="B16" s="27" t="s">
        <v>219</v>
      </c>
      <c r="C16" s="27" t="s">
        <v>230</v>
      </c>
      <c r="E16" s="62"/>
      <c r="F16" s="62"/>
      <c r="G16" s="62"/>
      <c r="H16" s="62"/>
    </row>
    <row r="17" spans="2:8" ht="21.95" customHeight="1" x14ac:dyDescent="0.2">
      <c r="B17" s="127" t="s">
        <v>155</v>
      </c>
      <c r="C17" s="127" t="s">
        <v>142</v>
      </c>
      <c r="E17" s="62"/>
      <c r="F17" s="62"/>
      <c r="G17" s="62"/>
      <c r="H17" s="62"/>
    </row>
    <row r="18" spans="2:8" ht="21.95" customHeight="1" x14ac:dyDescent="0.2">
      <c r="B18" s="127" t="s">
        <v>220</v>
      </c>
      <c r="C18" s="127" t="s">
        <v>205</v>
      </c>
      <c r="E18" s="62"/>
      <c r="F18" s="62"/>
      <c r="G18" s="62"/>
      <c r="H18" s="62"/>
    </row>
    <row r="19" spans="2:8" ht="21.95" customHeight="1" x14ac:dyDescent="0.2">
      <c r="B19" s="127" t="s">
        <v>221</v>
      </c>
      <c r="C19" s="127" t="s">
        <v>144</v>
      </c>
      <c r="D19" s="63"/>
      <c r="E19" s="62"/>
      <c r="F19" s="62"/>
      <c r="G19" s="62"/>
      <c r="H19" s="62"/>
    </row>
    <row r="20" spans="2:8" ht="21.95" customHeight="1" x14ac:dyDescent="0.2">
      <c r="B20" s="127" t="s">
        <v>160</v>
      </c>
      <c r="C20" s="127" t="s">
        <v>142</v>
      </c>
      <c r="E20" s="62"/>
      <c r="F20" s="62"/>
      <c r="G20" s="62"/>
      <c r="H20" s="62"/>
    </row>
    <row r="21" spans="2:8" ht="21.95" customHeight="1" x14ac:dyDescent="0.2">
      <c r="B21" s="127" t="s">
        <v>159</v>
      </c>
      <c r="C21" s="127" t="s">
        <v>142</v>
      </c>
      <c r="E21" s="62"/>
      <c r="F21" s="62"/>
      <c r="G21" s="62"/>
      <c r="H21" s="62"/>
    </row>
    <row r="22" spans="2:8" ht="21.95" customHeight="1" x14ac:dyDescent="0.2">
      <c r="B22" s="127" t="s">
        <v>222</v>
      </c>
      <c r="C22" s="127" t="s">
        <v>142</v>
      </c>
      <c r="E22" s="62"/>
      <c r="F22" s="62"/>
      <c r="G22" s="62"/>
      <c r="H22" s="62"/>
    </row>
    <row r="23" spans="2:8" ht="21.95" customHeight="1" x14ac:dyDescent="0.2">
      <c r="B23" s="127" t="s">
        <v>143</v>
      </c>
      <c r="C23" s="127" t="s">
        <v>178</v>
      </c>
      <c r="E23" s="62"/>
      <c r="F23" s="62"/>
      <c r="G23" s="62"/>
      <c r="H23" s="62"/>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1" sqref="C11"/>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42578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4"/>
      <c r="C2" s="197" t="s">
        <v>117</v>
      </c>
      <c r="D2" s="198"/>
      <c r="E2" s="198"/>
      <c r="F2" s="198"/>
      <c r="G2" s="191" t="str">
        <f>Proyecto!K2</f>
        <v>Codigo: GC-F-015</v>
      </c>
      <c r="H2" s="199"/>
      <c r="I2" s="199"/>
      <c r="J2" s="199"/>
      <c r="K2" s="199"/>
      <c r="L2" s="192"/>
      <c r="U2" s="13"/>
    </row>
    <row r="3" spans="1:21" s="3" customFormat="1" ht="23.25" customHeight="1" thickBot="1" x14ac:dyDescent="0.25">
      <c r="B3" s="66"/>
      <c r="C3" s="197" t="s">
        <v>119</v>
      </c>
      <c r="D3" s="198"/>
      <c r="E3" s="198"/>
      <c r="F3" s="198"/>
      <c r="G3" s="193" t="str">
        <f>Proyecto!K3</f>
        <v>Fecha: 17 de septiembre de 2014</v>
      </c>
      <c r="H3" s="200"/>
      <c r="I3" s="200"/>
      <c r="J3" s="200"/>
      <c r="K3" s="200"/>
      <c r="L3" s="194"/>
      <c r="U3" s="13"/>
    </row>
    <row r="4" spans="1:21" s="3" customFormat="1" ht="24" customHeight="1" thickBot="1" x14ac:dyDescent="0.25">
      <c r="B4" s="66"/>
      <c r="C4" s="197" t="s">
        <v>120</v>
      </c>
      <c r="D4" s="198"/>
      <c r="E4" s="198"/>
      <c r="F4" s="198"/>
      <c r="G4" s="195" t="str">
        <f>Proyecto!K4</f>
        <v>Version 001</v>
      </c>
      <c r="H4" s="201"/>
      <c r="I4" s="201"/>
      <c r="J4" s="201"/>
      <c r="K4" s="201"/>
      <c r="L4" s="196"/>
      <c r="U4" s="13"/>
    </row>
    <row r="5" spans="1:21" s="3" customFormat="1" ht="22.5" customHeight="1" thickBot="1" x14ac:dyDescent="0.25">
      <c r="B5" s="68"/>
      <c r="C5" s="197" t="s">
        <v>122</v>
      </c>
      <c r="D5" s="198"/>
      <c r="E5" s="198"/>
      <c r="F5" s="198"/>
      <c r="G5" s="193" t="s">
        <v>123</v>
      </c>
      <c r="H5" s="200"/>
      <c r="I5" s="200"/>
      <c r="J5" s="200"/>
      <c r="K5" s="200"/>
      <c r="L5" s="194"/>
      <c r="U5" s="13"/>
    </row>
    <row r="6" spans="1:21" ht="5.25" customHeight="1" x14ac:dyDescent="0.2">
      <c r="A6" s="7" t="str">
        <f>Proyecto!$E$7</f>
        <v xml:space="preserve">Expediente digital – Sistema de Gestión Documental Electrónica de Archivo (Fase III) - SGDEA </v>
      </c>
      <c r="B6" s="5"/>
      <c r="C6" s="5"/>
      <c r="D6" s="5"/>
      <c r="E6" s="5"/>
      <c r="F6" s="5"/>
    </row>
    <row r="7" spans="1:21" ht="29.25" customHeight="1" x14ac:dyDescent="0.2">
      <c r="B7" s="33" t="s">
        <v>0</v>
      </c>
      <c r="C7" s="134" t="str">
        <f>Proyecto!$E$7</f>
        <v xml:space="preserve">Expediente digital – Sistema de Gestión Documental Electrónica de Archivo (Fase III) - SGDEA </v>
      </c>
      <c r="D7" s="134"/>
      <c r="E7" s="134"/>
      <c r="F7" s="134"/>
      <c r="U7" s="1"/>
    </row>
    <row r="8" spans="1:21" x14ac:dyDescent="0.2">
      <c r="B8" s="3"/>
    </row>
    <row r="10" spans="1:21" ht="18" customHeight="1" x14ac:dyDescent="0.2">
      <c r="B10" s="33" t="s">
        <v>82</v>
      </c>
      <c r="C10" s="85">
        <f>3020882118+209560000</f>
        <v>3230442118</v>
      </c>
    </row>
    <row r="11" spans="1:21" ht="6" customHeight="1" x14ac:dyDescent="0.2"/>
    <row r="12" spans="1:21" ht="18" customHeight="1" x14ac:dyDescent="0.2">
      <c r="B12" s="33" t="s">
        <v>46</v>
      </c>
      <c r="C12" s="17"/>
    </row>
    <row r="13" spans="1:21" ht="6" customHeight="1" x14ac:dyDescent="0.2"/>
    <row r="14" spans="1:21" ht="18" customHeight="1" x14ac:dyDescent="0.2">
      <c r="B14" s="33" t="s">
        <v>47</v>
      </c>
      <c r="C14" s="17"/>
    </row>
    <row r="15" spans="1:21" ht="6" customHeight="1" x14ac:dyDescent="0.2"/>
    <row r="16" spans="1:21" ht="18" customHeight="1" x14ac:dyDescent="0.2">
      <c r="B16" s="33" t="s">
        <v>43</v>
      </c>
      <c r="C16" s="16">
        <v>0</v>
      </c>
    </row>
    <row r="17" spans="2:3" ht="6" customHeight="1" x14ac:dyDescent="0.2"/>
    <row r="18" spans="2:3" ht="18" customHeight="1" x14ac:dyDescent="0.2">
      <c r="B18" s="33" t="s">
        <v>44</v>
      </c>
      <c r="C18" s="16">
        <v>0</v>
      </c>
    </row>
    <row r="19" spans="2:3" ht="6" customHeight="1" x14ac:dyDescent="0.2"/>
    <row r="20" spans="2:3" ht="18" customHeight="1" x14ac:dyDescent="0.2">
      <c r="B20" s="33" t="s">
        <v>45</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8" zoomScale="90" zoomScaleNormal="90" workbookViewId="0">
      <selection activeCell="B19" sqref="B19:C19"/>
    </sheetView>
  </sheetViews>
  <sheetFormatPr baseColWidth="10" defaultColWidth="11.42578125" defaultRowHeight="12" x14ac:dyDescent="0.2"/>
  <cols>
    <col min="1" max="1" width="2.42578125" style="1" customWidth="1"/>
    <col min="2" max="2" width="14.42578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13"/>
      <c r="C2" s="214"/>
      <c r="D2" s="204" t="s">
        <v>117</v>
      </c>
      <c r="E2" s="205"/>
      <c r="F2" s="205"/>
      <c r="G2" s="206"/>
      <c r="H2" s="65" t="str">
        <f>Proyecto!K2</f>
        <v>Codigo: GC-F-015</v>
      </c>
      <c r="P2" s="13"/>
    </row>
    <row r="3" spans="2:16" s="3" customFormat="1" ht="23.25" customHeight="1" thickBot="1" x14ac:dyDescent="0.25">
      <c r="B3" s="215"/>
      <c r="C3" s="216"/>
      <c r="D3" s="207" t="s">
        <v>119</v>
      </c>
      <c r="E3" s="208"/>
      <c r="F3" s="208"/>
      <c r="G3" s="209"/>
      <c r="H3" s="69" t="str">
        <f>Proyecto!K3</f>
        <v>Fecha: 17 de septiembre de 2014</v>
      </c>
      <c r="P3" s="13"/>
    </row>
    <row r="4" spans="2:16" s="3" customFormat="1" ht="24" customHeight="1" thickBot="1" x14ac:dyDescent="0.25">
      <c r="B4" s="215"/>
      <c r="C4" s="216"/>
      <c r="D4" s="210" t="s">
        <v>120</v>
      </c>
      <c r="E4" s="211"/>
      <c r="F4" s="211"/>
      <c r="G4" s="212"/>
      <c r="H4" s="67" t="str">
        <f>Proyecto!K4</f>
        <v>Version 001</v>
      </c>
      <c r="P4" s="13"/>
    </row>
    <row r="5" spans="2:16" s="3" customFormat="1" ht="22.5" customHeight="1" thickBot="1" x14ac:dyDescent="0.25">
      <c r="B5" s="217"/>
      <c r="C5" s="218"/>
      <c r="D5" s="207" t="s">
        <v>122</v>
      </c>
      <c r="E5" s="208"/>
      <c r="F5" s="208"/>
      <c r="G5" s="209"/>
      <c r="H5" s="69" t="s">
        <v>123</v>
      </c>
      <c r="P5" s="13"/>
    </row>
    <row r="6" spans="2:16" ht="5.25" customHeight="1" x14ac:dyDescent="0.2">
      <c r="B6" s="5"/>
      <c r="C6" s="5"/>
      <c r="D6" s="5"/>
      <c r="E6" s="5"/>
      <c r="F6" s="5"/>
      <c r="G6" s="5"/>
      <c r="H6" s="5"/>
    </row>
    <row r="7" spans="2:16" ht="29.25" customHeight="1" x14ac:dyDescent="0.2">
      <c r="B7" s="132" t="s">
        <v>0</v>
      </c>
      <c r="C7" s="132"/>
      <c r="D7" s="134" t="str">
        <f>Proyecto!$E$7</f>
        <v xml:space="preserve">Expediente digital – Sistema de Gestión Documental Electrónica de Archivo (Fase III) - SGDEA </v>
      </c>
      <c r="E7" s="134"/>
      <c r="F7" s="134"/>
      <c r="G7" s="134"/>
      <c r="H7" s="134"/>
      <c r="P7" s="1"/>
    </row>
    <row r="8" spans="2:16" customFormat="1" ht="19.5" customHeight="1" x14ac:dyDescent="0.2"/>
    <row r="9" spans="2:16" ht="30" customHeight="1" x14ac:dyDescent="0.2">
      <c r="B9" s="223" t="s">
        <v>36</v>
      </c>
      <c r="C9" s="224"/>
      <c r="D9" s="224"/>
      <c r="E9" s="224"/>
      <c r="F9" s="224"/>
      <c r="G9" s="224"/>
      <c r="H9" s="224"/>
    </row>
    <row r="10" spans="2:16" ht="9.75" customHeight="1" x14ac:dyDescent="0.2">
      <c r="B10" s="216"/>
      <c r="C10" s="216"/>
      <c r="D10" s="216"/>
      <c r="E10" s="216"/>
      <c r="F10" s="216"/>
      <c r="G10" s="216"/>
      <c r="H10" s="216"/>
      <c r="P10" s="1"/>
    </row>
    <row r="11" spans="2:16" ht="25.5" customHeight="1" x14ac:dyDescent="0.2">
      <c r="B11" s="174" t="s">
        <v>6</v>
      </c>
      <c r="C11" s="174"/>
      <c r="D11" s="28" t="s">
        <v>7</v>
      </c>
      <c r="E11" s="29" t="s">
        <v>68</v>
      </c>
      <c r="F11" s="28" t="s">
        <v>11</v>
      </c>
      <c r="G11" s="28" t="s">
        <v>91</v>
      </c>
      <c r="H11" s="28" t="s">
        <v>8</v>
      </c>
      <c r="P11" s="1"/>
    </row>
    <row r="12" spans="2:16" ht="30" customHeight="1" x14ac:dyDescent="0.2">
      <c r="B12" s="202" t="s">
        <v>217</v>
      </c>
      <c r="C12" s="203"/>
      <c r="D12" s="30" t="s">
        <v>223</v>
      </c>
      <c r="E12" s="31"/>
      <c r="F12" s="31"/>
      <c r="G12" s="82" t="s">
        <v>89</v>
      </c>
      <c r="H12" s="82" t="s">
        <v>65</v>
      </c>
      <c r="P12" s="1"/>
    </row>
    <row r="13" spans="2:16" ht="30" customHeight="1" x14ac:dyDescent="0.2">
      <c r="B13" s="202" t="s">
        <v>219</v>
      </c>
      <c r="C13" s="203"/>
      <c r="D13" s="82" t="s">
        <v>140</v>
      </c>
      <c r="E13" s="82"/>
      <c r="F13" s="82"/>
      <c r="G13" s="82" t="s">
        <v>89</v>
      </c>
      <c r="H13" s="82" t="s">
        <v>65</v>
      </c>
      <c r="P13" s="1"/>
    </row>
    <row r="14" spans="2:16" ht="30" customHeight="1" x14ac:dyDescent="0.2">
      <c r="B14" s="221" t="s">
        <v>175</v>
      </c>
      <c r="C14" s="222"/>
      <c r="D14" s="27" t="s">
        <v>152</v>
      </c>
      <c r="E14" s="27"/>
      <c r="F14" s="27"/>
      <c r="G14" s="82" t="s">
        <v>89</v>
      </c>
      <c r="H14" s="82" t="s">
        <v>65</v>
      </c>
      <c r="O14" s="2"/>
      <c r="P14" s="1"/>
    </row>
    <row r="15" spans="2:16" ht="30" customHeight="1" x14ac:dyDescent="0.2">
      <c r="B15" s="221" t="s">
        <v>155</v>
      </c>
      <c r="C15" s="222"/>
      <c r="D15" s="82" t="s">
        <v>153</v>
      </c>
      <c r="E15" s="82"/>
      <c r="F15" s="82"/>
      <c r="G15" s="82" t="s">
        <v>89</v>
      </c>
      <c r="H15" s="82" t="s">
        <v>65</v>
      </c>
      <c r="P15" s="1"/>
    </row>
    <row r="16" spans="2:16" ht="30" customHeight="1" x14ac:dyDescent="0.2">
      <c r="B16" s="221" t="s">
        <v>159</v>
      </c>
      <c r="C16" s="222"/>
      <c r="D16" s="82" t="s">
        <v>161</v>
      </c>
      <c r="E16" s="82"/>
      <c r="F16" s="82"/>
      <c r="G16" s="82" t="s">
        <v>89</v>
      </c>
      <c r="H16" s="82" t="s">
        <v>65</v>
      </c>
      <c r="O16" s="2"/>
      <c r="P16" s="1"/>
    </row>
    <row r="17" spans="2:16" ht="30" customHeight="1" x14ac:dyDescent="0.2">
      <c r="B17" s="221" t="s">
        <v>160</v>
      </c>
      <c r="C17" s="222"/>
      <c r="D17" s="27" t="s">
        <v>162</v>
      </c>
      <c r="E17" s="27"/>
      <c r="F17" s="27"/>
      <c r="G17" s="82" t="s">
        <v>89</v>
      </c>
      <c r="H17" s="82" t="s">
        <v>65</v>
      </c>
      <c r="P17" s="1"/>
    </row>
    <row r="18" spans="2:16" ht="30" customHeight="1" x14ac:dyDescent="0.2">
      <c r="B18" s="221" t="s">
        <v>222</v>
      </c>
      <c r="C18" s="222"/>
      <c r="D18" s="127" t="s">
        <v>224</v>
      </c>
      <c r="E18" s="127"/>
      <c r="F18" s="127"/>
      <c r="G18" s="126" t="s">
        <v>89</v>
      </c>
      <c r="H18" s="126" t="s">
        <v>65</v>
      </c>
      <c r="P18" s="1"/>
    </row>
    <row r="19" spans="2:16" ht="30" customHeight="1" x14ac:dyDescent="0.2">
      <c r="B19" s="219" t="s">
        <v>220</v>
      </c>
      <c r="C19" s="220"/>
      <c r="D19" s="120" t="s">
        <v>206</v>
      </c>
      <c r="E19" s="82"/>
      <c r="F19" s="82"/>
      <c r="G19" s="82" t="s">
        <v>89</v>
      </c>
      <c r="H19" s="82" t="s">
        <v>65</v>
      </c>
      <c r="O19" s="2"/>
      <c r="P19" s="1"/>
    </row>
    <row r="20" spans="2:16" ht="30" customHeight="1" x14ac:dyDescent="0.2">
      <c r="B20" s="219" t="s">
        <v>207</v>
      </c>
      <c r="C20" s="220"/>
      <c r="D20" s="120" t="s">
        <v>208</v>
      </c>
      <c r="E20" s="104"/>
      <c r="F20" s="104"/>
      <c r="G20" s="103" t="s">
        <v>89</v>
      </c>
      <c r="H20" s="103" t="s">
        <v>65</v>
      </c>
      <c r="P20" s="1"/>
    </row>
    <row r="21" spans="2:16" ht="30" customHeight="1" x14ac:dyDescent="0.2">
      <c r="B21" s="221" t="s">
        <v>221</v>
      </c>
      <c r="C21" s="222"/>
      <c r="D21" s="27" t="s">
        <v>154</v>
      </c>
      <c r="E21" s="27"/>
      <c r="F21" s="27"/>
      <c r="G21" s="82" t="s">
        <v>89</v>
      </c>
      <c r="H21" s="82" t="s">
        <v>65</v>
      </c>
      <c r="P21" s="1"/>
    </row>
    <row r="22" spans="2:16" ht="30" customHeight="1" x14ac:dyDescent="0.2">
      <c r="B22" s="175" t="s">
        <v>190</v>
      </c>
      <c r="C22" s="175"/>
      <c r="D22" s="82" t="s">
        <v>139</v>
      </c>
      <c r="E22" s="82"/>
      <c r="F22" s="82"/>
      <c r="G22" s="82" t="s">
        <v>90</v>
      </c>
      <c r="H22" s="82" t="s">
        <v>65</v>
      </c>
      <c r="O22" s="2"/>
      <c r="P22" s="1"/>
    </row>
  </sheetData>
  <mergeCells count="21">
    <mergeCell ref="B19:C19"/>
    <mergeCell ref="B17:C17"/>
    <mergeCell ref="B10:H10"/>
    <mergeCell ref="B9:H9"/>
    <mergeCell ref="B18:C18"/>
    <mergeCell ref="B22:C22"/>
    <mergeCell ref="B11:C11"/>
    <mergeCell ref="B12:C12"/>
    <mergeCell ref="D2:G2"/>
    <mergeCell ref="D3:G3"/>
    <mergeCell ref="D4:G4"/>
    <mergeCell ref="D5:G5"/>
    <mergeCell ref="B2:C5"/>
    <mergeCell ref="B20:C20"/>
    <mergeCell ref="B7:C7"/>
    <mergeCell ref="D7:H7"/>
    <mergeCell ref="B21:C21"/>
    <mergeCell ref="B13:C13"/>
    <mergeCell ref="B14:C14"/>
    <mergeCell ref="B15:C15"/>
    <mergeCell ref="B16:C16"/>
  </mergeCells>
  <conditionalFormatting sqref="D11:D13">
    <cfRule type="cellIs" dxfId="31" priority="19" stopIfTrue="1" operator="equal">
      <formula>"Alto"</formula>
    </cfRule>
    <cfRule type="cellIs" dxfId="30" priority="20" stopIfTrue="1" operator="equal">
      <formula>"Medio"</formula>
    </cfRule>
    <cfRule type="cellIs" dxfId="29" priority="21" stopIfTrue="1" operator="equal">
      <formula>"Bajo"</formula>
    </cfRule>
  </conditionalFormatting>
  <conditionalFormatting sqref="D15:D16">
    <cfRule type="cellIs" dxfId="28" priority="10" stopIfTrue="1" operator="equal">
      <formula>"Alto"</formula>
    </cfRule>
    <cfRule type="cellIs" dxfId="27" priority="11" stopIfTrue="1" operator="equal">
      <formula>"Medio"</formula>
    </cfRule>
    <cfRule type="cellIs" dxfId="26" priority="12" stopIfTrue="1" operator="equal">
      <formula>"Bajo"</formula>
    </cfRule>
  </conditionalFormatting>
  <conditionalFormatting sqref="D19">
    <cfRule type="cellIs" dxfId="25" priority="4" stopIfTrue="1" operator="equal">
      <formula>"Alto"</formula>
    </cfRule>
    <cfRule type="cellIs" dxfId="24" priority="5" stopIfTrue="1" operator="equal">
      <formula>"Medio"</formula>
    </cfRule>
    <cfRule type="cellIs" dxfId="23" priority="6" stopIfTrue="1" operator="equal">
      <formula>"Bajo"</formula>
    </cfRule>
  </conditionalFormatting>
  <conditionalFormatting sqref="D22">
    <cfRule type="cellIs" dxfId="22" priority="1" stopIfTrue="1" operator="equal">
      <formula>"Alto"</formula>
    </cfRule>
    <cfRule type="cellIs" dxfId="21" priority="2" stopIfTrue="1" operator="equal">
      <formula>"Medio"</formula>
    </cfRule>
    <cfRule type="cellIs" dxfId="20" priority="3" stopIfTrue="1" operator="equal">
      <formula>"Bajo"</formula>
    </cfRule>
  </conditionalFormatting>
  <dataValidations count="1">
    <dataValidation type="whole" allowBlank="1" showInputMessage="1" showErrorMessage="1" sqref="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27"/>
  <sheetViews>
    <sheetView showGridLines="0" topLeftCell="A4" zoomScale="80" zoomScaleNormal="80" workbookViewId="0">
      <selection activeCell="B13" sqref="B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7.140625" style="1" customWidth="1"/>
    <col min="5" max="5" width="18" style="1" customWidth="1"/>
    <col min="6" max="6" width="49.140625" style="1" customWidth="1"/>
    <col min="7" max="7" width="32.7109375" style="1" customWidth="1"/>
    <col min="8" max="11" width="7.7109375" style="1" customWidth="1"/>
    <col min="12" max="13" width="5.7109375" style="1" hidden="1" customWidth="1"/>
    <col min="14" max="14" width="6.140625" style="1" customWidth="1"/>
    <col min="15" max="15" width="9.140625" style="2" customWidth="1"/>
    <col min="16" max="236" width="9.140625" style="1" customWidth="1"/>
    <col min="237" max="16384" width="11.42578125" style="1"/>
  </cols>
  <sheetData>
    <row r="1" spans="2:15" ht="12.75" thickBot="1" x14ac:dyDescent="0.25"/>
    <row r="2" spans="2:15" s="3" customFormat="1" ht="26.25" customHeight="1" thickBot="1" x14ac:dyDescent="0.25">
      <c r="B2" s="64"/>
      <c r="C2" s="197" t="s">
        <v>117</v>
      </c>
      <c r="D2" s="198"/>
      <c r="E2" s="198"/>
      <c r="F2" s="198"/>
      <c r="G2" s="71" t="str">
        <f>Proyecto!K2</f>
        <v>Codigo: GC-F-015</v>
      </c>
      <c r="H2" s="70"/>
      <c r="O2" s="13"/>
    </row>
    <row r="3" spans="2:15" s="3" customFormat="1" ht="23.25" customHeight="1" thickBot="1" x14ac:dyDescent="0.25">
      <c r="B3" s="66"/>
      <c r="C3" s="197" t="s">
        <v>119</v>
      </c>
      <c r="D3" s="198"/>
      <c r="E3" s="198"/>
      <c r="F3" s="198"/>
      <c r="G3" s="69" t="str">
        <f>Proyecto!K3</f>
        <v>Fecha: 17 de septiembre de 2014</v>
      </c>
      <c r="H3" s="70"/>
      <c r="O3" s="13"/>
    </row>
    <row r="4" spans="2:15" s="3" customFormat="1" ht="24" customHeight="1" thickBot="1" x14ac:dyDescent="0.25">
      <c r="B4" s="66"/>
      <c r="C4" s="197" t="s">
        <v>120</v>
      </c>
      <c r="D4" s="198"/>
      <c r="E4" s="198"/>
      <c r="F4" s="198"/>
      <c r="G4" s="69" t="str">
        <f>Proyecto!K4</f>
        <v>Version 001</v>
      </c>
      <c r="H4" s="70"/>
      <c r="O4" s="13"/>
    </row>
    <row r="5" spans="2:15" s="3" customFormat="1" ht="22.5" customHeight="1" thickBot="1" x14ac:dyDescent="0.25">
      <c r="B5" s="68"/>
      <c r="C5" s="197" t="s">
        <v>122</v>
      </c>
      <c r="D5" s="198"/>
      <c r="E5" s="198"/>
      <c r="F5" s="198"/>
      <c r="G5" s="72" t="s">
        <v>123</v>
      </c>
      <c r="H5" s="70"/>
      <c r="O5" s="13"/>
    </row>
    <row r="6" spans="2:15" ht="5.25" customHeight="1" x14ac:dyDescent="0.2">
      <c r="B6" s="5"/>
      <c r="C6" s="5"/>
      <c r="D6" s="5"/>
      <c r="E6" s="5"/>
      <c r="F6" s="5"/>
    </row>
    <row r="7" spans="2:15" ht="29.25" customHeight="1" x14ac:dyDescent="0.2">
      <c r="B7" s="33" t="s">
        <v>0</v>
      </c>
      <c r="C7" s="228" t="str">
        <f>Proyecto!$E$7</f>
        <v xml:space="preserve">Expediente digital – Sistema de Gestión Documental Electrónica de Archivo (Fase III) - SGDEA </v>
      </c>
      <c r="D7" s="228"/>
      <c r="E7" s="228"/>
      <c r="F7" s="228"/>
      <c r="G7" s="22"/>
      <c r="O7" s="1"/>
    </row>
    <row r="8" spans="2:15" ht="6.75" customHeight="1" x14ac:dyDescent="0.2">
      <c r="B8" s="8"/>
      <c r="C8" s="9"/>
      <c r="D8" s="9"/>
      <c r="E8" s="9"/>
      <c r="F8" s="9"/>
      <c r="O8" s="1"/>
    </row>
    <row r="9" spans="2:15" x14ac:dyDescent="0.2">
      <c r="B9" s="142"/>
      <c r="C9" s="142"/>
    </row>
    <row r="10" spans="2:15" ht="20.25" customHeight="1" x14ac:dyDescent="0.2">
      <c r="B10" s="225" t="s">
        <v>16</v>
      </c>
      <c r="C10" s="226"/>
      <c r="D10" s="226"/>
      <c r="E10" s="226"/>
      <c r="F10" s="226"/>
      <c r="G10" s="227"/>
    </row>
    <row r="11" spans="2:15" customFormat="1" ht="15" customHeight="1" x14ac:dyDescent="0.2"/>
    <row r="12" spans="2:15" ht="24.75" customHeight="1" x14ac:dyDescent="0.2">
      <c r="B12" s="102" t="s">
        <v>83</v>
      </c>
      <c r="C12" s="105" t="s">
        <v>17</v>
      </c>
      <c r="D12" s="32" t="s">
        <v>18</v>
      </c>
      <c r="E12" s="32" t="s">
        <v>19</v>
      </c>
      <c r="F12" s="32" t="s">
        <v>20</v>
      </c>
      <c r="G12" s="32" t="s">
        <v>21</v>
      </c>
    </row>
    <row r="13" spans="2:15" ht="50.1" customHeight="1" x14ac:dyDescent="0.2">
      <c r="B13" s="121" t="s">
        <v>217</v>
      </c>
      <c r="C13" s="118" t="s">
        <v>96</v>
      </c>
      <c r="D13" s="115" t="s">
        <v>165</v>
      </c>
      <c r="E13" s="26"/>
      <c r="F13" s="27" t="s">
        <v>175</v>
      </c>
      <c r="G13" s="26" t="s">
        <v>156</v>
      </c>
    </row>
    <row r="14" spans="2:15" ht="50.1" customHeight="1" x14ac:dyDescent="0.2">
      <c r="B14" s="121" t="s">
        <v>219</v>
      </c>
      <c r="C14" s="118" t="s">
        <v>96</v>
      </c>
      <c r="D14" s="115" t="s">
        <v>157</v>
      </c>
      <c r="E14" s="26"/>
      <c r="F14" s="129" t="s">
        <v>219</v>
      </c>
      <c r="G14" s="26" t="s">
        <v>156</v>
      </c>
    </row>
    <row r="15" spans="2:15" ht="50.1" customHeight="1" x14ac:dyDescent="0.2">
      <c r="B15" s="121" t="s">
        <v>175</v>
      </c>
      <c r="C15" s="118" t="s">
        <v>96</v>
      </c>
      <c r="D15" s="115" t="s">
        <v>182</v>
      </c>
      <c r="E15" s="26"/>
      <c r="F15" s="27" t="s">
        <v>225</v>
      </c>
      <c r="G15" s="26" t="s">
        <v>226</v>
      </c>
    </row>
    <row r="16" spans="2:15" ht="50.1" customHeight="1" x14ac:dyDescent="0.2">
      <c r="B16" s="121" t="s">
        <v>155</v>
      </c>
      <c r="C16" s="118" t="s">
        <v>96</v>
      </c>
      <c r="D16" s="115" t="s">
        <v>180</v>
      </c>
      <c r="E16" s="26"/>
      <c r="F16" s="27" t="s">
        <v>155</v>
      </c>
      <c r="G16" s="125" t="s">
        <v>158</v>
      </c>
    </row>
    <row r="17" spans="2:7" ht="50.1" customHeight="1" x14ac:dyDescent="0.2">
      <c r="B17" s="121" t="s">
        <v>159</v>
      </c>
      <c r="C17" s="118" t="s">
        <v>96</v>
      </c>
      <c r="D17" s="115" t="s">
        <v>181</v>
      </c>
      <c r="E17" s="26"/>
      <c r="F17" s="129" t="s">
        <v>159</v>
      </c>
      <c r="G17" s="125" t="s">
        <v>158</v>
      </c>
    </row>
    <row r="18" spans="2:7" ht="50.1" customHeight="1" x14ac:dyDescent="0.2">
      <c r="B18" s="121" t="s">
        <v>160</v>
      </c>
      <c r="C18" s="118" t="s">
        <v>96</v>
      </c>
      <c r="D18" s="115" t="s">
        <v>179</v>
      </c>
      <c r="E18" s="26"/>
      <c r="F18" s="129" t="s">
        <v>160</v>
      </c>
      <c r="G18" s="26" t="s">
        <v>158</v>
      </c>
    </row>
    <row r="19" spans="2:7" ht="50.1" customHeight="1" x14ac:dyDescent="0.2">
      <c r="B19" s="121" t="s">
        <v>222</v>
      </c>
      <c r="C19" s="128" t="s">
        <v>96</v>
      </c>
      <c r="D19" s="125" t="s">
        <v>227</v>
      </c>
      <c r="E19" s="125"/>
      <c r="F19" s="129" t="s">
        <v>222</v>
      </c>
      <c r="G19" s="125" t="s">
        <v>158</v>
      </c>
    </row>
    <row r="20" spans="2:7" ht="50.1" customHeight="1" x14ac:dyDescent="0.2">
      <c r="B20" s="122" t="s">
        <v>220</v>
      </c>
      <c r="C20" s="123" t="s">
        <v>96</v>
      </c>
      <c r="D20" s="124" t="s">
        <v>183</v>
      </c>
      <c r="E20" s="104"/>
      <c r="F20" s="129" t="s">
        <v>219</v>
      </c>
      <c r="G20" s="101" t="s">
        <v>158</v>
      </c>
    </row>
    <row r="21" spans="2:7" ht="50.1" customHeight="1" x14ac:dyDescent="0.2">
      <c r="B21" s="122" t="s">
        <v>207</v>
      </c>
      <c r="C21" s="123" t="s">
        <v>96</v>
      </c>
      <c r="D21" s="124" t="s">
        <v>183</v>
      </c>
      <c r="E21" s="104"/>
      <c r="F21" s="130" t="s">
        <v>228</v>
      </c>
      <c r="G21" s="101" t="s">
        <v>158</v>
      </c>
    </row>
    <row r="22" spans="2:7" ht="50.1" customHeight="1" x14ac:dyDescent="0.2">
      <c r="B22" s="122" t="s">
        <v>221</v>
      </c>
      <c r="C22" s="123" t="s">
        <v>96</v>
      </c>
      <c r="D22" s="124" t="s">
        <v>183</v>
      </c>
      <c r="E22" s="104"/>
      <c r="F22" s="104" t="s">
        <v>229</v>
      </c>
      <c r="G22" s="101" t="s">
        <v>158</v>
      </c>
    </row>
    <row r="23" spans="2:7" ht="50.1" customHeight="1" x14ac:dyDescent="0.2">
      <c r="B23" s="122" t="s">
        <v>190</v>
      </c>
      <c r="C23" s="123" t="s">
        <v>96</v>
      </c>
      <c r="D23" s="124" t="s">
        <v>184</v>
      </c>
      <c r="E23" s="104"/>
      <c r="F23" s="104" t="s">
        <v>175</v>
      </c>
      <c r="G23" s="101" t="s">
        <v>158</v>
      </c>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0:E65497 G24:G65497 H9:N65497">
      <formula1>1</formula1>
      <formula2>5</formula2>
    </dataValidation>
  </dataValidations>
  <pageMargins left="0.39370078740157483" right="0.39370078740157483" top="0.74803149606299213" bottom="0.74803149606299213" header="0.31496062992125984" footer="0.31496062992125984"/>
  <pageSetup scale="71" fitToHeight="0"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Normal="100" workbookViewId="0">
      <selection activeCell="E12" sqref="E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42578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4"/>
      <c r="C2" s="197" t="s">
        <v>117</v>
      </c>
      <c r="D2" s="198"/>
      <c r="E2" s="198"/>
      <c r="F2" s="198"/>
      <c r="G2" s="191" t="str">
        <f>Proyecto!K2</f>
        <v>Codigo: GC-F-015</v>
      </c>
      <c r="H2" s="192"/>
      <c r="J2" s="11"/>
      <c r="K2" s="11"/>
      <c r="L2" s="11"/>
      <c r="M2" s="12"/>
      <c r="W2" s="13"/>
    </row>
    <row r="3" spans="2:23" s="3" customFormat="1" ht="23.25" customHeight="1" thickBot="1" x14ac:dyDescent="0.25">
      <c r="B3" s="66"/>
      <c r="C3" s="197" t="s">
        <v>119</v>
      </c>
      <c r="D3" s="198"/>
      <c r="E3" s="198"/>
      <c r="F3" s="198"/>
      <c r="G3" s="193" t="str">
        <f>Proyecto!K3</f>
        <v>Fecha: 17 de septiembre de 2014</v>
      </c>
      <c r="H3" s="194"/>
      <c r="J3" s="11"/>
      <c r="K3" s="11"/>
      <c r="L3" s="11"/>
      <c r="M3" s="12"/>
      <c r="W3" s="13"/>
    </row>
    <row r="4" spans="2:23" s="3" customFormat="1" ht="24" customHeight="1" thickBot="1" x14ac:dyDescent="0.25">
      <c r="B4" s="66"/>
      <c r="C4" s="197" t="s">
        <v>120</v>
      </c>
      <c r="D4" s="198"/>
      <c r="E4" s="198"/>
      <c r="F4" s="198"/>
      <c r="G4" s="195" t="str">
        <f>Proyecto!K4</f>
        <v>Version 001</v>
      </c>
      <c r="H4" s="196"/>
      <c r="J4" s="11"/>
      <c r="M4" s="12"/>
      <c r="W4" s="13"/>
    </row>
    <row r="5" spans="2:23" s="3" customFormat="1" ht="22.5" customHeight="1" thickBot="1" x14ac:dyDescent="0.25">
      <c r="B5" s="68"/>
      <c r="C5" s="197" t="s">
        <v>122</v>
      </c>
      <c r="D5" s="198"/>
      <c r="E5" s="198"/>
      <c r="F5" s="198"/>
      <c r="G5" s="193" t="s">
        <v>123</v>
      </c>
      <c r="H5" s="194"/>
      <c r="J5" s="11"/>
      <c r="M5" s="11"/>
      <c r="W5" s="13"/>
    </row>
    <row r="6" spans="2:23" ht="5.25" customHeight="1" x14ac:dyDescent="0.2">
      <c r="B6" s="5"/>
      <c r="C6" s="5"/>
      <c r="D6" s="5"/>
      <c r="E6" s="5"/>
      <c r="F6" s="5"/>
      <c r="G6" s="5"/>
      <c r="H6" s="5"/>
    </row>
    <row r="7" spans="2:23" ht="29.25" customHeight="1" x14ac:dyDescent="0.2">
      <c r="B7" s="36" t="s">
        <v>0</v>
      </c>
      <c r="C7" s="134" t="str">
        <f>Proyecto!$E$7</f>
        <v xml:space="preserve">Expediente digital – Sistema de Gestión Documental Electrónica de Archivo (Fase III) - SGDEA </v>
      </c>
      <c r="D7" s="134"/>
      <c r="E7" s="134"/>
      <c r="F7" s="134"/>
      <c r="G7" s="134"/>
      <c r="H7" s="134"/>
      <c r="W7" s="1"/>
    </row>
    <row r="9" spans="2:23" ht="15" customHeight="1" x14ac:dyDescent="0.2">
      <c r="B9" s="177" t="s">
        <v>9</v>
      </c>
      <c r="C9" s="177"/>
      <c r="D9" s="177"/>
      <c r="E9" s="177"/>
      <c r="F9" s="177"/>
      <c r="G9" s="177"/>
      <c r="H9" s="177"/>
    </row>
    <row r="10" spans="2:23" customFormat="1" ht="15" customHeight="1" x14ac:dyDescent="0.2"/>
    <row r="11" spans="2:23" ht="33.75" customHeight="1" x14ac:dyDescent="0.2">
      <c r="B11" s="174" t="s">
        <v>84</v>
      </c>
      <c r="C11" s="174"/>
      <c r="D11" s="28" t="s">
        <v>27</v>
      </c>
      <c r="E11" s="28" t="s">
        <v>10</v>
      </c>
      <c r="F11" s="37" t="s">
        <v>12</v>
      </c>
      <c r="G11" s="28" t="s">
        <v>13</v>
      </c>
      <c r="H11" s="28" t="s">
        <v>116</v>
      </c>
    </row>
    <row r="12" spans="2:23" ht="50.1" customHeight="1" x14ac:dyDescent="0.2">
      <c r="B12" s="164" t="s">
        <v>166</v>
      </c>
      <c r="C12" s="164"/>
      <c r="D12" s="25"/>
      <c r="E12" s="126" t="s">
        <v>163</v>
      </c>
      <c r="F12" s="24" t="s">
        <v>164</v>
      </c>
      <c r="G12" s="35">
        <v>44196</v>
      </c>
      <c r="H12" s="24"/>
    </row>
    <row r="13" spans="2:23" ht="50.1" customHeight="1" x14ac:dyDescent="0.2">
      <c r="B13" s="164" t="s">
        <v>191</v>
      </c>
      <c r="C13" s="164"/>
      <c r="D13" s="25"/>
      <c r="E13" s="25" t="s">
        <v>163</v>
      </c>
      <c r="F13" s="24" t="s">
        <v>164</v>
      </c>
      <c r="G13" s="35">
        <v>44561</v>
      </c>
      <c r="H13" s="25"/>
    </row>
    <row r="14" spans="2:23" ht="50.1" customHeight="1" x14ac:dyDescent="0.2">
      <c r="B14" s="164" t="s">
        <v>192</v>
      </c>
      <c r="C14" s="164"/>
      <c r="D14" s="25"/>
      <c r="E14" s="117" t="s">
        <v>163</v>
      </c>
      <c r="F14" s="116" t="s">
        <v>164</v>
      </c>
      <c r="G14" s="35">
        <v>44926</v>
      </c>
      <c r="H14" s="25"/>
    </row>
    <row r="15" spans="2:23" ht="18" customHeight="1" x14ac:dyDescent="0.2">
      <c r="B15" s="164"/>
      <c r="C15" s="164"/>
      <c r="D15" s="25"/>
      <c r="E15" s="25"/>
      <c r="F15" s="24"/>
      <c r="G15" s="35"/>
      <c r="H15" s="25"/>
    </row>
    <row r="16" spans="2:23" ht="18" customHeight="1" x14ac:dyDescent="0.2">
      <c r="B16" s="164"/>
      <c r="C16" s="164"/>
      <c r="D16" s="25"/>
      <c r="E16" s="25"/>
      <c r="F16" s="24"/>
      <c r="G16" s="35"/>
      <c r="H16" s="25"/>
    </row>
    <row r="17" spans="2:8" ht="18" customHeight="1" x14ac:dyDescent="0.2">
      <c r="B17" s="164"/>
      <c r="C17" s="164"/>
      <c r="D17" s="25"/>
      <c r="E17" s="25"/>
      <c r="F17" s="24"/>
      <c r="G17" s="35"/>
      <c r="H17" s="25"/>
    </row>
    <row r="18" spans="2:8" ht="18" customHeight="1" x14ac:dyDescent="0.2">
      <c r="B18" s="164"/>
      <c r="C18" s="164"/>
      <c r="D18" s="25"/>
      <c r="E18" s="25"/>
      <c r="F18" s="24"/>
      <c r="G18" s="35"/>
      <c r="H18" s="25"/>
    </row>
    <row r="19" spans="2:8" ht="18" customHeight="1" x14ac:dyDescent="0.2">
      <c r="B19" s="164"/>
      <c r="C19" s="164"/>
      <c r="D19" s="25"/>
      <c r="E19" s="25"/>
      <c r="F19" s="24"/>
      <c r="G19" s="35"/>
      <c r="H19" s="25"/>
    </row>
    <row r="20" spans="2:8" ht="18" customHeight="1" x14ac:dyDescent="0.2">
      <c r="B20" s="164"/>
      <c r="C20" s="164"/>
      <c r="D20" s="25"/>
      <c r="E20" s="25"/>
      <c r="F20" s="24"/>
      <c r="G20" s="35"/>
      <c r="H20" s="25"/>
    </row>
    <row r="21" spans="2:8" ht="18" customHeight="1" x14ac:dyDescent="0.2">
      <c r="B21" s="164"/>
      <c r="C21" s="164"/>
      <c r="D21" s="25"/>
      <c r="E21" s="25"/>
      <c r="F21" s="24"/>
      <c r="G21" s="35"/>
      <c r="H21" s="25"/>
    </row>
    <row r="22" spans="2:8" ht="18" customHeight="1" x14ac:dyDescent="0.2">
      <c r="B22" s="164"/>
      <c r="C22" s="164"/>
      <c r="D22" s="25"/>
      <c r="E22" s="25"/>
      <c r="F22" s="24"/>
      <c r="G22" s="35"/>
      <c r="H22" s="25"/>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12 E19:E22">
    <cfRule type="cellIs" dxfId="19" priority="10" stopIfTrue="1" operator="equal">
      <formula>"Alto"</formula>
    </cfRule>
    <cfRule type="cellIs" dxfId="18" priority="11" stopIfTrue="1" operator="equal">
      <formula>"Medio"</formula>
    </cfRule>
    <cfRule type="cellIs" dxfId="17" priority="12" stopIfTrue="1" operator="equal">
      <formula>"Bajo"</formula>
    </cfRule>
  </conditionalFormatting>
  <conditionalFormatting sqref="E16:E18">
    <cfRule type="cellIs" dxfId="16" priority="7" stopIfTrue="1" operator="equal">
      <formula>"Alto"</formula>
    </cfRule>
    <cfRule type="cellIs" dxfId="15" priority="8" stopIfTrue="1" operator="equal">
      <formula>"Medio"</formula>
    </cfRule>
    <cfRule type="cellIs" dxfId="14" priority="9" stopIfTrue="1" operator="equal">
      <formula>"Bajo"</formula>
    </cfRule>
  </conditionalFormatting>
  <conditionalFormatting sqref="E13 E15">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4">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E554F644-0570-4406-B40F-3B26CA25112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www.w3.org/XML/1998/namespace"/>
    <ds:schemaRef ds:uri="http://purl.org/dc/dcmitype/"/>
  </ds:schemaRefs>
</ds:datastoreItem>
</file>

<file path=customXml/itemProps3.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4.xml><?xml version="1.0" encoding="utf-8"?>
<ds:datastoreItem xmlns:ds="http://schemas.openxmlformats.org/officeDocument/2006/customXml" ds:itemID="{43360794-88FD-4D2F-8C53-06A6F4E9B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proyecto SGDEA V2</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2023-01-04T17:24:41Z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ies>
</file>