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SS/"/>
    </mc:Choice>
  </mc:AlternateContent>
  <bookViews>
    <workbookView xWindow="-120" yWindow="-16320" windowWidth="29040" windowHeight="15840" tabRatio="840"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_xlnm._FilterDatabase" localSheetId="10" hidden="1">'EDT- Actividades'!$B$9:$L$15</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Interesados!$B$2:$H$16</definedName>
    <definedName name="_xlnm.Print_Area" localSheetId="1">'Justificación - Objetivo'!$B$2:$P$13</definedName>
    <definedName name="_xlnm.Print_Area" localSheetId="7">'Plan de comunicaciones'!$B$2:$H$18</definedName>
    <definedName name="_xlnm.Print_Area" localSheetId="0">Proyecto!$C$2:$I$8</definedName>
    <definedName name="_xlnm.Print_Area" localSheetId="5">'Recursos Financieros'!$B$2:$F$8</definedName>
    <definedName name="_xlnm.Print_Area" localSheetId="3">'Recursos Humanos'!$B$2:$G$18</definedName>
    <definedName name="_xlnm.Print_Area" localSheetId="8">Requerimientos!$B$2:$H$13</definedName>
    <definedName name="_xlnm.Print_Area" localSheetId="11">'Riesgos-Cronograma'!$B$2:$P$18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9" i="11" l="1"/>
  <c r="D7" i="2" l="1"/>
  <c r="I11" i="11" l="1"/>
  <c r="I12" i="11"/>
  <c r="I13" i="11"/>
  <c r="I14" i="11"/>
  <c r="I15" i="11"/>
  <c r="E19" i="11"/>
  <c r="D13" i="11"/>
  <c r="I10" i="11"/>
  <c r="N7" i="11" l="1"/>
  <c r="M2" i="9" l="1"/>
  <c r="M3" i="9"/>
  <c r="M4" i="9"/>
  <c r="D7" i="9"/>
  <c r="K2" i="11"/>
  <c r="K3" i="11"/>
  <c r="K4" i="11"/>
  <c r="D7" i="11"/>
  <c r="M2" i="8"/>
  <c r="M3" i="8"/>
  <c r="M4" i="8"/>
  <c r="D7" i="8"/>
  <c r="G2" i="4"/>
  <c r="G3" i="4"/>
  <c r="G4" i="4"/>
  <c r="C7" i="4"/>
  <c r="G2" i="7"/>
  <c r="G3" i="7"/>
  <c r="G4" i="7"/>
  <c r="C7" i="7"/>
  <c r="H2" i="6"/>
  <c r="H3" i="6"/>
  <c r="H4" i="6"/>
  <c r="D7" i="6"/>
  <c r="G2" i="12"/>
  <c r="G3" i="12"/>
  <c r="G4" i="12"/>
  <c r="A6" i="12"/>
  <c r="C7" i="12"/>
  <c r="C30" i="12"/>
  <c r="G2" i="16"/>
  <c r="G3" i="16"/>
  <c r="G4" i="16"/>
  <c r="G2" i="5"/>
  <c r="G3" i="5"/>
  <c r="G4" i="5"/>
  <c r="C7" i="5"/>
  <c r="I2" i="3"/>
  <c r="I3" i="3"/>
  <c r="I4" i="3"/>
  <c r="D7" i="3"/>
  <c r="M2" i="2"/>
  <c r="M3" i="2"/>
  <c r="M4" i="2"/>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 ref="B25" authorId="0" shapeId="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<sst xmlns="http://schemas.openxmlformats.org/spreadsheetml/2006/main" count="421" uniqueCount="234">
  <si>
    <t xml:space="preserve">NOMBRE DEL PROYECTO </t>
  </si>
  <si>
    <t>TIPO</t>
  </si>
  <si>
    <t>UNIDAD DE MEDIDA</t>
  </si>
  <si>
    <t>META</t>
  </si>
  <si>
    <t>TENDENCIA</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</si>
  <si>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</si>
  <si>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</si>
  <si>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</si>
  <si>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</si>
  <si>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</si>
  <si>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</si>
  <si>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</si>
  <si>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</si>
  <si>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</si>
  <si>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</si>
  <si>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</si>
  <si>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</si>
  <si>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</si>
  <si>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</si>
  <si>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</si>
  <si>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</si>
  <si>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</si>
  <si>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</si>
  <si>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</si>
  <si>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</si>
  <si>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</si>
  <si>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</si>
  <si>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</si>
  <si>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</si>
  <si>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</si>
  <si>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</si>
  <si>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</si>
  <si>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</si>
  <si>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</si>
  <si>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</si>
  <si>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</si>
  <si>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</si>
  <si>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</si>
  <si>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</si>
  <si>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</si>
  <si>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</si>
  <si>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</si>
  <si>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</si>
  <si>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</si>
  <si>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</si>
  <si>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</si>
  <si>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</si>
  <si>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</si>
  <si>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</si>
  <si>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</si>
  <si>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</si>
  <si>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</si>
  <si>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</si>
  <si>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</si>
  <si>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</si>
  <si>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</si>
  <si>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</si>
  <si>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</si>
  <si>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</si>
  <si>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</si>
  <si>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</si>
  <si>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</si>
  <si>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</si>
  <si>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</si>
  <si>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</si>
  <si>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</si>
  <si>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</si>
  <si>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</si>
  <si>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</si>
  <si>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</si>
  <si>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</si>
  <si>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</si>
  <si>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</si>
  <si>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</si>
  <si>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</si>
  <si>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</si>
  <si>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</si>
  <si>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</si>
  <si>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</si>
  <si>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</si>
  <si>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</si>
  <si>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</si>
  <si>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</si>
  <si>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</si>
  <si>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</si>
  <si>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</si>
  <si>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</si>
  <si>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</si>
  <si>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</si>
  <si>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</si>
  <si>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</si>
  <si>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</si>
  <si>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</si>
  <si>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</si>
  <si>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</si>
  <si>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</si>
  <si>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</si>
  <si>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</si>
  <si>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</si>
  <si>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</si>
  <si>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</si>
  <si>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</si>
  <si>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</si>
  <si>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</si>
  <si>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</si>
  <si>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</si>
  <si>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</si>
  <si>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</si>
  <si>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</si>
  <si>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</si>
  <si>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</si>
  <si>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</si>
  <si>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</si>
  <si>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</si>
  <si>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</si>
  <si>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</si>
  <si>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</si>
  <si>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</si>
  <si>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</si>
  <si>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</si>
  <si>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Version 001</t>
  </si>
  <si>
    <t>Pagina 1 de 1</t>
  </si>
  <si>
    <t>Fecha: 17 de septiembre de 2014</t>
  </si>
  <si>
    <t>DESCRIPCION</t>
  </si>
  <si>
    <t>EVALUACION</t>
  </si>
  <si>
    <t>ACTIVIDADES DE MITIGACION</t>
  </si>
  <si>
    <t>RESPONSABLE DE GESTIONAR EL RIESGO</t>
  </si>
  <si>
    <t>Bajo</t>
  </si>
  <si>
    <t>Medio</t>
  </si>
  <si>
    <t>Alto</t>
  </si>
  <si>
    <t>Extremo</t>
  </si>
  <si>
    <t xml:space="preserve">Líder técnico </t>
  </si>
  <si>
    <t xml:space="preserve">FUNCIONAMIENTO </t>
  </si>
  <si>
    <t>Superintendente de Sociedades</t>
  </si>
  <si>
    <t xml:space="preserve">Comunicar avance de la ejecución del proyecto </t>
  </si>
  <si>
    <t xml:space="preserve">Gerentes del Proyecto </t>
  </si>
  <si>
    <t>evaluaciones médicas</t>
  </si>
  <si>
    <t>otros</t>
  </si>
  <si>
    <t>e-learning</t>
  </si>
  <si>
    <t>pruebas psocotécnias</t>
  </si>
  <si>
    <t>Código: GC-F-015</t>
  </si>
  <si>
    <t>Versión 001</t>
  </si>
  <si>
    <t>SISTEMA DE GESTIÓN INTEGRADO</t>
  </si>
  <si>
    <t>PROCESO: GESTIÓN INTEGRAL</t>
  </si>
  <si>
    <t>FORMATO: PLANEACIÓN DE PROYECTOS</t>
  </si>
  <si>
    <t>Cumplimiento de la ejecución</t>
  </si>
  <si>
    <t>Concertar con la administración los tiempos requeridos para el desarrollo de las actividades</t>
  </si>
  <si>
    <t xml:space="preserve">Falta de tiempo por parte de los participantes </t>
  </si>
  <si>
    <t>General</t>
  </si>
  <si>
    <t>Específico</t>
  </si>
  <si>
    <t xml:space="preserve">Porcentaje </t>
  </si>
  <si>
    <t xml:space="preserve">Definir los Objetivos del Proyecto
Define Plan de Trabajo
Realiza seguimiento al plan de trabajo
Coordina equipo de proyecto
Realizar gestión sobre los recursos del proyecto 
Punto de contacto con implementador(es) externo(s)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</si>
  <si>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apruebe la solución
</t>
  </si>
  <si>
    <t>Gerente del Proyecto</t>
  </si>
  <si>
    <t>INTERNO</t>
  </si>
  <si>
    <t>Toma de decisiones</t>
  </si>
  <si>
    <t>Liderazgo de equipo de trabajo</t>
  </si>
  <si>
    <t>Las comunicaciones entre el equipo de trabajo se desarrollarán de la siguiente manera:
* Reuniones de entendimiento de las necesidades o requerimientos funcionales
* Correo electrónico para intercambio de información del proyecto 
* Llamada a teléfono fijo (entidad) y móvil (proveedor).
* Actas de seguimiento de proyecto por parte del proveedor</t>
  </si>
  <si>
    <t>1. Resistencia al cambio</t>
  </si>
  <si>
    <t>Incumplimiento de las actividades por falta de recursos</t>
  </si>
  <si>
    <t>Lograr un marco normativo adecuado que facilite el cumplimiento de la Misión</t>
  </si>
  <si>
    <t>1. Participación activa de los funcionarios
2. Recursos financieros para realizar la contrataciones y vinculaciones necesarias</t>
  </si>
  <si>
    <t>1. Alineación con el Modelo Integrado de Planeación y Gestión</t>
  </si>
  <si>
    <t>Retraso en el cronograma de trabajo</t>
  </si>
  <si>
    <t>Gerente del proyecto</t>
  </si>
  <si>
    <t>Realizar seguimiento permanente y generar alertas oportunamente</t>
  </si>
  <si>
    <t>Concertar con la administración los recursos requeridos para el desarrollo de las actividades</t>
  </si>
  <si>
    <t>N/A</t>
  </si>
  <si>
    <t># Actividades ejecutadas
-----------------------------------------------
# Actividades planeadas</t>
  </si>
  <si>
    <t>Mensualmente</t>
  </si>
  <si>
    <t>Presentación con indicadores de avance</t>
  </si>
  <si>
    <t>Compromiso y participación de los  Directivos  y funcionarios involucrados en el proyecto.</t>
  </si>
  <si>
    <t>Entregables definidos en la EDT en las fechas estipuladas.</t>
  </si>
  <si>
    <t>Todos los definidos en el EDT</t>
  </si>
  <si>
    <t>Fortalecimiento de las funciones de IVC de la Dirección de Supervisión de Cámaras de Comercio y sus Registros Públicos</t>
  </si>
  <si>
    <t>Revisión de la normatividad vigente y ajuste de la regulación actual para reorganizar, actualizar y precisar temas referentes a la supervisión y funcionamiento de las cámaras de comercio</t>
  </si>
  <si>
    <t>Establecer los lineamientos y pilares fundamentales para la Inspección, Vigilancia y Control de los entes camerales</t>
  </si>
  <si>
    <t>Dar a conocer las instrucciones y politicas dirigidas a las cámaras de comercio para su claridad y cumplimiento</t>
  </si>
  <si>
    <t>Luis Fernando Rivera - Coordinador Grupo de Cámaras de Comercio</t>
  </si>
  <si>
    <t>Claudia Zuluaga Isaza - Coordinadora Grupo de Formaliación a Comerciantes</t>
  </si>
  <si>
    <t>Anyela Velasco - Asesora Delegatura de Supervisión Societaria</t>
  </si>
  <si>
    <t>Luis Fernando Rivera</t>
  </si>
  <si>
    <t>Claudia Zuluaga Isaza</t>
  </si>
  <si>
    <t>Anyela Velasco</t>
  </si>
  <si>
    <t>Coordinadora del Grupo de Formalización de Comerciantes</t>
  </si>
  <si>
    <t>Asesora de la Delegatura de Supervisión Societaria</t>
  </si>
  <si>
    <t>bescobar@supersociedades.gov.co</t>
  </si>
  <si>
    <t>lfrivera@supersociedades.gov.co</t>
  </si>
  <si>
    <t>czuluaga@supersociedades.gov.co</t>
  </si>
  <si>
    <t>avelasco@supersociedades.gov.co</t>
  </si>
  <si>
    <t>Desde la evaluación normativa hasta la implementación, divulgación, seguimiento y control de las instrucciones y politicas establecidas</t>
  </si>
  <si>
    <t>Link de la publicación</t>
  </si>
  <si>
    <t>Documento en Excel con las observaciones presentadas y la respuesta inicialmente proyectada</t>
  </si>
  <si>
    <t xml:space="preserve">Citaciones realizadas y listas de asistencias. </t>
  </si>
  <si>
    <t>Link de la publicación y Circular</t>
  </si>
  <si>
    <t>Publicación de la politica de supervisión a cámaras de comercio</t>
  </si>
  <si>
    <t>Juan Camilo Mahecha D'Maria</t>
  </si>
  <si>
    <t>Funcionario de la Dirección de Supervisión de Cámaras de Comercio y sus Registros Públicos</t>
  </si>
  <si>
    <t>Coordinadora Grupo de Registros Públicos</t>
  </si>
  <si>
    <t xml:space="preserve">Participa en el diseño de la solución
Participa en las pruebas de la solución
Verifica que la dependencia usuaria apruebe la solución
</t>
  </si>
  <si>
    <t xml:space="preserve">
Participa en el diseño de la solución
Participa en las pruebas de la solución
Verifica que la dependencia usuaria apruebe la solución
</t>
  </si>
  <si>
    <t>Listas de asistencia y/o links de divulgación o medio establecido para la socialización</t>
  </si>
  <si>
    <t>1. Circular externa relacionada con la política de supervisión a cámaras de comercio 
2. Circular externa con las instrucciones a las cámaras de comercio.
3. Listas de asistencia y/o grabaciones, links de divulgación o medio establecido para la socialización</t>
  </si>
  <si>
    <t>Publicación del proyecto de circular externa con instrucciones a las cámaras de comercio para comentarios</t>
  </si>
  <si>
    <t>Consolidación de las observaciones al proyecto de circular externa, análisis y posición inicial frente a cada una de ellas</t>
  </si>
  <si>
    <t>Mesas de trabajo respecto de temas atinentes a las observaciones presentadas</t>
  </si>
  <si>
    <t>Publicación de la circular externa con instrucciones a las cámaras de comercio</t>
  </si>
  <si>
    <t>Divulgación o socialización a través de capacitaciones y/o mesas de trabajo y/o herramientas tecnológicas como publicaciones en micrositio, mailing, infografías, etc. de la circular (lo cual incluye martillos electrónicos) y de la política de supervisión</t>
  </si>
  <si>
    <t>Página 1 de 1</t>
  </si>
  <si>
    <t>RESPONSABLE DE LA MEDICIÓN</t>
  </si>
  <si>
    <t>Ajustar la normatividad interna (resoluciones y circulares)</t>
  </si>
  <si>
    <t xml:space="preserve">
Desarrollar actividades tendientes a la implementación y ejercicio efectivo de las funciones de supervisión sobre las cámaras de comercio
</t>
  </si>
  <si>
    <t>Líder Funcional</t>
  </si>
  <si>
    <t>Líder funcional - Anyela Velasco</t>
  </si>
  <si>
    <t>GESTIÓN DE RIESGOS DEL PROYECTO</t>
  </si>
  <si>
    <t>Líder funcional</t>
  </si>
  <si>
    <t>Liliana Durán Janet - Coordinadora Grupo de Registros Públicos</t>
  </si>
  <si>
    <t>Billy Escobar Pérez- Superintendente de Sociedades</t>
  </si>
  <si>
    <t>Billy Escobar Pérez</t>
  </si>
  <si>
    <t>Liliana Durán Janet</t>
  </si>
  <si>
    <t>NÚMERO DE CDP</t>
  </si>
  <si>
    <t>Coordinador del Grupo de Cámaras de Comercio</t>
  </si>
  <si>
    <t>Última fecha entregables</t>
  </si>
  <si>
    <t>Se publicó en el micrositio el link sobre la política de supervisión de cámaras de comercio </t>
  </si>
  <si>
    <t xml:space="preserve">El día 14 de enero se publicó el proyecto de circular para los comentarios correspondientes. El plazo para comentarios finalizó el 28 de enero. </t>
  </si>
  <si>
    <t>Se realizaron 3 mesas de trabajo en las siguientes fechas: 1. 15 de febrero     2. 15 de febrero      3. 24 de febrero.     Dentro de estas mesas de trabajo participaron las Cámaras de Comercio y Confecámaras</t>
  </si>
  <si>
    <t>%</t>
  </si>
  <si>
    <t xml:space="preserve">
Se revisaron las observaciones que se presentaron al documento publicado. Las observaciones que se presentaron se categorizaron en cada uno de los numerales de la circular para mayor claridad y cada una de ellas tiene su análisis y su respuesta proyectada.
</t>
  </si>
  <si>
    <t xml:space="preserve">El día 25 de abril se publicó la circular externa con instrucciones a las cámaras de comercio. (https://www.supersociedades.gov.co/nuestra_entidad/normatividad/normatividad_circulares/Circular_Externa_100-000002_de_25_de_abril_de_2022.pdf). </t>
  </si>
  <si>
    <r>
      <rPr>
        <b/>
        <sz val="11"/>
        <rFont val="Arial"/>
        <family val="2"/>
      </rPr>
      <t xml:space="preserve">1er Trimestre
</t>
    </r>
    <r>
      <rPr>
        <sz val="11"/>
        <rFont val="Arial"/>
        <family val="2"/>
      </rPr>
      <t xml:space="preserve">Infografía publicada en página web sobre Política de Supervisión a Cámaras de Comercio: https://www.supersociedades.gov.co/prensa/Infografias/Infografia-supervision-camaras.pdf
Infografía publicada en página web sobre Servicio de venta o martillo electrónico de bienes: https://www.supersociedades.gov.co/prensa/Infografias/Infografia-martillo-electronico.pdf
</t>
    </r>
    <r>
      <rPr>
        <b/>
        <sz val="11"/>
        <rFont val="Arial"/>
        <family val="2"/>
      </rPr>
      <t>Avance: 3.5%</t>
    </r>
  </si>
  <si>
    <r>
      <rPr>
        <b/>
        <sz val="11"/>
        <rFont val="Arial"/>
        <family val="2"/>
      </rPr>
      <t>2do trimestre:</t>
    </r>
    <r>
      <rPr>
        <sz val="11"/>
        <rFont val="Arial"/>
        <family val="2"/>
      </rPr>
      <t xml:space="preserve">
Durante los días 7, 8 13, 14 y 15 de Junio se realizó la actividad de socialización de la Circular Externa y de Martillos Electrónicos. La metodología realizada fue la de la recopilación de preguntas sobre las inquietudes que los integrantes de la Dirección tenían sobre la circular y se asignaban estas preguntas a quienes tienen un conocimiento amplio de los temas para poder así resolver las inquietudes.
</t>
    </r>
    <r>
      <rPr>
        <b/>
        <sz val="11"/>
        <rFont val="Arial"/>
        <family val="2"/>
      </rPr>
      <t>Avance:3.5%</t>
    </r>
  </si>
  <si>
    <r>
      <rPr>
        <b/>
        <sz val="11"/>
        <rFont val="Arial"/>
        <family val="2"/>
      </rPr>
      <t>3er trimestre:</t>
    </r>
    <r>
      <rPr>
        <sz val="11"/>
        <rFont val="Arial"/>
        <family val="2"/>
      </rPr>
      <t xml:space="preserve">
Se realizaron 5 jornadas de capacitación a los comerciantes y a las Cámaras de Comercio. A los comerciantes se les capacitó sobre las obligaciones y beneficios que obtienen al estar matriculados y renovados en el registro mercantil y a las Cámaras de comercio sobre el proceso de elecciones. Estas jornadas se realizaron en la siguientes ciudades:
- Riohacha - Cámara de Comercio de La Guajira
- Tuluá - Cámara de Comercio de Tuluá
- Quibdó - Cámara de Comercio del Chocó
- Pasto - Cámara de Comercio de Pasto
- San José del Guaviare - Cámara de comercio de San José
Se realizó el 8  de agosto la capacitación sobre la revisión de base de datos de afiliados y sobre política de supervisión de cámaras de comercio
</t>
    </r>
    <r>
      <rPr>
        <b/>
        <sz val="11"/>
        <rFont val="Arial"/>
        <family val="2"/>
      </rPr>
      <t>Avance: 3.5%</t>
    </r>
  </si>
  <si>
    <t xml:space="preserve"> 14/02/2022</t>
  </si>
  <si>
    <r>
      <t xml:space="preserve">4to trimestre:
Octubre: </t>
    </r>
    <r>
      <rPr>
        <sz val="11"/>
        <rFont val="Arial"/>
        <family val="2"/>
      </rPr>
      <t xml:space="preserve">Se realizó una capacitación sobre la normativa y los procedimientos que se deben realizar en la revisión de listas para el proceso de elección de Juntas Directivas y durante la veeduría que se realizará el 1ro de diciembre en las elecciones
</t>
    </r>
    <r>
      <rPr>
        <b/>
        <sz val="11"/>
        <rFont val="Arial"/>
        <family val="2"/>
      </rPr>
      <t xml:space="preserve">Noviembre </t>
    </r>
    <r>
      <rPr>
        <sz val="11"/>
        <rFont val="Arial"/>
        <family val="2"/>
      </rPr>
      <t>Entre el 21 y 22 de noviembre de 2022, se llevó a cabo el "Taller Regional de Registros Públicos" de forma presencial en la Cámara de Comercio de Pereira, para 24 de los 57 entes camerales del país (Urabá, Bucaramanga, Armenia, Pereira, Manizales, Chinchiná, La Dorada, Santa Rosa de Cabal, Chocó, Dosquebradas, Montería, Cartagena, Santa Marta, Cali, Palmira, Tuluá, Buga, Sevilla, Buenaventura, Cartago, Tumaco, Cauca, Barranquilla, Cúcuta), donde se capacitó, entre otros temas, respecto de la Política de Supervisión a Cámaras de Comercio.</t>
    </r>
    <r>
      <rPr>
        <b/>
        <sz val="11"/>
        <rFont val="Arial"/>
        <family val="2"/>
      </rPr>
      <t xml:space="preserve">
Diciembre: </t>
    </r>
    <r>
      <rPr>
        <sz val="11"/>
        <rFont val="Arial"/>
        <family val="2"/>
      </rPr>
      <t xml:space="preserve">El 12 de diciembre de 2022, se llevó a cabo el "Taller Regional de Registros Públicos" de forma presencial en la Cámara de Comercio de Bogotá, para 27 de los 57 entes camerales del país (Amazonas, Duitama, Sogamoso, Tunja, Huila, Ibagué, Florencia, San José del Guaviare, Putumayo, Pasto, Ipiales, Arauca, Barrancabermeja, Casanare; Honda, Guaduas y Norte del Tolima; Piedemonte, Pamplona, Ocaña; Girardot, Alto Magdalena y Tequendama; Sur y Oriente del Tolima, Facatativá, Magangué, Villavicencio, Magdalena Medio, Aguachica, Sincelejo, Valledupar), donde se capacitó, entre otros temas, respecto de la Política de Supervisión a Cámaras de Comercio.
</t>
    </r>
    <r>
      <rPr>
        <b/>
        <sz val="11"/>
        <rFont val="Arial"/>
        <family val="2"/>
      </rPr>
      <t>Avance: 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</si>
</sst>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quot;$&quot;* #,##0.00_-;_-&quot;$&quot;* &quot;-&quot;??_-;_-@_-"/>
    <numFmt numFmtId="165" formatCode="[$$-240A]#,##0"/>
    <numFmt numFmtId="166" formatCode="dd\-mm\-yy"/>
    <numFmt numFmtId="167" formatCode="[$-80A]dddd\ d&quot; de &quot;mmmm&quot; de &quot;yyyy;@"/>
    <numFmt numFmtId="168" formatCode="_-[$$-80A]* #,##0.00_-;\-[$$-80A]* #,##0.00_-;_-[$$-80A]* &quot;-&quot;??_-;_-@_-"/>
    <numFmt numFmtId="169" formatCode="_-[$$-80A]* #,##0_-;\-[$$-80A]* #,##0_-;_-[$$-80A]* &quot;-&quot;??_-;_-@_-"/>
    <numFmt numFmtId="170" formatCode="_-&quot;$&quot;* #,##0_-;\-&quot;$&quot;* #,##0_-;_-&quot;$&quot;* &quot;-&quot;??_-;_-@_-"/>
    <numFmt numFmtId="171" formatCode="0.0%"/>
  </numFmts>
  <fonts count="2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sz val="10"/>
      <name val="Arial"/>
      <family val="2"/>
    </font>
    <font>
      <sz val="11"/>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2"/>
      <name val="Arial"/>
      <family val="2"/>
    </font>
    <font>
      <sz val="10"/>
      <color theme="0"/>
      <name val="Arial"/>
      <family val="2"/>
    </font>
    <font>
      <sz val="12"/>
      <color theme="1"/>
      <name val="Arial"/>
      <family val="2"/>
    </font>
    <font>
      <b/>
      <sz val="11"/>
      <name val="Arial"/>
      <family val="2"/>
    </font>
  </fonts>
  <fills count="11">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
      <patternFill patternType="solid">
        <fgColor rgb="FF92D050"/>
        <bgColor indexed="64"/>
      </patternFill>
    </fill>
  </fills>
  <borders count="55">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s>
  <cellStyleXfs count="9">
    <xf numFmtId="0" fontId="0" fillId="0" borderId="0"/>
    <xf numFmtId="0" fontId="14" fillId="0" borderId="0" applyNumberForma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9" fontId="2" fillId="0" borderId="0" applyFont="0" applyFill="0" applyBorder="0" applyAlignment="0" applyProtection="0"/>
    <xf numFmtId="0" fontId="3" fillId="0" borderId="1" applyNumberFormat="0" applyFill="0" applyAlignment="0" applyProtection="0"/>
  </cellStyleXfs>
  <cellXfs count="316">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5"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4" fillId="0" borderId="0" xfId="0" applyFont="1" applyBorder="1"/>
    <xf numFmtId="0" fontId="16" fillId="4" borderId="2" xfId="1" applyFont="1" applyFill="1" applyBorder="1" applyAlignment="1">
      <alignment horizontal="center" vertical="center"/>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3" xfId="0" applyFont="1" applyFill="1" applyBorder="1" applyAlignment="1">
      <alignment horizontal="center" vertical="center"/>
    </xf>
    <xf numFmtId="0" fontId="17" fillId="6" borderId="5" xfId="0" applyFont="1" applyFill="1" applyBorder="1" applyAlignment="1">
      <alignment horizontal="center" vertical="center" wrapText="1"/>
    </xf>
    <xf numFmtId="0" fontId="17" fillId="6" borderId="3" xfId="0" applyFont="1" applyFill="1" applyBorder="1" applyAlignment="1">
      <alignment horizontal="left" vertical="center"/>
    </xf>
    <xf numFmtId="0" fontId="18" fillId="6" borderId="3" xfId="0" applyFont="1" applyFill="1" applyBorder="1" applyAlignment="1">
      <alignment horizontal="center" vertical="center"/>
    </xf>
    <xf numFmtId="0" fontId="17"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6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5" applyFont="1" applyFill="1" applyBorder="1" applyAlignment="1" applyProtection="1">
      <alignment vertical="center"/>
    </xf>
    <xf numFmtId="0" fontId="6" fillId="0" borderId="7" xfId="5" applyFont="1" applyFill="1" applyBorder="1" applyAlignment="1" applyProtection="1">
      <alignment vertical="center"/>
    </xf>
    <xf numFmtId="0" fontId="6" fillId="0" borderId="12" xfId="5"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vertical="center" wrapText="1"/>
    </xf>
    <xf numFmtId="0" fontId="4" fillId="0" borderId="0" xfId="0" applyFont="1" applyFill="1" applyAlignment="1">
      <alignment horizontal="center" vertical="center" wrapText="1"/>
    </xf>
    <xf numFmtId="169" fontId="4" fillId="0" borderId="0" xfId="0" applyNumberFormat="1" applyFont="1" applyAlignment="1">
      <alignment horizontal="center" vertical="center" wrapText="1"/>
    </xf>
    <xf numFmtId="168" fontId="4" fillId="0" borderId="0" xfId="0" applyNumberFormat="1" applyFont="1" applyAlignment="1">
      <alignment horizontal="left" vertical="center" wrapText="1"/>
    </xf>
    <xf numFmtId="170" fontId="4" fillId="0" borderId="0" xfId="2" applyNumberFormat="1" applyFont="1" applyAlignment="1">
      <alignment horizontal="center" vertical="center" wrapText="1"/>
    </xf>
    <xf numFmtId="0" fontId="13" fillId="0" borderId="0" xfId="0" applyFont="1" applyBorder="1" applyAlignment="1">
      <alignment horizontal="center" vertical="center"/>
    </xf>
    <xf numFmtId="0" fontId="13" fillId="0" borderId="0" xfId="0" applyFont="1"/>
    <xf numFmtId="2" fontId="2" fillId="0" borderId="3"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65" fontId="2" fillId="0" borderId="3" xfId="0" applyNumberFormat="1" applyFont="1" applyFill="1" applyBorder="1" applyAlignment="1">
      <alignment horizontal="center" vertical="center" wrapText="1"/>
    </xf>
    <xf numFmtId="0" fontId="2" fillId="3" borderId="3" xfId="0" quotePrefix="1" applyFont="1" applyFill="1" applyBorder="1" applyAlignment="1">
      <alignment horizontal="center" vertical="center" wrapText="1"/>
    </xf>
    <xf numFmtId="0" fontId="14" fillId="3" borderId="3" xfId="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13" fillId="3" borderId="0" xfId="0" applyFont="1" applyFill="1" applyBorder="1" applyAlignment="1">
      <alignment horizontal="center" vertical="center" wrapText="1"/>
    </xf>
    <xf numFmtId="0" fontId="14" fillId="3" borderId="3" xfId="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3" xfId="0" applyFont="1" applyFill="1" applyBorder="1" applyAlignment="1">
      <alignment horizontal="left" vertical="center"/>
    </xf>
    <xf numFmtId="0" fontId="4" fillId="0" borderId="0" xfId="0" applyFont="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3" borderId="3" xfId="0" applyFill="1" applyBorder="1" applyAlignment="1">
      <alignment horizontal="left" vertical="center"/>
    </xf>
    <xf numFmtId="0" fontId="2" fillId="0" borderId="3" xfId="0" applyFont="1" applyBorder="1" applyAlignment="1">
      <alignment horizontal="left" vertical="center" wrapText="1"/>
    </xf>
    <xf numFmtId="0" fontId="0" fillId="3" borderId="0" xfId="0" applyFill="1" applyAlignment="1">
      <alignment vertical="center"/>
    </xf>
    <xf numFmtId="0" fontId="4" fillId="3" borderId="5" xfId="0" applyFont="1" applyFill="1" applyBorder="1" applyAlignment="1">
      <alignment vertical="center" wrapText="1"/>
    </xf>
    <xf numFmtId="0" fontId="4" fillId="3" borderId="52" xfId="0" applyFont="1" applyFill="1" applyBorder="1" applyAlignment="1">
      <alignment vertical="center" wrapText="1"/>
    </xf>
    <xf numFmtId="0" fontId="4" fillId="3" borderId="53" xfId="0" applyFont="1" applyFill="1" applyBorder="1" applyAlignment="1">
      <alignment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Fill="1" applyBorder="1" applyAlignment="1">
      <alignment vertical="center" wrapText="1"/>
    </xf>
    <xf numFmtId="0" fontId="2" fillId="0" borderId="0" xfId="0" applyFont="1" applyAlignment="1">
      <alignment vertical="center"/>
    </xf>
    <xf numFmtId="9" fontId="19" fillId="3" borderId="3"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1" fontId="15" fillId="3" borderId="0" xfId="0" applyNumberFormat="1" applyFont="1" applyFill="1" applyAlignment="1">
      <alignment horizontal="center" vertical="center" wrapText="1"/>
    </xf>
    <xf numFmtId="0" fontId="15" fillId="3" borderId="0" xfId="0" applyFont="1" applyFill="1" applyAlignment="1">
      <alignment horizontal="center" vertical="center" wrapText="1"/>
    </xf>
    <xf numFmtId="1" fontId="15" fillId="3" borderId="0" xfId="0" applyNumberFormat="1" applyFont="1" applyFill="1" applyBorder="1" applyAlignment="1">
      <alignment vertical="center" wrapText="1"/>
    </xf>
    <xf numFmtId="0" fontId="15" fillId="3" borderId="0" xfId="0" applyFont="1" applyFill="1" applyBorder="1" applyAlignment="1">
      <alignment horizontal="center" vertical="center" wrapText="1"/>
    </xf>
    <xf numFmtId="1" fontId="20" fillId="3" borderId="0" xfId="0" applyNumberFormat="1" applyFont="1" applyFill="1" applyAlignment="1">
      <alignment horizontal="center" vertical="center" wrapText="1"/>
    </xf>
    <xf numFmtId="0" fontId="20" fillId="3" borderId="0" xfId="0" applyFont="1" applyFill="1" applyAlignment="1">
      <alignment horizontal="center" vertical="center" wrapText="1"/>
    </xf>
    <xf numFmtId="0" fontId="20" fillId="3" borderId="0" xfId="0" applyNumberFormat="1" applyFont="1" applyFill="1" applyAlignment="1">
      <alignment horizontal="center" vertical="center" wrapText="1"/>
    </xf>
    <xf numFmtId="10" fontId="20" fillId="3" borderId="0" xfId="0" applyNumberFormat="1" applyFont="1" applyFill="1" applyAlignment="1">
      <alignment horizontal="center" vertical="center" wrapText="1"/>
    </xf>
    <xf numFmtId="1" fontId="18" fillId="3" borderId="0" xfId="0" applyNumberFormat="1" applyFont="1" applyFill="1" applyAlignment="1">
      <alignment horizontal="center" vertical="center" wrapText="1"/>
    </xf>
    <xf numFmtId="0" fontId="18" fillId="3" borderId="0" xfId="0" applyFont="1" applyFill="1" applyAlignment="1">
      <alignment horizontal="center" vertical="center" wrapText="1"/>
    </xf>
    <xf numFmtId="0" fontId="19" fillId="0" borderId="3" xfId="0" applyFont="1" applyFill="1" applyBorder="1" applyAlignment="1">
      <alignment horizontal="justify" vertical="center" wrapText="1"/>
    </xf>
    <xf numFmtId="0" fontId="19" fillId="0" borderId="3" xfId="0" applyFont="1" applyFill="1" applyBorder="1" applyAlignment="1">
      <alignment horizontal="center" vertical="center" wrapText="1"/>
    </xf>
    <xf numFmtId="9" fontId="19" fillId="0" borderId="3" xfId="6" applyFont="1" applyFill="1" applyBorder="1" applyAlignment="1">
      <alignment horizontal="center" vertical="center" wrapText="1"/>
    </xf>
    <xf numFmtId="1" fontId="19" fillId="0" borderId="3" xfId="0" applyNumberFormat="1" applyFont="1" applyFill="1" applyBorder="1" applyAlignment="1">
      <alignment horizontal="center" vertical="center" wrapText="1"/>
    </xf>
    <xf numFmtId="14" fontId="19" fillId="0" borderId="3" xfId="0" applyNumberFormat="1" applyFont="1" applyFill="1" applyBorder="1" applyAlignment="1">
      <alignment horizontal="center" vertical="center" wrapText="1"/>
    </xf>
    <xf numFmtId="9" fontId="19" fillId="0" borderId="3" xfId="0" applyNumberFormat="1"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1" fillId="0" borderId="3" xfId="0" applyFont="1" applyFill="1" applyBorder="1" applyAlignment="1">
      <alignment horizontal="center" vertical="center" wrapText="1"/>
    </xf>
    <xf numFmtId="167" fontId="2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wrapText="1"/>
    </xf>
    <xf numFmtId="0" fontId="13"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3" xfId="0" applyFont="1" applyFill="1" applyBorder="1" applyAlignment="1">
      <alignment vertical="center"/>
    </xf>
    <xf numFmtId="0" fontId="0" fillId="0" borderId="3" xfId="0" applyFill="1" applyBorder="1" applyAlignment="1">
      <alignment vertical="center"/>
    </xf>
    <xf numFmtId="0" fontId="0" fillId="0" borderId="3" xfId="0" applyFill="1" applyBorder="1"/>
    <xf numFmtId="0" fontId="14" fillId="0" borderId="3" xfId="1" applyFill="1" applyBorder="1" applyAlignment="1">
      <alignment vertical="center"/>
    </xf>
    <xf numFmtId="9" fontId="9" fillId="0" borderId="53"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0" fillId="3" borderId="3" xfId="0" applyFill="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0" xfId="0" applyFont="1" applyFill="1" applyAlignment="1">
      <alignment vertical="center"/>
    </xf>
    <xf numFmtId="167" fontId="13" fillId="9"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 fillId="0" borderId="3" xfId="0" applyFont="1" applyFill="1" applyBorder="1" applyAlignment="1">
      <alignment horizontal="left" vertical="center"/>
    </xf>
    <xf numFmtId="0" fontId="0" fillId="3" borderId="3" xfId="0" applyFill="1" applyBorder="1" applyAlignment="1">
      <alignment horizontal="left" vertical="center"/>
    </xf>
    <xf numFmtId="167" fontId="19" fillId="0" borderId="3" xfId="0" applyNumberFormat="1" applyFont="1" applyFill="1" applyBorder="1" applyAlignment="1">
      <alignment horizontal="center" vertical="center" wrapText="1"/>
    </xf>
    <xf numFmtId="0" fontId="19" fillId="0" borderId="0" xfId="0" applyFont="1" applyAlignment="1">
      <alignment horizontal="justify" vertical="center"/>
    </xf>
    <xf numFmtId="0" fontId="2" fillId="0" borderId="3" xfId="0" applyFont="1" applyBorder="1" applyAlignment="1">
      <alignment horizontal="center" vertical="center" wrapText="1"/>
    </xf>
    <xf numFmtId="0" fontId="19" fillId="0" borderId="5" xfId="0" applyFont="1" applyFill="1" applyBorder="1" applyAlignment="1">
      <alignment horizontal="center" vertical="center" wrapText="1"/>
    </xf>
    <xf numFmtId="9" fontId="19" fillId="0" borderId="5" xfId="6" applyFont="1" applyFill="1" applyBorder="1" applyAlignment="1">
      <alignment horizontal="center" vertical="center" wrapText="1"/>
    </xf>
    <xf numFmtId="167" fontId="19" fillId="0" borderId="5" xfId="0" applyNumberFormat="1" applyFont="1" applyFill="1" applyBorder="1" applyAlignment="1">
      <alignment horizontal="center" vertical="center" wrapText="1"/>
    </xf>
    <xf numFmtId="1" fontId="19" fillId="0" borderId="5" xfId="0" applyNumberFormat="1" applyFont="1" applyFill="1" applyBorder="1" applyAlignment="1">
      <alignment horizontal="center" vertical="center" wrapText="1"/>
    </xf>
    <xf numFmtId="0" fontId="19" fillId="0" borderId="5" xfId="0" applyFont="1" applyFill="1" applyBorder="1" applyAlignment="1">
      <alignment horizontal="justify" vertical="center" wrapText="1"/>
    </xf>
    <xf numFmtId="14" fontId="19" fillId="0" borderId="5" xfId="0" applyNumberFormat="1" applyFont="1" applyFill="1" applyBorder="1" applyAlignment="1">
      <alignment horizontal="center" vertical="center" wrapText="1"/>
    </xf>
    <xf numFmtId="9" fontId="19" fillId="0" borderId="5" xfId="0" applyNumberFormat="1" applyFont="1" applyFill="1" applyBorder="1" applyAlignment="1">
      <alignment horizontal="center" vertical="center" wrapText="1"/>
    </xf>
    <xf numFmtId="0" fontId="13" fillId="0" borderId="3" xfId="0" applyFont="1" applyFill="1" applyBorder="1" applyAlignment="1">
      <alignment vertical="center" wrapText="1"/>
    </xf>
    <xf numFmtId="171" fontId="9" fillId="10" borderId="53" xfId="0" applyNumberFormat="1" applyFont="1" applyFill="1" applyBorder="1" applyAlignment="1">
      <alignment horizontal="center" vertical="center" wrapText="1"/>
    </xf>
    <xf numFmtId="0" fontId="22" fillId="0" borderId="3" xfId="0" applyFont="1" applyFill="1" applyBorder="1" applyAlignment="1">
      <alignment vertical="center" wrapText="1"/>
    </xf>
    <xf numFmtId="14" fontId="19" fillId="0" borderId="3" xfId="0" applyNumberFormat="1" applyFont="1" applyFill="1" applyBorder="1" applyAlignment="1">
      <alignment horizontal="center" vertical="center" wrapText="1"/>
    </xf>
    <xf numFmtId="0" fontId="19" fillId="0" borderId="0" xfId="0" applyFont="1" applyAlignment="1">
      <alignment vertical="center" wrapText="1"/>
    </xf>
    <xf numFmtId="0" fontId="17" fillId="6" borderId="3" xfId="0" applyFont="1" applyFill="1" applyBorder="1" applyAlignment="1">
      <alignment horizontal="left" vertical="center"/>
    </xf>
    <xf numFmtId="0" fontId="13" fillId="0" borderId="3" xfId="0" applyFont="1" applyFill="1" applyBorder="1" applyAlignment="1">
      <alignment horizontal="left" vertical="center" wrapText="1"/>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5" applyFont="1" applyFill="1" applyBorder="1" applyAlignment="1" applyProtection="1">
      <alignment horizontal="center" vertical="center"/>
    </xf>
    <xf numFmtId="0" fontId="5" fillId="0" borderId="19"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3" xfId="5" applyFont="1" applyFill="1" applyBorder="1" applyAlignment="1" applyProtection="1">
      <alignment horizontal="center" vertical="center"/>
    </xf>
    <xf numFmtId="0" fontId="5" fillId="0" borderId="26" xfId="5" applyFont="1" applyFill="1" applyBorder="1" applyAlignment="1" applyProtection="1">
      <alignment horizontal="center" vertical="center"/>
    </xf>
    <xf numFmtId="0" fontId="5" fillId="0" borderId="27" xfId="5" applyFont="1" applyFill="1" applyBorder="1" applyAlignment="1" applyProtection="1">
      <alignment horizontal="center" vertical="center"/>
    </xf>
    <xf numFmtId="0" fontId="5" fillId="0" borderId="20" xfId="5" applyFont="1" applyFill="1" applyBorder="1" applyAlignment="1" applyProtection="1">
      <alignment horizontal="center" vertical="center"/>
    </xf>
    <xf numFmtId="0" fontId="5" fillId="0" borderId="28" xfId="5" applyFont="1" applyFill="1" applyBorder="1" applyAlignment="1" applyProtection="1">
      <alignment horizontal="center" vertical="center"/>
    </xf>
    <xf numFmtId="0" fontId="4" fillId="0" borderId="19" xfId="0" applyFont="1" applyBorder="1" applyAlignment="1">
      <alignment horizontal="left" vertical="center" wrapText="1"/>
    </xf>
    <xf numFmtId="0" fontId="17" fillId="6" borderId="26"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13" fillId="0" borderId="3" xfId="0" applyFont="1" applyBorder="1" applyAlignment="1">
      <alignment horizontal="left" vertical="center" wrapText="1"/>
    </xf>
    <xf numFmtId="0" fontId="13" fillId="0" borderId="26" xfId="0" applyFont="1" applyFill="1" applyBorder="1" applyAlignment="1">
      <alignment horizontal="left" vertical="center" wrapText="1"/>
    </xf>
    <xf numFmtId="0" fontId="13" fillId="0" borderId="32" xfId="0" applyFont="1" applyFill="1" applyBorder="1" applyAlignment="1">
      <alignment horizontal="left" vertical="center"/>
    </xf>
    <xf numFmtId="0" fontId="13" fillId="0" borderId="4" xfId="0" applyFont="1" applyFill="1" applyBorder="1" applyAlignment="1">
      <alignment horizontal="left" vertical="center"/>
    </xf>
    <xf numFmtId="0" fontId="17" fillId="6" borderId="36"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13" fillId="3" borderId="3" xfId="0" applyFont="1" applyFill="1" applyBorder="1" applyAlignment="1">
      <alignment horizontal="left" vertical="center" wrapText="1"/>
    </xf>
    <xf numFmtId="0" fontId="13" fillId="3" borderId="3" xfId="0" applyFont="1" applyFill="1" applyBorder="1" applyAlignment="1">
      <alignment horizontal="left" vertical="center"/>
    </xf>
    <xf numFmtId="0" fontId="17" fillId="6"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5" fillId="0" borderId="37" xfId="5" applyFont="1" applyFill="1" applyBorder="1" applyAlignment="1" applyProtection="1">
      <alignment horizontal="center" vertical="center"/>
    </xf>
    <xf numFmtId="0" fontId="5" fillId="0" borderId="38" xfId="5" applyFont="1" applyFill="1" applyBorder="1" applyAlignment="1" applyProtection="1">
      <alignment horizontal="center" vertical="center"/>
    </xf>
    <xf numFmtId="0" fontId="5" fillId="0" borderId="39" xfId="5" applyFont="1" applyFill="1" applyBorder="1" applyAlignment="1" applyProtection="1">
      <alignment horizontal="center" vertical="center"/>
    </xf>
    <xf numFmtId="0" fontId="5" fillId="0" borderId="40" xfId="5" applyFont="1" applyFill="1" applyBorder="1" applyAlignment="1" applyProtection="1">
      <alignment horizontal="center" vertical="center"/>
    </xf>
    <xf numFmtId="0" fontId="5" fillId="0" borderId="41" xfId="5" applyFont="1" applyFill="1" applyBorder="1" applyAlignment="1" applyProtection="1">
      <alignment horizontal="center" vertical="center"/>
    </xf>
    <xf numFmtId="0" fontId="5" fillId="0" borderId="42" xfId="5" applyFont="1" applyFill="1" applyBorder="1" applyAlignment="1" applyProtection="1">
      <alignment horizontal="center" vertical="center"/>
    </xf>
    <xf numFmtId="0" fontId="13" fillId="0" borderId="3" xfId="0" applyFont="1" applyBorder="1" applyAlignment="1">
      <alignment horizontal="left" vertical="center"/>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8" fillId="6" borderId="43" xfId="0" applyFont="1" applyFill="1" applyBorder="1" applyAlignment="1">
      <alignment horizontal="center" vertical="center"/>
    </xf>
    <xf numFmtId="0" fontId="18" fillId="6" borderId="0" xfId="0" applyFont="1" applyFill="1" applyBorder="1" applyAlignment="1">
      <alignment horizontal="center" vertical="center"/>
    </xf>
    <xf numFmtId="0" fontId="0" fillId="3" borderId="3" xfId="0" applyFill="1" applyBorder="1" applyAlignment="1">
      <alignment horizontal="left" vertical="center" wrapText="1"/>
    </xf>
    <xf numFmtId="0" fontId="0" fillId="3" borderId="3" xfId="0" applyFill="1" applyBorder="1" applyAlignment="1">
      <alignment horizontal="left" vertical="center"/>
    </xf>
    <xf numFmtId="0" fontId="18" fillId="6" borderId="26" xfId="0" applyFont="1" applyFill="1" applyBorder="1" applyAlignment="1">
      <alignment horizontal="center" vertical="center"/>
    </xf>
    <xf numFmtId="0" fontId="18" fillId="6" borderId="4" xfId="0" applyFont="1" applyFill="1" applyBorder="1" applyAlignment="1">
      <alignment horizontal="center" vertical="center"/>
    </xf>
    <xf numFmtId="0" fontId="4" fillId="3" borderId="3" xfId="0" applyFont="1" applyFill="1" applyBorder="1" applyAlignment="1">
      <alignment horizontal="left" vertical="center" wrapText="1"/>
    </xf>
    <xf numFmtId="0" fontId="5" fillId="3" borderId="3" xfId="5" applyFont="1" applyFill="1" applyBorder="1" applyAlignment="1" applyProtection="1">
      <alignment horizontal="center" vertical="center"/>
    </xf>
    <xf numFmtId="0" fontId="4" fillId="3" borderId="44"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19" fillId="0" borderId="3" xfId="0" applyFont="1" applyBorder="1" applyAlignment="1">
      <alignment horizontal="left" vertical="center"/>
    </xf>
    <xf numFmtId="0" fontId="5" fillId="3" borderId="40" xfId="5" applyFont="1" applyFill="1" applyBorder="1" applyAlignment="1" applyProtection="1">
      <alignment horizontal="center" vertical="center"/>
    </xf>
    <xf numFmtId="0" fontId="5" fillId="3" borderId="41" xfId="5" applyFont="1" applyFill="1" applyBorder="1" applyAlignment="1" applyProtection="1">
      <alignment horizontal="center" vertical="center"/>
    </xf>
    <xf numFmtId="0" fontId="2" fillId="3" borderId="26" xfId="0" applyFont="1" applyFill="1" applyBorder="1" applyAlignment="1">
      <alignment horizontal="left" vertical="center"/>
    </xf>
    <xf numFmtId="0" fontId="2" fillId="3" borderId="4" xfId="0" applyFont="1" applyFill="1" applyBorder="1" applyAlignment="1">
      <alignment horizontal="left" vertical="center"/>
    </xf>
    <xf numFmtId="0" fontId="5" fillId="3" borderId="44" xfId="5" applyFont="1" applyFill="1" applyBorder="1" applyAlignment="1" applyProtection="1">
      <alignment horizontal="center" vertical="center"/>
    </xf>
    <xf numFmtId="0" fontId="5" fillId="3" borderId="50" xfId="5" applyFont="1" applyFill="1" applyBorder="1" applyAlignment="1" applyProtection="1">
      <alignment horizontal="center" vertical="center"/>
    </xf>
    <xf numFmtId="0" fontId="5" fillId="3" borderId="45" xfId="5" applyFont="1" applyFill="1" applyBorder="1" applyAlignment="1" applyProtection="1">
      <alignment horizontal="center" vertical="center"/>
    </xf>
    <xf numFmtId="0" fontId="5" fillId="3" borderId="46" xfId="5" applyFont="1" applyFill="1" applyBorder="1" applyAlignment="1" applyProtection="1">
      <alignment horizontal="center" vertical="center"/>
    </xf>
    <xf numFmtId="0" fontId="5" fillId="3" borderId="51" xfId="5" applyFont="1" applyFill="1" applyBorder="1" applyAlignment="1" applyProtection="1">
      <alignment horizontal="center" vertical="center"/>
    </xf>
    <xf numFmtId="0" fontId="5" fillId="3" borderId="47" xfId="5" applyFont="1" applyFill="1" applyBorder="1" applyAlignment="1" applyProtection="1">
      <alignment horizontal="center" vertical="center"/>
    </xf>
    <xf numFmtId="0" fontId="5" fillId="3" borderId="48" xfId="5" applyFont="1" applyFill="1" applyBorder="1" applyAlignment="1" applyProtection="1">
      <alignment horizontal="center" vertical="center"/>
    </xf>
    <xf numFmtId="0" fontId="5" fillId="3" borderId="52" xfId="5" applyFont="1" applyFill="1" applyBorder="1" applyAlignment="1" applyProtection="1">
      <alignment horizontal="center" vertical="center"/>
    </xf>
    <xf numFmtId="0" fontId="5" fillId="3" borderId="49" xfId="5"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7" fillId="6" borderId="43" xfId="0" applyFont="1" applyFill="1" applyBorder="1" applyAlignment="1">
      <alignment horizontal="center" vertical="center"/>
    </xf>
    <xf numFmtId="0" fontId="17" fillId="6" borderId="0" xfId="0" applyFont="1" applyFill="1" applyBorder="1" applyAlignment="1">
      <alignment horizontal="center" vertical="center"/>
    </xf>
    <xf numFmtId="0" fontId="0" fillId="3" borderId="26" xfId="0" applyFill="1" applyBorder="1" applyAlignment="1">
      <alignment horizontal="left" vertical="center"/>
    </xf>
    <xf numFmtId="0" fontId="0" fillId="3" borderId="4" xfId="0" applyFill="1" applyBorder="1" applyAlignment="1">
      <alignment horizontal="left" vertical="center"/>
    </xf>
    <xf numFmtId="0" fontId="17" fillId="6" borderId="26" xfId="0" applyFont="1" applyFill="1" applyBorder="1" applyAlignment="1">
      <alignment horizontal="center" vertical="center"/>
    </xf>
    <xf numFmtId="0" fontId="17" fillId="6" borderId="32" xfId="0" applyFont="1" applyFill="1" applyBorder="1" applyAlignment="1">
      <alignment horizontal="center" vertical="center"/>
    </xf>
    <xf numFmtId="0" fontId="17" fillId="6" borderId="4" xfId="0" applyFont="1" applyFill="1" applyBorder="1" applyAlignment="1">
      <alignment horizontal="center" vertical="center"/>
    </xf>
    <xf numFmtId="0" fontId="4" fillId="0" borderId="32" xfId="0" applyFont="1" applyBorder="1" applyAlignment="1">
      <alignment horizontal="left" vertical="center" wrapText="1"/>
    </xf>
    <xf numFmtId="0" fontId="13" fillId="0" borderId="3" xfId="0" applyFont="1" applyFill="1" applyBorder="1" applyAlignment="1">
      <alignment horizontal="justify" vertical="center" wrapText="1"/>
    </xf>
    <xf numFmtId="0" fontId="2" fillId="0" borderId="3" xfId="0" applyFont="1" applyBorder="1" applyAlignment="1">
      <alignment horizontal="left" vertical="center" wrapText="1"/>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5" applyFont="1" applyFill="1" applyBorder="1" applyAlignment="1" applyProtection="1">
      <alignment horizontal="center" vertical="center"/>
    </xf>
    <xf numFmtId="0" fontId="5" fillId="3" borderId="19" xfId="5" applyFont="1" applyFill="1" applyBorder="1" applyAlignment="1" applyProtection="1">
      <alignment horizontal="center" vertical="center"/>
    </xf>
    <xf numFmtId="0" fontId="5" fillId="3" borderId="29" xfId="5" applyFont="1" applyFill="1" applyBorder="1" applyAlignment="1" applyProtection="1">
      <alignment horizontal="center" vertical="center"/>
    </xf>
    <xf numFmtId="0" fontId="5" fillId="3" borderId="25" xfId="5" applyFont="1" applyFill="1" applyBorder="1" applyAlignment="1" applyProtection="1">
      <alignment horizontal="center" vertical="center"/>
    </xf>
    <xf numFmtId="0" fontId="5" fillId="3" borderId="30" xfId="5" applyFont="1" applyFill="1" applyBorder="1" applyAlignment="1" applyProtection="1">
      <alignment horizontal="center" vertical="center"/>
    </xf>
    <xf numFmtId="0" fontId="5" fillId="3" borderId="27" xfId="5" applyFont="1" applyFill="1" applyBorder="1" applyAlignment="1" applyProtection="1">
      <alignment horizontal="center" vertical="center"/>
    </xf>
    <xf numFmtId="0" fontId="5" fillId="3" borderId="20" xfId="5" applyFont="1" applyFill="1" applyBorder="1" applyAlignment="1" applyProtection="1">
      <alignment horizontal="center" vertical="center"/>
    </xf>
    <xf numFmtId="0" fontId="5" fillId="3" borderId="31" xfId="5" applyFont="1" applyFill="1" applyBorder="1" applyAlignment="1" applyProtection="1">
      <alignment horizontal="center" vertical="center"/>
    </xf>
    <xf numFmtId="171" fontId="19" fillId="0" borderId="3" xfId="0" applyNumberFormat="1" applyFont="1" applyFill="1" applyBorder="1" applyAlignment="1">
      <alignment horizontal="center" vertical="center" wrapText="1"/>
    </xf>
    <xf numFmtId="167" fontId="19" fillId="0" borderId="3" xfId="0" applyNumberFormat="1" applyFont="1" applyFill="1" applyBorder="1" applyAlignment="1">
      <alignment horizontal="center" vertical="center" wrapText="1"/>
    </xf>
    <xf numFmtId="1" fontId="19" fillId="0" borderId="3" xfId="0" applyNumberFormat="1" applyFont="1" applyFill="1" applyBorder="1" applyAlignment="1">
      <alignment horizontal="center" vertical="center" wrapText="1"/>
    </xf>
    <xf numFmtId="14" fontId="19"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9" fontId="19" fillId="0" borderId="3" xfId="6"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2" xfId="5" applyFont="1" applyFill="1" applyBorder="1" applyAlignment="1" applyProtection="1">
      <alignment horizontal="center" vertical="center"/>
    </xf>
    <xf numFmtId="0" fontId="5" fillId="3" borderId="54" xfId="5"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5" fillId="3" borderId="38" xfId="5" applyFont="1" applyFill="1" applyBorder="1" applyAlignment="1" applyProtection="1">
      <alignment horizontal="center" vertical="center"/>
    </xf>
    <xf numFmtId="0" fontId="5" fillId="3" borderId="21" xfId="5" applyFont="1" applyFill="1" applyBorder="1" applyAlignment="1" applyProtection="1">
      <alignment horizontal="center" vertical="center"/>
    </xf>
    <xf numFmtId="0" fontId="5" fillId="3" borderId="4" xfId="5" applyFont="1" applyFill="1" applyBorder="1" applyAlignment="1" applyProtection="1">
      <alignment horizontal="center" vertical="center"/>
    </xf>
    <xf numFmtId="0" fontId="5" fillId="3" borderId="22" xfId="5"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 fillId="0" borderId="3" xfId="0" applyFont="1" applyBorder="1" applyAlignment="1">
      <alignment horizontal="center" vertical="center" wrapText="1"/>
    </xf>
  </cellXfs>
  <cellStyles count="9">
    <cellStyle name="Hipervínculo" xfId="1" builtinId="8"/>
    <cellStyle name="Moneda" xfId="2" builtinId="4"/>
    <cellStyle name="Moneda 2" xfId="3"/>
    <cellStyle name="Neutral" xfId="4" builtinId="28" customBuiltin="1"/>
    <cellStyle name="Normal" xfId="0" builtinId="0"/>
    <cellStyle name="Normal 2" xfId="5"/>
    <cellStyle name="Porcentaje" xfId="6" builtinId="5"/>
    <cellStyle name="Porcentaje 2" xfId="7"/>
    <cellStyle name="Total" xfId="8" builtinId="25" customBuiltin="1"/>
  </cellStyles>
  <dxfs count="20">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228600</xdr:colOff>
      <xdr:row>1</xdr:row>
      <xdr:rowOff>66675</xdr:rowOff>
    </xdr:from>
    <xdr:to>
      <xdr:col>2</xdr:col>
      <xdr:colOff>1295400</xdr:colOff>
      <xdr:row>4</xdr:row>
      <xdr:rowOff>247650</xdr:rowOff>
    </xdr:to>
    <xdr:pic>
      <xdr:nvPicPr>
        <xdr:cNvPr id="1108" name="Picture 2">
          <a:extLst>
            <a:ext uri="{FF2B5EF4-FFF2-40B4-BE49-F238E27FC236}">
              <a16:creationId xmlns:a16="http://schemas.microsoft.com/office/drawing/2014/main" id="{00000000-0008-0000-0000-00005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54292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519641</xdr:colOff>
      <xdr:row>22</xdr:row>
      <xdr:rowOff>42334</xdr:rowOff>
    </xdr:from>
    <xdr:to>
      <xdr:col>5</xdr:col>
      <xdr:colOff>1455003</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790575</xdr:colOff>
      <xdr:row>1</xdr:row>
      <xdr:rowOff>57150</xdr:rowOff>
    </xdr:from>
    <xdr:to>
      <xdr:col>2</xdr:col>
      <xdr:colOff>885825</xdr:colOff>
      <xdr:row>4</xdr:row>
      <xdr:rowOff>238125</xdr:rowOff>
    </xdr:to>
    <xdr:pic>
      <xdr:nvPicPr>
        <xdr:cNvPr id="10414" name="Picture 2">
          <a:extLst>
            <a:ext uri="{FF2B5EF4-FFF2-40B4-BE49-F238E27FC236}">
              <a16:creationId xmlns:a16="http://schemas.microsoft.com/office/drawing/2014/main" id="{00000000-0008-0000-0900-0000AE2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800100</xdr:colOff>
      <xdr:row>1</xdr:row>
      <xdr:rowOff>28575</xdr:rowOff>
    </xdr:from>
    <xdr:to>
      <xdr:col>1</xdr:col>
      <xdr:colOff>1857375</xdr:colOff>
      <xdr:row>4</xdr:row>
      <xdr:rowOff>209551</xdr:rowOff>
    </xdr:to>
    <xdr:pic>
      <xdr:nvPicPr>
        <xdr:cNvPr id="11351" name="Picture 2">
          <a:extLst>
            <a:ext uri="{FF2B5EF4-FFF2-40B4-BE49-F238E27FC236}">
              <a16:creationId xmlns:a16="http://schemas.microsoft.com/office/drawing/2014/main" id="{00000000-0008-0000-0A00-000057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190500"/>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955674</xdr:colOff>
      <xdr:row>19</xdr:row>
      <xdr:rowOff>2</xdr:rowOff>
    </xdr:from>
    <xdr:to>
      <xdr:col>6</xdr:col>
      <xdr:colOff>393297</xdr:colOff>
      <xdr:row>27</xdr:row>
      <xdr:rowOff>852</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12456" name="Picture 2">
          <a:extLst>
            <a:ext uri="{FF2B5EF4-FFF2-40B4-BE49-F238E27FC236}">
              <a16:creationId xmlns:a16="http://schemas.microsoft.com/office/drawing/2014/main" id="{00000000-0008-0000-0B00-0000A83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53239</xdr:rowOff>
    </xdr:from>
    <xdr:to>
      <xdr:col>21</xdr:col>
      <xdr:colOff>483913</xdr:colOff>
      <xdr:row>4</xdr:row>
      <xdr:rowOff>280579</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485775</xdr:colOff>
      <xdr:row>4</xdr:row>
      <xdr:rowOff>228600</xdr:rowOff>
    </xdr:to>
    <xdr:pic>
      <xdr:nvPicPr>
        <xdr:cNvPr id="2227" name="Picture 2">
          <a:extLst>
            <a:ext uri="{FF2B5EF4-FFF2-40B4-BE49-F238E27FC236}">
              <a16:creationId xmlns:a16="http://schemas.microsoft.com/office/drawing/2014/main" id="{00000000-0008-0000-0100-0000B3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 y="219075"/>
          <a:ext cx="107632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326657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238125</xdr:rowOff>
    </xdr:to>
    <xdr:pic>
      <xdr:nvPicPr>
        <xdr:cNvPr id="3249" name="Picture 2">
          <a:extLst>
            <a:ext uri="{FF2B5EF4-FFF2-40B4-BE49-F238E27FC236}">
              <a16:creationId xmlns:a16="http://schemas.microsoft.com/office/drawing/2014/main" id="{00000000-0008-0000-0200-0000B1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187931</xdr:colOff>
      <xdr:row>4</xdr:row>
      <xdr:rowOff>100300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581025</xdr:colOff>
      <xdr:row>1</xdr:row>
      <xdr:rowOff>57150</xdr:rowOff>
    </xdr:from>
    <xdr:to>
      <xdr:col>1</xdr:col>
      <xdr:colOff>1647825</xdr:colOff>
      <xdr:row>4</xdr:row>
      <xdr:rowOff>238125</xdr:rowOff>
    </xdr:to>
    <xdr:pic>
      <xdr:nvPicPr>
        <xdr:cNvPr id="4269" name="Picture 2">
          <a:extLst>
            <a:ext uri="{FF2B5EF4-FFF2-40B4-BE49-F238E27FC236}">
              <a16:creationId xmlns:a16="http://schemas.microsoft.com/office/drawing/2014/main" id="{00000000-0008-0000-0300-0000AD1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110159</xdr:colOff>
      <xdr:row>0</xdr:row>
      <xdr:rowOff>82826</xdr:rowOff>
    </xdr:from>
    <xdr:to>
      <xdr:col>9</xdr:col>
      <xdr:colOff>313108</xdr:colOff>
      <xdr:row>6</xdr:row>
      <xdr:rowOff>2181</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542925</xdr:colOff>
      <xdr:row>1</xdr:row>
      <xdr:rowOff>28575</xdr:rowOff>
    </xdr:from>
    <xdr:to>
      <xdr:col>1</xdr:col>
      <xdr:colOff>1438275</xdr:colOff>
      <xdr:row>4</xdr:row>
      <xdr:rowOff>247650</xdr:rowOff>
    </xdr:to>
    <xdr:pic>
      <xdr:nvPicPr>
        <xdr:cNvPr id="5292" name="Picture 2">
          <a:extLst>
            <a:ext uri="{FF2B5EF4-FFF2-40B4-BE49-F238E27FC236}">
              <a16:creationId xmlns:a16="http://schemas.microsoft.com/office/drawing/2014/main" id="{00000000-0008-0000-0400-0000AC1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00025"/>
          <a:ext cx="895350"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352425</xdr:colOff>
      <xdr:row>11</xdr:row>
      <xdr:rowOff>114300</xdr:rowOff>
    </xdr:from>
    <xdr:to>
      <xdr:col>5</xdr:col>
      <xdr:colOff>1296857</xdr:colOff>
      <xdr:row>19</xdr:row>
      <xdr:rowOff>62238</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685800</xdr:colOff>
      <xdr:row>1</xdr:row>
      <xdr:rowOff>57150</xdr:rowOff>
    </xdr:from>
    <xdr:to>
      <xdr:col>1</xdr:col>
      <xdr:colOff>1752600</xdr:colOff>
      <xdr:row>4</xdr:row>
      <xdr:rowOff>238125</xdr:rowOff>
    </xdr:to>
    <xdr:pic>
      <xdr:nvPicPr>
        <xdr:cNvPr id="6319" name="Picture 2">
          <a:extLst>
            <a:ext uri="{FF2B5EF4-FFF2-40B4-BE49-F238E27FC236}">
              <a16:creationId xmlns:a16="http://schemas.microsoft.com/office/drawing/2014/main" id="{00000000-0008-0000-0500-0000AF1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219075"/>
          <a:ext cx="106680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879021</xdr:colOff>
      <xdr:row>17</xdr:row>
      <xdr:rowOff>81643</xdr:rowOff>
    </xdr:from>
    <xdr:to>
      <xdr:col>5</xdr:col>
      <xdr:colOff>699727</xdr:colOff>
      <xdr:row>25</xdr:row>
      <xdr:rowOff>60833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733425</xdr:colOff>
      <xdr:row>1</xdr:row>
      <xdr:rowOff>57150</xdr:rowOff>
    </xdr:from>
    <xdr:to>
      <xdr:col>2</xdr:col>
      <xdr:colOff>838200</xdr:colOff>
      <xdr:row>4</xdr:row>
      <xdr:rowOff>238125</xdr:rowOff>
    </xdr:to>
    <xdr:pic>
      <xdr:nvPicPr>
        <xdr:cNvPr id="7341" name="Picture 2">
          <a:extLst>
            <a:ext uri="{FF2B5EF4-FFF2-40B4-BE49-F238E27FC236}">
              <a16:creationId xmlns:a16="http://schemas.microsoft.com/office/drawing/2014/main" id="{00000000-0008-0000-0600-0000AD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5350"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541867</xdr:colOff>
      <xdr:row>19</xdr:row>
      <xdr:rowOff>116417</xdr:rowOff>
    </xdr:from>
    <xdr:to>
      <xdr:col>3</xdr:col>
      <xdr:colOff>1486490</xdr:colOff>
      <xdr:row>27</xdr:row>
      <xdr:rowOff>117178</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1</xdr:col>
      <xdr:colOff>1809750</xdr:colOff>
      <xdr:row>4</xdr:row>
      <xdr:rowOff>238125</xdr:rowOff>
    </xdr:to>
    <xdr:pic>
      <xdr:nvPicPr>
        <xdr:cNvPr id="8367" name="Picture 2">
          <a:extLst>
            <a:ext uri="{FF2B5EF4-FFF2-40B4-BE49-F238E27FC236}">
              <a16:creationId xmlns:a16="http://schemas.microsoft.com/office/drawing/2014/main" id="{00000000-0008-0000-0700-0000AF2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85725</xdr:rowOff>
    </xdr:from>
    <xdr:to>
      <xdr:col>13</xdr:col>
      <xdr:colOff>328707</xdr:colOff>
      <xdr:row>11</xdr:row>
      <xdr:rowOff>13509</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495300</xdr:colOff>
      <xdr:row>1</xdr:row>
      <xdr:rowOff>57150</xdr:rowOff>
    </xdr:from>
    <xdr:to>
      <xdr:col>1</xdr:col>
      <xdr:colOff>1552575</xdr:colOff>
      <xdr:row>4</xdr:row>
      <xdr:rowOff>238125</xdr:rowOff>
    </xdr:to>
    <xdr:pic>
      <xdr:nvPicPr>
        <xdr:cNvPr id="9389" name="Picture 2">
          <a:extLst>
            <a:ext uri="{FF2B5EF4-FFF2-40B4-BE49-F238E27FC236}">
              <a16:creationId xmlns:a16="http://schemas.microsoft.com/office/drawing/2014/main" id="{00000000-0008-0000-0800-0000AD2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7225" y="219075"/>
          <a:ext cx="10572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avelasco@supersociedades.gov.co" TargetMode="External"/><Relationship Id="rId7" Type="http://schemas.openxmlformats.org/officeDocument/2006/relationships/drawing" Target="../drawings/drawing7.xml"/><Relationship Id="rId2" Type="http://schemas.openxmlformats.org/officeDocument/2006/relationships/hyperlink" Target="mailto:czuluaga@supersociedades.gov.co" TargetMode="External"/><Relationship Id="rId1" Type="http://schemas.openxmlformats.org/officeDocument/2006/relationships/hyperlink" Target="mailto:lfrivera@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avelasco@supersociedades.gov.co" TargetMode="External"/><Relationship Id="rId4" Type="http://schemas.openxmlformats.org/officeDocument/2006/relationships/hyperlink" Target="mailto:avelasco@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topLeftCell="A4" zoomScale="130" zoomScaleNormal="130" workbookViewId="0">
      <selection activeCell="H11" sqref="H11"/>
    </sheetView>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85"/>
      <c r="C2" s="186"/>
      <c r="D2" s="187" t="s">
        <v>118</v>
      </c>
      <c r="E2" s="188"/>
      <c r="F2" s="188"/>
      <c r="G2" s="188"/>
      <c r="H2" s="188"/>
      <c r="I2" s="188"/>
      <c r="J2" s="189"/>
      <c r="K2" s="175" t="s">
        <v>140</v>
      </c>
      <c r="L2" s="176"/>
      <c r="S2" s="13"/>
    </row>
    <row r="3" spans="2:19" s="3" customFormat="1" ht="23.25" customHeight="1" x14ac:dyDescent="0.2">
      <c r="B3" s="181"/>
      <c r="C3" s="182"/>
      <c r="D3" s="190" t="s">
        <v>142</v>
      </c>
      <c r="E3" s="191"/>
      <c r="F3" s="191"/>
      <c r="G3" s="191"/>
      <c r="H3" s="191"/>
      <c r="I3" s="191"/>
      <c r="J3" s="192"/>
      <c r="K3" s="177" t="s">
        <v>122</v>
      </c>
      <c r="L3" s="178"/>
      <c r="S3" s="13"/>
    </row>
    <row r="4" spans="2:19" s="3" customFormat="1" ht="24" customHeight="1" x14ac:dyDescent="0.2">
      <c r="B4" s="181"/>
      <c r="C4" s="182"/>
      <c r="D4" s="190" t="s">
        <v>143</v>
      </c>
      <c r="E4" s="191"/>
      <c r="F4" s="191"/>
      <c r="G4" s="191"/>
      <c r="H4" s="191"/>
      <c r="I4" s="191"/>
      <c r="J4" s="192"/>
      <c r="K4" s="177" t="s">
        <v>141</v>
      </c>
      <c r="L4" s="178"/>
      <c r="S4" s="13"/>
    </row>
    <row r="5" spans="2:19" s="3" customFormat="1" ht="22.5" customHeight="1" thickBot="1" x14ac:dyDescent="0.25">
      <c r="B5" s="183"/>
      <c r="C5" s="184"/>
      <c r="D5" s="193" t="s">
        <v>144</v>
      </c>
      <c r="E5" s="194"/>
      <c r="F5" s="194"/>
      <c r="G5" s="194"/>
      <c r="H5" s="194"/>
      <c r="I5" s="194"/>
      <c r="J5" s="195"/>
      <c r="K5" s="179" t="s">
        <v>208</v>
      </c>
      <c r="L5" s="180"/>
      <c r="S5" s="13"/>
    </row>
    <row r="6" spans="2:19" ht="5.25" customHeight="1" x14ac:dyDescent="0.2">
      <c r="C6" s="5"/>
      <c r="D6" s="5"/>
      <c r="E6" s="5"/>
      <c r="F6" s="5"/>
      <c r="G6" s="5"/>
      <c r="H6" s="5"/>
      <c r="I6" s="5"/>
    </row>
    <row r="7" spans="2:19" ht="29.25" customHeight="1" x14ac:dyDescent="0.2">
      <c r="C7" s="173" t="s">
        <v>0</v>
      </c>
      <c r="D7" s="173"/>
      <c r="E7" s="174" t="s">
        <v>174</v>
      </c>
      <c r="F7" s="174"/>
      <c r="G7" s="174"/>
      <c r="H7" s="174"/>
      <c r="I7" s="174"/>
      <c r="J7" s="174"/>
      <c r="K7" s="174"/>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1"/>
      <c r="C10" s="42"/>
      <c r="D10" s="42"/>
      <c r="E10" s="42"/>
      <c r="F10" s="42"/>
      <c r="G10" s="42"/>
      <c r="H10" s="42"/>
      <c r="I10" s="42"/>
      <c r="J10" s="42"/>
      <c r="K10" s="42"/>
      <c r="L10" s="43"/>
    </row>
    <row r="11" spans="2:19" ht="39.950000000000003" customHeight="1" thickBot="1" x14ac:dyDescent="0.25">
      <c r="B11" s="44"/>
      <c r="C11" s="14" t="s">
        <v>32</v>
      </c>
      <c r="D11" s="45"/>
      <c r="E11" s="14" t="s">
        <v>33</v>
      </c>
      <c r="F11" s="45"/>
      <c r="G11" s="14" t="s">
        <v>45</v>
      </c>
      <c r="H11" s="45"/>
      <c r="I11" s="14" t="s">
        <v>66</v>
      </c>
      <c r="J11" s="45"/>
      <c r="K11" s="14" t="s">
        <v>46</v>
      </c>
      <c r="L11" s="46"/>
    </row>
    <row r="12" spans="2:19" ht="15" customHeight="1" thickBot="1" x14ac:dyDescent="0.25">
      <c r="B12" s="44"/>
      <c r="C12" s="45"/>
      <c r="D12" s="45"/>
      <c r="E12" s="45"/>
      <c r="F12" s="45"/>
      <c r="G12" s="45"/>
      <c r="H12" s="45"/>
      <c r="I12" s="45"/>
      <c r="J12" s="45"/>
      <c r="K12" s="45"/>
      <c r="L12" s="46"/>
    </row>
    <row r="13" spans="2:19" ht="39.950000000000003" customHeight="1" thickBot="1" x14ac:dyDescent="0.25">
      <c r="B13" s="44"/>
      <c r="C13" s="14" t="s">
        <v>34</v>
      </c>
      <c r="D13" s="45"/>
      <c r="E13" s="14" t="s">
        <v>35</v>
      </c>
      <c r="F13" s="45"/>
      <c r="G13" s="14" t="s">
        <v>36</v>
      </c>
      <c r="H13" s="45"/>
      <c r="I13" s="14" t="s">
        <v>47</v>
      </c>
      <c r="J13" s="45"/>
      <c r="K13" s="14" t="s">
        <v>37</v>
      </c>
      <c r="L13" s="46"/>
    </row>
    <row r="14" spans="2:19" ht="15" customHeight="1" thickBot="1" x14ac:dyDescent="0.25">
      <c r="B14" s="44"/>
      <c r="C14" s="45"/>
      <c r="D14" s="45"/>
      <c r="E14" s="45"/>
      <c r="F14" s="45"/>
      <c r="G14" s="45"/>
      <c r="H14" s="45"/>
      <c r="I14" s="45"/>
      <c r="J14" s="45"/>
      <c r="K14" s="45"/>
      <c r="L14" s="46"/>
    </row>
    <row r="15" spans="2:19" ht="37.5" customHeight="1" thickBot="1" x14ac:dyDescent="0.25">
      <c r="B15" s="44"/>
      <c r="C15" s="45"/>
      <c r="D15" s="45"/>
      <c r="E15" s="45"/>
      <c r="F15" s="45"/>
      <c r="G15" s="14" t="s">
        <v>38</v>
      </c>
      <c r="H15" s="45"/>
      <c r="I15" s="45"/>
      <c r="J15" s="45"/>
      <c r="K15" s="45"/>
      <c r="L15" s="46"/>
    </row>
    <row r="16" spans="2:19" ht="12.75" thickBot="1" x14ac:dyDescent="0.25">
      <c r="B16" s="47"/>
      <c r="C16" s="48"/>
      <c r="D16" s="48"/>
      <c r="E16" s="48"/>
      <c r="F16" s="48"/>
      <c r="G16" s="48"/>
      <c r="H16" s="48"/>
      <c r="I16" s="48"/>
      <c r="J16" s="48"/>
      <c r="K16" s="48"/>
      <c r="L16" s="49"/>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7" zoomScale="98" zoomScaleNormal="98" workbookViewId="0">
      <selection activeCell="M5" sqref="M5:P5"/>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62"/>
      <c r="C2" s="263"/>
      <c r="D2" s="283" t="s">
        <v>118</v>
      </c>
      <c r="E2" s="284"/>
      <c r="F2" s="284"/>
      <c r="G2" s="284"/>
      <c r="H2" s="284"/>
      <c r="I2" s="284"/>
      <c r="J2" s="285"/>
      <c r="K2" s="73"/>
      <c r="L2" s="71"/>
      <c r="M2" s="278" t="str">
        <f>Proyecto!K2</f>
        <v>Código: GC-F-015</v>
      </c>
      <c r="N2" s="278"/>
      <c r="O2" s="278"/>
      <c r="P2" s="279"/>
      <c r="R2" s="11"/>
      <c r="S2" s="11"/>
      <c r="T2" s="11"/>
      <c r="U2" s="12"/>
      <c r="AE2" s="13"/>
    </row>
    <row r="3" spans="2:31" s="3" customFormat="1" ht="23.25" customHeight="1" x14ac:dyDescent="0.2">
      <c r="B3" s="264"/>
      <c r="C3" s="265"/>
      <c r="D3" s="286" t="s">
        <v>142</v>
      </c>
      <c r="E3" s="238"/>
      <c r="F3" s="238"/>
      <c r="G3" s="238"/>
      <c r="H3" s="238"/>
      <c r="I3" s="238"/>
      <c r="J3" s="287"/>
      <c r="K3" s="19"/>
      <c r="L3" s="22"/>
      <c r="M3" s="237" t="str">
        <f>Proyecto!K3</f>
        <v>Fecha: 17 de septiembre de 2014</v>
      </c>
      <c r="N3" s="237"/>
      <c r="O3" s="237"/>
      <c r="P3" s="280"/>
      <c r="R3" s="11"/>
      <c r="S3" s="11"/>
      <c r="T3" s="11"/>
      <c r="U3" s="12"/>
      <c r="AE3" s="13"/>
    </row>
    <row r="4" spans="2:31" s="3" customFormat="1" ht="24" customHeight="1" x14ac:dyDescent="0.2">
      <c r="B4" s="264"/>
      <c r="C4" s="265"/>
      <c r="D4" s="286" t="s">
        <v>143</v>
      </c>
      <c r="E4" s="238"/>
      <c r="F4" s="238"/>
      <c r="G4" s="238"/>
      <c r="H4" s="238"/>
      <c r="I4" s="238"/>
      <c r="J4" s="287"/>
      <c r="K4" s="19"/>
      <c r="L4" s="22"/>
      <c r="M4" s="237" t="str">
        <f>Proyecto!K4</f>
        <v>Versión 001</v>
      </c>
      <c r="N4" s="237"/>
      <c r="O4" s="237"/>
      <c r="P4" s="280"/>
      <c r="R4" s="11"/>
      <c r="U4" s="12"/>
      <c r="AE4" s="13"/>
    </row>
    <row r="5" spans="2:31" s="3" customFormat="1" ht="22.5" customHeight="1" thickBot="1" x14ac:dyDescent="0.25">
      <c r="B5" s="266"/>
      <c r="C5" s="267"/>
      <c r="D5" s="288" t="s">
        <v>144</v>
      </c>
      <c r="E5" s="289"/>
      <c r="F5" s="289"/>
      <c r="G5" s="289"/>
      <c r="H5" s="289"/>
      <c r="I5" s="289"/>
      <c r="J5" s="290"/>
      <c r="K5" s="74"/>
      <c r="L5" s="72"/>
      <c r="M5" s="281" t="s">
        <v>208</v>
      </c>
      <c r="N5" s="281"/>
      <c r="O5" s="281"/>
      <c r="P5" s="282"/>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73" t="s">
        <v>0</v>
      </c>
      <c r="C7" s="173"/>
      <c r="D7" s="248" t="str">
        <f>Proyecto!$E$7</f>
        <v>Fortalecimiento de las funciones de IVC de la Dirección de Supervisión de Cámaras de Comercio y sus Registros Públicos</v>
      </c>
      <c r="E7" s="248"/>
      <c r="F7" s="248"/>
      <c r="G7" s="248"/>
      <c r="H7" s="248"/>
      <c r="I7" s="248"/>
      <c r="J7" s="248"/>
      <c r="K7" s="248"/>
      <c r="L7" s="248"/>
      <c r="M7" s="248"/>
      <c r="N7" s="248"/>
      <c r="O7" s="248"/>
      <c r="P7" s="248"/>
      <c r="AE7" s="1"/>
    </row>
    <row r="8" spans="2:31" ht="6.75" customHeight="1" x14ac:dyDescent="0.2">
      <c r="B8" s="8"/>
      <c r="C8" s="8"/>
      <c r="D8" s="9"/>
      <c r="E8" s="9"/>
      <c r="F8" s="9"/>
      <c r="G8" s="9"/>
      <c r="H8" s="9"/>
      <c r="I8" s="9"/>
      <c r="J8" s="9"/>
      <c r="K8" s="9"/>
      <c r="L8" s="9"/>
      <c r="M8" s="9"/>
      <c r="N8" s="9"/>
      <c r="O8" s="9"/>
      <c r="P8" s="9"/>
      <c r="AE8" s="1"/>
    </row>
    <row r="10" spans="2:31" ht="34.5" customHeight="1" x14ac:dyDescent="0.2">
      <c r="B10" s="173" t="s">
        <v>26</v>
      </c>
      <c r="C10" s="173"/>
      <c r="D10" s="227" t="s">
        <v>190</v>
      </c>
      <c r="E10" s="227"/>
      <c r="F10" s="227"/>
      <c r="G10" s="227"/>
      <c r="H10" s="227"/>
      <c r="I10" s="227"/>
      <c r="J10" s="227"/>
      <c r="K10" s="227"/>
      <c r="L10" s="227"/>
      <c r="M10" s="227"/>
      <c r="N10" s="227"/>
      <c r="O10" s="227"/>
      <c r="P10" s="227"/>
      <c r="AE10" s="1"/>
    </row>
    <row r="12" spans="2:31" ht="30" customHeight="1" x14ac:dyDescent="0.2">
      <c r="B12" s="173" t="s">
        <v>27</v>
      </c>
      <c r="C12" s="173"/>
      <c r="D12" s="206" t="s">
        <v>167</v>
      </c>
      <c r="E12" s="206"/>
      <c r="F12" s="206"/>
      <c r="G12" s="206"/>
      <c r="H12" s="206"/>
      <c r="I12" s="206"/>
      <c r="J12" s="206"/>
      <c r="K12" s="206"/>
      <c r="L12" s="206"/>
      <c r="M12" s="206"/>
      <c r="N12" s="206"/>
      <c r="O12" s="206"/>
      <c r="P12" s="206"/>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73" t="s">
        <v>28</v>
      </c>
      <c r="C14" s="173"/>
      <c r="D14" s="206" t="s">
        <v>158</v>
      </c>
      <c r="E14" s="206"/>
      <c r="F14" s="206"/>
      <c r="G14" s="206"/>
      <c r="H14" s="206"/>
      <c r="I14" s="206"/>
      <c r="J14" s="206"/>
      <c r="K14" s="206"/>
      <c r="L14" s="206"/>
      <c r="M14" s="206"/>
      <c r="N14" s="206"/>
      <c r="O14" s="206"/>
      <c r="P14" s="206"/>
    </row>
    <row r="15" spans="2:31" ht="6.75" customHeight="1" x14ac:dyDescent="0.2">
      <c r="B15" s="8"/>
      <c r="C15" s="8"/>
      <c r="D15" s="9"/>
      <c r="E15" s="9"/>
      <c r="F15" s="9"/>
      <c r="G15" s="9"/>
      <c r="H15" s="9"/>
      <c r="I15" s="9"/>
      <c r="J15" s="9"/>
      <c r="K15" s="9"/>
      <c r="L15" s="9"/>
      <c r="M15" s="9"/>
      <c r="N15" s="9"/>
      <c r="O15" s="9"/>
      <c r="P15" s="9"/>
      <c r="AE15" s="1"/>
    </row>
    <row r="16" spans="2:31" ht="36.75" customHeight="1" x14ac:dyDescent="0.2">
      <c r="B16" s="173" t="s">
        <v>29</v>
      </c>
      <c r="C16" s="173"/>
      <c r="D16" s="206" t="s">
        <v>161</v>
      </c>
      <c r="E16" s="206"/>
      <c r="F16" s="206"/>
      <c r="G16" s="206"/>
      <c r="H16" s="206"/>
      <c r="I16" s="206"/>
      <c r="J16" s="206"/>
      <c r="K16" s="206"/>
      <c r="L16" s="206"/>
      <c r="M16" s="206"/>
      <c r="N16" s="206"/>
      <c r="O16" s="206"/>
      <c r="P16" s="206"/>
    </row>
    <row r="17" spans="2:31" ht="6.75" customHeight="1" x14ac:dyDescent="0.2">
      <c r="B17" s="8"/>
      <c r="C17" s="8"/>
      <c r="D17" s="9"/>
      <c r="E17" s="9"/>
      <c r="F17" s="9"/>
      <c r="G17" s="9"/>
      <c r="H17" s="9"/>
      <c r="I17" s="9"/>
      <c r="J17" s="9"/>
      <c r="K17" s="9"/>
      <c r="L17" s="9"/>
      <c r="M17" s="9"/>
      <c r="N17" s="9"/>
      <c r="O17" s="9"/>
      <c r="P17" s="9"/>
      <c r="AE17" s="1"/>
    </row>
    <row r="18" spans="2:31" ht="117" customHeight="1" x14ac:dyDescent="0.2">
      <c r="B18" s="173" t="s">
        <v>30</v>
      </c>
      <c r="C18" s="173"/>
      <c r="D18" s="277" t="s">
        <v>202</v>
      </c>
      <c r="E18" s="277"/>
      <c r="F18" s="277"/>
      <c r="G18" s="277"/>
      <c r="H18" s="277"/>
      <c r="I18" s="277"/>
      <c r="J18" s="277"/>
      <c r="K18" s="277"/>
      <c r="L18" s="277"/>
      <c r="M18" s="277"/>
      <c r="N18" s="277"/>
      <c r="O18" s="277"/>
      <c r="P18" s="277"/>
    </row>
    <row r="19" spans="2:31" ht="6.75" customHeight="1" x14ac:dyDescent="0.2">
      <c r="B19" s="8"/>
      <c r="C19" s="8"/>
      <c r="D19" s="9"/>
      <c r="E19" s="9"/>
      <c r="F19" s="9"/>
      <c r="G19" s="9"/>
      <c r="H19" s="9"/>
      <c r="I19" s="9"/>
      <c r="J19" s="9"/>
      <c r="K19" s="9"/>
      <c r="L19" s="9"/>
      <c r="M19" s="9"/>
      <c r="N19" s="9"/>
      <c r="O19" s="9"/>
      <c r="P19" s="9"/>
      <c r="AE19" s="1"/>
    </row>
    <row r="20" spans="2:31" ht="29.25" customHeight="1" x14ac:dyDescent="0.2">
      <c r="B20" s="173" t="s">
        <v>31</v>
      </c>
      <c r="C20" s="173"/>
      <c r="D20" s="206" t="s">
        <v>162</v>
      </c>
      <c r="E20" s="206"/>
      <c r="F20" s="206"/>
      <c r="G20" s="206"/>
      <c r="H20" s="206"/>
      <c r="I20" s="206"/>
      <c r="J20" s="206"/>
      <c r="K20" s="206"/>
      <c r="L20" s="206"/>
      <c r="M20" s="206"/>
      <c r="N20" s="206"/>
      <c r="O20" s="206"/>
      <c r="P20" s="206"/>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9"/>
  <sheetViews>
    <sheetView showGridLines="0" tabSelected="1" topLeftCell="I17" zoomScale="70" zoomScaleNormal="70" workbookViewId="0">
      <selection activeCell="L19" sqref="L19"/>
    </sheetView>
  </sheetViews>
  <sheetFormatPr baseColWidth="10" defaultColWidth="11.42578125" defaultRowHeight="12" x14ac:dyDescent="0.2"/>
  <cols>
    <col min="1" max="1" width="3.7109375" style="1" customWidth="1"/>
    <col min="2" max="2" width="43.7109375" style="1" customWidth="1"/>
    <col min="3" max="3" width="40.5703125" style="1" customWidth="1"/>
    <col min="4" max="4" width="10.28515625" style="1" customWidth="1"/>
    <col min="5" max="5" width="13.140625" style="1" customWidth="1"/>
    <col min="6" max="6" width="39.28515625" style="1" customWidth="1"/>
    <col min="7" max="7" width="37.42578125" style="1" customWidth="1"/>
    <col min="8" max="8" width="35.85546875" style="1" bestFit="1" customWidth="1"/>
    <col min="9" max="9" width="16.42578125" style="1" customWidth="1"/>
    <col min="10" max="10" width="149.7109375" style="1" customWidth="1"/>
    <col min="11" max="11" width="16.85546875" style="1" customWidth="1"/>
    <col min="12" max="12" width="41.28515625" style="1" customWidth="1"/>
    <col min="13" max="13" width="20.7109375" style="112" customWidth="1"/>
    <col min="14" max="15" width="9.140625" style="113" customWidth="1"/>
    <col min="16" max="16" width="28" style="113" bestFit="1" customWidth="1"/>
    <col min="17" max="233" width="9.140625" style="1" customWidth="1"/>
    <col min="234" max="16384" width="11.42578125" style="1"/>
  </cols>
  <sheetData>
    <row r="1" spans="1:16" ht="3.75" customHeight="1" thickBot="1" x14ac:dyDescent="0.25"/>
    <row r="2" spans="1:16" s="3" customFormat="1" ht="26.25" customHeight="1" x14ac:dyDescent="0.2">
      <c r="B2" s="297"/>
      <c r="C2" s="305" t="s">
        <v>118</v>
      </c>
      <c r="D2" s="305"/>
      <c r="E2" s="305"/>
      <c r="F2" s="305"/>
      <c r="G2" s="305"/>
      <c r="H2" s="305"/>
      <c r="I2" s="305"/>
      <c r="J2" s="305"/>
      <c r="K2" s="302" t="str">
        <f>Proyecto!K2</f>
        <v>Código: GC-F-015</v>
      </c>
      <c r="L2" s="279"/>
      <c r="M2" s="114"/>
      <c r="N2" s="115"/>
      <c r="O2" s="115"/>
      <c r="P2" s="115"/>
    </row>
    <row r="3" spans="1:16" s="3" customFormat="1" ht="23.25" customHeight="1" x14ac:dyDescent="0.2">
      <c r="B3" s="298"/>
      <c r="C3" s="300" t="s">
        <v>142</v>
      </c>
      <c r="D3" s="300"/>
      <c r="E3" s="300"/>
      <c r="F3" s="300"/>
      <c r="G3" s="300"/>
      <c r="H3" s="300"/>
      <c r="I3" s="300"/>
      <c r="J3" s="300"/>
      <c r="K3" s="303" t="str">
        <f>Proyecto!K3</f>
        <v>Fecha: 17 de septiembre de 2014</v>
      </c>
      <c r="L3" s="280"/>
      <c r="M3" s="114"/>
      <c r="N3" s="115"/>
      <c r="O3" s="115"/>
      <c r="P3" s="115"/>
    </row>
    <row r="4" spans="1:16" s="3" customFormat="1" ht="24" customHeight="1" x14ac:dyDescent="0.2">
      <c r="B4" s="298"/>
      <c r="C4" s="300" t="s">
        <v>143</v>
      </c>
      <c r="D4" s="300"/>
      <c r="E4" s="300"/>
      <c r="F4" s="300"/>
      <c r="G4" s="300"/>
      <c r="H4" s="300"/>
      <c r="I4" s="300"/>
      <c r="J4" s="300"/>
      <c r="K4" s="303" t="str">
        <f>Proyecto!K4</f>
        <v>Versión 001</v>
      </c>
      <c r="L4" s="280"/>
      <c r="M4" s="114"/>
      <c r="N4" s="115"/>
      <c r="O4" s="115"/>
      <c r="P4" s="115"/>
    </row>
    <row r="5" spans="1:16" s="3" customFormat="1" ht="22.5" customHeight="1" thickBot="1" x14ac:dyDescent="0.25">
      <c r="B5" s="299"/>
      <c r="C5" s="301" t="s">
        <v>144</v>
      </c>
      <c r="D5" s="301"/>
      <c r="E5" s="301"/>
      <c r="F5" s="301"/>
      <c r="G5" s="301"/>
      <c r="H5" s="301"/>
      <c r="I5" s="301"/>
      <c r="J5" s="301"/>
      <c r="K5" s="304" t="s">
        <v>208</v>
      </c>
      <c r="L5" s="282"/>
      <c r="M5" s="114"/>
      <c r="N5" s="115"/>
      <c r="O5" s="115"/>
      <c r="P5" s="115"/>
    </row>
    <row r="6" spans="1:16" ht="5.25" customHeight="1" x14ac:dyDescent="0.2">
      <c r="B6" s="5"/>
      <c r="C6" s="5"/>
      <c r="D6" s="5"/>
      <c r="E6" s="5"/>
    </row>
    <row r="7" spans="1:16" ht="29.25" customHeight="1" x14ac:dyDescent="0.2">
      <c r="B7" s="272" t="s">
        <v>0</v>
      </c>
      <c r="C7" s="274"/>
      <c r="D7" s="248" t="str">
        <f>Proyecto!$E$7</f>
        <v>Fortalecimiento de las funciones de IVC de la Dirección de Supervisión de Cámaras de Comercio y sus Registros Públicos</v>
      </c>
      <c r="E7" s="248"/>
      <c r="F7" s="248"/>
      <c r="G7" s="248"/>
      <c r="H7" s="248"/>
      <c r="I7" s="248"/>
      <c r="J7" s="248"/>
      <c r="K7" s="248"/>
      <c r="L7" s="248"/>
      <c r="N7" s="113">
        <f>80/20</f>
        <v>4</v>
      </c>
    </row>
    <row r="9" spans="1:16" ht="51.75" customHeight="1" x14ac:dyDescent="0.2">
      <c r="B9" s="30" t="s">
        <v>73</v>
      </c>
      <c r="C9" s="30" t="s">
        <v>74</v>
      </c>
      <c r="D9" s="30" t="s">
        <v>75</v>
      </c>
      <c r="E9" s="30" t="s">
        <v>76</v>
      </c>
      <c r="F9" s="30" t="s">
        <v>77</v>
      </c>
      <c r="G9" s="32" t="s">
        <v>86</v>
      </c>
      <c r="H9" s="32" t="s">
        <v>87</v>
      </c>
      <c r="I9" s="32" t="s">
        <v>88</v>
      </c>
      <c r="J9" s="31" t="s">
        <v>78</v>
      </c>
      <c r="K9" s="33" t="s">
        <v>79</v>
      </c>
      <c r="L9" s="33" t="s">
        <v>80</v>
      </c>
    </row>
    <row r="10" spans="1:16" s="106" customFormat="1" ht="72.75" customHeight="1" x14ac:dyDescent="0.2">
      <c r="A10" s="106">
        <v>1</v>
      </c>
      <c r="B10" s="123" t="s">
        <v>195</v>
      </c>
      <c r="C10" s="155" t="s">
        <v>191</v>
      </c>
      <c r="D10" s="123">
        <v>1</v>
      </c>
      <c r="E10" s="124">
        <v>0.14000000000000001</v>
      </c>
      <c r="F10" s="130" t="s">
        <v>213</v>
      </c>
      <c r="G10" s="131">
        <v>44564</v>
      </c>
      <c r="H10" s="131">
        <v>44621</v>
      </c>
      <c r="I10" s="125">
        <f>(H10-G10)/7</f>
        <v>8.1428571428571423</v>
      </c>
      <c r="J10" s="172" t="s">
        <v>223</v>
      </c>
      <c r="K10" s="171">
        <v>44621</v>
      </c>
      <c r="L10" s="127">
        <v>0.14000000000000001</v>
      </c>
      <c r="M10" s="116" t="s">
        <v>226</v>
      </c>
      <c r="N10" s="117"/>
      <c r="O10" s="118"/>
      <c r="P10" s="119"/>
    </row>
    <row r="11" spans="1:16" s="106" customFormat="1" ht="86.25" customHeight="1" x14ac:dyDescent="0.2">
      <c r="A11" s="106">
        <v>2</v>
      </c>
      <c r="B11" s="123" t="s">
        <v>203</v>
      </c>
      <c r="C11" s="123" t="s">
        <v>191</v>
      </c>
      <c r="D11" s="123">
        <v>1</v>
      </c>
      <c r="E11" s="124">
        <v>0.14000000000000001</v>
      </c>
      <c r="F11" s="130" t="s">
        <v>213</v>
      </c>
      <c r="G11" s="131">
        <v>44575</v>
      </c>
      <c r="H11" s="131">
        <v>44589</v>
      </c>
      <c r="I11" s="125">
        <f t="shared" ref="I11:I15" si="0">(H11-G11)/7</f>
        <v>2</v>
      </c>
      <c r="J11" s="122" t="s">
        <v>224</v>
      </c>
      <c r="K11" s="126">
        <v>44589</v>
      </c>
      <c r="L11" s="127">
        <v>0.14000000000000001</v>
      </c>
      <c r="M11" s="116"/>
      <c r="N11" s="117"/>
      <c r="O11" s="118"/>
      <c r="P11" s="119"/>
    </row>
    <row r="12" spans="1:16" s="106" customFormat="1" ht="154.5" customHeight="1" x14ac:dyDescent="0.2">
      <c r="A12" s="106">
        <v>3</v>
      </c>
      <c r="B12" s="123" t="s">
        <v>204</v>
      </c>
      <c r="C12" s="123" t="s">
        <v>192</v>
      </c>
      <c r="D12" s="123">
        <v>1</v>
      </c>
      <c r="E12" s="124">
        <v>0.14000000000000001</v>
      </c>
      <c r="F12" s="130" t="s">
        <v>213</v>
      </c>
      <c r="G12" s="131">
        <v>44592</v>
      </c>
      <c r="H12" s="131">
        <v>44606</v>
      </c>
      <c r="I12" s="125">
        <f t="shared" si="0"/>
        <v>2</v>
      </c>
      <c r="J12" s="122" t="s">
        <v>227</v>
      </c>
      <c r="K12" s="126" t="s">
        <v>232</v>
      </c>
      <c r="L12" s="127">
        <v>0.14000000000000001</v>
      </c>
      <c r="M12" s="116"/>
      <c r="N12" s="117"/>
      <c r="O12" s="118"/>
      <c r="P12" s="119"/>
    </row>
    <row r="13" spans="1:16" s="106" customFormat="1" ht="134.25" customHeight="1" x14ac:dyDescent="0.2">
      <c r="A13" s="106">
        <v>4</v>
      </c>
      <c r="B13" s="123" t="s">
        <v>205</v>
      </c>
      <c r="C13" s="123" t="s">
        <v>193</v>
      </c>
      <c r="D13" s="123">
        <f>1+1+1</f>
        <v>3</v>
      </c>
      <c r="E13" s="124">
        <v>0.14000000000000001</v>
      </c>
      <c r="F13" s="123" t="s">
        <v>213</v>
      </c>
      <c r="G13" s="158">
        <v>44607</v>
      </c>
      <c r="H13" s="158">
        <v>44616</v>
      </c>
      <c r="I13" s="125">
        <f t="shared" si="0"/>
        <v>1.2857142857142858</v>
      </c>
      <c r="J13" s="159" t="s">
        <v>225</v>
      </c>
      <c r="K13" s="126">
        <v>44616</v>
      </c>
      <c r="L13" s="127">
        <v>0.14000000000000001</v>
      </c>
      <c r="M13" s="116"/>
      <c r="N13" s="117"/>
      <c r="O13" s="118"/>
      <c r="P13" s="119"/>
    </row>
    <row r="14" spans="1:16" s="106" customFormat="1" ht="72.75" customHeight="1" x14ac:dyDescent="0.2">
      <c r="A14" s="106">
        <v>5</v>
      </c>
      <c r="B14" s="161" t="s">
        <v>206</v>
      </c>
      <c r="C14" s="161" t="s">
        <v>194</v>
      </c>
      <c r="D14" s="161">
        <v>1</v>
      </c>
      <c r="E14" s="162">
        <v>0.3</v>
      </c>
      <c r="F14" s="161" t="s">
        <v>213</v>
      </c>
      <c r="G14" s="163">
        <v>44621</v>
      </c>
      <c r="H14" s="163">
        <v>44683</v>
      </c>
      <c r="I14" s="164">
        <f t="shared" si="0"/>
        <v>8.8571428571428577</v>
      </c>
      <c r="J14" s="165" t="s">
        <v>228</v>
      </c>
      <c r="K14" s="166">
        <v>44676</v>
      </c>
      <c r="L14" s="167">
        <v>0.3</v>
      </c>
      <c r="M14" s="116"/>
      <c r="N14" s="117"/>
      <c r="O14" s="118"/>
      <c r="P14" s="119"/>
    </row>
    <row r="15" spans="1:16" s="106" customFormat="1" ht="87" x14ac:dyDescent="0.2">
      <c r="A15" s="160">
        <v>6</v>
      </c>
      <c r="B15" s="295" t="s">
        <v>207</v>
      </c>
      <c r="C15" s="295" t="s">
        <v>201</v>
      </c>
      <c r="D15" s="295">
        <v>4</v>
      </c>
      <c r="E15" s="296">
        <v>0.14000000000000001</v>
      </c>
      <c r="F15" s="295" t="s">
        <v>153</v>
      </c>
      <c r="G15" s="292">
        <v>44684</v>
      </c>
      <c r="H15" s="292">
        <v>44925</v>
      </c>
      <c r="I15" s="293">
        <f t="shared" si="0"/>
        <v>34.428571428571431</v>
      </c>
      <c r="J15" s="168" t="s">
        <v>229</v>
      </c>
      <c r="K15" s="294">
        <v>44907</v>
      </c>
      <c r="L15" s="291">
        <v>0.14000000000000001</v>
      </c>
      <c r="M15" s="116"/>
      <c r="N15" s="117"/>
      <c r="O15" s="118"/>
      <c r="P15" s="119"/>
    </row>
    <row r="16" spans="1:16" s="106" customFormat="1" ht="93" customHeight="1" x14ac:dyDescent="0.2">
      <c r="A16" s="160"/>
      <c r="B16" s="295"/>
      <c r="C16" s="295"/>
      <c r="D16" s="295"/>
      <c r="E16" s="296"/>
      <c r="F16" s="295"/>
      <c r="G16" s="292"/>
      <c r="H16" s="292"/>
      <c r="I16" s="293"/>
      <c r="J16" s="168" t="s">
        <v>230</v>
      </c>
      <c r="K16" s="294"/>
      <c r="L16" s="291"/>
      <c r="M16" s="116"/>
      <c r="N16" s="117"/>
      <c r="O16" s="118"/>
      <c r="P16" s="119"/>
    </row>
    <row r="17" spans="1:16" s="106" customFormat="1" ht="186.75" x14ac:dyDescent="0.2">
      <c r="A17" s="160"/>
      <c r="B17" s="295"/>
      <c r="C17" s="295"/>
      <c r="D17" s="295"/>
      <c r="E17" s="296"/>
      <c r="F17" s="295"/>
      <c r="G17" s="292"/>
      <c r="H17" s="292"/>
      <c r="I17" s="293"/>
      <c r="J17" s="168" t="s">
        <v>231</v>
      </c>
      <c r="K17" s="294"/>
      <c r="L17" s="291"/>
      <c r="M17" s="116"/>
      <c r="N17" s="117"/>
      <c r="O17" s="118"/>
      <c r="P17" s="119"/>
    </row>
    <row r="18" spans="1:16" s="106" customFormat="1" ht="189.75" x14ac:dyDescent="0.2">
      <c r="A18" s="160"/>
      <c r="B18" s="295"/>
      <c r="C18" s="295"/>
      <c r="D18" s="295"/>
      <c r="E18" s="296"/>
      <c r="F18" s="295"/>
      <c r="G18" s="292"/>
      <c r="H18" s="292"/>
      <c r="I18" s="293"/>
      <c r="J18" s="170" t="s">
        <v>233</v>
      </c>
      <c r="K18" s="294"/>
      <c r="L18" s="291"/>
      <c r="M18" s="116"/>
      <c r="N18" s="117"/>
      <c r="O18" s="118"/>
      <c r="P18" s="119"/>
    </row>
    <row r="19" spans="1:16" s="107" customFormat="1" ht="36.75" customHeight="1" x14ac:dyDescent="0.2">
      <c r="E19" s="141">
        <f>SUM(E10:E15)</f>
        <v>1</v>
      </c>
      <c r="F19" s="108"/>
      <c r="L19" s="169">
        <f>SUM(L10:L15)</f>
        <v>1</v>
      </c>
      <c r="M19" s="120"/>
      <c r="N19" s="121"/>
      <c r="O19" s="121"/>
      <c r="P19" s="121"/>
    </row>
  </sheetData>
  <mergeCells count="21">
    <mergeCell ref="B2:B5"/>
    <mergeCell ref="C3:J3"/>
    <mergeCell ref="C4:J4"/>
    <mergeCell ref="C5:J5"/>
    <mergeCell ref="B7:C7"/>
    <mergeCell ref="D7:L7"/>
    <mergeCell ref="K2:L2"/>
    <mergeCell ref="K3:L3"/>
    <mergeCell ref="K4:L4"/>
    <mergeCell ref="K5:L5"/>
    <mergeCell ref="C2:J2"/>
    <mergeCell ref="B15:B18"/>
    <mergeCell ref="C15:C18"/>
    <mergeCell ref="D15:D18"/>
    <mergeCell ref="E15:E18"/>
    <mergeCell ref="F15:F18"/>
    <mergeCell ref="L15:L18"/>
    <mergeCell ref="G15:G18"/>
    <mergeCell ref="H15:H18"/>
    <mergeCell ref="I15:I18"/>
    <mergeCell ref="K15:K18"/>
  </mergeCells>
  <dataValidations count="1">
    <dataValidation type="whole" allowBlank="1" showInputMessage="1" showErrorMessage="1" sqref="F8:K8 G19:K65452 F20:F65452">
      <formula1>1</formula1>
      <formula2>5</formula2>
    </dataValidation>
  </dataValidations>
  <printOptions horizontalCentered="1" verticalCentered="1"/>
  <pageMargins left="0" right="0" top="0" bottom="0" header="0" footer="0"/>
  <pageSetup scale="6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zoomScale="95" zoomScaleNormal="95" workbookViewId="0">
      <selection activeCell="G14" sqref="G14:J14"/>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309"/>
      <c r="C2" s="310"/>
      <c r="D2" s="306" t="s">
        <v>118</v>
      </c>
      <c r="E2" s="284"/>
      <c r="F2" s="284"/>
      <c r="G2" s="284"/>
      <c r="H2" s="284"/>
      <c r="I2" s="284"/>
      <c r="J2" s="284"/>
      <c r="K2" s="69"/>
      <c r="L2" s="69"/>
      <c r="M2" s="302" t="str">
        <f>Proyecto!K2</f>
        <v>Código: GC-F-015</v>
      </c>
      <c r="N2" s="278"/>
      <c r="O2" s="278"/>
      <c r="P2" s="279"/>
      <c r="R2" s="11"/>
      <c r="S2" s="11"/>
      <c r="T2" s="11" t="s">
        <v>127</v>
      </c>
      <c r="U2" s="12"/>
      <c r="AE2" s="13"/>
    </row>
    <row r="3" spans="2:31" s="3" customFormat="1" ht="23.25" customHeight="1" x14ac:dyDescent="0.2">
      <c r="B3" s="311"/>
      <c r="C3" s="312"/>
      <c r="D3" s="307" t="s">
        <v>142</v>
      </c>
      <c r="E3" s="238"/>
      <c r="F3" s="238"/>
      <c r="G3" s="238"/>
      <c r="H3" s="238"/>
      <c r="I3" s="238"/>
      <c r="J3" s="238"/>
      <c r="K3" s="68"/>
      <c r="L3" s="68"/>
      <c r="M3" s="303" t="str">
        <f>Proyecto!K3</f>
        <v>Fecha: 17 de septiembre de 2014</v>
      </c>
      <c r="N3" s="237"/>
      <c r="O3" s="237"/>
      <c r="P3" s="280"/>
      <c r="R3" s="11"/>
      <c r="S3" s="11"/>
      <c r="T3" s="11" t="s">
        <v>128</v>
      </c>
      <c r="U3" s="12"/>
      <c r="AE3" s="13"/>
    </row>
    <row r="4" spans="2:31" s="3" customFormat="1" ht="24" customHeight="1" x14ac:dyDescent="0.2">
      <c r="B4" s="311"/>
      <c r="C4" s="312"/>
      <c r="D4" s="307" t="s">
        <v>143</v>
      </c>
      <c r="E4" s="238"/>
      <c r="F4" s="238"/>
      <c r="G4" s="238"/>
      <c r="H4" s="238"/>
      <c r="I4" s="238"/>
      <c r="J4" s="238"/>
      <c r="K4" s="68"/>
      <c r="L4" s="68"/>
      <c r="M4" s="303" t="str">
        <f>Proyecto!K4</f>
        <v>Versión 001</v>
      </c>
      <c r="N4" s="237"/>
      <c r="O4" s="237"/>
      <c r="P4" s="280"/>
      <c r="R4" s="11"/>
      <c r="T4" s="11" t="s">
        <v>129</v>
      </c>
      <c r="U4" s="12"/>
      <c r="AE4" s="13"/>
    </row>
    <row r="5" spans="2:31" s="3" customFormat="1" ht="22.5" customHeight="1" thickBot="1" x14ac:dyDescent="0.25">
      <c r="B5" s="313"/>
      <c r="C5" s="314"/>
      <c r="D5" s="308" t="s">
        <v>144</v>
      </c>
      <c r="E5" s="289"/>
      <c r="F5" s="289"/>
      <c r="G5" s="289"/>
      <c r="H5" s="289"/>
      <c r="I5" s="289"/>
      <c r="J5" s="289"/>
      <c r="K5" s="70"/>
      <c r="L5" s="70"/>
      <c r="M5" s="304" t="s">
        <v>208</v>
      </c>
      <c r="N5" s="281"/>
      <c r="O5" s="281"/>
      <c r="P5" s="282"/>
      <c r="R5" s="11"/>
      <c r="T5" s="11" t="s">
        <v>130</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73" t="s">
        <v>0</v>
      </c>
      <c r="C7" s="173"/>
      <c r="D7" s="248" t="str">
        <f>Proyecto!$E$7</f>
        <v>Fortalecimiento de las funciones de IVC de la Dirección de Supervisión de Cámaras de Comercio y sus Registros Públicos</v>
      </c>
      <c r="E7" s="248"/>
      <c r="F7" s="248"/>
      <c r="G7" s="248"/>
      <c r="H7" s="248"/>
      <c r="I7" s="248"/>
      <c r="J7" s="248"/>
      <c r="K7" s="248"/>
      <c r="L7" s="248"/>
      <c r="M7" s="248"/>
      <c r="N7" s="248"/>
      <c r="O7" s="248"/>
      <c r="P7" s="24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20" t="s">
        <v>214</v>
      </c>
      <c r="C10" s="220"/>
      <c r="D10" s="220"/>
      <c r="E10" s="220"/>
      <c r="F10" s="220"/>
      <c r="G10" s="220"/>
      <c r="H10" s="220"/>
      <c r="I10" s="220"/>
      <c r="J10" s="220"/>
      <c r="K10" s="220"/>
      <c r="L10" s="220"/>
      <c r="M10" s="220"/>
      <c r="N10" s="220"/>
      <c r="O10" s="220"/>
      <c r="P10" s="220"/>
    </row>
    <row r="11" spans="2:31" ht="21.95" customHeight="1" x14ac:dyDescent="0.2">
      <c r="B11" s="217" t="s">
        <v>123</v>
      </c>
      <c r="C11" s="217"/>
      <c r="D11" s="217"/>
      <c r="E11" s="217"/>
      <c r="F11" s="75" t="s">
        <v>124</v>
      </c>
      <c r="G11" s="217" t="s">
        <v>125</v>
      </c>
      <c r="H11" s="217"/>
      <c r="I11" s="217"/>
      <c r="J11" s="217"/>
      <c r="K11" s="76"/>
      <c r="L11" s="76"/>
      <c r="M11" s="217" t="s">
        <v>126</v>
      </c>
      <c r="N11" s="217"/>
      <c r="O11" s="217"/>
      <c r="P11" s="217"/>
    </row>
    <row r="12" spans="2:31" ht="49.5" customHeight="1" x14ac:dyDescent="0.2">
      <c r="B12" s="277" t="s">
        <v>163</v>
      </c>
      <c r="C12" s="277"/>
      <c r="D12" s="277"/>
      <c r="E12" s="277"/>
      <c r="F12" s="89" t="s">
        <v>129</v>
      </c>
      <c r="G12" s="277" t="s">
        <v>165</v>
      </c>
      <c r="H12" s="277"/>
      <c r="I12" s="277"/>
      <c r="J12" s="277"/>
      <c r="K12" s="90"/>
      <c r="L12" s="90"/>
      <c r="M12" s="315" t="s">
        <v>164</v>
      </c>
      <c r="N12" s="315"/>
      <c r="O12" s="315"/>
      <c r="P12" s="315"/>
    </row>
    <row r="13" spans="2:31" ht="58.5" customHeight="1" x14ac:dyDescent="0.2">
      <c r="B13" s="277" t="s">
        <v>147</v>
      </c>
      <c r="C13" s="277"/>
      <c r="D13" s="277"/>
      <c r="E13" s="277"/>
      <c r="F13" s="99" t="s">
        <v>128</v>
      </c>
      <c r="G13" s="277" t="s">
        <v>146</v>
      </c>
      <c r="H13" s="277"/>
      <c r="I13" s="277"/>
      <c r="J13" s="277"/>
      <c r="K13" s="90"/>
      <c r="L13" s="90"/>
      <c r="M13" s="315" t="s">
        <v>164</v>
      </c>
      <c r="N13" s="315"/>
      <c r="O13" s="315"/>
      <c r="P13" s="315"/>
    </row>
    <row r="14" spans="2:31" ht="58.5" customHeight="1" x14ac:dyDescent="0.2">
      <c r="B14" s="277" t="s">
        <v>159</v>
      </c>
      <c r="C14" s="277"/>
      <c r="D14" s="277"/>
      <c r="E14" s="277"/>
      <c r="F14" s="89" t="s">
        <v>128</v>
      </c>
      <c r="G14" s="277" t="s">
        <v>166</v>
      </c>
      <c r="H14" s="277"/>
      <c r="I14" s="277"/>
      <c r="J14" s="277"/>
      <c r="K14" s="90"/>
      <c r="L14" s="90"/>
      <c r="M14" s="315" t="s">
        <v>164</v>
      </c>
      <c r="N14" s="315"/>
      <c r="O14" s="315"/>
      <c r="P14" s="315"/>
    </row>
    <row r="16" spans="2:31" ht="21.95" customHeight="1" x14ac:dyDescent="0.2">
      <c r="B16" s="220" t="s">
        <v>21</v>
      </c>
      <c r="C16" s="220"/>
      <c r="D16" s="220"/>
      <c r="E16" s="220"/>
      <c r="F16" s="220"/>
      <c r="G16" s="220"/>
      <c r="H16" s="220"/>
      <c r="I16" s="220"/>
      <c r="J16" s="220"/>
      <c r="K16" s="220"/>
      <c r="L16" s="220"/>
      <c r="M16" s="220"/>
      <c r="N16" s="220"/>
      <c r="O16" s="220"/>
      <c r="P16" s="220"/>
    </row>
    <row r="17" spans="2:16" ht="21.95" customHeight="1" x14ac:dyDescent="0.2">
      <c r="B17" s="202"/>
      <c r="C17" s="202"/>
      <c r="D17" s="202"/>
      <c r="E17" s="202"/>
      <c r="F17" s="202"/>
      <c r="G17" s="202"/>
      <c r="H17" s="202"/>
      <c r="I17" s="202"/>
      <c r="J17" s="202"/>
      <c r="K17" s="202"/>
      <c r="L17" s="202"/>
      <c r="M17" s="202"/>
      <c r="N17" s="202"/>
      <c r="O17" s="202"/>
      <c r="P17" s="202"/>
    </row>
  </sheetData>
  <mergeCells count="26">
    <mergeCell ref="B16:P16"/>
    <mergeCell ref="B17:P17"/>
    <mergeCell ref="B7:C7"/>
    <mergeCell ref="D7:P7"/>
    <mergeCell ref="B11:E11"/>
    <mergeCell ref="G11:J11"/>
    <mergeCell ref="M11:P11"/>
    <mergeCell ref="B12:E12"/>
    <mergeCell ref="G12:J12"/>
    <mergeCell ref="M12:P12"/>
    <mergeCell ref="B14:E14"/>
    <mergeCell ref="G14:J14"/>
    <mergeCell ref="M14:P14"/>
    <mergeCell ref="B13:E13"/>
    <mergeCell ref="G13:J13"/>
    <mergeCell ref="M13:P13"/>
    <mergeCell ref="D2:J2"/>
    <mergeCell ref="D3:J3"/>
    <mergeCell ref="D4:J4"/>
    <mergeCell ref="D5:J5"/>
    <mergeCell ref="B10:P10"/>
    <mergeCell ref="B2:C5"/>
    <mergeCell ref="M2:P2"/>
    <mergeCell ref="M3:P3"/>
    <mergeCell ref="M4:P4"/>
    <mergeCell ref="M5:P5"/>
  </mergeCells>
  <conditionalFormatting sqref="F12 F14">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18:P65504 O9:P9 O15:P15 G15:M15 G18:M65504 G9:M9 Q9:U65504 W9:AC65504">
      <formula1>1</formula1>
      <formula2>5</formula2>
    </dataValidation>
    <dataValidation type="list" allowBlank="1" showInputMessage="1" showErrorMessage="1" sqref="F12:F14">
      <formula1>$T$2:$T$5</formula1>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M15" sqref="M15"/>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8" t="s">
        <v>101</v>
      </c>
      <c r="C4" s="18" t="s">
        <v>53</v>
      </c>
      <c r="E4" s="18" t="s">
        <v>54</v>
      </c>
      <c r="G4" s="18" t="s">
        <v>55</v>
      </c>
      <c r="I4" s="18" t="s">
        <v>60</v>
      </c>
      <c r="K4" s="18" t="s">
        <v>61</v>
      </c>
      <c r="M4" s="18"/>
      <c r="O4" s="18" t="s">
        <v>93</v>
      </c>
      <c r="Q4" s="18" t="s">
        <v>104</v>
      </c>
    </row>
    <row r="5" spans="1:17" x14ac:dyDescent="0.2">
      <c r="A5" t="s">
        <v>102</v>
      </c>
      <c r="C5" s="17" t="s">
        <v>48</v>
      </c>
      <c r="E5" s="17" t="s">
        <v>49</v>
      </c>
      <c r="G5" s="17" t="s">
        <v>56</v>
      </c>
      <c r="I5" s="17" t="s">
        <v>90</v>
      </c>
      <c r="K5" s="17" t="s">
        <v>62</v>
      </c>
      <c r="M5" t="s">
        <v>81</v>
      </c>
      <c r="O5" s="17" t="s">
        <v>94</v>
      </c>
      <c r="Q5" t="s">
        <v>107</v>
      </c>
    </row>
    <row r="6" spans="1:17" x14ac:dyDescent="0.2">
      <c r="A6" t="s">
        <v>103</v>
      </c>
      <c r="C6" s="17" t="s">
        <v>51</v>
      </c>
      <c r="E6" s="17" t="s">
        <v>52</v>
      </c>
      <c r="G6" s="17" t="s">
        <v>57</v>
      </c>
      <c r="I6" s="17" t="s">
        <v>91</v>
      </c>
      <c r="K6" s="17" t="s">
        <v>63</v>
      </c>
      <c r="M6" t="s">
        <v>89</v>
      </c>
      <c r="O6" s="17" t="s">
        <v>95</v>
      </c>
      <c r="Q6" t="s">
        <v>108</v>
      </c>
    </row>
    <row r="7" spans="1:17" x14ac:dyDescent="0.2">
      <c r="C7" s="17" t="s">
        <v>50</v>
      </c>
      <c r="G7" s="17" t="s">
        <v>58</v>
      </c>
      <c r="K7" s="20" t="s">
        <v>64</v>
      </c>
      <c r="M7" t="s">
        <v>132</v>
      </c>
      <c r="O7" s="20" t="s">
        <v>96</v>
      </c>
      <c r="Q7" t="s">
        <v>109</v>
      </c>
    </row>
    <row r="8" spans="1:17" x14ac:dyDescent="0.2">
      <c r="G8" s="20" t="s">
        <v>131</v>
      </c>
      <c r="O8" s="20" t="s">
        <v>97</v>
      </c>
      <c r="Q8" t="s">
        <v>110</v>
      </c>
    </row>
    <row r="9" spans="1:17" x14ac:dyDescent="0.2">
      <c r="O9" s="20" t="s">
        <v>98</v>
      </c>
      <c r="Q9" t="s">
        <v>111</v>
      </c>
    </row>
    <row r="10" spans="1:17" x14ac:dyDescent="0.2">
      <c r="O10" s="20" t="s">
        <v>99</v>
      </c>
      <c r="Q10" t="s">
        <v>112</v>
      </c>
    </row>
    <row r="11" spans="1:17" x14ac:dyDescent="0.2">
      <c r="O11" s="20" t="s">
        <v>72</v>
      </c>
      <c r="Q11" t="s">
        <v>113</v>
      </c>
    </row>
    <row r="12" spans="1:17" x14ac:dyDescent="0.2">
      <c r="Q12" t="s">
        <v>114</v>
      </c>
    </row>
    <row r="14" spans="1:17" x14ac:dyDescent="0.2">
      <c r="Q14" s="18" t="s">
        <v>115</v>
      </c>
    </row>
    <row r="15" spans="1:17" x14ac:dyDescent="0.2">
      <c r="Q15" t="s">
        <v>107</v>
      </c>
    </row>
    <row r="16" spans="1:17" x14ac:dyDescent="0.2">
      <c r="Q16" t="s">
        <v>108</v>
      </c>
    </row>
    <row r="17" spans="17:17" x14ac:dyDescent="0.2">
      <c r="Q17" t="s">
        <v>109</v>
      </c>
    </row>
    <row r="18" spans="17:17" x14ac:dyDescent="0.2">
      <c r="Q18" t="s">
        <v>110</v>
      </c>
    </row>
    <row r="19" spans="17:17" x14ac:dyDescent="0.2">
      <c r="Q19" t="s">
        <v>111</v>
      </c>
    </row>
    <row r="20" spans="17:17" x14ac:dyDescent="0.2">
      <c r="Q20" t="s">
        <v>112</v>
      </c>
    </row>
    <row r="21" spans="17:17" x14ac:dyDescent="0.2">
      <c r="Q21" t="s">
        <v>113</v>
      </c>
    </row>
    <row r="22" spans="17:17" x14ac:dyDescent="0.2">
      <c r="Q22" t="s">
        <v>114</v>
      </c>
    </row>
    <row r="23" spans="17:17" x14ac:dyDescent="0.2">
      <c r="Q23" s="17" t="s">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6"/>
  <sheetViews>
    <sheetView showGridLines="0" zoomScale="86" zoomScaleNormal="86" workbookViewId="0">
      <selection activeCell="D11" sqref="D11:P11"/>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85"/>
      <c r="C2" s="186"/>
      <c r="D2" s="187" t="s">
        <v>118</v>
      </c>
      <c r="E2" s="188"/>
      <c r="F2" s="188"/>
      <c r="G2" s="188"/>
      <c r="H2" s="188"/>
      <c r="I2" s="188"/>
      <c r="J2" s="189"/>
      <c r="K2" s="175" t="s">
        <v>119</v>
      </c>
      <c r="L2" s="213"/>
      <c r="M2" s="175" t="str">
        <f>Proyecto!K2</f>
        <v>Código: GC-F-015</v>
      </c>
      <c r="N2" s="196"/>
      <c r="O2" s="196"/>
      <c r="P2" s="176"/>
      <c r="R2" s="11"/>
      <c r="S2" s="11"/>
      <c r="T2" s="11"/>
      <c r="U2" s="12"/>
      <c r="AE2" s="13"/>
    </row>
    <row r="3" spans="2:31" s="3" customFormat="1" ht="23.25" customHeight="1" x14ac:dyDescent="0.2">
      <c r="B3" s="181"/>
      <c r="C3" s="182"/>
      <c r="D3" s="190" t="s">
        <v>142</v>
      </c>
      <c r="E3" s="191"/>
      <c r="F3" s="191"/>
      <c r="G3" s="191"/>
      <c r="H3" s="191"/>
      <c r="I3" s="191"/>
      <c r="J3" s="192"/>
      <c r="K3" s="177" t="s">
        <v>122</v>
      </c>
      <c r="L3" s="214"/>
      <c r="M3" s="199" t="str">
        <f>Proyecto!K3</f>
        <v>Fecha: 17 de septiembre de 2014</v>
      </c>
      <c r="N3" s="200"/>
      <c r="O3" s="200"/>
      <c r="P3" s="201"/>
      <c r="R3" s="11"/>
      <c r="S3" s="11"/>
      <c r="T3" s="11"/>
      <c r="U3" s="12"/>
      <c r="AE3" s="13"/>
    </row>
    <row r="4" spans="2:31" s="3" customFormat="1" ht="24" customHeight="1" x14ac:dyDescent="0.2">
      <c r="B4" s="181"/>
      <c r="C4" s="182"/>
      <c r="D4" s="190" t="s">
        <v>143</v>
      </c>
      <c r="E4" s="191"/>
      <c r="F4" s="191"/>
      <c r="G4" s="191"/>
      <c r="H4" s="191"/>
      <c r="I4" s="191"/>
      <c r="J4" s="192"/>
      <c r="K4" s="177" t="s">
        <v>120</v>
      </c>
      <c r="L4" s="214"/>
      <c r="M4" s="177" t="str">
        <f>Proyecto!K4</f>
        <v>Versión 001</v>
      </c>
      <c r="N4" s="202"/>
      <c r="O4" s="202"/>
      <c r="P4" s="178"/>
      <c r="R4" s="11"/>
      <c r="U4" s="12"/>
      <c r="AE4" s="13"/>
    </row>
    <row r="5" spans="2:31" s="3" customFormat="1" ht="22.5" customHeight="1" thickBot="1" x14ac:dyDescent="0.25">
      <c r="B5" s="183"/>
      <c r="C5" s="184"/>
      <c r="D5" s="193" t="s">
        <v>144</v>
      </c>
      <c r="E5" s="194"/>
      <c r="F5" s="194"/>
      <c r="G5" s="194"/>
      <c r="H5" s="194"/>
      <c r="I5" s="194"/>
      <c r="J5" s="195"/>
      <c r="K5" s="179" t="s">
        <v>121</v>
      </c>
      <c r="L5" s="212"/>
      <c r="M5" s="203" t="s">
        <v>208</v>
      </c>
      <c r="N5" s="204"/>
      <c r="O5" s="204"/>
      <c r="P5" s="205"/>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73" t="s">
        <v>0</v>
      </c>
      <c r="C7" s="173"/>
      <c r="D7" s="206" t="str">
        <f>Proyecto!$E$7</f>
        <v>Fortalecimiento de las funciones de IVC de la Dirección de Supervisión de Cámaras de Comercio y sus Registros Públicos</v>
      </c>
      <c r="E7" s="206"/>
      <c r="F7" s="206"/>
      <c r="G7" s="206"/>
      <c r="H7" s="206"/>
      <c r="I7" s="206"/>
      <c r="J7" s="206"/>
      <c r="K7" s="206"/>
      <c r="L7" s="206"/>
      <c r="M7" s="206"/>
      <c r="N7" s="206"/>
      <c r="O7" s="206"/>
      <c r="P7" s="206"/>
      <c r="AE7" s="1"/>
    </row>
    <row r="8" spans="2:31" ht="6.75" customHeight="1" x14ac:dyDescent="0.2">
      <c r="B8" s="8"/>
      <c r="C8" s="8"/>
      <c r="D8" s="81"/>
      <c r="E8" s="81"/>
      <c r="F8" s="81"/>
      <c r="G8" s="81"/>
      <c r="H8" s="81"/>
      <c r="I8" s="81"/>
      <c r="J8" s="81"/>
      <c r="K8" s="81"/>
      <c r="L8" s="81"/>
      <c r="M8" s="81"/>
      <c r="N8" s="81"/>
      <c r="O8" s="81"/>
      <c r="P8" s="81"/>
      <c r="AE8" s="1"/>
    </row>
    <row r="9" spans="2:31" ht="30.75" customHeight="1" x14ac:dyDescent="0.2">
      <c r="B9" s="197" t="s">
        <v>22</v>
      </c>
      <c r="C9" s="198"/>
      <c r="D9" s="207" t="s">
        <v>160</v>
      </c>
      <c r="E9" s="208"/>
      <c r="F9" s="208"/>
      <c r="G9" s="208"/>
      <c r="H9" s="208"/>
      <c r="I9" s="208"/>
      <c r="J9" s="208"/>
      <c r="K9" s="208"/>
      <c r="L9" s="208"/>
      <c r="M9" s="208"/>
      <c r="N9" s="208"/>
      <c r="O9" s="208"/>
      <c r="P9" s="209"/>
      <c r="AE9" s="1"/>
    </row>
    <row r="10" spans="2:31" customFormat="1" ht="7.5" customHeight="1" x14ac:dyDescent="0.2">
      <c r="D10" s="82"/>
      <c r="E10" s="82"/>
      <c r="F10" s="82"/>
      <c r="G10" s="82"/>
      <c r="H10" s="82"/>
      <c r="I10" s="82"/>
      <c r="J10" s="82"/>
      <c r="K10" s="82"/>
      <c r="L10" s="82"/>
      <c r="M10" s="82"/>
      <c r="N10" s="82"/>
      <c r="O10" s="82"/>
      <c r="P10" s="82"/>
    </row>
    <row r="11" spans="2:31" ht="39.75" customHeight="1" x14ac:dyDescent="0.2">
      <c r="B11" s="197" t="s">
        <v>23</v>
      </c>
      <c r="C11" s="198"/>
      <c r="D11" s="174" t="s">
        <v>210</v>
      </c>
      <c r="E11" s="174"/>
      <c r="F11" s="174"/>
      <c r="G11" s="174"/>
      <c r="H11" s="174"/>
      <c r="I11" s="174"/>
      <c r="J11" s="174"/>
      <c r="K11" s="174"/>
      <c r="L11" s="174"/>
      <c r="M11" s="174"/>
      <c r="N11" s="174"/>
      <c r="O11" s="174"/>
      <c r="P11" s="17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210" t="s">
        <v>100</v>
      </c>
      <c r="C13" s="210"/>
      <c r="D13" s="35" t="s">
        <v>1</v>
      </c>
      <c r="E13" s="215" t="s">
        <v>211</v>
      </c>
      <c r="F13" s="216"/>
      <c r="G13" s="216"/>
      <c r="H13" s="216"/>
      <c r="I13" s="216"/>
      <c r="J13" s="216"/>
      <c r="K13" s="216"/>
      <c r="L13" s="216"/>
      <c r="M13" s="216"/>
      <c r="N13" s="216"/>
      <c r="O13" s="216"/>
      <c r="P13" s="216"/>
      <c r="AE13" s="1"/>
    </row>
    <row r="14" spans="2:31" s="3" customFormat="1" ht="22.5" customHeight="1" x14ac:dyDescent="0.2">
      <c r="B14" s="211"/>
      <c r="C14" s="211"/>
      <c r="D14" s="36" t="s">
        <v>148</v>
      </c>
      <c r="E14" s="216"/>
      <c r="F14" s="216"/>
      <c r="G14" s="216"/>
      <c r="H14" s="216"/>
      <c r="I14" s="216"/>
      <c r="J14" s="216"/>
      <c r="K14" s="216"/>
      <c r="L14" s="216"/>
      <c r="M14" s="216"/>
      <c r="N14" s="216"/>
      <c r="O14" s="216"/>
      <c r="P14" s="216"/>
      <c r="R14" s="11"/>
      <c r="U14" s="11"/>
    </row>
    <row r="15" spans="2:31" s="3" customFormat="1" ht="5.25" customHeight="1" x14ac:dyDescent="0.2">
      <c r="B15" s="10"/>
      <c r="C15" s="10"/>
      <c r="D15" s="37"/>
      <c r="E15" s="91"/>
      <c r="F15" s="91"/>
      <c r="G15" s="91"/>
      <c r="H15" s="91"/>
      <c r="I15" s="91"/>
      <c r="J15" s="91"/>
      <c r="K15" s="91"/>
      <c r="L15" s="91"/>
      <c r="M15" s="91"/>
      <c r="N15" s="91"/>
      <c r="O15" s="91"/>
      <c r="P15" s="91"/>
      <c r="R15" s="11"/>
      <c r="U15" s="11"/>
    </row>
    <row r="16" spans="2:31" ht="22.5" customHeight="1" x14ac:dyDescent="0.2">
      <c r="B16" s="210" t="s">
        <v>100</v>
      </c>
      <c r="C16" s="210"/>
      <c r="D16" s="38" t="s">
        <v>1</v>
      </c>
      <c r="E16" s="215" t="s">
        <v>175</v>
      </c>
      <c r="F16" s="215"/>
      <c r="G16" s="215"/>
      <c r="H16" s="215"/>
      <c r="I16" s="215"/>
      <c r="J16" s="215"/>
      <c r="K16" s="215"/>
      <c r="L16" s="215"/>
      <c r="M16" s="215"/>
      <c r="N16" s="215"/>
      <c r="O16" s="215"/>
      <c r="P16" s="215"/>
      <c r="AE16" s="1"/>
    </row>
    <row r="17" spans="2:31" s="3" customFormat="1" ht="21" customHeight="1" x14ac:dyDescent="0.2">
      <c r="B17" s="211"/>
      <c r="C17" s="211"/>
      <c r="D17" s="39" t="s">
        <v>149</v>
      </c>
      <c r="E17" s="215"/>
      <c r="F17" s="215"/>
      <c r="G17" s="215"/>
      <c r="H17" s="215"/>
      <c r="I17" s="215"/>
      <c r="J17" s="215"/>
      <c r="K17" s="215"/>
      <c r="L17" s="215"/>
      <c r="M17" s="215"/>
      <c r="N17" s="215"/>
      <c r="O17" s="215"/>
      <c r="P17" s="215"/>
      <c r="R17" s="11"/>
      <c r="U17" s="11"/>
    </row>
    <row r="18" spans="2:31" s="3" customFormat="1" ht="5.25" customHeight="1" x14ac:dyDescent="0.2">
      <c r="B18" s="10"/>
      <c r="C18" s="10"/>
      <c r="D18" s="40"/>
      <c r="E18" s="91"/>
      <c r="F18" s="91"/>
      <c r="G18" s="91"/>
      <c r="H18" s="91"/>
      <c r="I18" s="91"/>
      <c r="J18" s="91"/>
      <c r="K18" s="91"/>
      <c r="L18" s="91"/>
      <c r="M18" s="91"/>
      <c r="N18" s="91"/>
      <c r="O18" s="91"/>
      <c r="P18" s="91"/>
      <c r="R18" s="11"/>
      <c r="U18" s="11"/>
    </row>
    <row r="19" spans="2:31" ht="22.5" customHeight="1" x14ac:dyDescent="0.2">
      <c r="B19" s="210" t="s">
        <v>100</v>
      </c>
      <c r="C19" s="210"/>
      <c r="D19" s="38" t="s">
        <v>1</v>
      </c>
      <c r="E19" s="215" t="s">
        <v>177</v>
      </c>
      <c r="F19" s="215"/>
      <c r="G19" s="215"/>
      <c r="H19" s="215"/>
      <c r="I19" s="215"/>
      <c r="J19" s="215"/>
      <c r="K19" s="215"/>
      <c r="L19" s="215"/>
      <c r="M19" s="215"/>
      <c r="N19" s="215"/>
      <c r="O19" s="215"/>
      <c r="P19" s="215"/>
      <c r="AE19" s="1"/>
    </row>
    <row r="20" spans="2:31" s="3" customFormat="1" ht="21" customHeight="1" x14ac:dyDescent="0.2">
      <c r="B20" s="211"/>
      <c r="C20" s="211"/>
      <c r="D20" s="93" t="s">
        <v>149</v>
      </c>
      <c r="E20" s="215"/>
      <c r="F20" s="215"/>
      <c r="G20" s="215"/>
      <c r="H20" s="215"/>
      <c r="I20" s="215"/>
      <c r="J20" s="215"/>
      <c r="K20" s="215"/>
      <c r="L20" s="215"/>
      <c r="M20" s="215"/>
      <c r="N20" s="215"/>
      <c r="O20" s="215"/>
      <c r="P20" s="215"/>
      <c r="R20" s="11"/>
      <c r="U20" s="11"/>
    </row>
    <row r="21" spans="2:31" s="3" customFormat="1" ht="5.25" customHeight="1" x14ac:dyDescent="0.2">
      <c r="B21" s="10"/>
      <c r="C21" s="10"/>
      <c r="D21" s="40"/>
      <c r="E21" s="40"/>
      <c r="F21" s="40"/>
      <c r="G21" s="40"/>
      <c r="H21" s="40"/>
      <c r="I21" s="40"/>
      <c r="J21" s="40"/>
      <c r="K21" s="40"/>
      <c r="L21" s="40"/>
      <c r="M21" s="40"/>
      <c r="N21" s="40"/>
      <c r="O21" s="40"/>
      <c r="P21" s="40"/>
      <c r="R21" s="11"/>
      <c r="U21" s="11"/>
    </row>
    <row r="22" spans="2:31" ht="22.5" customHeight="1" x14ac:dyDescent="0.2">
      <c r="B22" s="210" t="s">
        <v>100</v>
      </c>
      <c r="C22" s="210"/>
      <c r="D22" s="38" t="s">
        <v>1</v>
      </c>
      <c r="E22" s="215" t="s">
        <v>176</v>
      </c>
      <c r="F22" s="215"/>
      <c r="G22" s="215"/>
      <c r="H22" s="215"/>
      <c r="I22" s="215"/>
      <c r="J22" s="215"/>
      <c r="K22" s="215"/>
      <c r="L22" s="215"/>
      <c r="M22" s="215"/>
      <c r="N22" s="215"/>
      <c r="O22" s="215"/>
      <c r="P22" s="215"/>
      <c r="AE22" s="1"/>
    </row>
    <row r="23" spans="2:31" s="3" customFormat="1" ht="21" customHeight="1" x14ac:dyDescent="0.2">
      <c r="B23" s="211"/>
      <c r="C23" s="211"/>
      <c r="D23" s="39" t="s">
        <v>149</v>
      </c>
      <c r="E23" s="215"/>
      <c r="F23" s="215"/>
      <c r="G23" s="215"/>
      <c r="H23" s="215"/>
      <c r="I23" s="215"/>
      <c r="J23" s="215"/>
      <c r="K23" s="215"/>
      <c r="L23" s="215"/>
      <c r="M23" s="215"/>
      <c r="N23" s="215"/>
      <c r="O23" s="215"/>
      <c r="P23" s="215"/>
      <c r="R23" s="11"/>
      <c r="U23" s="11"/>
    </row>
    <row r="24" spans="2:31" s="95" customFormat="1" ht="5.25" customHeight="1" x14ac:dyDescent="0.2">
      <c r="B24" s="10"/>
      <c r="C24" s="10"/>
      <c r="D24" s="98"/>
      <c r="E24" s="98"/>
      <c r="F24" s="98"/>
      <c r="G24" s="98"/>
      <c r="H24" s="98"/>
      <c r="I24" s="98"/>
      <c r="J24" s="98"/>
      <c r="K24" s="98"/>
      <c r="L24" s="98"/>
      <c r="M24" s="98"/>
      <c r="N24" s="98"/>
      <c r="O24" s="98"/>
      <c r="P24" s="98"/>
      <c r="R24" s="11"/>
      <c r="U24" s="11"/>
    </row>
    <row r="25" spans="2:31" ht="22.5" customHeight="1" x14ac:dyDescent="0.2">
      <c r="B25" s="210" t="s">
        <v>100</v>
      </c>
      <c r="C25" s="210"/>
      <c r="D25" s="96" t="s">
        <v>1</v>
      </c>
      <c r="E25" s="215"/>
      <c r="F25" s="215"/>
      <c r="G25" s="215"/>
      <c r="H25" s="215"/>
      <c r="I25" s="215"/>
      <c r="J25" s="215"/>
      <c r="K25" s="215"/>
      <c r="L25" s="215"/>
      <c r="M25" s="215"/>
      <c r="N25" s="215"/>
      <c r="O25" s="215"/>
      <c r="P25" s="215"/>
      <c r="AE25" s="1"/>
    </row>
    <row r="26" spans="2:31" s="95" customFormat="1" ht="21" customHeight="1" x14ac:dyDescent="0.2">
      <c r="B26" s="211"/>
      <c r="C26" s="211"/>
      <c r="D26" s="97" t="s">
        <v>149</v>
      </c>
      <c r="E26" s="215"/>
      <c r="F26" s="215"/>
      <c r="G26" s="215"/>
      <c r="H26" s="215"/>
      <c r="I26" s="215"/>
      <c r="J26" s="215"/>
      <c r="K26" s="215"/>
      <c r="L26" s="215"/>
      <c r="M26" s="215"/>
      <c r="N26" s="215"/>
      <c r="O26" s="215"/>
      <c r="P26" s="215"/>
      <c r="R26" s="11"/>
      <c r="U26" s="11"/>
    </row>
  </sheetData>
  <mergeCells count="32">
    <mergeCell ref="B25:C26"/>
    <mergeCell ref="E25:P26"/>
    <mergeCell ref="B16:C17"/>
    <mergeCell ref="E16:P17"/>
    <mergeCell ref="B19:C20"/>
    <mergeCell ref="E19:P20"/>
    <mergeCell ref="B13:C14"/>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M2:P2"/>
    <mergeCell ref="B7:C7"/>
    <mergeCell ref="B11:C11"/>
    <mergeCell ref="B9:C9"/>
    <mergeCell ref="M3:P3"/>
    <mergeCell ref="M4:P4"/>
    <mergeCell ref="M5:P5"/>
    <mergeCell ref="D7:P7"/>
    <mergeCell ref="D11:P11"/>
    <mergeCell ref="D9:P9"/>
  </mergeCells>
  <dataValidations count="1">
    <dataValidation type="whole" allowBlank="1" showInputMessage="1" showErrorMessage="1" sqref="W27:AC65482 G27:M65482 O27:U65482">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130" zoomScaleNormal="130" workbookViewId="0">
      <selection activeCell="D17" sqref="D17"/>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85"/>
      <c r="C2" s="186"/>
      <c r="D2" s="221" t="s">
        <v>118</v>
      </c>
      <c r="E2" s="222"/>
      <c r="F2" s="222"/>
      <c r="G2" s="222"/>
      <c r="H2" s="223"/>
      <c r="I2" s="50" t="str">
        <f>Proyecto!K2</f>
        <v>Código: GC-F-015</v>
      </c>
      <c r="J2" s="15"/>
      <c r="K2" s="15"/>
      <c r="L2" s="15"/>
      <c r="T2" s="13"/>
    </row>
    <row r="3" spans="2:24" s="3" customFormat="1" ht="23.25" customHeight="1" thickBot="1" x14ac:dyDescent="0.25">
      <c r="B3" s="181"/>
      <c r="C3" s="182"/>
      <c r="D3" s="221" t="s">
        <v>142</v>
      </c>
      <c r="E3" s="222"/>
      <c r="F3" s="222"/>
      <c r="G3" s="222"/>
      <c r="H3" s="223"/>
      <c r="I3" s="51" t="str">
        <f>Proyecto!K3</f>
        <v>Fecha: 17 de septiembre de 2014</v>
      </c>
      <c r="J3" s="15"/>
      <c r="K3" s="15"/>
      <c r="L3" s="15"/>
      <c r="T3" s="13"/>
    </row>
    <row r="4" spans="2:24" s="3" customFormat="1" ht="24" customHeight="1" thickBot="1" x14ac:dyDescent="0.25">
      <c r="B4" s="181"/>
      <c r="C4" s="182"/>
      <c r="D4" s="221" t="s">
        <v>143</v>
      </c>
      <c r="E4" s="222"/>
      <c r="F4" s="222"/>
      <c r="G4" s="222"/>
      <c r="H4" s="223"/>
      <c r="I4" s="51" t="str">
        <f>Proyecto!K4</f>
        <v>Versión 001</v>
      </c>
      <c r="J4" s="15"/>
      <c r="K4" s="15"/>
      <c r="L4" s="15"/>
      <c r="T4" s="13"/>
    </row>
    <row r="5" spans="2:24" s="3" customFormat="1" ht="22.5" customHeight="1" thickBot="1" x14ac:dyDescent="0.25">
      <c r="B5" s="183"/>
      <c r="C5" s="184"/>
      <c r="D5" s="224" t="s">
        <v>144</v>
      </c>
      <c r="E5" s="225"/>
      <c r="F5" s="225"/>
      <c r="G5" s="225"/>
      <c r="H5" s="226"/>
      <c r="I5" s="52" t="s">
        <v>208</v>
      </c>
      <c r="J5" s="15"/>
      <c r="K5" s="15"/>
      <c r="L5" s="15"/>
      <c r="T5" s="13"/>
    </row>
    <row r="6" spans="2:24" ht="5.25" customHeight="1" x14ac:dyDescent="0.2">
      <c r="B6" s="5"/>
      <c r="C6" s="5"/>
      <c r="D6" s="5"/>
      <c r="E6" s="5"/>
      <c r="F6" s="5"/>
      <c r="G6" s="5"/>
      <c r="H6" s="5"/>
      <c r="I6" s="5"/>
    </row>
    <row r="7" spans="2:24" ht="29.25" customHeight="1" x14ac:dyDescent="0.2">
      <c r="B7" s="173" t="s">
        <v>0</v>
      </c>
      <c r="C7" s="173"/>
      <c r="D7" s="227" t="str">
        <f>Proyecto!$E$7</f>
        <v>Fortalecimiento de las funciones de IVC de la Dirección de Supervisión de Cámaras de Comercio y sus Registros Públicos</v>
      </c>
      <c r="E7" s="227"/>
      <c r="F7" s="227"/>
      <c r="G7" s="227"/>
      <c r="H7" s="227"/>
      <c r="I7" s="227"/>
      <c r="X7" s="1"/>
    </row>
    <row r="8" spans="2:24" s="3" customFormat="1" ht="10.5" customHeight="1" x14ac:dyDescent="0.2">
      <c r="B8" s="10"/>
      <c r="C8" s="10"/>
      <c r="D8" s="6"/>
      <c r="E8" s="6"/>
      <c r="F8" s="6"/>
      <c r="G8" s="6"/>
      <c r="H8" s="6"/>
      <c r="I8" s="6"/>
      <c r="N8" s="15"/>
    </row>
    <row r="9" spans="2:24" ht="18.75" customHeight="1" x14ac:dyDescent="0.2">
      <c r="B9" s="220" t="s">
        <v>106</v>
      </c>
      <c r="C9" s="220"/>
      <c r="D9" s="220"/>
      <c r="E9" s="220"/>
      <c r="F9" s="220"/>
      <c r="G9" s="220"/>
      <c r="H9" s="220"/>
      <c r="I9" s="220"/>
      <c r="X9" s="1"/>
    </row>
    <row r="10" spans="2:24" ht="28.5" customHeight="1" x14ac:dyDescent="0.2">
      <c r="B10" s="217" t="s">
        <v>24</v>
      </c>
      <c r="C10" s="217"/>
      <c r="D10" s="218" t="s">
        <v>145</v>
      </c>
      <c r="E10" s="218"/>
      <c r="F10" s="218"/>
      <c r="G10" s="218"/>
      <c r="H10" s="218"/>
      <c r="I10" s="218"/>
      <c r="X10" s="1"/>
    </row>
    <row r="11" spans="2:24" ht="22.5" customHeight="1" x14ac:dyDescent="0.2">
      <c r="B11" s="217" t="s">
        <v>1</v>
      </c>
      <c r="C11" s="217"/>
      <c r="D11" s="217" t="s">
        <v>2</v>
      </c>
      <c r="E11" s="217"/>
      <c r="F11" s="23" t="s">
        <v>3</v>
      </c>
      <c r="G11" s="35" t="s">
        <v>104</v>
      </c>
      <c r="H11" s="35" t="s">
        <v>4</v>
      </c>
      <c r="I11" s="35" t="s">
        <v>105</v>
      </c>
      <c r="X11" s="1"/>
    </row>
    <row r="12" spans="2:24" ht="60.75" customHeight="1" x14ac:dyDescent="0.2">
      <c r="B12" s="219" t="s">
        <v>48</v>
      </c>
      <c r="C12" s="219"/>
      <c r="D12" s="219" t="s">
        <v>150</v>
      </c>
      <c r="E12" s="219"/>
      <c r="F12" s="110">
        <v>1</v>
      </c>
      <c r="G12" s="111" t="s">
        <v>169</v>
      </c>
      <c r="H12" s="111" t="s">
        <v>49</v>
      </c>
      <c r="I12" s="88" t="s">
        <v>168</v>
      </c>
      <c r="X12" s="1"/>
    </row>
    <row r="13" spans="2:24" ht="24.75" customHeight="1" x14ac:dyDescent="0.2">
      <c r="B13" s="217" t="s">
        <v>209</v>
      </c>
      <c r="C13" s="217"/>
      <c r="D13" s="218" t="s">
        <v>153</v>
      </c>
      <c r="E13" s="218"/>
      <c r="F13" s="218"/>
      <c r="G13" s="218"/>
      <c r="H13" s="218"/>
      <c r="I13" s="218"/>
      <c r="X13" s="1"/>
    </row>
  </sheetData>
  <mergeCells count="19">
    <mergeCell ref="B7:C7"/>
    <mergeCell ref="D2:H2"/>
    <mergeCell ref="D3:H3"/>
    <mergeCell ref="D4:H4"/>
    <mergeCell ref="D5:H5"/>
    <mergeCell ref="B2:C2"/>
    <mergeCell ref="B4:C4"/>
    <mergeCell ref="B5:C5"/>
    <mergeCell ref="B3:C3"/>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8"/>
  <sheetViews>
    <sheetView showGridLines="0" topLeftCell="A21" zoomScale="98" zoomScaleNormal="98" workbookViewId="0">
      <selection activeCell="C12" sqref="C12"/>
    </sheetView>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53"/>
      <c r="C2" s="224" t="s">
        <v>118</v>
      </c>
      <c r="D2" s="225"/>
      <c r="E2" s="225"/>
      <c r="F2" s="226"/>
      <c r="G2" s="50" t="str">
        <f>Proyecto!K2</f>
        <v>Código: GC-F-015</v>
      </c>
      <c r="H2" s="11"/>
      <c r="I2" s="11"/>
      <c r="J2" s="12"/>
      <c r="T2" s="13"/>
    </row>
    <row r="3" spans="2:22" s="3" customFormat="1" ht="23.25" customHeight="1" thickBot="1" x14ac:dyDescent="0.25">
      <c r="B3" s="54"/>
      <c r="C3" s="224" t="s">
        <v>142</v>
      </c>
      <c r="D3" s="225"/>
      <c r="E3" s="225"/>
      <c r="F3" s="226"/>
      <c r="G3" s="51" t="str">
        <f>Proyecto!K3</f>
        <v>Fecha: 17 de septiembre de 2014</v>
      </c>
      <c r="H3" s="11"/>
      <c r="I3" s="11"/>
      <c r="J3" s="12"/>
      <c r="T3" s="13"/>
    </row>
    <row r="4" spans="2:22" s="3" customFormat="1" ht="24" customHeight="1" thickBot="1" x14ac:dyDescent="0.25">
      <c r="B4" s="54"/>
      <c r="C4" s="224" t="s">
        <v>143</v>
      </c>
      <c r="D4" s="225"/>
      <c r="E4" s="225"/>
      <c r="F4" s="226"/>
      <c r="G4" s="51" t="str">
        <f>Proyecto!K4</f>
        <v>Versión 001</v>
      </c>
      <c r="J4" s="12"/>
      <c r="T4" s="13"/>
    </row>
    <row r="5" spans="2:22" s="3" customFormat="1" ht="22.5" customHeight="1" thickBot="1" x14ac:dyDescent="0.25">
      <c r="B5" s="55"/>
      <c r="C5" s="224" t="s">
        <v>144</v>
      </c>
      <c r="D5" s="225"/>
      <c r="E5" s="225"/>
      <c r="F5" s="226"/>
      <c r="G5" s="52" t="s">
        <v>208</v>
      </c>
      <c r="J5" s="11"/>
      <c r="T5" s="13"/>
    </row>
    <row r="6" spans="2:22" ht="5.25" customHeight="1" x14ac:dyDescent="0.2">
      <c r="B6" s="5"/>
      <c r="C6" s="5"/>
      <c r="D6" s="5"/>
      <c r="E6" s="5"/>
      <c r="F6" s="5"/>
      <c r="G6" s="5"/>
    </row>
    <row r="7" spans="2:22" ht="29.25" customHeight="1" x14ac:dyDescent="0.2">
      <c r="B7" s="27" t="s">
        <v>0</v>
      </c>
      <c r="C7" s="227" t="str">
        <f>Proyecto!$E$7</f>
        <v>Fortalecimiento de las funciones de IVC de la Dirección de Supervisión de Cámaras de Comercio y sus Registros Públicos</v>
      </c>
      <c r="D7" s="227"/>
      <c r="E7" s="227"/>
      <c r="F7" s="227"/>
      <c r="G7" s="227"/>
      <c r="V7" s="1"/>
    </row>
    <row r="9" spans="2:22" ht="18" customHeight="1" x14ac:dyDescent="0.2">
      <c r="B9" s="220" t="s">
        <v>40</v>
      </c>
      <c r="C9" s="220"/>
      <c r="D9" s="220"/>
      <c r="E9" s="220"/>
      <c r="F9" s="220"/>
      <c r="G9" s="220"/>
    </row>
    <row r="10" spans="2:22" customFormat="1" ht="15" customHeight="1" x14ac:dyDescent="0.2"/>
    <row r="11" spans="2:22" ht="20.25" customHeight="1" x14ac:dyDescent="0.2">
      <c r="B11" s="23" t="s">
        <v>69</v>
      </c>
      <c r="C11" s="23" t="s">
        <v>5</v>
      </c>
      <c r="D11" s="23" t="s">
        <v>13</v>
      </c>
      <c r="E11" s="23" t="s">
        <v>39</v>
      </c>
      <c r="F11" s="220" t="s">
        <v>14</v>
      </c>
      <c r="G11" s="220"/>
    </row>
    <row r="12" spans="2:22" ht="84" x14ac:dyDescent="0.2">
      <c r="B12" s="151" t="s">
        <v>56</v>
      </c>
      <c r="C12" s="151" t="s">
        <v>217</v>
      </c>
      <c r="D12" s="21" t="s">
        <v>59</v>
      </c>
      <c r="E12" s="22" t="s">
        <v>90</v>
      </c>
      <c r="F12" s="230" t="s">
        <v>155</v>
      </c>
      <c r="G12" s="230"/>
    </row>
    <row r="13" spans="2:22" ht="144" x14ac:dyDescent="0.2">
      <c r="B13" s="151" t="s">
        <v>57</v>
      </c>
      <c r="C13" s="151" t="s">
        <v>178</v>
      </c>
      <c r="D13" s="21" t="s">
        <v>151</v>
      </c>
      <c r="E13" s="22" t="s">
        <v>90</v>
      </c>
      <c r="F13" s="230" t="s">
        <v>156</v>
      </c>
      <c r="G13" s="230"/>
    </row>
    <row r="14" spans="2:22" ht="60" x14ac:dyDescent="0.2">
      <c r="B14" s="151" t="s">
        <v>215</v>
      </c>
      <c r="C14" s="151" t="s">
        <v>179</v>
      </c>
      <c r="D14" s="133" t="s">
        <v>199</v>
      </c>
      <c r="E14" s="145" t="s">
        <v>90</v>
      </c>
      <c r="F14" s="228" t="s">
        <v>156</v>
      </c>
      <c r="G14" s="229"/>
    </row>
    <row r="15" spans="2:22" ht="99" customHeight="1" x14ac:dyDescent="0.2">
      <c r="B15" s="151" t="s">
        <v>215</v>
      </c>
      <c r="C15" s="151" t="s">
        <v>216</v>
      </c>
      <c r="D15" s="144" t="s">
        <v>199</v>
      </c>
      <c r="E15" s="145" t="s">
        <v>90</v>
      </c>
      <c r="F15" s="228" t="s">
        <v>156</v>
      </c>
      <c r="G15" s="229"/>
    </row>
    <row r="16" spans="2:22" ht="99" customHeight="1" x14ac:dyDescent="0.2">
      <c r="B16" s="151" t="s">
        <v>215</v>
      </c>
      <c r="C16" s="151" t="s">
        <v>180</v>
      </c>
      <c r="D16" s="149" t="s">
        <v>200</v>
      </c>
      <c r="E16" s="150" t="s">
        <v>90</v>
      </c>
      <c r="F16" s="228" t="s">
        <v>156</v>
      </c>
      <c r="G16" s="229"/>
    </row>
    <row r="17" spans="2:7" ht="84" x14ac:dyDescent="0.2">
      <c r="B17" s="151" t="s">
        <v>215</v>
      </c>
      <c r="C17" s="151" t="s">
        <v>196</v>
      </c>
      <c r="D17" s="133" t="s">
        <v>152</v>
      </c>
      <c r="E17" s="145" t="s">
        <v>90</v>
      </c>
      <c r="F17" s="228" t="s">
        <v>156</v>
      </c>
      <c r="G17" s="229"/>
    </row>
    <row r="18" spans="2:7" x14ac:dyDescent="0.2">
      <c r="B18" s="3"/>
    </row>
  </sheetData>
  <mergeCells count="13">
    <mergeCell ref="C2:F2"/>
    <mergeCell ref="C3:F3"/>
    <mergeCell ref="C4:F4"/>
    <mergeCell ref="C5:F5"/>
    <mergeCell ref="F11:G11"/>
    <mergeCell ref="C7:G7"/>
    <mergeCell ref="B9:G9"/>
    <mergeCell ref="F14:G14"/>
    <mergeCell ref="F17:G17"/>
    <mergeCell ref="F15:G15"/>
    <mergeCell ref="F16:G16"/>
    <mergeCell ref="F12:G12"/>
    <mergeCell ref="F13:G13"/>
  </mergeCells>
  <dataValidations count="1">
    <dataValidation type="whole" allowBlank="1" showInputMessage="1" showErrorMessage="1" sqref="E8:G8 E19:L65488 E18:G18 N8:T65488 H8:L1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2:H19"/>
  <sheetViews>
    <sheetView topLeftCell="A10" zoomScale="145" zoomScaleNormal="145" workbookViewId="0">
      <selection activeCell="B18" sqref="B18"/>
    </sheetView>
  </sheetViews>
  <sheetFormatPr baseColWidth="10" defaultColWidth="11.42578125" defaultRowHeight="12.75" x14ac:dyDescent="0.2"/>
  <cols>
    <col min="1" max="1" width="5" style="56" customWidth="1"/>
    <col min="2" max="2" width="30.28515625" style="56" customWidth="1"/>
    <col min="3" max="3" width="25" style="56" customWidth="1"/>
    <col min="4" max="4" width="11.42578125" style="56"/>
    <col min="5" max="5" width="33" style="56" customWidth="1"/>
    <col min="6" max="6" width="30.5703125" style="56" customWidth="1"/>
    <col min="7" max="7" width="25.5703125" style="56" customWidth="1"/>
    <col min="8" max="8" width="26.85546875" style="56" customWidth="1"/>
    <col min="9" max="16384" width="11.42578125" style="56"/>
  </cols>
  <sheetData>
    <row r="2" spans="2:8" ht="18" customHeight="1" x14ac:dyDescent="0.2">
      <c r="B2" s="103"/>
      <c r="C2" s="238" t="s">
        <v>118</v>
      </c>
      <c r="D2" s="238"/>
      <c r="E2" s="238"/>
      <c r="F2" s="238"/>
      <c r="G2" s="237" t="str">
        <f>Proyecto!K2</f>
        <v>Código: GC-F-015</v>
      </c>
      <c r="H2" s="237"/>
    </row>
    <row r="3" spans="2:8" ht="19.5" customHeight="1" x14ac:dyDescent="0.2">
      <c r="B3" s="104"/>
      <c r="C3" s="238" t="s">
        <v>142</v>
      </c>
      <c r="D3" s="238"/>
      <c r="E3" s="238"/>
      <c r="F3" s="238"/>
      <c r="G3" s="237" t="str">
        <f>Proyecto!K3</f>
        <v>Fecha: 17 de septiembre de 2014</v>
      </c>
      <c r="H3" s="237"/>
    </row>
    <row r="4" spans="2:8" ht="19.5" customHeight="1" x14ac:dyDescent="0.2">
      <c r="B4" s="104"/>
      <c r="C4" s="238" t="s">
        <v>143</v>
      </c>
      <c r="D4" s="238"/>
      <c r="E4" s="238"/>
      <c r="F4" s="238"/>
      <c r="G4" s="237" t="str">
        <f>Proyecto!K4</f>
        <v>Versión 001</v>
      </c>
      <c r="H4" s="237"/>
    </row>
    <row r="5" spans="2:8" ht="21.75" customHeight="1" x14ac:dyDescent="0.2">
      <c r="B5" s="105"/>
      <c r="C5" s="238" t="s">
        <v>144</v>
      </c>
      <c r="D5" s="238"/>
      <c r="E5" s="238"/>
      <c r="F5" s="238"/>
      <c r="G5" s="237" t="s">
        <v>208</v>
      </c>
      <c r="H5" s="237"/>
    </row>
    <row r="6" spans="2:8" ht="21" customHeight="1" x14ac:dyDescent="0.2"/>
    <row r="7" spans="2:8" ht="22.5" customHeight="1" x14ac:dyDescent="0.2">
      <c r="B7" s="231" t="s">
        <v>71</v>
      </c>
      <c r="C7" s="232"/>
      <c r="D7" s="232"/>
      <c r="E7" s="232"/>
      <c r="F7" s="232"/>
      <c r="G7" s="232"/>
      <c r="H7" s="232"/>
    </row>
    <row r="8" spans="2:8" ht="86.25" customHeight="1" x14ac:dyDescent="0.2">
      <c r="B8" s="233" t="s">
        <v>157</v>
      </c>
      <c r="C8" s="234"/>
      <c r="D8" s="234"/>
      <c r="E8" s="234"/>
      <c r="F8" s="234"/>
      <c r="G8" s="234"/>
      <c r="H8" s="234"/>
    </row>
    <row r="9" spans="2:8" x14ac:dyDescent="0.2">
      <c r="B9" s="57"/>
    </row>
    <row r="11" spans="2:8" ht="22.5" customHeight="1" x14ac:dyDescent="0.2">
      <c r="B11" s="235" t="s">
        <v>68</v>
      </c>
      <c r="C11" s="236"/>
      <c r="E11" s="231" t="s">
        <v>70</v>
      </c>
      <c r="F11" s="232"/>
      <c r="G11" s="232"/>
      <c r="H11" s="232"/>
    </row>
    <row r="13" spans="2:8" ht="20.25" customHeight="1" x14ac:dyDescent="0.2">
      <c r="B13" s="28" t="s">
        <v>5</v>
      </c>
      <c r="C13" s="28" t="s">
        <v>69</v>
      </c>
      <c r="D13" s="58"/>
      <c r="E13" s="28" t="s">
        <v>5</v>
      </c>
      <c r="F13" s="28" t="s">
        <v>69</v>
      </c>
      <c r="G13" s="28" t="s">
        <v>67</v>
      </c>
      <c r="H13" s="28" t="s">
        <v>85</v>
      </c>
    </row>
    <row r="14" spans="2:8" s="102" customFormat="1" ht="24.95" customHeight="1" x14ac:dyDescent="0.2">
      <c r="B14" s="100" t="s">
        <v>218</v>
      </c>
      <c r="C14" s="94" t="s">
        <v>56</v>
      </c>
      <c r="E14" s="136"/>
      <c r="F14" s="137"/>
      <c r="G14" s="140"/>
      <c r="H14" s="138"/>
    </row>
    <row r="15" spans="2:8" s="102" customFormat="1" ht="44.25" customHeight="1" x14ac:dyDescent="0.2">
      <c r="B15" s="94" t="s">
        <v>181</v>
      </c>
      <c r="C15" s="94" t="s">
        <v>153</v>
      </c>
      <c r="E15" s="137"/>
      <c r="F15" s="136"/>
      <c r="G15" s="140"/>
      <c r="H15" s="138"/>
    </row>
    <row r="16" spans="2:8" s="102" customFormat="1" ht="24.95" customHeight="1" x14ac:dyDescent="0.2">
      <c r="B16" s="94" t="s">
        <v>182</v>
      </c>
      <c r="C16" s="100" t="s">
        <v>212</v>
      </c>
      <c r="E16" s="138"/>
      <c r="F16" s="138"/>
      <c r="G16" s="138"/>
      <c r="H16" s="138"/>
    </row>
    <row r="17" spans="2:8" s="102" customFormat="1" ht="24.95" customHeight="1" x14ac:dyDescent="0.2">
      <c r="B17" s="94" t="s">
        <v>183</v>
      </c>
      <c r="C17" s="157" t="s">
        <v>212</v>
      </c>
      <c r="E17" s="138"/>
      <c r="F17" s="138"/>
      <c r="G17" s="138"/>
      <c r="H17" s="138"/>
    </row>
    <row r="18" spans="2:8" ht="21.95" customHeight="1" x14ac:dyDescent="0.2">
      <c r="B18" s="94" t="s">
        <v>219</v>
      </c>
      <c r="C18" s="157" t="s">
        <v>212</v>
      </c>
      <c r="E18" s="139"/>
      <c r="F18" s="139"/>
      <c r="G18" s="139"/>
      <c r="H18" s="139"/>
    </row>
    <row r="19" spans="2:8" ht="20.25" customHeight="1" x14ac:dyDescent="0.2">
      <c r="B19" s="94" t="s">
        <v>196</v>
      </c>
      <c r="C19" s="157" t="s">
        <v>212</v>
      </c>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2"/>
  <sheetViews>
    <sheetView showGridLines="0" topLeftCell="A4" zoomScale="145" zoomScaleNormal="145" workbookViewId="0">
      <selection activeCell="B12" sqref="B12"/>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1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59"/>
      <c r="C2" s="249" t="s">
        <v>118</v>
      </c>
      <c r="D2" s="250"/>
      <c r="E2" s="250"/>
      <c r="F2" s="250"/>
      <c r="G2" s="239" t="str">
        <f>Proyecto!K2</f>
        <v>Código: GC-F-015</v>
      </c>
      <c r="H2" s="240"/>
      <c r="I2" s="240"/>
      <c r="J2" s="240"/>
      <c r="K2" s="240"/>
      <c r="L2" s="241"/>
      <c r="U2" s="13"/>
    </row>
    <row r="3" spans="1:21" s="3" customFormat="1" ht="23.25" customHeight="1" thickBot="1" x14ac:dyDescent="0.25">
      <c r="B3" s="61"/>
      <c r="C3" s="249" t="s">
        <v>142</v>
      </c>
      <c r="D3" s="250"/>
      <c r="E3" s="250"/>
      <c r="F3" s="250"/>
      <c r="G3" s="242" t="str">
        <f>Proyecto!K3</f>
        <v>Fecha: 17 de septiembre de 2014</v>
      </c>
      <c r="H3" s="243"/>
      <c r="I3" s="243"/>
      <c r="J3" s="243"/>
      <c r="K3" s="243"/>
      <c r="L3" s="244"/>
      <c r="U3" s="13"/>
    </row>
    <row r="4" spans="1:21" s="3" customFormat="1" ht="24" customHeight="1" thickBot="1" x14ac:dyDescent="0.25">
      <c r="B4" s="61"/>
      <c r="C4" s="249" t="s">
        <v>143</v>
      </c>
      <c r="D4" s="250"/>
      <c r="E4" s="250"/>
      <c r="F4" s="250"/>
      <c r="G4" s="245" t="str">
        <f>Proyecto!K4</f>
        <v>Versión 001</v>
      </c>
      <c r="H4" s="246"/>
      <c r="I4" s="246"/>
      <c r="J4" s="246"/>
      <c r="K4" s="246"/>
      <c r="L4" s="247"/>
      <c r="U4" s="13"/>
    </row>
    <row r="5" spans="1:21" s="3" customFormat="1" ht="22.5" customHeight="1" thickBot="1" x14ac:dyDescent="0.25">
      <c r="B5" s="63"/>
      <c r="C5" s="249" t="s">
        <v>144</v>
      </c>
      <c r="D5" s="250"/>
      <c r="E5" s="250"/>
      <c r="F5" s="250"/>
      <c r="G5" s="242" t="s">
        <v>208</v>
      </c>
      <c r="H5" s="243"/>
      <c r="I5" s="243"/>
      <c r="J5" s="243"/>
      <c r="K5" s="243"/>
      <c r="L5" s="244"/>
      <c r="U5" s="13"/>
    </row>
    <row r="6" spans="1:21" ht="5.25" customHeight="1" x14ac:dyDescent="0.2">
      <c r="A6" s="7" t="str">
        <f>Proyecto!$E$7</f>
        <v>Fortalecimiento de las funciones de IVC de la Dirección de Supervisión de Cámaras de Comercio y sus Registros Públicos</v>
      </c>
      <c r="B6" s="5"/>
      <c r="C6" s="5"/>
      <c r="D6" s="5"/>
      <c r="E6" s="5"/>
      <c r="F6" s="5"/>
    </row>
    <row r="7" spans="1:21" ht="29.25" customHeight="1" x14ac:dyDescent="0.2">
      <c r="B7" s="27" t="s">
        <v>0</v>
      </c>
      <c r="C7" s="248" t="str">
        <f>Proyecto!$E$7</f>
        <v>Fortalecimiento de las funciones de IVC de la Dirección de Supervisión de Cámaras de Comercio y sus Registros Públicos</v>
      </c>
      <c r="D7" s="248"/>
      <c r="E7" s="248"/>
      <c r="F7" s="248"/>
      <c r="U7" s="1"/>
    </row>
    <row r="8" spans="1:21" x14ac:dyDescent="0.2">
      <c r="B8" s="3"/>
    </row>
    <row r="10" spans="1:21" ht="18" customHeight="1" x14ac:dyDescent="0.2">
      <c r="B10" s="27" t="s">
        <v>82</v>
      </c>
      <c r="C10" s="83" t="s">
        <v>167</v>
      </c>
    </row>
    <row r="11" spans="1:21" ht="6" customHeight="1" x14ac:dyDescent="0.2">
      <c r="C11" s="84"/>
    </row>
    <row r="12" spans="1:21" ht="18" customHeight="1" x14ac:dyDescent="0.2">
      <c r="B12" s="27" t="s">
        <v>220</v>
      </c>
      <c r="C12" s="83" t="s">
        <v>167</v>
      </c>
    </row>
    <row r="13" spans="1:21" ht="6" customHeight="1" x14ac:dyDescent="0.2">
      <c r="C13" s="84"/>
    </row>
    <row r="14" spans="1:21" ht="18" customHeight="1" x14ac:dyDescent="0.2">
      <c r="B14" s="27" t="s">
        <v>44</v>
      </c>
      <c r="C14" s="83" t="s">
        <v>167</v>
      </c>
    </row>
    <row r="15" spans="1:21" ht="6" customHeight="1" x14ac:dyDescent="0.2">
      <c r="C15" s="84"/>
    </row>
    <row r="16" spans="1:21" ht="18" customHeight="1" x14ac:dyDescent="0.2">
      <c r="B16" s="27" t="s">
        <v>41</v>
      </c>
      <c r="C16" s="85" t="s">
        <v>167</v>
      </c>
    </row>
    <row r="17" spans="2:4" ht="6" customHeight="1" x14ac:dyDescent="0.2">
      <c r="C17" s="84"/>
    </row>
    <row r="18" spans="2:4" ht="18" customHeight="1" x14ac:dyDescent="0.2">
      <c r="B18" s="27" t="s">
        <v>42</v>
      </c>
      <c r="C18" s="85" t="s">
        <v>167</v>
      </c>
    </row>
    <row r="19" spans="2:4" ht="6" customHeight="1" x14ac:dyDescent="0.2">
      <c r="C19" s="77"/>
    </row>
    <row r="20" spans="2:4" ht="18" customHeight="1" x14ac:dyDescent="0.2">
      <c r="B20" s="27" t="s">
        <v>43</v>
      </c>
      <c r="C20" s="85" t="s">
        <v>167</v>
      </c>
    </row>
    <row r="25" spans="2:4" ht="24" hidden="1" x14ac:dyDescent="0.2">
      <c r="C25" s="78">
        <v>22660000</v>
      </c>
      <c r="D25" s="79" t="s">
        <v>136</v>
      </c>
    </row>
    <row r="26" spans="2:4" hidden="1" x14ac:dyDescent="0.2">
      <c r="C26" s="78"/>
      <c r="D26" s="79" t="s">
        <v>137</v>
      </c>
    </row>
    <row r="27" spans="2:4" hidden="1" x14ac:dyDescent="0.2">
      <c r="C27" s="80">
        <v>50000000</v>
      </c>
      <c r="D27" s="79" t="s">
        <v>138</v>
      </c>
    </row>
    <row r="28" spans="2:4" ht="24" hidden="1" x14ac:dyDescent="0.2">
      <c r="C28" s="80">
        <v>3000000</v>
      </c>
      <c r="D28" s="79" t="s">
        <v>139</v>
      </c>
    </row>
    <row r="29" spans="2:4" hidden="1" x14ac:dyDescent="0.2">
      <c r="D29" s="79"/>
    </row>
    <row r="30" spans="2:4" hidden="1" x14ac:dyDescent="0.2">
      <c r="C30" s="78">
        <f>SUM(C25:C29)</f>
        <v>75660000</v>
      </c>
    </row>
    <row r="31" spans="2:4" hidden="1" x14ac:dyDescent="0.2"/>
    <row r="32" spans="2:4" hidden="1" x14ac:dyDescent="0.2"/>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E8:K65493 D8:D24 D30:D65493">
      <formula1>1</formula1>
      <formula2>5</formula2>
    </dataValidation>
  </dataValidations>
  <pageMargins left="0.39370078740157483" right="0.39370078740157483" top="0.74803149606299213" bottom="0.74803149606299213" header="0.31496062992125984" footer="0.31496062992125984"/>
  <pageSetup scale="94"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7"/>
  <sheetViews>
    <sheetView showGridLines="0" topLeftCell="A10" zoomScale="130" zoomScaleNormal="130" workbookViewId="0">
      <selection activeCell="D13" sqref="D13"/>
    </sheetView>
  </sheetViews>
  <sheetFormatPr baseColWidth="10" defaultColWidth="11.42578125"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285156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262"/>
      <c r="C2" s="263"/>
      <c r="D2" s="253" t="s">
        <v>118</v>
      </c>
      <c r="E2" s="254"/>
      <c r="F2" s="254"/>
      <c r="G2" s="255"/>
      <c r="H2" s="60" t="str">
        <f>Proyecto!K2</f>
        <v>Código: GC-F-015</v>
      </c>
      <c r="P2" s="13"/>
    </row>
    <row r="3" spans="2:16" s="3" customFormat="1" ht="23.25" customHeight="1" thickBot="1" x14ac:dyDescent="0.25">
      <c r="B3" s="264"/>
      <c r="C3" s="265"/>
      <c r="D3" s="256" t="s">
        <v>142</v>
      </c>
      <c r="E3" s="257"/>
      <c r="F3" s="257"/>
      <c r="G3" s="258"/>
      <c r="H3" s="64" t="str">
        <f>Proyecto!K3</f>
        <v>Fecha: 17 de septiembre de 2014</v>
      </c>
      <c r="P3" s="13"/>
    </row>
    <row r="4" spans="2:16" s="3" customFormat="1" ht="24" customHeight="1" thickBot="1" x14ac:dyDescent="0.25">
      <c r="B4" s="264"/>
      <c r="C4" s="265"/>
      <c r="D4" s="259" t="s">
        <v>143</v>
      </c>
      <c r="E4" s="260"/>
      <c r="F4" s="260"/>
      <c r="G4" s="261"/>
      <c r="H4" s="62" t="str">
        <f>Proyecto!K4</f>
        <v>Versión 001</v>
      </c>
      <c r="P4" s="13"/>
    </row>
    <row r="5" spans="2:16" s="3" customFormat="1" ht="22.5" customHeight="1" thickBot="1" x14ac:dyDescent="0.25">
      <c r="B5" s="266"/>
      <c r="C5" s="267"/>
      <c r="D5" s="256" t="s">
        <v>144</v>
      </c>
      <c r="E5" s="257"/>
      <c r="F5" s="257"/>
      <c r="G5" s="258"/>
      <c r="H5" s="64" t="s">
        <v>208</v>
      </c>
      <c r="P5" s="13"/>
    </row>
    <row r="6" spans="2:16" ht="5.25" customHeight="1" x14ac:dyDescent="0.2">
      <c r="B6" s="5"/>
      <c r="C6" s="5"/>
      <c r="D6" s="5"/>
      <c r="E6" s="5"/>
      <c r="F6" s="5"/>
      <c r="G6" s="5"/>
      <c r="H6" s="5"/>
    </row>
    <row r="7" spans="2:16" ht="29.25" customHeight="1" x14ac:dyDescent="0.2">
      <c r="B7" s="173" t="s">
        <v>0</v>
      </c>
      <c r="C7" s="173"/>
      <c r="D7" s="248" t="str">
        <f>Proyecto!$E$7</f>
        <v>Fortalecimiento de las funciones de IVC de la Dirección de Supervisión de Cámaras de Comercio y sus Registros Públicos</v>
      </c>
      <c r="E7" s="248"/>
      <c r="F7" s="248"/>
      <c r="G7" s="248"/>
      <c r="H7" s="248"/>
      <c r="P7" s="1"/>
    </row>
    <row r="8" spans="2:16" customFormat="1" ht="19.5" customHeight="1" x14ac:dyDescent="0.2"/>
    <row r="9" spans="2:16" ht="30" customHeight="1" x14ac:dyDescent="0.2">
      <c r="B9" s="268" t="s">
        <v>34</v>
      </c>
      <c r="C9" s="269"/>
      <c r="D9" s="269"/>
      <c r="E9" s="269"/>
      <c r="F9" s="269"/>
      <c r="G9" s="269"/>
      <c r="H9" s="269"/>
    </row>
    <row r="10" spans="2:16" ht="9.75" customHeight="1" x14ac:dyDescent="0.2">
      <c r="B10" s="265"/>
      <c r="C10" s="265"/>
      <c r="D10" s="265"/>
      <c r="E10" s="265"/>
      <c r="F10" s="265"/>
      <c r="G10" s="265"/>
      <c r="H10" s="265"/>
      <c r="P10" s="1"/>
    </row>
    <row r="11" spans="2:16" ht="25.5" customHeight="1" x14ac:dyDescent="0.2">
      <c r="B11" s="217" t="s">
        <v>5</v>
      </c>
      <c r="C11" s="217"/>
      <c r="D11" s="23" t="s">
        <v>6</v>
      </c>
      <c r="E11" s="25" t="s">
        <v>65</v>
      </c>
      <c r="F11" s="23" t="s">
        <v>10</v>
      </c>
      <c r="G11" s="23" t="s">
        <v>92</v>
      </c>
      <c r="H11" s="23" t="s">
        <v>7</v>
      </c>
      <c r="P11" s="1"/>
    </row>
    <row r="12" spans="2:16" ht="45" customHeight="1" x14ac:dyDescent="0.2">
      <c r="B12" s="270" t="s">
        <v>218</v>
      </c>
      <c r="C12" s="271"/>
      <c r="D12" s="86" t="s">
        <v>133</v>
      </c>
      <c r="E12" s="87">
        <v>2201000</v>
      </c>
      <c r="F12" s="92" t="s">
        <v>186</v>
      </c>
      <c r="G12" s="88" t="s">
        <v>154</v>
      </c>
      <c r="H12" s="88" t="s">
        <v>62</v>
      </c>
      <c r="P12" s="1"/>
    </row>
    <row r="13" spans="2:16" ht="45" customHeight="1" x14ac:dyDescent="0.2">
      <c r="B13" s="251" t="s">
        <v>181</v>
      </c>
      <c r="C13" s="252"/>
      <c r="D13" s="88" t="s">
        <v>221</v>
      </c>
      <c r="E13" s="87">
        <v>2201000</v>
      </c>
      <c r="F13" s="92" t="s">
        <v>187</v>
      </c>
      <c r="G13" s="88" t="s">
        <v>154</v>
      </c>
      <c r="H13" s="88" t="s">
        <v>62</v>
      </c>
      <c r="P13" s="1"/>
    </row>
    <row r="14" spans="2:16" ht="45" customHeight="1" x14ac:dyDescent="0.2">
      <c r="B14" s="251" t="s">
        <v>182</v>
      </c>
      <c r="C14" s="252"/>
      <c r="D14" s="88" t="s">
        <v>184</v>
      </c>
      <c r="E14" s="87">
        <v>2201000</v>
      </c>
      <c r="F14" s="92" t="s">
        <v>188</v>
      </c>
      <c r="G14" s="88" t="s">
        <v>154</v>
      </c>
      <c r="H14" s="88" t="s">
        <v>62</v>
      </c>
      <c r="P14" s="1"/>
    </row>
    <row r="15" spans="2:16" ht="45" customHeight="1" x14ac:dyDescent="0.2">
      <c r="B15" s="251" t="s">
        <v>183</v>
      </c>
      <c r="C15" s="252"/>
      <c r="D15" s="88" t="s">
        <v>185</v>
      </c>
      <c r="E15" s="87">
        <v>2201000</v>
      </c>
      <c r="F15" s="92" t="s">
        <v>189</v>
      </c>
      <c r="G15" s="88" t="s">
        <v>154</v>
      </c>
      <c r="H15" s="88" t="s">
        <v>62</v>
      </c>
      <c r="P15" s="1"/>
    </row>
    <row r="16" spans="2:16" ht="45" customHeight="1" x14ac:dyDescent="0.2">
      <c r="B16" s="251" t="s">
        <v>219</v>
      </c>
      <c r="C16" s="252"/>
      <c r="D16" s="88" t="s">
        <v>198</v>
      </c>
      <c r="E16" s="87">
        <v>2201000</v>
      </c>
      <c r="F16" s="92" t="s">
        <v>189</v>
      </c>
      <c r="G16" s="88" t="s">
        <v>154</v>
      </c>
      <c r="H16" s="88" t="s">
        <v>62</v>
      </c>
      <c r="P16" s="1"/>
    </row>
    <row r="17" spans="2:8" ht="46.5" customHeight="1" x14ac:dyDescent="0.2">
      <c r="B17" s="251" t="s">
        <v>196</v>
      </c>
      <c r="C17" s="252"/>
      <c r="D17" s="88" t="s">
        <v>197</v>
      </c>
      <c r="E17" s="87">
        <v>2201000</v>
      </c>
      <c r="F17" s="92" t="s">
        <v>189</v>
      </c>
      <c r="G17" s="88" t="s">
        <v>154</v>
      </c>
      <c r="H17" s="88" t="s">
        <v>62</v>
      </c>
    </row>
  </sheetData>
  <mergeCells count="16">
    <mergeCell ref="B16:C16"/>
    <mergeCell ref="B17:C17"/>
    <mergeCell ref="B15:C15"/>
    <mergeCell ref="D2:G2"/>
    <mergeCell ref="D3:G3"/>
    <mergeCell ref="D4:G4"/>
    <mergeCell ref="D5:G5"/>
    <mergeCell ref="B2:C5"/>
    <mergeCell ref="B7:C7"/>
    <mergeCell ref="D7:H7"/>
    <mergeCell ref="B10:H10"/>
    <mergeCell ref="B13:C13"/>
    <mergeCell ref="B9:H9"/>
    <mergeCell ref="B14:C14"/>
    <mergeCell ref="B11:C11"/>
    <mergeCell ref="B12:C12"/>
  </mergeCells>
  <conditionalFormatting sqref="D11:D12 D14">
    <cfRule type="cellIs" dxfId="19" priority="22" stopIfTrue="1" operator="equal">
      <formula>"Alto"</formula>
    </cfRule>
    <cfRule type="cellIs" dxfId="18" priority="23" stopIfTrue="1" operator="equal">
      <formula>"Medio"</formula>
    </cfRule>
    <cfRule type="cellIs" dxfId="17" priority="24" stopIfTrue="1" operator="equal">
      <formula>"Bajo"</formula>
    </cfRule>
  </conditionalFormatting>
  <conditionalFormatting sqref="D13">
    <cfRule type="cellIs" dxfId="16" priority="10" stopIfTrue="1" operator="equal">
      <formula>"Alto"</formula>
    </cfRule>
    <cfRule type="cellIs" dxfId="15" priority="11" stopIfTrue="1" operator="equal">
      <formula>"Medio"</formula>
    </cfRule>
    <cfRule type="cellIs" dxfId="14" priority="12" stopIfTrue="1" operator="equal">
      <formula>"Bajo"</formula>
    </cfRule>
  </conditionalFormatting>
  <conditionalFormatting sqref="D15:D17">
    <cfRule type="cellIs" dxfId="13" priority="1" stopIfTrue="1" operator="equal">
      <formula>"Alto"</formula>
    </cfRule>
    <cfRule type="cellIs" dxfId="12" priority="2" stopIfTrue="1" operator="equal">
      <formula>"Medio"</formula>
    </cfRule>
    <cfRule type="cellIs" dxfId="11" priority="3" stopIfTrue="1" operator="equal">
      <formula>"Bajo"</formula>
    </cfRule>
  </conditionalFormatting>
  <dataValidations count="1">
    <dataValidation type="whole" allowBlank="1" showInputMessage="1" showErrorMessage="1" sqref="I9:N9 I17:N65494 F18:H65494">
      <formula1>1</formula1>
      <formula2>5</formula2>
    </dataValidation>
  </dataValidations>
  <hyperlinks>
    <hyperlink ref="F13" r:id="rId1"/>
    <hyperlink ref="F14" r:id="rId2"/>
    <hyperlink ref="F15" r:id="rId3"/>
    <hyperlink ref="F16" r:id="rId4"/>
    <hyperlink ref="F17" r:id="rId5"/>
  </hyperlinks>
  <pageMargins left="0.39370078740157483" right="0.39370078740157483" top="0.74803149606299213" bottom="0.74803149606299213" header="0.31496062992125984" footer="0.31496062992125984"/>
  <pageSetup scale="75" fitToHeight="0" orientation="landscape" r:id="rId6"/>
  <drawing r:id="rId7"/>
  <legacyDrawing r:id="rId8"/>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zoomScale="106" zoomScaleNormal="106" workbookViewId="0">
      <selection activeCell="B15" sqref="B15"/>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59"/>
      <c r="C2" s="249" t="s">
        <v>118</v>
      </c>
      <c r="D2" s="250"/>
      <c r="E2" s="250"/>
      <c r="F2" s="250"/>
      <c r="G2" s="66" t="str">
        <f>Proyecto!K2</f>
        <v>Código: GC-F-015</v>
      </c>
      <c r="H2" s="65"/>
      <c r="P2" s="13"/>
    </row>
    <row r="3" spans="2:16" s="3" customFormat="1" ht="23.25" customHeight="1" thickBot="1" x14ac:dyDescent="0.25">
      <c r="B3" s="61"/>
      <c r="C3" s="249" t="s">
        <v>142</v>
      </c>
      <c r="D3" s="250"/>
      <c r="E3" s="250"/>
      <c r="F3" s="250"/>
      <c r="G3" s="64" t="str">
        <f>Proyecto!K3</f>
        <v>Fecha: 17 de septiembre de 2014</v>
      </c>
      <c r="H3" s="65"/>
      <c r="P3" s="13"/>
    </row>
    <row r="4" spans="2:16" s="3" customFormat="1" ht="24" customHeight="1" thickBot="1" x14ac:dyDescent="0.25">
      <c r="B4" s="61"/>
      <c r="C4" s="249" t="s">
        <v>143</v>
      </c>
      <c r="D4" s="250"/>
      <c r="E4" s="250"/>
      <c r="F4" s="250"/>
      <c r="G4" s="64" t="str">
        <f>Proyecto!K4</f>
        <v>Versión 001</v>
      </c>
      <c r="H4" s="65"/>
      <c r="P4" s="13"/>
    </row>
    <row r="5" spans="2:16" s="3" customFormat="1" ht="22.5" customHeight="1" thickBot="1" x14ac:dyDescent="0.25">
      <c r="B5" s="63"/>
      <c r="C5" s="249" t="s">
        <v>144</v>
      </c>
      <c r="D5" s="250"/>
      <c r="E5" s="250"/>
      <c r="F5" s="250"/>
      <c r="G5" s="67" t="s">
        <v>208</v>
      </c>
      <c r="H5" s="65"/>
      <c r="P5" s="13"/>
    </row>
    <row r="6" spans="2:16" ht="5.25" customHeight="1" x14ac:dyDescent="0.2">
      <c r="B6" s="5"/>
      <c r="C6" s="5"/>
      <c r="D6" s="5"/>
      <c r="E6" s="5"/>
      <c r="F6" s="5"/>
    </row>
    <row r="7" spans="2:16" ht="33.75" customHeight="1" x14ac:dyDescent="0.2">
      <c r="B7" s="27" t="s">
        <v>0</v>
      </c>
      <c r="C7" s="275" t="str">
        <f>Proyecto!$E$7</f>
        <v>Fortalecimiento de las funciones de IVC de la Dirección de Supervisión de Cámaras de Comercio y sus Registros Públicos</v>
      </c>
      <c r="D7" s="275"/>
      <c r="E7" s="275"/>
      <c r="F7" s="275"/>
      <c r="G7" s="19"/>
      <c r="P7" s="1"/>
    </row>
    <row r="8" spans="2:16" ht="6.75" customHeight="1" x14ac:dyDescent="0.2">
      <c r="B8" s="8"/>
      <c r="C8" s="9"/>
      <c r="D8" s="9"/>
      <c r="E8" s="9"/>
      <c r="F8" s="9"/>
      <c r="P8" s="1"/>
    </row>
    <row r="9" spans="2:16" x14ac:dyDescent="0.2">
      <c r="B9" s="182"/>
      <c r="C9" s="182"/>
    </row>
    <row r="10" spans="2:16" ht="20.25" customHeight="1" x14ac:dyDescent="0.2">
      <c r="B10" s="272" t="s">
        <v>15</v>
      </c>
      <c r="C10" s="273"/>
      <c r="D10" s="273"/>
      <c r="E10" s="273"/>
      <c r="F10" s="273"/>
      <c r="G10" s="274"/>
    </row>
    <row r="11" spans="2:16" customFormat="1" ht="15" customHeight="1" x14ac:dyDescent="0.2"/>
    <row r="12" spans="2:16" ht="24.75" customHeight="1" x14ac:dyDescent="0.2">
      <c r="B12" s="24" t="s">
        <v>83</v>
      </c>
      <c r="C12" s="26" t="s">
        <v>16</v>
      </c>
      <c r="D12" s="26" t="s">
        <v>17</v>
      </c>
      <c r="E12" s="26" t="s">
        <v>18</v>
      </c>
      <c r="F12" s="26" t="s">
        <v>19</v>
      </c>
      <c r="G12" s="26" t="s">
        <v>20</v>
      </c>
    </row>
    <row r="13" spans="2:16" s="106" customFormat="1" ht="30" customHeight="1" x14ac:dyDescent="0.2">
      <c r="B13" s="146" t="s">
        <v>218</v>
      </c>
      <c r="C13" s="134" t="s">
        <v>97</v>
      </c>
      <c r="D13" s="101" t="s">
        <v>134</v>
      </c>
      <c r="E13" s="142" t="s">
        <v>110</v>
      </c>
      <c r="F13" s="132" t="s">
        <v>135</v>
      </c>
      <c r="G13" s="134" t="s">
        <v>170</v>
      </c>
      <c r="P13" s="17"/>
    </row>
    <row r="14" spans="2:16" s="106" customFormat="1" ht="30" customHeight="1" x14ac:dyDescent="0.2">
      <c r="B14" s="94" t="s">
        <v>181</v>
      </c>
      <c r="C14" s="134" t="s">
        <v>97</v>
      </c>
      <c r="D14" s="101" t="s">
        <v>134</v>
      </c>
      <c r="E14" s="142" t="s">
        <v>110</v>
      </c>
      <c r="F14" s="132" t="s">
        <v>135</v>
      </c>
      <c r="G14" s="134" t="s">
        <v>170</v>
      </c>
      <c r="P14" s="17"/>
    </row>
    <row r="15" spans="2:16" s="106" customFormat="1" ht="30" customHeight="1" x14ac:dyDescent="0.2">
      <c r="B15" s="94" t="s">
        <v>182</v>
      </c>
      <c r="C15" s="134" t="s">
        <v>97</v>
      </c>
      <c r="D15" s="128" t="s">
        <v>134</v>
      </c>
      <c r="E15" s="142" t="s">
        <v>110</v>
      </c>
      <c r="F15" s="129" t="s">
        <v>135</v>
      </c>
      <c r="G15" s="134" t="s">
        <v>170</v>
      </c>
      <c r="P15" s="109"/>
    </row>
    <row r="16" spans="2:16" s="106" customFormat="1" ht="30" customHeight="1" x14ac:dyDescent="0.2">
      <c r="B16" s="94" t="s">
        <v>183</v>
      </c>
      <c r="C16" s="148" t="s">
        <v>97</v>
      </c>
      <c r="D16" s="147" t="s">
        <v>134</v>
      </c>
      <c r="E16" s="142" t="s">
        <v>110</v>
      </c>
      <c r="F16" s="148" t="s">
        <v>135</v>
      </c>
      <c r="G16" s="148" t="s">
        <v>170</v>
      </c>
      <c r="P16" s="109"/>
    </row>
    <row r="17" spans="2:16" s="106" customFormat="1" ht="30" customHeight="1" x14ac:dyDescent="0.2">
      <c r="B17" s="156" t="s">
        <v>219</v>
      </c>
      <c r="C17" s="142" t="s">
        <v>97</v>
      </c>
      <c r="D17" s="152" t="s">
        <v>134</v>
      </c>
      <c r="E17" s="142" t="s">
        <v>110</v>
      </c>
      <c r="F17" s="142" t="s">
        <v>135</v>
      </c>
      <c r="G17" s="142" t="s">
        <v>170</v>
      </c>
      <c r="P17" s="109"/>
    </row>
    <row r="18" spans="2:16" s="84" customFormat="1" ht="30" customHeight="1" x14ac:dyDescent="0.2">
      <c r="B18" s="156" t="s">
        <v>196</v>
      </c>
      <c r="C18" s="142" t="s">
        <v>97</v>
      </c>
      <c r="D18" s="152" t="s">
        <v>134</v>
      </c>
      <c r="E18" s="142" t="s">
        <v>110</v>
      </c>
      <c r="F18" s="142" t="s">
        <v>135</v>
      </c>
      <c r="G18" s="142" t="s">
        <v>170</v>
      </c>
      <c r="P18" s="153"/>
    </row>
    <row r="20" spans="2:16" ht="12.75" x14ac:dyDescent="0.2">
      <c r="C20" s="17"/>
    </row>
    <row r="21" spans="2:16" ht="12.75" x14ac:dyDescent="0.2">
      <c r="C21" s="17"/>
    </row>
    <row r="22" spans="2:16" ht="12.75" x14ac:dyDescent="0.2">
      <c r="C22" s="20"/>
    </row>
    <row r="23" spans="2:16" ht="12.75" x14ac:dyDescent="0.2">
      <c r="C23" s="20"/>
    </row>
    <row r="24" spans="2:16" ht="12.75" x14ac:dyDescent="0.2">
      <c r="C24" s="20"/>
    </row>
    <row r="25" spans="2:16" ht="12.75" x14ac:dyDescent="0.2">
      <c r="C25" s="20"/>
    </row>
    <row r="26" spans="2:16" ht="12.75" x14ac:dyDescent="0.2">
      <c r="C26" s="20"/>
    </row>
  </sheetData>
  <mergeCells count="7">
    <mergeCell ref="B10:G10"/>
    <mergeCell ref="B9:C9"/>
    <mergeCell ref="C7:F7"/>
    <mergeCell ref="C2:F2"/>
    <mergeCell ref="C3:F3"/>
    <mergeCell ref="C4:F4"/>
    <mergeCell ref="C5:F5"/>
  </mergeCells>
  <dataValidations count="1">
    <dataValidation type="whole" allowBlank="1" showInputMessage="1" showErrorMessage="1" sqref="E9 E19:E65504 G19:G65504 G11 G9 H9:N65503">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86" zoomScaleNormal="86" workbookViewId="0">
      <selection activeCell="H12" sqref="H12"/>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31.7109375" style="1" bestFit="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59"/>
      <c r="C2" s="249" t="s">
        <v>118</v>
      </c>
      <c r="D2" s="250"/>
      <c r="E2" s="250"/>
      <c r="F2" s="250"/>
      <c r="G2" s="239" t="str">
        <f>Proyecto!K2</f>
        <v>Código: GC-F-015</v>
      </c>
      <c r="H2" s="241"/>
      <c r="J2" s="11"/>
      <c r="K2" s="11"/>
      <c r="L2" s="11"/>
      <c r="M2" s="12"/>
      <c r="W2" s="13"/>
    </row>
    <row r="3" spans="2:23" s="3" customFormat="1" ht="23.25" customHeight="1" thickBot="1" x14ac:dyDescent="0.25">
      <c r="B3" s="61"/>
      <c r="C3" s="249" t="s">
        <v>142</v>
      </c>
      <c r="D3" s="250"/>
      <c r="E3" s="250"/>
      <c r="F3" s="250"/>
      <c r="G3" s="242" t="str">
        <f>Proyecto!K3</f>
        <v>Fecha: 17 de septiembre de 2014</v>
      </c>
      <c r="H3" s="244"/>
      <c r="J3" s="11"/>
      <c r="K3" s="11"/>
      <c r="L3" s="11"/>
      <c r="M3" s="12"/>
      <c r="W3" s="13"/>
    </row>
    <row r="4" spans="2:23" s="3" customFormat="1" ht="24" customHeight="1" thickBot="1" x14ac:dyDescent="0.25">
      <c r="B4" s="61"/>
      <c r="C4" s="249" t="s">
        <v>143</v>
      </c>
      <c r="D4" s="250"/>
      <c r="E4" s="250"/>
      <c r="F4" s="250"/>
      <c r="G4" s="245" t="str">
        <f>Proyecto!K4</f>
        <v>Versión 001</v>
      </c>
      <c r="H4" s="247"/>
      <c r="J4" s="11"/>
      <c r="M4" s="12"/>
      <c r="W4" s="13"/>
    </row>
    <row r="5" spans="2:23" s="3" customFormat="1" ht="22.5" customHeight="1" thickBot="1" x14ac:dyDescent="0.25">
      <c r="B5" s="63"/>
      <c r="C5" s="249" t="s">
        <v>144</v>
      </c>
      <c r="D5" s="250"/>
      <c r="E5" s="250"/>
      <c r="F5" s="250"/>
      <c r="G5" s="242" t="s">
        <v>208</v>
      </c>
      <c r="H5" s="244"/>
      <c r="J5" s="11"/>
      <c r="M5" s="11"/>
      <c r="W5" s="13"/>
    </row>
    <row r="6" spans="2:23" ht="5.25" customHeight="1" x14ac:dyDescent="0.2">
      <c r="B6" s="5"/>
      <c r="C6" s="5"/>
      <c r="D6" s="5"/>
      <c r="E6" s="5"/>
      <c r="F6" s="5"/>
      <c r="G6" s="5"/>
      <c r="H6" s="5"/>
    </row>
    <row r="7" spans="2:23" ht="29.25" customHeight="1" x14ac:dyDescent="0.2">
      <c r="B7" s="29" t="s">
        <v>0</v>
      </c>
      <c r="C7" s="227" t="str">
        <f>Proyecto!$E$7</f>
        <v>Fortalecimiento de las funciones de IVC de la Dirección de Supervisión de Cámaras de Comercio y sus Registros Públicos</v>
      </c>
      <c r="D7" s="227"/>
      <c r="E7" s="227"/>
      <c r="F7" s="227"/>
      <c r="G7" s="227"/>
      <c r="H7" s="227"/>
      <c r="W7" s="1"/>
    </row>
    <row r="9" spans="2:23" ht="15" customHeight="1" x14ac:dyDescent="0.2">
      <c r="B9" s="220" t="s">
        <v>8</v>
      </c>
      <c r="C9" s="220"/>
      <c r="D9" s="220"/>
      <c r="E9" s="220"/>
      <c r="F9" s="220"/>
      <c r="G9" s="220"/>
      <c r="H9" s="220"/>
    </row>
    <row r="10" spans="2:23" customFormat="1" ht="15" customHeight="1" x14ac:dyDescent="0.2"/>
    <row r="11" spans="2:23" ht="33.75" customHeight="1" x14ac:dyDescent="0.2">
      <c r="B11" s="217" t="s">
        <v>84</v>
      </c>
      <c r="C11" s="217"/>
      <c r="D11" s="23" t="s">
        <v>25</v>
      </c>
      <c r="E11" s="23" t="s">
        <v>9</v>
      </c>
      <c r="F11" s="34" t="s">
        <v>11</v>
      </c>
      <c r="G11" s="23" t="s">
        <v>12</v>
      </c>
      <c r="H11" s="23" t="s">
        <v>117</v>
      </c>
    </row>
    <row r="12" spans="2:23" ht="100.5" customHeight="1" x14ac:dyDescent="0.2">
      <c r="B12" s="276" t="s">
        <v>171</v>
      </c>
      <c r="C12" s="276"/>
      <c r="D12" s="143">
        <v>1</v>
      </c>
      <c r="E12" s="143" t="s">
        <v>164</v>
      </c>
      <c r="F12" s="135" t="s">
        <v>173</v>
      </c>
      <c r="G12" s="154" t="s">
        <v>222</v>
      </c>
      <c r="H12" s="135" t="s">
        <v>172</v>
      </c>
    </row>
  </sheetData>
  <mergeCells count="12">
    <mergeCell ref="C2:F2"/>
    <mergeCell ref="G2:H2"/>
    <mergeCell ref="C3:F3"/>
    <mergeCell ref="G3:H3"/>
    <mergeCell ref="C4:F4"/>
    <mergeCell ref="G4:H4"/>
    <mergeCell ref="B12:C12"/>
    <mergeCell ref="B9:H9"/>
    <mergeCell ref="B11:C11"/>
    <mergeCell ref="C7:H7"/>
    <mergeCell ref="C5:F5"/>
    <mergeCell ref="G5:H5"/>
  </mergeCells>
  <conditionalFormatting sqref="E12">
    <cfRule type="cellIs" dxfId="10" priority="7" stopIfTrue="1" operator="equal">
      <formula>"Alto"</formula>
    </cfRule>
    <cfRule type="cellIs" dxfId="9" priority="8" stopIfTrue="1" operator="equal">
      <formula>"Medio"</formula>
    </cfRule>
    <cfRule type="cellIs" dxfId="8" priority="9" stopIfTrue="1" operator="equal">
      <formula>"Bajo"</formula>
    </cfRule>
  </conditionalFormatting>
  <dataValidations count="1">
    <dataValidation type="whole" allowBlank="1" showInputMessage="1" showErrorMessage="1" sqref="F8:G8 F13:G65497 O8:U65497 I8:M65497">
      <formula1>1</formula1>
      <formula2>5</formula2>
    </dataValidation>
  </dataValidations>
  <pageMargins left="0.39370078740157483" right="0.39370078740157483" top="0.74803149606299213" bottom="0.74803149606299213" header="0.31496062992125984" footer="0.31496062992125984"/>
  <pageSetup scale="7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8204F9-0285-4777-B26B-D631E33CB19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20317a2-216a-4193-b12d-e1527c295d72"/>
    <ds:schemaRef ds:uri="http://purl.org/dc/elements/1.1/"/>
    <ds:schemaRef ds:uri="http://schemas.microsoft.com/office/2006/metadata/properties"/>
    <ds:schemaRef ds:uri="064bacd2-ab02-49c4-81bb-ed40c0eb4a15"/>
    <ds:schemaRef ds:uri="http://www.w3.org/XML/1998/namespace"/>
    <ds:schemaRef ds:uri="http://purl.org/dc/dcmitype/"/>
  </ds:schemaRefs>
</ds:datastoreItem>
</file>

<file path=customXml/itemProps2.xml><?xml version="1.0" encoding="utf-8"?>
<ds:datastoreItem xmlns:ds="http://schemas.openxmlformats.org/officeDocument/2006/customXml" ds:itemID="{CF503401-01C1-4763-8F14-D78F1C872732}">
  <ds:schemaRefs>
    <ds:schemaRef ds:uri="http://schemas.microsoft.com/sharepoint/v3/contenttype/forms"/>
  </ds:schemaRefs>
</ds:datastoreItem>
</file>

<file path=customXml/itemProps3.xml><?xml version="1.0" encoding="utf-8"?>
<ds:datastoreItem xmlns:ds="http://schemas.openxmlformats.org/officeDocument/2006/customXml" ds:itemID="{4346CD5F-FFBD-4A6A-90F8-F657C8B11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Superintendencia de Sociedades</dc:creator>
  <cp:keywords>SGSI</cp:keywords>
  <cp:lastModifiedBy>Ruben Dario Moreno Posada</cp:lastModifiedBy>
  <cp:lastPrinted>2022-04-01T16:09:31Z</cp:lastPrinted>
  <dcterms:created xsi:type="dcterms:W3CDTF">2009-01-14T13:57:13Z</dcterms:created>
  <dcterms:modified xsi:type="dcterms:W3CDTF">2023-01-04T17:02:22Z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ies>
</file>