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ActualizarMapa/PEstrategicos/Despacho/"/>
    </mc:Choice>
  </mc:AlternateContent>
  <bookViews>
    <workbookView xWindow="0" yWindow="0" windowWidth="28800" windowHeight="18000" tabRatio="776" firstSheet="5"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externalReferences>
    <externalReference r:id="rId14"/>
  </externalReferences>
  <definedNames>
    <definedName name="_xlnm._FilterDatabase" localSheetId="10" hidden="1">'EDT- Actividades'!$C$9:$HX$16</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Interesados!$B$2:$H$21</definedName>
    <definedName name="_xlnm.Print_Area" localSheetId="7">'Plan de comunicaciones'!$B$2:$H$21</definedName>
    <definedName name="_xlnm.Print_Area" localSheetId="4">'Recursos Humanos'!$B$2:$G$14</definedName>
    <definedName name="_xlnm.Print_Area" localSheetId="8">Requerimientos!$B$2:$H$12</definedName>
    <definedName name="_xlnm.Print_Area" localSheetId="11">Riesgos!$B$2:$P$15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4" i="11" l="1"/>
  <c r="J13" i="11" l="1"/>
  <c r="F14" i="11"/>
  <c r="D7" i="2" l="1"/>
  <c r="J11" i="11" l="1"/>
  <c r="J12" i="11"/>
  <c r="L2" i="11" l="1"/>
  <c r="L3" i="11"/>
  <c r="L4" i="11"/>
  <c r="D7" i="11"/>
  <c r="M4" i="9" l="1"/>
  <c r="M3" i="9"/>
  <c r="M2" i="9"/>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9" l="1"/>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<sst xmlns="http://schemas.openxmlformats.org/spreadsheetml/2006/main" count="485" uniqueCount="271">
  <si>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</si>
  <si>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</si>
  <si>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</si>
  <si>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</si>
  <si>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</si>
  <si>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</si>
  <si>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</si>
  <si>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</si>
  <si>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</si>
  <si>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</si>
  <si>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</si>
  <si>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</si>
  <si>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</si>
  <si>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</si>
  <si>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</si>
  <si>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</si>
  <si>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</si>
  <si>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</si>
  <si>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</si>
  <si>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</si>
  <si>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</si>
  <si>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</si>
  <si>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</si>
  <si>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</si>
  <si>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 xml:space="preserve">Mejorar la calidad y cantidad de información disponible
</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</si>
  <si>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</si>
  <si>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</si>
  <si>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</si>
  <si>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</si>
  <si>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</si>
  <si>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</si>
  <si>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</si>
  <si>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</si>
  <si>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</si>
  <si>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</si>
  <si>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</si>
  <si>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</si>
  <si>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</si>
  <si>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</si>
  <si>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</si>
  <si>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</si>
  <si>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</si>
  <si>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</si>
  <si>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</si>
  <si>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</si>
  <si>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</si>
  <si>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</si>
  <si>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</si>
  <si>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</si>
  <si>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</si>
  <si>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</si>
  <si>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</si>
  <si>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</si>
  <si>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</si>
  <si>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</si>
  <si>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</si>
  <si>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</si>
  <si>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</si>
  <si>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</si>
  <si>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</si>
  <si>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</si>
  <si>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</si>
  <si>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</si>
  <si>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</si>
  <si>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</si>
  <si>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</si>
  <si>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</si>
  <si>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</si>
  <si>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</si>
  <si>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</si>
  <si>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</si>
  <si>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Proveedor</t>
  </si>
  <si>
    <t>Página 7 de 12</t>
  </si>
  <si>
    <t>CARGO</t>
  </si>
  <si>
    <t>TELEFONO</t>
  </si>
  <si>
    <t>CORREO ELECTRONICO</t>
  </si>
  <si>
    <t>INTERNO - EXTERNO</t>
  </si>
  <si>
    <t>POSICION FRENTE AL PROYECTO</t>
  </si>
  <si>
    <t>A favor</t>
  </si>
  <si>
    <t>Externo</t>
  </si>
  <si>
    <t>Nubia Xiomara Sepúlveda Mendoza</t>
  </si>
  <si>
    <t>Neutral</t>
  </si>
  <si>
    <t>Página 8 de 12</t>
  </si>
  <si>
    <t>PLAN DE COMUNICACIÓN</t>
  </si>
  <si>
    <t>NOMBRE DE INTERESADO</t>
  </si>
  <si>
    <t>TIPO DE COMUNICACIÓN</t>
  </si>
  <si>
    <t>OBJETIVO</t>
  </si>
  <si>
    <t>FRECUENCIA</t>
  </si>
  <si>
    <t>RESPONSABLE</t>
  </si>
  <si>
    <t>ENTREGABLE</t>
  </si>
  <si>
    <t>Reunión</t>
  </si>
  <si>
    <t>Orientar al líder funcional y equipo cuando se desvíen por falta de información y comunicación.</t>
  </si>
  <si>
    <t>Según requerimiento</t>
  </si>
  <si>
    <t>Citación en Outlook</t>
  </si>
  <si>
    <t>Informar los cambios y decisiones que afectan la planificación del proyecto.</t>
  </si>
  <si>
    <t>Citación en Outlook
Correo electrónico</t>
  </si>
  <si>
    <t>* Orientar metodológicamente al  Gerente de Proyecto en la estructuración del plan de proyecto (las veces que se requiera ejemplo: planeación inicial y control de cambios).
* Realizar el seguimiento al desarrollo del plan de trabajo definido (ejecución de actividades y entregables).</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</si>
  <si>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</si>
  <si>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</si>
  <si>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</si>
  <si>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</si>
  <si>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</si>
  <si>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</si>
  <si>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</si>
  <si>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</si>
  <si>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</si>
  <si>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</si>
  <si>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</si>
  <si>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</si>
  <si>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</si>
  <si>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</si>
  <si>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</si>
  <si>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</si>
  <si>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</si>
  <si>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</si>
  <si>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</si>
  <si>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</si>
  <si>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</si>
  <si>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</si>
  <si>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</si>
  <si>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</si>
  <si>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</si>
  <si>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</si>
  <si>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</si>
  <si>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</si>
  <si>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PORCENTAJE DE CUMPLIMIENTO/AVANCE</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</si>
  <si>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</si>
  <si>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</si>
  <si>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</si>
  <si>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</si>
  <si>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</si>
  <si>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</si>
  <si>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</si>
  <si>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</si>
  <si>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</si>
  <si>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</si>
  <si>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</si>
  <si>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</si>
  <si>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</si>
  <si>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</si>
  <si>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</si>
  <si>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</si>
  <si>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</si>
  <si>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</si>
  <si>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</si>
  <si>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</si>
  <si>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</si>
  <si>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</si>
  <si>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</si>
  <si>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</si>
  <si>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</si>
  <si>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</si>
  <si>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</si>
  <si>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</si>
  <si>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</si>
  <si>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</si>
  <si>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</si>
  <si>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</si>
  <si>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</si>
  <si>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</si>
  <si>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</si>
  <si>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</si>
  <si>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</si>
  <si>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</si>
  <si>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Por definir</t>
  </si>
  <si>
    <t>Camilo Andrés Bustos Mancera</t>
  </si>
  <si>
    <t>Javier González Pardo</t>
  </si>
  <si>
    <t>Líder Técnico</t>
  </si>
  <si>
    <t>Sujeto al alcance definido en la etapa pre-contractual (Anexo Técnico / Estudios Previos)</t>
  </si>
  <si>
    <t>Construir un nuevo portal web para la Superintendencia de Sociedades, que incorpore nueva plataforma técnológica, diseño moderno y
funcional (responsive), que permita ofrecer más y mejores servicios al ciudadano.</t>
  </si>
  <si>
    <t>Modernizar el proceso de gestión de contenido en la página web de la entidad.</t>
  </si>
  <si>
    <t>Mejorar las caracteristicas técnicas y funcionales que permitan optimizar las consulta de contenido en la página web.</t>
  </si>
  <si>
    <t>N/D</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</si>
  <si>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</si>
  <si>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</si>
  <si>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</si>
  <si>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Nubia Xiomara Sepúlveda</t>
  </si>
  <si>
    <t>Anderson López</t>
  </si>
  <si>
    <t>Marisol Castiblanco</t>
  </si>
  <si>
    <t>Héctor Gerardo Guerrero García</t>
  </si>
  <si>
    <t>Director de Tecnología de la Información y las Comunicaciones</t>
  </si>
  <si>
    <t>Coordinadora del Grupo de Proyectos de Tecnología</t>
  </si>
  <si>
    <t>Coordinador Grupo de Seguridad Informática y Forense</t>
  </si>
  <si>
    <t>Marisol Castiblanco Calixto</t>
  </si>
  <si>
    <t>Coordinadora Grupo de Innovación, Desarrollo y Arquitectura de Aplicaciones</t>
  </si>
  <si>
    <t>Diana Carolina Enciso</t>
  </si>
  <si>
    <t>Jefe Oficina Asesora de Planeación</t>
  </si>
  <si>
    <t>Funcionario Grupo de Proyectos de Tecnología</t>
  </si>
  <si>
    <t>Diana Paola Aguasaco Munevar</t>
  </si>
  <si>
    <t>Oficina de Atención al Ciudadano</t>
  </si>
  <si>
    <t>Anderson Lopez</t>
  </si>
  <si>
    <t>Coordinador Grupo de Sistemas de Tecnología</t>
  </si>
  <si>
    <t>Seguimiento cumplimiento plan de trabajo.</t>
  </si>
  <si>
    <t>Informar sobre solicitudes y Requerimientos Técnicos necesarios para la construcción de los productos entregables del proyecto.</t>
  </si>
  <si>
    <t>Reunión / Correo Electrónico</t>
  </si>
  <si>
    <t>cbustos@supersociedades.gov.co</t>
  </si>
  <si>
    <t>nubiasm@supersociedades.gov.co</t>
  </si>
  <si>
    <t>javierg@supersociedades.gov.co</t>
  </si>
  <si>
    <t>dianaam@supersociedades.gov.co</t>
  </si>
  <si>
    <t>andersonl@supersociedades.gov.co</t>
  </si>
  <si>
    <t>hectorg@supersociedades.gov.co</t>
  </si>
  <si>
    <t>marisolcc@supersociedades.gov.co</t>
  </si>
  <si>
    <t>denciso@supersociedades.gov.co</t>
  </si>
  <si>
    <t>Informar sobre avance del proyecto y cambios de tipo contractual</t>
  </si>
  <si>
    <t>Informar sobre el avance del proyecto y cambios de alcance, cronograma y presupuesto</t>
  </si>
  <si>
    <t>Informar sobre avance del proyecto y cambios de tipo contractual, alcance y presupuesto</t>
  </si>
  <si>
    <t>Informar sobre avance del proyecto, requerimientos normativos y caracteristicas funcionales asociadas al proceso de atención al ciudadano.</t>
  </si>
  <si>
    <t>Todas las comunicaciones relacionadas con el proyecto.</t>
  </si>
  <si>
    <t>Durante el año 2020 se identificaron los requerimientos Técnicos, Funcionales, de proceso y normativos, los cuales fueron plasmados en el documento Ficha Técnica – Proyecto Nuevo Portal Web Superintendencia de Sociedades –Versión 4.0</t>
  </si>
  <si>
    <t>Aplica para todo el proyecto</t>
  </si>
  <si>
    <t>Diciembre 24 de 2020</t>
  </si>
  <si>
    <t>Durante el año 2020 se realizó caracterización técnica y funcional del actual sitio web de la Superintendencia de Sociedades.</t>
  </si>
  <si>
    <t>Durante el año 2020 se realizan dos eventos de cotización y construcción del Estudio de Mercado para el Proyecto Nuevo Portal Web de la Superintendencia de Sociedades</t>
  </si>
  <si>
    <t>Documento Finalizado</t>
  </si>
  <si>
    <t>Durante el mes de Diciembre de 2020 y Enero de 2021, se encuentra en construcción el Estudio de Conveniencia y Oportunidad para contratar el proyecto Nuevo Portal Web</t>
  </si>
  <si>
    <t>Director de Tecnologías de la Información y las Telecomunicaciones</t>
  </si>
  <si>
    <t>Javier Gonzalez Pardo</t>
  </si>
  <si>
    <t>Especifica las necesidades funcionales de la solución
Participa en el diseño de la solución
Participa en las pruebas de la solución
Verifica que la dependencia usuaria aprueba la solución</t>
  </si>
  <si>
    <t>Lograr el reconocimiento y la confianza de los usuarios</t>
  </si>
  <si>
    <t xml:space="preserve">No incorpora Sede Electrónica.
</t>
  </si>
  <si>
    <t>Nuevo portal web de la Superintendencia de Sociedades, desplegado, configurado, con el paquete de diseño incorporado y todo el contenido migrado.</t>
  </si>
  <si>
    <t>El nuevo portal web de la Superintendencia de Sociedades incorporará una interfaz visual responsive, con diseño renovado, contenido mejor presentado, organizado y catalogado, el cual mejorará la experiencia digital de usuario y estará alineado al cumplimiento de la normatividad vigente.</t>
  </si>
  <si>
    <t>Tiempos de desarrollo no se ajusten al tiempo presupuestado para ejecución del proyecto</t>
  </si>
  <si>
    <t>1.  Cronograma detallado de actividades
2.  Planes de choque.
3.  Asignacion de recursos adicionales
4. Re-estimación de actividades de trabajo</t>
  </si>
  <si>
    <t>Supervisor del Contrato/ Proveedor</t>
  </si>
  <si>
    <t>Construir un Nuevo Portal Web para la Superintendencia de Sociedades con metodología Agile, que incorpore una nueva interface de usuario (look and feel), moderna, responsive y funcional, que permita la visualización de contenido web ordenado y correctamente catalogado (información general, trámites y servicios, consulta de documentos), incorporando Experiencia Digital de usuario (UX), optimizando el proceso de Gestión de Contenido Web de la Entidad; asegurando el gobierno de la plataforma con la actualización de los roles, responsabilidades y la documentación existente.
En la vigencia 2022 se realizará: la migración del contenido actual e incorporando metadatos que permitan optimizar las funcionalidades SEO (Search Engine Options), transferencia de conocimiento, Estrategia de Uso y Apropiación y licenciamiento del producto a perpetuidad. Soporte (atención de incidentes, errores, escalamiento al fabricante los casos de mayor complejidad, acceso a actualizaciones de producto) y garantía</t>
  </si>
  <si>
    <t>Gleidys Margoth Blanco Cordoba</t>
  </si>
  <si>
    <t>Gleidys Margoth Blanco Córdoba</t>
  </si>
  <si>
    <t>Adriana María Gutiérrez Laverde</t>
  </si>
  <si>
    <t>Asesora de la Dirección de Tecnología de la Información y las Comunicaciones</t>
  </si>
  <si>
    <t>gblanco@supersociedades.gov.co</t>
  </si>
  <si>
    <t>Coordinadora del Grupo de Comunicaciones</t>
  </si>
  <si>
    <t>Funcionaria del Grupo de Comunicaciones</t>
  </si>
  <si>
    <t>jzamudio@supersociedades.gov.co</t>
  </si>
  <si>
    <t>amgutierrez@supersociedades.gov.co</t>
  </si>
  <si>
    <t>Contratista - Representante legal Aria PSW</t>
  </si>
  <si>
    <t>Luis Hernan Bonilla</t>
  </si>
  <si>
    <t>Funcionario del Grupo de Comunicaciones</t>
  </si>
  <si>
    <t>Carlos Alberto Cuesta</t>
  </si>
  <si>
    <t>Luis Oliverio Espinosa Ruiz</t>
  </si>
  <si>
    <t>luiser@supersociedades.gov.co</t>
  </si>
  <si>
    <t>Funcionario Oficina Asesora de Planeación</t>
  </si>
  <si>
    <t>carloscp@supersociedades.gov.co</t>
  </si>
  <si>
    <t>lbonilla@ariapsw.com</t>
  </si>
  <si>
    <t>Informar sobre avance del proyecto, requerimientos normativos y caracteristicas funcionales asociadas procesos de planeación de la Entidad</t>
  </si>
  <si>
    <t>Informar sobre avance del proyecto y caracteristicas funcionales propias del Grupo de Comunicaciones</t>
  </si>
  <si>
    <t>Orientar al líder funcional y equipo cuando se desvíen por falta de información y comunicación</t>
  </si>
  <si>
    <t>Nuevo Portal Web de la Superintendencia de Sociedades - Fase II</t>
  </si>
  <si>
    <t>Valor Plan Anual Adquisiciones 2021</t>
  </si>
  <si>
    <t>Mayra Alejandra Jiménez</t>
  </si>
  <si>
    <t>Nicolás Martinez Devia</t>
  </si>
  <si>
    <t>Secretario General</t>
  </si>
  <si>
    <t>Directora Administrativa</t>
  </si>
  <si>
    <t>Aldemar Mendoza Cubillos</t>
  </si>
  <si>
    <t>Eliana Patricia Ardila Sánchez</t>
  </si>
  <si>
    <t>Plataforma  que soporta el Portal Web desplegada, configurada y en operación.
Paquete de diseño personalizado (Páginas maestras, plantillas de páginas, temas, Layouts, webparts, estructuras, fragmentos y demás elementos) que incorpore el look and feel requerido por la entidad (Branding).
Contenido del portal web migrado a la nueva plataforma y con las características SEO y metadatos requeridos
Documentación técnica del proyecto.
Documentación de Seguimiento del Proyecto.
Documentación del gobierno del portal</t>
  </si>
  <si>
    <t>Gleidys Margoth Blanco
Javier González Pardo</t>
  </si>
  <si>
    <t xml:space="preserve">Gleidys Margoth Blanco
Javier González Pardo
Mayra Alejandra Jiménez
</t>
  </si>
  <si>
    <t>Pruebas técnicas y funcionales</t>
  </si>
  <si>
    <t>Luis Hernán Bonilla</t>
  </si>
  <si>
    <t>Implementación del portal web</t>
  </si>
  <si>
    <t xml:space="preserve">Transferencia de conocimiento, gobierno del nuevo portal y estrategia de uso y apropiación </t>
  </si>
  <si>
    <t>Puesta en operación, estabilización e inicio de garantía y soporte del nuevo portal web</t>
  </si>
  <si>
    <t>Inventario de elementos publicados.
Actas de aceptación de contenido migrado.</t>
  </si>
  <si>
    <t>Informes de QA con evidencias. 
Archivo de registro de hallazgos técnicos y funcionales.
Acta de aceptación del nuevo portal web.</t>
  </si>
  <si>
    <t>Memorias y listas de asistencia de las transferencias de conocimiento.
Documentos del SGI actualizados (asociados al portal web).
Piezas infográficas de difusión.
Manual técnico.
Manual de usuario.</t>
  </si>
  <si>
    <t>RFC para despliegue en producción.
Informe de estabilización.
Carta de derechos de garantía, soporte y bolsa de horas.</t>
  </si>
  <si>
    <t xml:space="preserve">Se finalizó la ejecución de las pruebas técnicas y funcionales del nuevo portal por parte del equipo del proyecto y las supervisión del contrato 251 de 2021 realizó acta de aceptació  del producto. Evidencias: Informes de QA del contratista + Archivo de registro de hallazgos técnicos y funcionales de la Supersociedades + Acta de aceptación del nuevo portal web.
</t>
  </si>
  <si>
    <t>El nuevo portal web de la Entidad enla plataforma Liferay DXP 7.3 se encuentra implementado en su totalidad y puede ser consultado a través de la URL https://www.supersociedades.gov.co/. Evidencias: Inventario de elementos publicados + Actas de aceptación de contenido migrado.</t>
  </si>
  <si>
    <t>Se culminaron las sesiones de transferencia de conocimientos para el uso y apropiación de la herramienta por parte los administradores de plataforma, publicadores de contenidos, desarrolladores y diseñadores, dirigidas por un experto en Liferay designado por el contratista, por un total de 36 horas. Se construyeron las piezas infográficas para comunicación del lanzamiento del nuevo portal web. Se generó borrador de la versión actualizada del documento de gobierno del portal. El contratista entregó versiones finales del manual de usuario y del manual técnico. Se realizó la transferencia de conocimientos en Liferay Analytics, que fue un ofrecimiento adicional realizado por el contratista para compensar a la Entidad en el marco del Modificatorio 3 al contrato 251 de 2021. Evidencias: Memorias y listas de asistencia de las transferencias de conocimiento + Documentos del SGI actualizados (asociados al portal web) + Piezas infográficas de difusión + Manual técnico + Manual de usuario.</t>
  </si>
  <si>
    <t>Se realizó la puesta en producción del nuevo portal web de la Entidad el día 6 de noviembre de 2022 y se ejecutó la fase de estabilización hasta el día 17 de noviembre de 2022; el contratista entregó las caras de soporte, garantía y bolsa de horas y se dio inicio al cubrimiento pactado durante 2 años que finaliza el 5 de noviembre de 2024. Evidencias: RFC  despliegue en producción + Informe de estabilización + Carta de derechos de garantía, soporte y bolsa de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</si>
</sst>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1" formatCode="_-* #,##0_-;\-* #,##0_-;_-* &quot;-&quot;_-;_-@_-"/>
    <numFmt numFmtId="164" formatCode="dd/mm/yyyy;@"/>
    <numFmt numFmtId="165" formatCode="[$$-240A]#,##0"/>
    <numFmt numFmtId="166" formatCode="dd\-mm\-yy"/>
    <numFmt numFmtId="167" formatCode="0.0"/>
    <numFmt numFmtId="168" formatCode="[$-80A]dddd\ d&quot; de &quot;mmmm&quot; de &quot;yyyy;@"/>
    <numFmt numFmtId="169" formatCode="[$-240A]d&quot; de &quot;mmmm&quot; de &quot;yyyy;@"/>
    <numFmt numFmtId="170" formatCode="0.0%"/>
    <numFmt numFmtId="171" formatCode="_-* #,##0.000_-;\-* #,##0.000_-;_-* &quot;-&quot;_-;_-@_-"/>
    <numFmt numFmtId="172" formatCode="[$-240A]dddd\ d&quot; de &quot;mmmm&quot; de &quot;yyyy;@"/>
  </numFmts>
  <fonts count="26"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1"/>
      <name val="Arial"/>
      <family val="2"/>
    </font>
    <font>
      <sz val="14"/>
      <name val="Arial"/>
      <family val="2"/>
    </font>
    <font>
      <sz val="10"/>
      <color rgb="FF002060"/>
      <name val="Arial"/>
      <family val="2"/>
    </font>
    <font>
      <b/>
      <sz val="10"/>
      <color rgb="FF002060"/>
      <name val="Arial"/>
      <family val="2"/>
    </font>
    <font>
      <sz val="11"/>
      <color rgb="FF002060"/>
      <name val="Arial"/>
      <family val="2"/>
    </font>
    <font>
      <sz val="10"/>
      <name val="Arial"/>
      <family val="2"/>
    </font>
    <font>
      <sz val="10"/>
      <color rgb="FF0000FF"/>
      <name val="Arial"/>
      <family val="2"/>
    </font>
    <font>
      <b/>
      <sz val="10"/>
      <color rgb="FF0000FF"/>
      <name val="Arial"/>
      <family val="2"/>
    </font>
    <font>
      <b/>
      <sz val="9"/>
      <color rgb="FF000000"/>
      <name val="Tahoma"/>
      <family val="2"/>
    </font>
    <font>
      <sz val="9"/>
      <color rgb="FF000000"/>
      <name val="Tahoma"/>
      <family val="2"/>
    </font>
  </fonts>
  <fills count="12">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21" fillId="0" borderId="0" applyFont="0" applyFill="0" applyBorder="0" applyAlignment="0" applyProtection="0"/>
  </cellStyleXfs>
  <cellXfs count="321">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2" fillId="4" borderId="2" xfId="0" applyFont="1" applyFill="1" applyBorder="1" applyAlignment="1">
      <alignment vertical="center" wrapText="1"/>
    </xf>
    <xf numFmtId="0" fontId="11" fillId="4" borderId="2" xfId="4" applyFill="1" applyBorder="1" applyAlignment="1">
      <alignment horizontal="center" vertical="center" wrapText="1"/>
    </xf>
    <xf numFmtId="0" fontId="0" fillId="4" borderId="2" xfId="0" applyFill="1" applyBorder="1" applyAlignment="1">
      <alignment horizontal="center" vertical="center" wrapText="1"/>
    </xf>
    <xf numFmtId="0" fontId="0" fillId="4" borderId="8" xfId="0" applyFill="1" applyBorder="1" applyAlignment="1">
      <alignment vertical="center" wrapText="1"/>
    </xf>
    <xf numFmtId="0" fontId="0" fillId="4" borderId="8" xfId="0"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4" fillId="0" borderId="2" xfId="0" applyNumberFormat="1" applyFont="1" applyBorder="1" applyAlignment="1">
      <alignment horizontal="center" vertical="center" wrapTex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Border="1" applyAlignment="1">
      <alignment horizontal="center" vertical="center" wrapText="1"/>
    </xf>
    <xf numFmtId="0" fontId="2" fillId="4" borderId="0" xfId="0" applyFont="1" applyFill="1" applyBorder="1" applyAlignment="1">
      <alignment vertical="center" wrapText="1"/>
    </xf>
    <xf numFmtId="0" fontId="13" fillId="4" borderId="0" xfId="2" applyFont="1" applyFill="1" applyBorder="1" applyAlignment="1" applyProtection="1">
      <alignment horizontal="center" vertical="center"/>
    </xf>
    <xf numFmtId="0" fontId="13" fillId="4" borderId="0" xfId="2" applyFont="1" applyFill="1" applyBorder="1" applyAlignment="1" applyProtection="1">
      <alignment vertical="center"/>
    </xf>
    <xf numFmtId="0" fontId="13" fillId="4" borderId="5" xfId="0" applyFont="1" applyFill="1" applyBorder="1" applyAlignment="1">
      <alignment horizontal="center" vertical="center"/>
    </xf>
    <xf numFmtId="0" fontId="4" fillId="0" borderId="0" xfId="0" applyFont="1" applyBorder="1" applyAlignment="1">
      <alignment horizontal="center" vertical="center" wrapText="1"/>
    </xf>
    <xf numFmtId="0" fontId="2" fillId="0" borderId="0" xfId="0" applyFont="1" applyBorder="1" applyAlignment="1">
      <alignment horizontal="center" vertical="center"/>
    </xf>
    <xf numFmtId="9" fontId="2" fillId="4"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4" fillId="8" borderId="2" xfId="0"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1" fontId="18" fillId="0" borderId="0"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0" xfId="0" applyFont="1" applyFill="1" applyAlignment="1">
      <alignment vertical="center" wrapText="1"/>
    </xf>
    <xf numFmtId="9" fontId="19" fillId="10" borderId="53" xfId="0" applyNumberFormat="1" applyFont="1" applyFill="1" applyBorder="1" applyAlignment="1">
      <alignment horizontal="center" vertical="center" wrapText="1"/>
    </xf>
    <xf numFmtId="167" fontId="18" fillId="4" borderId="0" xfId="0" applyNumberFormat="1" applyFont="1" applyFill="1" applyAlignment="1">
      <alignment horizontal="center" vertical="center" wrapText="1"/>
    </xf>
    <xf numFmtId="0" fontId="18" fillId="4" borderId="0" xfId="0" applyFont="1" applyFill="1" applyBorder="1" applyAlignment="1">
      <alignment horizontal="center" vertical="center" wrapText="1"/>
    </xf>
    <xf numFmtId="1" fontId="19" fillId="4" borderId="0" xfId="0" applyNumberFormat="1" applyFont="1" applyFill="1" applyBorder="1" applyAlignment="1">
      <alignment horizontal="center" vertical="center" wrapText="1"/>
    </xf>
    <xf numFmtId="0" fontId="20" fillId="0" borderId="2" xfId="0" applyFont="1" applyFill="1" applyBorder="1" applyAlignment="1">
      <alignment vertical="center" wrapText="1"/>
    </xf>
    <xf numFmtId="0" fontId="20" fillId="0" borderId="2" xfId="5" applyNumberFormat="1" applyFont="1" applyFill="1" applyBorder="1" applyAlignment="1">
      <alignment horizontal="center" vertical="center" wrapText="1"/>
    </xf>
    <xf numFmtId="9" fontId="20" fillId="0" borderId="2" xfId="5" applyFont="1" applyFill="1" applyBorder="1" applyAlignment="1">
      <alignment horizontal="center" vertical="center" wrapText="1"/>
    </xf>
    <xf numFmtId="167" fontId="20" fillId="0" borderId="2" xfId="0" applyNumberFormat="1" applyFont="1" applyFill="1" applyBorder="1" applyAlignment="1">
      <alignment horizontal="center" vertical="center" wrapText="1"/>
    </xf>
    <xf numFmtId="9" fontId="20"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0" fontId="2" fillId="4" borderId="0" xfId="0" applyFont="1" applyFill="1" applyAlignment="1">
      <alignment horizontal="justify" vertical="center" wrapText="1"/>
    </xf>
    <xf numFmtId="0" fontId="18" fillId="4" borderId="0" xfId="0" applyFont="1" applyFill="1" applyAlignment="1">
      <alignment horizontal="justify" vertical="center" wrapText="1"/>
    </xf>
    <xf numFmtId="165"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4" borderId="0" xfId="0" applyFont="1" applyFill="1" applyAlignment="1">
      <alignment horizontal="center"/>
    </xf>
    <xf numFmtId="168" fontId="18" fillId="0" borderId="0" xfId="0" applyNumberFormat="1" applyFont="1" applyFill="1" applyBorder="1" applyAlignment="1">
      <alignment horizontal="left" vertical="center" wrapText="1"/>
    </xf>
    <xf numFmtId="171" fontId="2" fillId="4" borderId="0" xfId="0" applyNumberFormat="1" applyFont="1" applyFill="1" applyAlignment="1">
      <alignment horizontal="center" vertical="center" wrapText="1"/>
    </xf>
    <xf numFmtId="168" fontId="22" fillId="0" borderId="0"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2" fontId="2" fillId="4" borderId="0" xfId="0" applyNumberFormat="1" applyFont="1" applyFill="1" applyAlignment="1">
      <alignment horizontal="center" vertical="center" wrapText="1"/>
    </xf>
    <xf numFmtId="10" fontId="2" fillId="4" borderId="0" xfId="0" applyNumberFormat="1" applyFont="1" applyFill="1" applyAlignment="1">
      <alignment horizontal="center" vertical="center" wrapText="1"/>
    </xf>
    <xf numFmtId="169" fontId="20" fillId="0" borderId="2" xfId="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172" fontId="20" fillId="0" borderId="2" xfId="0" applyNumberFormat="1" applyFont="1" applyFill="1" applyBorder="1" applyAlignment="1">
      <alignment horizontal="center" vertical="center"/>
    </xf>
    <xf numFmtId="9" fontId="23" fillId="11" borderId="53" xfId="0" applyNumberFormat="1" applyFont="1" applyFill="1" applyBorder="1" applyAlignment="1">
      <alignment horizontal="center" vertical="center" wrapText="1"/>
    </xf>
    <xf numFmtId="170" fontId="22" fillId="4" borderId="0" xfId="6" applyNumberFormat="1" applyFont="1" applyFill="1" applyAlignment="1">
      <alignment horizontal="center" vertical="center" wrapText="1"/>
    </xf>
    <xf numFmtId="41" fontId="22" fillId="0" borderId="0" xfId="6" applyFont="1" applyFill="1" applyBorder="1" applyAlignment="1">
      <alignment horizontal="center" vertical="center" wrapText="1"/>
    </xf>
    <xf numFmtId="170" fontId="22" fillId="4" borderId="0" xfId="5" applyNumberFormat="1" applyFont="1" applyFill="1" applyAlignment="1">
      <alignment horizontal="center" vertical="center" wrapText="1"/>
    </xf>
    <xf numFmtId="0" fontId="22" fillId="4" borderId="0" xfId="0" applyFont="1" applyFill="1" applyAlignment="1">
      <alignment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4" fillId="4"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2" fillId="0" borderId="2" xfId="0" applyFont="1" applyBorder="1" applyAlignment="1">
      <alignment horizontal="left" vertical="center" wrapText="1"/>
    </xf>
    <xf numFmtId="0" fontId="4" fillId="4" borderId="0"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4" fillId="0" borderId="2"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0" fillId="4" borderId="2" xfId="0" applyFill="1" applyBorder="1"/>
    <xf numFmtId="6" fontId="4" fillId="0" borderId="0" xfId="0" applyNumberFormat="1" applyFont="1" applyAlignment="1">
      <alignment horizontal="center" vertical="center" wrapText="1"/>
    </xf>
    <xf numFmtId="0" fontId="2" fillId="4" borderId="2" xfId="0" applyFont="1" applyFill="1" applyBorder="1"/>
    <xf numFmtId="0" fontId="4" fillId="4" borderId="2" xfId="0" quotePrefix="1" applyFont="1" applyFill="1" applyBorder="1" applyAlignment="1">
      <alignment horizontal="center" vertical="center" wrapText="1"/>
    </xf>
    <xf numFmtId="0" fontId="0" fillId="0" borderId="2" xfId="0" applyBorder="1" applyAlignment="1">
      <alignment vertical="center"/>
    </xf>
    <xf numFmtId="0" fontId="2" fillId="0" borderId="2" xfId="0" applyFont="1" applyBorder="1" applyAlignment="1">
      <alignment vertical="center"/>
    </xf>
    <xf numFmtId="0" fontId="11" fillId="0" borderId="2" xfId="4" applyBorder="1" applyAlignment="1">
      <alignment horizontal="center" vertical="center" wrapText="1"/>
    </xf>
    <xf numFmtId="0" fontId="4" fillId="0" borderId="0" xfId="0" applyFont="1" applyAlignment="1">
      <alignment horizontal="left" vertical="center" wrapText="1"/>
    </xf>
    <xf numFmtId="9" fontId="20" fillId="0" borderId="2" xfId="5" applyNumberFormat="1" applyFont="1" applyFill="1" applyBorder="1" applyAlignment="1">
      <alignment horizontal="center" vertical="center"/>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20" fillId="0" borderId="0"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5"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 fillId="4"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 fillId="0" borderId="2" xfId="0" applyFont="1" applyBorder="1" applyAlignment="1">
      <alignment horizontal="left" vertical="center" wrapText="1"/>
    </xf>
    <xf numFmtId="0" fontId="2" fillId="4" borderId="5" xfId="0" applyFont="1" applyFill="1" applyBorder="1" applyAlignment="1">
      <alignment horizontal="left" vertical="center" wrapText="1"/>
    </xf>
    <xf numFmtId="0" fontId="2" fillId="4" borderId="4" xfId="0" applyFont="1" applyFill="1" applyBorder="1" applyAlignment="1">
      <alignment horizontal="left" vertical="center"/>
    </xf>
    <xf numFmtId="0" fontId="2"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4" fillId="0" borderId="26" xfId="0" applyFont="1" applyBorder="1" applyAlignment="1">
      <alignment horizontal="left" vertical="center" wrapText="1"/>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4" fillId="0" borderId="2" xfId="0" applyFont="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6" fillId="4" borderId="30" xfId="2" applyFont="1" applyFill="1" applyBorder="1" applyAlignment="1" applyProtection="1">
      <alignment horizontal="center" vertical="center"/>
    </xf>
    <xf numFmtId="0" fontId="6" fillId="4" borderId="39" xfId="2" applyFont="1" applyFill="1" applyBorder="1" applyAlignment="1" applyProtection="1">
      <alignment horizontal="center"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6" fillId="0" borderId="2" xfId="0" applyFont="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4"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0"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6" fillId="4" borderId="41"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2" fillId="4" borderId="51" xfId="0" applyFont="1" applyFill="1" applyBorder="1" applyAlignment="1">
      <alignment horizontal="center" vertical="center" wrapText="1"/>
    </xf>
    <xf numFmtId="0" fontId="2" fillId="4" borderId="58" xfId="0" applyFont="1" applyFill="1" applyBorder="1" applyAlignment="1">
      <alignment horizontal="center" vertical="center" wrapText="1"/>
    </xf>
    <xf numFmtId="0" fontId="2" fillId="4" borderId="52" xfId="0" applyFont="1" applyFill="1" applyBorder="1" applyAlignment="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17" fillId="4" borderId="4" xfId="0" applyFont="1" applyFill="1" applyBorder="1" applyAlignment="1">
      <alignment horizontal="left" vertical="center"/>
    </xf>
    <xf numFmtId="0" fontId="17" fillId="4" borderId="3" xfId="0" applyFont="1" applyFill="1" applyBorder="1" applyAlignment="1">
      <alignment horizontal="left" vertical="center"/>
    </xf>
    <xf numFmtId="0" fontId="2" fillId="4" borderId="27" xfId="0" applyFont="1" applyFill="1" applyBorder="1" applyAlignment="1">
      <alignment horizontal="left" vertical="center" wrapText="1"/>
    </xf>
    <xf numFmtId="0" fontId="2" fillId="4" borderId="28"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2" fillId="4" borderId="57" xfId="0" applyFont="1" applyFill="1" applyBorder="1" applyAlignment="1">
      <alignment horizontal="left" vertical="center" wrapText="1"/>
    </xf>
    <xf numFmtId="0" fontId="2" fillId="4" borderId="54"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6" fillId="4" borderId="49"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28">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462642</xdr:colOff>
      <xdr:row>6</xdr:row>
      <xdr:rowOff>108858</xdr:rowOff>
    </xdr:from>
    <xdr:to>
      <xdr:col>13</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16</xdr:row>
      <xdr:rowOff>2</xdr:rowOff>
    </xdr:from>
    <xdr:to>
      <xdr:col>6</xdr:col>
      <xdr:colOff>402789</xdr:colOff>
      <xdr:row>23</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29</xdr:row>
      <xdr:rowOff>10574</xdr:rowOff>
    </xdr:from>
    <xdr:to>
      <xdr:col>5</xdr:col>
      <xdr:colOff>718777</xdr:colOff>
      <xdr:row>40</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32</xdr:row>
      <xdr:rowOff>95250</xdr:rowOff>
    </xdr:from>
    <xdr:to>
      <xdr:col>3</xdr:col>
      <xdr:colOff>1651623</xdr:colOff>
      <xdr:row>41</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Users/NiniRa/NINROD/Planeaci&#243;n%20Estrat&#233;gica%202016/Difusi&#243;n%20procedimiento%20para%20resoluci&#243;n%20de%20objeciones%20en%20garant&#237;as%20mobiliar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denciso@supersociedades.gov.co" TargetMode="External"/><Relationship Id="rId13" Type="http://schemas.openxmlformats.org/officeDocument/2006/relationships/hyperlink" Target="mailto:carloscp@supersociedades.gov.co" TargetMode="External"/><Relationship Id="rId18" Type="http://schemas.openxmlformats.org/officeDocument/2006/relationships/comments" Target="../comments6.xml"/><Relationship Id="rId3" Type="http://schemas.openxmlformats.org/officeDocument/2006/relationships/hyperlink" Target="mailto:javierg@supersociedades.gov.co" TargetMode="External"/><Relationship Id="rId7" Type="http://schemas.openxmlformats.org/officeDocument/2006/relationships/hyperlink" Target="mailto:marisolcc@supersociedades.gov.co" TargetMode="External"/><Relationship Id="rId12" Type="http://schemas.openxmlformats.org/officeDocument/2006/relationships/hyperlink" Target="mailto:luiser@supersociedades.gov.co" TargetMode="External"/><Relationship Id="rId17" Type="http://schemas.openxmlformats.org/officeDocument/2006/relationships/vmlDrawing" Target="../drawings/vmlDrawing6.vml"/><Relationship Id="rId2" Type="http://schemas.openxmlformats.org/officeDocument/2006/relationships/hyperlink" Target="mailto:nubiasm@supersociedades.gov.co" TargetMode="External"/><Relationship Id="rId16" Type="http://schemas.openxmlformats.org/officeDocument/2006/relationships/drawing" Target="../drawings/drawing7.xml"/><Relationship Id="rId1" Type="http://schemas.openxmlformats.org/officeDocument/2006/relationships/hyperlink" Target="mailto:cbustos@supersociedades.gov.co" TargetMode="External"/><Relationship Id="rId6" Type="http://schemas.openxmlformats.org/officeDocument/2006/relationships/hyperlink" Target="mailto:hectorg@supersociedades.gov.co" TargetMode="External"/><Relationship Id="rId11" Type="http://schemas.openxmlformats.org/officeDocument/2006/relationships/hyperlink" Target="mailto:amgutierrez@supersociedades.gov.co" TargetMode="External"/><Relationship Id="rId5" Type="http://schemas.openxmlformats.org/officeDocument/2006/relationships/hyperlink" Target="mailto:andersonl@supersociedades.gov.co" TargetMode="External"/><Relationship Id="rId15" Type="http://schemas.openxmlformats.org/officeDocument/2006/relationships/printerSettings" Target="../printerSettings/printerSettings7.bin"/><Relationship Id="rId10" Type="http://schemas.openxmlformats.org/officeDocument/2006/relationships/hyperlink" Target="mailto:jzamudio@supersociedades.gov.co" TargetMode="External"/><Relationship Id="rId4" Type="http://schemas.openxmlformats.org/officeDocument/2006/relationships/hyperlink" Target="mailto:dianaam@supersociedades.gov.co" TargetMode="External"/><Relationship Id="rId9" Type="http://schemas.openxmlformats.org/officeDocument/2006/relationships/hyperlink" Target="mailto:gblanco@supersociedades.gov.co" TargetMode="External"/><Relationship Id="rId14" Type="http://schemas.openxmlformats.org/officeDocument/2006/relationships/hyperlink" Target="mailto:lbonilla@ariapsw.com"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opLeftCell="A3" zoomScale="110" zoomScaleNormal="110" workbookViewId="0">
      <selection activeCell="E11" sqref="E11"/>
    </sheetView>
  </sheetViews>
  <sheetFormatPr baseColWidth="10" defaultColWidth="11.42578125" defaultRowHeight="12" x14ac:dyDescent="0.2"/>
  <cols>
    <col min="1" max="1" width="11.42578125" style="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1" customFormat="1" ht="26.25" customHeight="1" x14ac:dyDescent="0.2">
      <c r="A2" s="123"/>
      <c r="B2" s="178"/>
      <c r="C2" s="179"/>
      <c r="D2" s="180" t="s">
        <v>0</v>
      </c>
      <c r="E2" s="181"/>
      <c r="F2" s="181"/>
      <c r="G2" s="181"/>
      <c r="H2" s="181"/>
      <c r="I2" s="181"/>
      <c r="J2" s="182"/>
      <c r="K2" s="168" t="s">
        <v>1</v>
      </c>
      <c r="L2" s="169"/>
      <c r="M2" s="123"/>
      <c r="N2" s="123"/>
      <c r="O2" s="123"/>
      <c r="P2" s="123"/>
      <c r="Q2" s="123"/>
      <c r="R2" s="123"/>
      <c r="S2" s="13"/>
    </row>
    <row r="3" spans="1:19" s="11" customFormat="1" ht="23.25" customHeight="1" x14ac:dyDescent="0.2">
      <c r="A3" s="123"/>
      <c r="B3" s="174"/>
      <c r="C3" s="175"/>
      <c r="D3" s="183" t="s">
        <v>2</v>
      </c>
      <c r="E3" s="184"/>
      <c r="F3" s="184"/>
      <c r="G3" s="184"/>
      <c r="H3" s="184"/>
      <c r="I3" s="184"/>
      <c r="J3" s="185"/>
      <c r="K3" s="170" t="s">
        <v>3</v>
      </c>
      <c r="L3" s="171"/>
      <c r="M3" s="123"/>
      <c r="N3" s="123"/>
      <c r="O3" s="123"/>
      <c r="P3" s="123"/>
      <c r="Q3" s="123"/>
      <c r="R3" s="123"/>
      <c r="S3" s="13"/>
    </row>
    <row r="4" spans="1:19" s="11" customFormat="1" ht="24" customHeight="1" x14ac:dyDescent="0.2">
      <c r="A4" s="123"/>
      <c r="B4" s="174"/>
      <c r="C4" s="175"/>
      <c r="D4" s="183" t="s">
        <v>4</v>
      </c>
      <c r="E4" s="184"/>
      <c r="F4" s="184"/>
      <c r="G4" s="184"/>
      <c r="H4" s="184"/>
      <c r="I4" s="184"/>
      <c r="J4" s="185"/>
      <c r="K4" s="170" t="s">
        <v>5</v>
      </c>
      <c r="L4" s="171"/>
      <c r="M4" s="123"/>
      <c r="N4" s="123"/>
      <c r="O4" s="123"/>
      <c r="P4" s="123"/>
      <c r="Q4" s="123"/>
      <c r="R4" s="123"/>
      <c r="S4" s="13"/>
    </row>
    <row r="5" spans="1:19" s="11" customFormat="1" ht="22.5" customHeight="1" thickBot="1" x14ac:dyDescent="0.25">
      <c r="A5" s="123"/>
      <c r="B5" s="176"/>
      <c r="C5" s="177"/>
      <c r="D5" s="186" t="s">
        <v>6</v>
      </c>
      <c r="E5" s="187"/>
      <c r="F5" s="187"/>
      <c r="G5" s="187"/>
      <c r="H5" s="187"/>
      <c r="I5" s="187"/>
      <c r="J5" s="188"/>
      <c r="K5" s="172" t="s">
        <v>7</v>
      </c>
      <c r="L5" s="173"/>
      <c r="M5" s="123"/>
      <c r="N5" s="123"/>
      <c r="O5" s="123"/>
      <c r="P5" s="123"/>
      <c r="Q5" s="123"/>
      <c r="R5" s="123"/>
      <c r="S5" s="13"/>
    </row>
    <row r="6" spans="1:19" ht="5.25" customHeight="1" x14ac:dyDescent="0.2">
      <c r="C6" s="28"/>
      <c r="D6" s="28"/>
      <c r="E6" s="28"/>
      <c r="F6" s="28"/>
      <c r="G6" s="28"/>
      <c r="H6" s="28"/>
      <c r="I6" s="28"/>
    </row>
    <row r="7" spans="1:19" ht="48" customHeight="1" x14ac:dyDescent="0.2">
      <c r="C7" s="166" t="s">
        <v>8</v>
      </c>
      <c r="D7" s="167"/>
      <c r="E7" s="189" t="s">
        <v>247</v>
      </c>
      <c r="F7" s="190"/>
      <c r="G7" s="190"/>
      <c r="H7" s="190"/>
      <c r="I7" s="190"/>
      <c r="J7" s="190"/>
      <c r="K7" s="190"/>
      <c r="L7" s="190"/>
      <c r="M7" s="190"/>
      <c r="N7" s="190"/>
      <c r="O7" s="190"/>
      <c r="P7" s="190"/>
      <c r="Q7" s="190"/>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30"/>
      <c r="C10" s="31"/>
      <c r="D10" s="31"/>
      <c r="E10" s="31"/>
      <c r="F10" s="31"/>
      <c r="G10" s="31"/>
      <c r="H10" s="31"/>
      <c r="I10" s="31"/>
      <c r="J10" s="31"/>
      <c r="K10" s="31"/>
      <c r="L10" s="32"/>
    </row>
    <row r="11" spans="1:19" ht="39.950000000000003" customHeight="1" thickBot="1" x14ac:dyDescent="0.25">
      <c r="B11" s="33"/>
      <c r="C11" s="15" t="s">
        <v>9</v>
      </c>
      <c r="D11" s="34"/>
      <c r="E11" s="15" t="s">
        <v>10</v>
      </c>
      <c r="F11" s="34"/>
      <c r="G11" s="15" t="s">
        <v>11</v>
      </c>
      <c r="H11" s="34"/>
      <c r="I11" s="15" t="s">
        <v>12</v>
      </c>
      <c r="J11" s="34"/>
      <c r="K11" s="15" t="s">
        <v>13</v>
      </c>
      <c r="L11" s="35"/>
    </row>
    <row r="12" spans="1:19" ht="15" customHeight="1" thickBot="1" x14ac:dyDescent="0.25">
      <c r="B12" s="33"/>
      <c r="C12" s="34"/>
      <c r="D12" s="34"/>
      <c r="E12" s="34"/>
      <c r="F12" s="34"/>
      <c r="G12" s="34"/>
      <c r="H12" s="34"/>
      <c r="I12" s="34"/>
      <c r="J12" s="34"/>
      <c r="K12" s="34"/>
      <c r="L12" s="35"/>
    </row>
    <row r="13" spans="1:19" ht="39.950000000000003" customHeight="1" thickBot="1" x14ac:dyDescent="0.25">
      <c r="B13" s="33"/>
      <c r="C13" s="15" t="s">
        <v>14</v>
      </c>
      <c r="D13" s="34"/>
      <c r="E13" s="15" t="s">
        <v>15</v>
      </c>
      <c r="F13" s="34"/>
      <c r="G13" s="15" t="s">
        <v>16</v>
      </c>
      <c r="H13" s="34"/>
      <c r="I13" s="15" t="s">
        <v>17</v>
      </c>
      <c r="J13" s="34"/>
      <c r="K13" s="15" t="s">
        <v>18</v>
      </c>
      <c r="L13" s="35"/>
    </row>
    <row r="14" spans="1:19" ht="15" customHeight="1" thickBot="1" x14ac:dyDescent="0.25">
      <c r="B14" s="33"/>
      <c r="C14" s="34"/>
      <c r="D14" s="34"/>
      <c r="E14" s="34"/>
      <c r="F14" s="34"/>
      <c r="G14" s="34"/>
      <c r="H14" s="34"/>
      <c r="I14" s="34"/>
      <c r="J14" s="34"/>
      <c r="K14" s="34"/>
      <c r="L14" s="35"/>
    </row>
    <row r="15" spans="1:19" ht="37.5" customHeight="1" thickBot="1" x14ac:dyDescent="0.25">
      <c r="B15" s="33"/>
      <c r="C15" s="34"/>
      <c r="D15" s="34"/>
      <c r="E15" s="34"/>
      <c r="F15" s="34"/>
      <c r="G15" s="15" t="s">
        <v>19</v>
      </c>
      <c r="H15" s="34"/>
      <c r="I15" s="34"/>
      <c r="J15" s="34"/>
      <c r="K15" s="34"/>
      <c r="L15" s="35"/>
    </row>
    <row r="16" spans="1:19" ht="12.75" thickBot="1" x14ac:dyDescent="0.25">
      <c r="B16" s="36"/>
      <c r="C16" s="37"/>
      <c r="D16" s="37"/>
      <c r="E16" s="37"/>
      <c r="F16" s="37"/>
      <c r="G16" s="37"/>
      <c r="H16" s="37"/>
      <c r="I16" s="37"/>
      <c r="J16" s="37"/>
      <c r="K16" s="37"/>
      <c r="L16" s="3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Q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1" zoomScaleNormal="100" workbookViewId="0">
      <selection activeCell="D20" sqref="D20:P20"/>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57"/>
      <c r="C2" s="258"/>
      <c r="D2" s="275" t="s">
        <v>0</v>
      </c>
      <c r="E2" s="276"/>
      <c r="F2" s="276"/>
      <c r="G2" s="276"/>
      <c r="H2" s="276"/>
      <c r="I2" s="276"/>
      <c r="J2" s="277"/>
      <c r="K2" s="62"/>
      <c r="L2" s="60"/>
      <c r="M2" s="270" t="str">
        <f>Proyecto!K2</f>
        <v>Código: GC-F-015</v>
      </c>
      <c r="N2" s="270"/>
      <c r="O2" s="270"/>
      <c r="P2" s="271"/>
      <c r="Q2" s="123"/>
      <c r="R2" s="9"/>
      <c r="S2" s="9"/>
      <c r="T2" s="9"/>
      <c r="U2" s="12"/>
      <c r="V2" s="123"/>
      <c r="W2" s="123"/>
      <c r="X2" s="123"/>
      <c r="Y2" s="123"/>
      <c r="Z2" s="123"/>
      <c r="AA2" s="123"/>
      <c r="AB2" s="123"/>
      <c r="AC2" s="123"/>
      <c r="AD2" s="123"/>
      <c r="AE2" s="13"/>
    </row>
    <row r="3" spans="2:31" s="10" customFormat="1" ht="23.25" customHeight="1" x14ac:dyDescent="0.2">
      <c r="B3" s="259"/>
      <c r="C3" s="247"/>
      <c r="D3" s="278" t="s">
        <v>2</v>
      </c>
      <c r="E3" s="279"/>
      <c r="F3" s="279"/>
      <c r="G3" s="279"/>
      <c r="H3" s="279"/>
      <c r="I3" s="279"/>
      <c r="J3" s="280"/>
      <c r="K3" s="131"/>
      <c r="L3" s="132"/>
      <c r="M3" s="201" t="str">
        <f>Proyecto!K3</f>
        <v>Fecha: 17 de septiembre de 2014</v>
      </c>
      <c r="N3" s="201"/>
      <c r="O3" s="201"/>
      <c r="P3" s="272"/>
      <c r="Q3" s="123"/>
      <c r="R3" s="9"/>
      <c r="S3" s="9"/>
      <c r="T3" s="9"/>
      <c r="U3" s="12"/>
      <c r="V3" s="123"/>
      <c r="W3" s="123"/>
      <c r="X3" s="123"/>
      <c r="Y3" s="123"/>
      <c r="Z3" s="123"/>
      <c r="AA3" s="123"/>
      <c r="AB3" s="123"/>
      <c r="AC3" s="123"/>
      <c r="AD3" s="123"/>
      <c r="AE3" s="13"/>
    </row>
    <row r="4" spans="2:31" s="10" customFormat="1" ht="24" customHeight="1" x14ac:dyDescent="0.2">
      <c r="B4" s="259"/>
      <c r="C4" s="247"/>
      <c r="D4" s="278" t="s">
        <v>4</v>
      </c>
      <c r="E4" s="279"/>
      <c r="F4" s="279"/>
      <c r="G4" s="279"/>
      <c r="H4" s="279"/>
      <c r="I4" s="279"/>
      <c r="J4" s="280"/>
      <c r="K4" s="131"/>
      <c r="L4" s="132"/>
      <c r="M4" s="201" t="str">
        <f>Proyecto!K4</f>
        <v>Versión 001</v>
      </c>
      <c r="N4" s="201"/>
      <c r="O4" s="201"/>
      <c r="P4" s="272"/>
      <c r="Q4" s="123"/>
      <c r="R4" s="9"/>
      <c r="S4" s="123"/>
      <c r="T4" s="123"/>
      <c r="U4" s="12"/>
      <c r="V4" s="123"/>
      <c r="W4" s="123"/>
      <c r="X4" s="123"/>
      <c r="Y4" s="123"/>
      <c r="Z4" s="123"/>
      <c r="AA4" s="123"/>
      <c r="AB4" s="123"/>
      <c r="AC4" s="123"/>
      <c r="AD4" s="123"/>
      <c r="AE4" s="13"/>
    </row>
    <row r="5" spans="2:31" s="10" customFormat="1" ht="22.5" customHeight="1" thickBot="1" x14ac:dyDescent="0.25">
      <c r="B5" s="260"/>
      <c r="C5" s="261"/>
      <c r="D5" s="281" t="s">
        <v>6</v>
      </c>
      <c r="E5" s="282"/>
      <c r="F5" s="282"/>
      <c r="G5" s="282"/>
      <c r="H5" s="282"/>
      <c r="I5" s="282"/>
      <c r="J5" s="283"/>
      <c r="K5" s="63"/>
      <c r="L5" s="61"/>
      <c r="M5" s="273" t="s">
        <v>105</v>
      </c>
      <c r="N5" s="273"/>
      <c r="O5" s="273"/>
      <c r="P5" s="274"/>
      <c r="Q5" s="123"/>
      <c r="R5" s="9"/>
      <c r="S5" s="123"/>
      <c r="T5" s="123"/>
      <c r="U5" s="9"/>
      <c r="V5" s="123"/>
      <c r="W5" s="123"/>
      <c r="X5" s="123"/>
      <c r="Y5" s="123"/>
      <c r="Z5" s="123"/>
      <c r="AA5" s="123"/>
      <c r="AB5" s="123"/>
      <c r="AC5" s="123"/>
      <c r="AD5" s="123"/>
      <c r="AE5" s="13"/>
    </row>
    <row r="6" spans="2:31" ht="5.25" customHeight="1" x14ac:dyDescent="0.2">
      <c r="B6" s="28"/>
      <c r="C6" s="28"/>
      <c r="D6" s="28"/>
      <c r="E6" s="28"/>
      <c r="F6" s="28"/>
      <c r="G6" s="28"/>
      <c r="H6" s="28"/>
      <c r="I6" s="28"/>
      <c r="J6" s="28"/>
      <c r="K6" s="28"/>
      <c r="L6" s="28"/>
      <c r="M6" s="28"/>
      <c r="N6" s="28"/>
      <c r="O6" s="28"/>
      <c r="P6" s="28"/>
    </row>
    <row r="7" spans="2:31" ht="29.25" customHeight="1" x14ac:dyDescent="0.2">
      <c r="B7" s="166" t="s">
        <v>8</v>
      </c>
      <c r="C7" s="166"/>
      <c r="D7" s="219" t="str">
        <f>Proyecto!$E$7</f>
        <v>Nuevo Portal Web de la Superintendencia de Sociedades - Fase II</v>
      </c>
      <c r="E7" s="219"/>
      <c r="F7" s="219"/>
      <c r="G7" s="219"/>
      <c r="H7" s="219"/>
      <c r="I7" s="219"/>
      <c r="J7" s="219"/>
      <c r="K7" s="219"/>
      <c r="L7" s="219"/>
      <c r="M7" s="219"/>
      <c r="N7" s="219"/>
      <c r="O7" s="219"/>
      <c r="P7" s="219"/>
      <c r="AE7" s="1"/>
    </row>
    <row r="8" spans="2:31" ht="6.75" customHeight="1" x14ac:dyDescent="0.2">
      <c r="B8" s="6"/>
      <c r="C8" s="6"/>
      <c r="D8" s="7"/>
      <c r="E8" s="7"/>
      <c r="F8" s="7"/>
      <c r="G8" s="7"/>
      <c r="H8" s="7"/>
      <c r="I8" s="7"/>
      <c r="J8" s="7"/>
      <c r="K8" s="7"/>
      <c r="L8" s="7"/>
      <c r="M8" s="7"/>
      <c r="N8" s="7"/>
      <c r="O8" s="7"/>
      <c r="P8" s="7"/>
      <c r="AE8" s="1"/>
    </row>
    <row r="10" spans="2:31" ht="87.75" customHeight="1" x14ac:dyDescent="0.2">
      <c r="B10" s="166" t="s">
        <v>106</v>
      </c>
      <c r="C10" s="166"/>
      <c r="D10" s="284" t="s">
        <v>225</v>
      </c>
      <c r="E10" s="285"/>
      <c r="F10" s="285"/>
      <c r="G10" s="285"/>
      <c r="H10" s="285"/>
      <c r="I10" s="285"/>
      <c r="J10" s="285"/>
      <c r="K10" s="285"/>
      <c r="L10" s="285"/>
      <c r="M10" s="285"/>
      <c r="N10" s="285"/>
      <c r="O10" s="285"/>
      <c r="P10" s="285"/>
      <c r="AE10" s="1"/>
    </row>
    <row r="12" spans="2:31" ht="32.25" customHeight="1" x14ac:dyDescent="0.2">
      <c r="B12" s="166" t="s">
        <v>107</v>
      </c>
      <c r="C12" s="166"/>
      <c r="D12" s="284" t="s">
        <v>219</v>
      </c>
      <c r="E12" s="284"/>
      <c r="F12" s="284"/>
      <c r="G12" s="284"/>
      <c r="H12" s="284"/>
      <c r="I12" s="284"/>
      <c r="J12" s="284"/>
      <c r="K12" s="284"/>
      <c r="L12" s="284"/>
      <c r="M12" s="284"/>
      <c r="N12" s="284"/>
      <c r="O12" s="284"/>
      <c r="P12" s="284"/>
    </row>
    <row r="13" spans="2:31" ht="6.75" customHeight="1" x14ac:dyDescent="0.2">
      <c r="B13" s="6"/>
      <c r="C13" s="6"/>
      <c r="D13" s="7"/>
      <c r="E13" s="7"/>
      <c r="F13" s="7"/>
      <c r="G13" s="7"/>
      <c r="H13" s="7"/>
      <c r="I13" s="7"/>
      <c r="J13" s="7"/>
      <c r="K13" s="7"/>
      <c r="L13" s="7"/>
      <c r="M13" s="7"/>
      <c r="N13" s="7"/>
      <c r="O13" s="7"/>
      <c r="P13" s="7"/>
      <c r="AE13" s="1"/>
    </row>
    <row r="14" spans="2:31" ht="36" customHeight="1" x14ac:dyDescent="0.2">
      <c r="B14" s="166" t="s">
        <v>108</v>
      </c>
      <c r="C14" s="166"/>
      <c r="D14" s="195" t="s">
        <v>168</v>
      </c>
      <c r="E14" s="195"/>
      <c r="F14" s="195"/>
      <c r="G14" s="195"/>
      <c r="H14" s="195"/>
      <c r="I14" s="195"/>
      <c r="J14" s="195"/>
      <c r="K14" s="195"/>
      <c r="L14" s="195"/>
      <c r="M14" s="195"/>
      <c r="N14" s="195"/>
      <c r="O14" s="195"/>
      <c r="P14" s="195"/>
    </row>
    <row r="15" spans="2:31" ht="6.75" customHeight="1" x14ac:dyDescent="0.2">
      <c r="B15" s="6"/>
      <c r="C15" s="6"/>
      <c r="D15" s="7"/>
      <c r="E15" s="7"/>
      <c r="F15" s="7"/>
      <c r="G15" s="7"/>
      <c r="H15" s="7"/>
      <c r="I15" s="7"/>
      <c r="J15" s="7"/>
      <c r="K15" s="7"/>
      <c r="L15" s="7"/>
      <c r="M15" s="7"/>
      <c r="N15" s="7"/>
      <c r="O15" s="7"/>
      <c r="P15" s="7"/>
      <c r="AE15" s="1"/>
    </row>
    <row r="16" spans="2:31" ht="45.75" customHeight="1" x14ac:dyDescent="0.2">
      <c r="B16" s="166" t="s">
        <v>109</v>
      </c>
      <c r="C16" s="166"/>
      <c r="D16" s="195" t="s">
        <v>221</v>
      </c>
      <c r="E16" s="195"/>
      <c r="F16" s="195"/>
      <c r="G16" s="195"/>
      <c r="H16" s="195"/>
      <c r="I16" s="195"/>
      <c r="J16" s="195"/>
      <c r="K16" s="195"/>
      <c r="L16" s="195"/>
      <c r="M16" s="195"/>
      <c r="N16" s="195"/>
      <c r="O16" s="195"/>
      <c r="P16" s="195"/>
    </row>
    <row r="17" spans="2:31" ht="6.75" customHeight="1" x14ac:dyDescent="0.2">
      <c r="B17" s="6"/>
      <c r="C17" s="6"/>
      <c r="D17" s="7"/>
      <c r="E17" s="7"/>
      <c r="F17" s="7"/>
      <c r="G17" s="7"/>
      <c r="H17" s="7"/>
      <c r="I17" s="7"/>
      <c r="J17" s="7"/>
      <c r="K17" s="7"/>
      <c r="L17" s="7"/>
      <c r="M17" s="7"/>
      <c r="N17" s="7"/>
      <c r="O17" s="7"/>
      <c r="P17" s="7"/>
      <c r="AE17" s="1"/>
    </row>
    <row r="18" spans="2:31" ht="88.5" customHeight="1" x14ac:dyDescent="0.2">
      <c r="B18" s="166" t="s">
        <v>110</v>
      </c>
      <c r="C18" s="166"/>
      <c r="D18" s="284" t="s">
        <v>255</v>
      </c>
      <c r="E18" s="284"/>
      <c r="F18" s="284"/>
      <c r="G18" s="284"/>
      <c r="H18" s="284"/>
      <c r="I18" s="284"/>
      <c r="J18" s="284"/>
      <c r="K18" s="284"/>
      <c r="L18" s="284"/>
      <c r="M18" s="284"/>
      <c r="N18" s="284"/>
      <c r="O18" s="284"/>
      <c r="P18" s="284"/>
    </row>
    <row r="19" spans="2:31" ht="13.5" customHeight="1" x14ac:dyDescent="0.2">
      <c r="B19" s="6"/>
      <c r="C19" s="6"/>
      <c r="D19" s="7"/>
      <c r="E19" s="7"/>
      <c r="F19" s="7"/>
      <c r="G19" s="7"/>
      <c r="H19" s="7"/>
      <c r="I19" s="7"/>
      <c r="J19" s="7"/>
      <c r="K19" s="7"/>
      <c r="L19" s="7"/>
      <c r="M19" s="7"/>
      <c r="N19" s="7"/>
      <c r="O19" s="7"/>
      <c r="P19" s="7"/>
      <c r="AE19" s="1"/>
    </row>
    <row r="20" spans="2:31" ht="55.5" customHeight="1" x14ac:dyDescent="0.2">
      <c r="B20" s="166" t="s">
        <v>111</v>
      </c>
      <c r="C20" s="166"/>
      <c r="D20" s="284" t="s">
        <v>220</v>
      </c>
      <c r="E20" s="284"/>
      <c r="F20" s="284"/>
      <c r="G20" s="284"/>
      <c r="H20" s="284"/>
      <c r="I20" s="284"/>
      <c r="J20" s="284"/>
      <c r="K20" s="284"/>
      <c r="L20" s="284"/>
      <c r="M20" s="284"/>
      <c r="N20" s="284"/>
      <c r="O20" s="284"/>
      <c r="P20" s="284"/>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28"/>
  <sheetViews>
    <sheetView showGridLines="0" tabSelected="1" topLeftCell="I12" zoomScale="85" zoomScaleNormal="85" workbookViewId="0">
      <selection activeCell="M12" sqref="M12"/>
    </sheetView>
  </sheetViews>
  <sheetFormatPr baseColWidth="10" defaultColWidth="11.42578125" defaultRowHeight="12.75" x14ac:dyDescent="0.2"/>
  <cols>
    <col min="1" max="1" width="3.7109375" style="76" customWidth="1"/>
    <col min="2" max="2" width="7.7109375" style="76" customWidth="1"/>
    <col min="3" max="3" width="55" style="74" customWidth="1"/>
    <col min="4" max="4" width="21.42578125" style="75" customWidth="1"/>
    <col min="5" max="5" width="7.140625" style="74" bestFit="1" customWidth="1"/>
    <col min="6" max="6" width="15.28515625" style="74" customWidth="1"/>
    <col min="7" max="7" width="26.140625" style="74" customWidth="1"/>
    <col min="8" max="9" width="39.7109375" style="74" customWidth="1"/>
    <col min="10" max="10" width="16.28515625" style="74" customWidth="1"/>
    <col min="11" max="11" width="67.42578125" style="103" customWidth="1"/>
    <col min="12" max="12" width="34.140625" style="74" customWidth="1"/>
    <col min="13" max="13" width="22.85546875" style="74" customWidth="1"/>
    <col min="14" max="14" width="40.28515625" style="46" customWidth="1"/>
    <col min="15" max="15" width="27.7109375" style="76" customWidth="1"/>
    <col min="16" max="16" width="37.140625" style="76" bestFit="1" customWidth="1"/>
    <col min="17" max="17" width="20.85546875" style="76" customWidth="1"/>
    <col min="18" max="232" width="9.140625" style="76" customWidth="1"/>
    <col min="233" max="16384" width="11.42578125" style="76"/>
  </cols>
  <sheetData>
    <row r="1" spans="2:15" ht="13.5" thickBot="1" x14ac:dyDescent="0.25"/>
    <row r="2" spans="2:15" ht="20.100000000000001" customHeight="1" x14ac:dyDescent="0.2">
      <c r="C2" s="286"/>
      <c r="D2" s="303" t="s">
        <v>0</v>
      </c>
      <c r="E2" s="304"/>
      <c r="F2" s="304"/>
      <c r="G2" s="304"/>
      <c r="H2" s="304"/>
      <c r="I2" s="304"/>
      <c r="J2" s="304"/>
      <c r="K2" s="305"/>
      <c r="L2" s="297" t="str">
        <f>Proyecto!K2</f>
        <v>Código: GC-F-015</v>
      </c>
      <c r="M2" s="298"/>
      <c r="N2" s="77"/>
    </row>
    <row r="3" spans="2:15" ht="20.100000000000001" customHeight="1" x14ac:dyDescent="0.2">
      <c r="C3" s="287"/>
      <c r="D3" s="289" t="s">
        <v>2</v>
      </c>
      <c r="E3" s="290"/>
      <c r="F3" s="290"/>
      <c r="G3" s="290"/>
      <c r="H3" s="290"/>
      <c r="I3" s="290"/>
      <c r="J3" s="290"/>
      <c r="K3" s="291"/>
      <c r="L3" s="299" t="str">
        <f>Proyecto!K3</f>
        <v>Fecha: 17 de septiembre de 2014</v>
      </c>
      <c r="M3" s="300"/>
      <c r="N3" s="77"/>
    </row>
    <row r="4" spans="2:15" ht="20.100000000000001" customHeight="1" x14ac:dyDescent="0.2">
      <c r="C4" s="287"/>
      <c r="D4" s="289" t="s">
        <v>4</v>
      </c>
      <c r="E4" s="290"/>
      <c r="F4" s="290"/>
      <c r="G4" s="290"/>
      <c r="H4" s="290"/>
      <c r="I4" s="290"/>
      <c r="J4" s="290"/>
      <c r="K4" s="291"/>
      <c r="L4" s="299" t="str">
        <f>Proyecto!K4</f>
        <v>Versión 001</v>
      </c>
      <c r="M4" s="300"/>
      <c r="N4" s="77"/>
    </row>
    <row r="5" spans="2:15" ht="20.100000000000001" customHeight="1" thickBot="1" x14ac:dyDescent="0.25">
      <c r="C5" s="288"/>
      <c r="D5" s="292" t="s">
        <v>6</v>
      </c>
      <c r="E5" s="293"/>
      <c r="F5" s="293"/>
      <c r="G5" s="293"/>
      <c r="H5" s="293"/>
      <c r="I5" s="293"/>
      <c r="J5" s="293"/>
      <c r="K5" s="294"/>
      <c r="L5" s="301" t="s">
        <v>112</v>
      </c>
      <c r="M5" s="302"/>
      <c r="N5" s="77"/>
    </row>
    <row r="6" spans="2:15" x14ac:dyDescent="0.2">
      <c r="C6" s="78"/>
      <c r="D6" s="79"/>
      <c r="E6" s="78"/>
      <c r="F6" s="78"/>
    </row>
    <row r="7" spans="2:15" ht="22.5" customHeight="1" x14ac:dyDescent="0.2">
      <c r="C7" s="80" t="s">
        <v>113</v>
      </c>
      <c r="D7" s="295" t="str">
        <f>Proyecto!$E$7</f>
        <v>Nuevo Portal Web de la Superintendencia de Sociedades - Fase II</v>
      </c>
      <c r="E7" s="295"/>
      <c r="F7" s="295"/>
      <c r="G7" s="295"/>
      <c r="H7" s="295"/>
      <c r="I7" s="295"/>
      <c r="J7" s="295"/>
      <c r="K7" s="295"/>
      <c r="L7" s="295"/>
      <c r="M7" s="296"/>
      <c r="N7" s="74"/>
    </row>
    <row r="9" spans="2:15" ht="66.75" customHeight="1" x14ac:dyDescent="0.2">
      <c r="B9" s="85" t="s">
        <v>114</v>
      </c>
      <c r="C9" s="85" t="s">
        <v>115</v>
      </c>
      <c r="D9" s="85" t="s">
        <v>116</v>
      </c>
      <c r="E9" s="85" t="s">
        <v>117</v>
      </c>
      <c r="F9" s="86" t="s">
        <v>118</v>
      </c>
      <c r="G9" s="85" t="s">
        <v>119</v>
      </c>
      <c r="H9" s="87" t="s">
        <v>120</v>
      </c>
      <c r="I9" s="87" t="s">
        <v>121</v>
      </c>
      <c r="J9" s="87" t="s">
        <v>122</v>
      </c>
      <c r="K9" s="86" t="s">
        <v>123</v>
      </c>
      <c r="L9" s="88" t="s">
        <v>124</v>
      </c>
      <c r="M9" s="88" t="s">
        <v>125</v>
      </c>
      <c r="N9" s="107"/>
    </row>
    <row r="10" spans="2:15" s="90" customFormat="1" ht="85.5" x14ac:dyDescent="0.2">
      <c r="B10" s="115">
        <v>1</v>
      </c>
      <c r="C10" s="97" t="s">
        <v>260</v>
      </c>
      <c r="D10" s="97" t="s">
        <v>263</v>
      </c>
      <c r="E10" s="98">
        <v>1</v>
      </c>
      <c r="F10" s="99">
        <v>0.4</v>
      </c>
      <c r="G10" s="102" t="s">
        <v>256</v>
      </c>
      <c r="H10" s="116">
        <v>44564</v>
      </c>
      <c r="I10" s="116">
        <v>44742</v>
      </c>
      <c r="J10" s="100">
        <v>20.5</v>
      </c>
      <c r="K10" s="97" t="s">
        <v>268</v>
      </c>
      <c r="L10" s="114">
        <v>44918</v>
      </c>
      <c r="M10" s="101">
        <v>0.4</v>
      </c>
      <c r="N10" s="108"/>
      <c r="O10" s="89"/>
    </row>
    <row r="11" spans="2:15" s="90" customFormat="1" ht="99.75" x14ac:dyDescent="0.2">
      <c r="B11" s="115">
        <v>2</v>
      </c>
      <c r="C11" s="97" t="s">
        <v>258</v>
      </c>
      <c r="D11" s="97" t="s">
        <v>264</v>
      </c>
      <c r="E11" s="98">
        <v>1</v>
      </c>
      <c r="F11" s="99">
        <v>0.2</v>
      </c>
      <c r="G11" s="102" t="s">
        <v>257</v>
      </c>
      <c r="H11" s="116">
        <v>44669</v>
      </c>
      <c r="I11" s="116">
        <v>44727</v>
      </c>
      <c r="J11" s="100">
        <f t="shared" ref="J11:J13" si="0">(I11-H11)/7</f>
        <v>8.2857142857142865</v>
      </c>
      <c r="K11" s="97" t="s">
        <v>267</v>
      </c>
      <c r="L11" s="114">
        <v>44882</v>
      </c>
      <c r="M11" s="153">
        <v>0.2</v>
      </c>
      <c r="N11" s="108"/>
      <c r="O11" s="89"/>
    </row>
    <row r="12" spans="2:15" s="90" customFormat="1" ht="213.75" x14ac:dyDescent="0.2">
      <c r="B12" s="115">
        <v>3</v>
      </c>
      <c r="C12" s="165" t="s">
        <v>261</v>
      </c>
      <c r="D12" s="97" t="s">
        <v>265</v>
      </c>
      <c r="E12" s="98">
        <v>1</v>
      </c>
      <c r="F12" s="99">
        <v>0.15</v>
      </c>
      <c r="G12" s="102" t="s">
        <v>256</v>
      </c>
      <c r="H12" s="116">
        <v>44694</v>
      </c>
      <c r="I12" s="116">
        <v>44728</v>
      </c>
      <c r="J12" s="100">
        <f t="shared" si="0"/>
        <v>4.8571428571428568</v>
      </c>
      <c r="K12" s="97" t="s">
        <v>269</v>
      </c>
      <c r="L12" s="114">
        <v>44882</v>
      </c>
      <c r="M12" s="101">
        <v>0.15</v>
      </c>
      <c r="N12" s="108"/>
      <c r="O12" s="89"/>
    </row>
    <row r="13" spans="2:15" s="90" customFormat="1" ht="114" x14ac:dyDescent="0.2">
      <c r="B13" s="115">
        <v>4</v>
      </c>
      <c r="C13" s="97" t="s">
        <v>262</v>
      </c>
      <c r="D13" s="97" t="s">
        <v>266</v>
      </c>
      <c r="E13" s="98">
        <v>1</v>
      </c>
      <c r="F13" s="99">
        <v>0.25</v>
      </c>
      <c r="G13" s="102" t="s">
        <v>256</v>
      </c>
      <c r="H13" s="116">
        <v>44701</v>
      </c>
      <c r="I13" s="116">
        <v>44742</v>
      </c>
      <c r="J13" s="100">
        <f t="shared" si="0"/>
        <v>5.8571428571428568</v>
      </c>
      <c r="K13" s="97" t="s">
        <v>270</v>
      </c>
      <c r="L13" s="114">
        <v>44882</v>
      </c>
      <c r="M13" s="101">
        <v>0.25</v>
      </c>
      <c r="N13" s="108"/>
      <c r="O13" s="89"/>
    </row>
    <row r="14" spans="2:15" s="90" customFormat="1" ht="28.5" customHeight="1" x14ac:dyDescent="0.2">
      <c r="C14" s="91"/>
      <c r="D14" s="92"/>
      <c r="E14" s="91"/>
      <c r="F14" s="93">
        <f>SUM(F10:F13)</f>
        <v>1</v>
      </c>
      <c r="G14" s="91"/>
      <c r="H14" s="91"/>
      <c r="I14" s="91"/>
      <c r="J14" s="94"/>
      <c r="K14" s="104"/>
      <c r="L14" s="91"/>
      <c r="M14" s="117">
        <f>SUM(M10:M13)</f>
        <v>1</v>
      </c>
      <c r="N14" s="110"/>
      <c r="O14" s="89"/>
    </row>
    <row r="15" spans="2:15" s="90" customFormat="1" ht="21.75" customHeight="1" x14ac:dyDescent="0.2">
      <c r="C15" s="91"/>
      <c r="D15" s="92"/>
      <c r="E15" s="91"/>
      <c r="F15" s="91"/>
      <c r="G15" s="91"/>
      <c r="H15" s="91"/>
      <c r="I15" s="91"/>
      <c r="J15" s="94"/>
      <c r="K15" s="104"/>
      <c r="L15" s="91"/>
      <c r="M15" s="118"/>
      <c r="N15" s="119"/>
      <c r="O15" s="89"/>
    </row>
    <row r="16" spans="2:15" s="95" customFormat="1" ht="27" customHeight="1" x14ac:dyDescent="0.2">
      <c r="C16" s="91"/>
      <c r="D16" s="92"/>
      <c r="E16" s="91"/>
      <c r="F16" s="91"/>
      <c r="G16" s="91"/>
      <c r="H16" s="91"/>
      <c r="I16" s="91"/>
      <c r="J16" s="91"/>
      <c r="L16" s="91"/>
      <c r="M16" s="120"/>
      <c r="N16" s="121"/>
      <c r="O16" s="96"/>
    </row>
    <row r="19" spans="13:14" x14ac:dyDescent="0.2">
      <c r="M19" s="113"/>
    </row>
    <row r="20" spans="13:14" x14ac:dyDescent="0.2">
      <c r="M20" s="109"/>
    </row>
    <row r="27" spans="13:14" x14ac:dyDescent="0.2">
      <c r="M27" s="112"/>
    </row>
    <row r="28" spans="13:14" x14ac:dyDescent="0.2">
      <c r="N28" s="74"/>
    </row>
  </sheetData>
  <mergeCells count="10">
    <mergeCell ref="C2:C5"/>
    <mergeCell ref="D3:K3"/>
    <mergeCell ref="D4:K4"/>
    <mergeCell ref="D5:K5"/>
    <mergeCell ref="D7:M7"/>
    <mergeCell ref="L2:M2"/>
    <mergeCell ref="L3:M3"/>
    <mergeCell ref="L4:M4"/>
    <mergeCell ref="L5:M5"/>
    <mergeCell ref="D2:K2"/>
  </mergeCells>
  <dataValidations count="1">
    <dataValidation type="whole" allowBlank="1" showInputMessage="1" showErrorMessage="1" sqref="G8:L8 G14:J65376 L14:L65376 K14:K15 K17:K65376">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38" fitToHeight="0" orientation="landscape" r:id="rId1"/>
  <headerFooter>
    <oddHeader>Página &amp;P de &amp;F</oddHeader>
    <oddFooter>Preparado por N.Johanna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topLeftCell="A7" zoomScale="90" zoomScaleNormal="90" workbookViewId="0">
      <selection activeCell="M32" sqref="M32"/>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312"/>
      <c r="C2" s="313"/>
      <c r="D2" s="309" t="s">
        <v>0</v>
      </c>
      <c r="E2" s="276"/>
      <c r="F2" s="276"/>
      <c r="G2" s="276"/>
      <c r="H2" s="276"/>
      <c r="I2" s="276"/>
      <c r="J2" s="276"/>
      <c r="K2" s="58"/>
      <c r="L2" s="58"/>
      <c r="M2" s="318" t="str">
        <f>Proyecto!K2</f>
        <v>Código: GC-F-015</v>
      </c>
      <c r="N2" s="270"/>
      <c r="O2" s="270"/>
      <c r="P2" s="271"/>
      <c r="Q2" s="123"/>
      <c r="R2" s="9"/>
      <c r="S2" s="9"/>
      <c r="T2" s="9" t="s">
        <v>126</v>
      </c>
      <c r="U2" s="12"/>
      <c r="V2" s="123"/>
      <c r="W2" s="123"/>
      <c r="X2" s="123"/>
      <c r="Y2" s="123"/>
      <c r="Z2" s="123"/>
      <c r="AA2" s="123"/>
      <c r="AB2" s="123"/>
      <c r="AC2" s="123"/>
      <c r="AD2" s="123"/>
      <c r="AE2" s="13"/>
    </row>
    <row r="3" spans="2:31" s="10" customFormat="1" ht="23.25" customHeight="1" x14ac:dyDescent="0.2">
      <c r="B3" s="314"/>
      <c r="C3" s="315"/>
      <c r="D3" s="310" t="s">
        <v>2</v>
      </c>
      <c r="E3" s="279"/>
      <c r="F3" s="279"/>
      <c r="G3" s="279"/>
      <c r="H3" s="279"/>
      <c r="I3" s="279"/>
      <c r="J3" s="279"/>
      <c r="K3" s="57"/>
      <c r="L3" s="57"/>
      <c r="M3" s="319" t="str">
        <f>Proyecto!K3</f>
        <v>Fecha: 17 de septiembre de 2014</v>
      </c>
      <c r="N3" s="201"/>
      <c r="O3" s="201"/>
      <c r="P3" s="272"/>
      <c r="Q3" s="123"/>
      <c r="R3" s="9"/>
      <c r="S3" s="9"/>
      <c r="T3" s="9" t="s">
        <v>127</v>
      </c>
      <c r="U3" s="12"/>
      <c r="V3" s="123"/>
      <c r="W3" s="123"/>
      <c r="X3" s="123"/>
      <c r="Y3" s="123"/>
      <c r="Z3" s="123"/>
      <c r="AA3" s="123"/>
      <c r="AB3" s="123"/>
      <c r="AC3" s="123"/>
      <c r="AD3" s="123"/>
      <c r="AE3" s="13"/>
    </row>
    <row r="4" spans="2:31" s="10" customFormat="1" ht="24" customHeight="1" x14ac:dyDescent="0.2">
      <c r="B4" s="314"/>
      <c r="C4" s="315"/>
      <c r="D4" s="310" t="s">
        <v>4</v>
      </c>
      <c r="E4" s="279"/>
      <c r="F4" s="279"/>
      <c r="G4" s="279"/>
      <c r="H4" s="279"/>
      <c r="I4" s="279"/>
      <c r="J4" s="279"/>
      <c r="K4" s="57"/>
      <c r="L4" s="57"/>
      <c r="M4" s="319" t="str">
        <f>Proyecto!K4</f>
        <v>Versión 001</v>
      </c>
      <c r="N4" s="201"/>
      <c r="O4" s="201"/>
      <c r="P4" s="272"/>
      <c r="Q4" s="123"/>
      <c r="R4" s="9"/>
      <c r="S4" s="123"/>
      <c r="T4" s="9" t="s">
        <v>128</v>
      </c>
      <c r="U4" s="12"/>
      <c r="V4" s="123"/>
      <c r="W4" s="123"/>
      <c r="X4" s="123"/>
      <c r="Y4" s="123"/>
      <c r="Z4" s="123"/>
      <c r="AA4" s="123"/>
      <c r="AB4" s="123"/>
      <c r="AC4" s="123"/>
      <c r="AD4" s="123"/>
      <c r="AE4" s="13"/>
    </row>
    <row r="5" spans="2:31" s="10" customFormat="1" ht="22.5" customHeight="1" thickBot="1" x14ac:dyDescent="0.25">
      <c r="B5" s="316"/>
      <c r="C5" s="317"/>
      <c r="D5" s="311" t="s">
        <v>6</v>
      </c>
      <c r="E5" s="282"/>
      <c r="F5" s="282"/>
      <c r="G5" s="282"/>
      <c r="H5" s="282"/>
      <c r="I5" s="282"/>
      <c r="J5" s="282"/>
      <c r="K5" s="59"/>
      <c r="L5" s="59"/>
      <c r="M5" s="320" t="s">
        <v>129</v>
      </c>
      <c r="N5" s="273"/>
      <c r="O5" s="273"/>
      <c r="P5" s="274"/>
      <c r="Q5" s="123"/>
      <c r="R5" s="9"/>
      <c r="S5" s="123"/>
      <c r="T5" s="9" t="s">
        <v>130</v>
      </c>
      <c r="U5" s="9"/>
      <c r="V5" s="123"/>
      <c r="W5" s="123"/>
      <c r="X5" s="123"/>
      <c r="Y5" s="123"/>
      <c r="Z5" s="123"/>
      <c r="AA5" s="123"/>
      <c r="AB5" s="123"/>
      <c r="AC5" s="123"/>
      <c r="AD5" s="123"/>
      <c r="AE5" s="13"/>
    </row>
    <row r="6" spans="2:31" ht="5.25" customHeight="1" x14ac:dyDescent="0.2">
      <c r="B6" s="28"/>
      <c r="C6" s="28"/>
      <c r="D6" s="28"/>
      <c r="E6" s="28"/>
      <c r="F6" s="28"/>
      <c r="G6" s="28"/>
      <c r="H6" s="28"/>
      <c r="I6" s="28"/>
      <c r="J6" s="28"/>
      <c r="K6" s="28"/>
      <c r="L6" s="28"/>
      <c r="M6" s="28"/>
      <c r="N6" s="28"/>
      <c r="O6" s="28"/>
      <c r="P6" s="28"/>
      <c r="T6" s="5"/>
    </row>
    <row r="7" spans="2:31" ht="29.25" customHeight="1" x14ac:dyDescent="0.2">
      <c r="B7" s="166" t="s">
        <v>8</v>
      </c>
      <c r="C7" s="166"/>
      <c r="D7" s="219" t="str">
        <f>Proyecto!$E$7</f>
        <v>Nuevo Portal Web de la Superintendencia de Sociedades - Fase II</v>
      </c>
      <c r="E7" s="219"/>
      <c r="F7" s="219"/>
      <c r="G7" s="219"/>
      <c r="H7" s="219"/>
      <c r="I7" s="219"/>
      <c r="J7" s="219"/>
      <c r="K7" s="219"/>
      <c r="L7" s="219"/>
      <c r="M7" s="219"/>
      <c r="N7" s="219"/>
      <c r="O7" s="219"/>
      <c r="P7" s="219"/>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223" t="s">
        <v>131</v>
      </c>
      <c r="C10" s="223"/>
      <c r="D10" s="223"/>
      <c r="E10" s="223"/>
      <c r="F10" s="223"/>
      <c r="G10" s="223"/>
      <c r="H10" s="223"/>
      <c r="I10" s="223"/>
      <c r="J10" s="223"/>
      <c r="K10" s="223"/>
      <c r="L10" s="223"/>
      <c r="M10" s="223"/>
      <c r="N10" s="223"/>
      <c r="O10" s="223"/>
      <c r="P10" s="223"/>
    </row>
    <row r="11" spans="2:31" ht="21.95" customHeight="1" x14ac:dyDescent="0.2">
      <c r="B11" s="220" t="s">
        <v>132</v>
      </c>
      <c r="C11" s="220"/>
      <c r="D11" s="220"/>
      <c r="E11" s="220"/>
      <c r="F11" s="125" t="s">
        <v>133</v>
      </c>
      <c r="G11" s="220" t="s">
        <v>134</v>
      </c>
      <c r="H11" s="220"/>
      <c r="I11" s="220"/>
      <c r="J11" s="220"/>
      <c r="K11" s="64"/>
      <c r="L11" s="64"/>
      <c r="M11" s="220" t="s">
        <v>135</v>
      </c>
      <c r="N11" s="220"/>
      <c r="O11" s="220"/>
      <c r="P11" s="220"/>
    </row>
    <row r="12" spans="2:31" ht="60" customHeight="1" x14ac:dyDescent="0.2">
      <c r="B12" s="195" t="s">
        <v>222</v>
      </c>
      <c r="C12" s="195"/>
      <c r="D12" s="195"/>
      <c r="E12" s="195"/>
      <c r="F12" s="132" t="s">
        <v>127</v>
      </c>
      <c r="G12" s="197" t="s">
        <v>223</v>
      </c>
      <c r="H12" s="306"/>
      <c r="I12" s="306"/>
      <c r="J12" s="307"/>
      <c r="K12" s="17"/>
      <c r="L12" s="17"/>
      <c r="M12" s="235" t="s">
        <v>224</v>
      </c>
      <c r="N12" s="308"/>
      <c r="O12" s="308"/>
      <c r="P12" s="236"/>
    </row>
    <row r="14" spans="2:31" ht="21.95" customHeight="1" x14ac:dyDescent="0.2">
      <c r="B14" s="223" t="s">
        <v>136</v>
      </c>
      <c r="C14" s="223"/>
      <c r="D14" s="223"/>
      <c r="E14" s="223"/>
      <c r="F14" s="223"/>
      <c r="G14" s="223"/>
      <c r="H14" s="223"/>
      <c r="I14" s="223"/>
      <c r="J14" s="223"/>
      <c r="K14" s="223"/>
      <c r="L14" s="223"/>
      <c r="M14" s="223"/>
      <c r="N14" s="223"/>
      <c r="O14" s="223"/>
      <c r="P14" s="223"/>
    </row>
  </sheetData>
  <mergeCells count="19">
    <mergeCell ref="D2:J2"/>
    <mergeCell ref="D3:J3"/>
    <mergeCell ref="D4:J4"/>
    <mergeCell ref="D5:J5"/>
    <mergeCell ref="B10:P10"/>
    <mergeCell ref="B2:C5"/>
    <mergeCell ref="M2:P2"/>
    <mergeCell ref="M3:P3"/>
    <mergeCell ref="M4:P4"/>
    <mergeCell ref="M5:P5"/>
    <mergeCell ref="B7:C7"/>
    <mergeCell ref="D7:P7"/>
    <mergeCell ref="B12:E12"/>
    <mergeCell ref="G12:J12"/>
    <mergeCell ref="M12:P12"/>
    <mergeCell ref="B14:P14"/>
    <mergeCell ref="B11:E11"/>
    <mergeCell ref="G11:J11"/>
    <mergeCell ref="M11:P11"/>
  </mergeCells>
  <conditionalFormatting sqref="F12">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5:P65501 O9:P9 O13:P13 G13:M13 G15:M65501 G9:M9 Q9:U65501 W9:AC65501">
      <formula1>1</formula1>
      <formula2>5</formula2>
    </dataValidation>
    <dataValidation type="list" allowBlank="1" showInputMessage="1" showErrorMessage="1" sqref="F12">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23" t="s">
        <v>137</v>
      </c>
      <c r="C4" s="23" t="s">
        <v>138</v>
      </c>
      <c r="E4" s="23" t="s">
        <v>139</v>
      </c>
      <c r="G4" s="23" t="s">
        <v>140</v>
      </c>
      <c r="I4" s="23" t="s">
        <v>141</v>
      </c>
      <c r="K4" s="23" t="s">
        <v>142</v>
      </c>
      <c r="M4" s="23"/>
      <c r="O4" s="23" t="s">
        <v>143</v>
      </c>
      <c r="Q4" s="23" t="s">
        <v>35</v>
      </c>
    </row>
    <row r="5" spans="1:17" x14ac:dyDescent="0.2">
      <c r="A5" t="s">
        <v>27</v>
      </c>
      <c r="C5" s="22" t="s">
        <v>38</v>
      </c>
      <c r="E5" s="22" t="s">
        <v>41</v>
      </c>
      <c r="G5" s="22" t="s">
        <v>60</v>
      </c>
      <c r="I5" s="22" t="s">
        <v>61</v>
      </c>
      <c r="K5" s="22" t="s">
        <v>78</v>
      </c>
      <c r="M5" t="s">
        <v>144</v>
      </c>
      <c r="O5" s="22" t="s">
        <v>145</v>
      </c>
      <c r="Q5" t="s">
        <v>146</v>
      </c>
    </row>
    <row r="6" spans="1:17" x14ac:dyDescent="0.2">
      <c r="A6" t="s">
        <v>28</v>
      </c>
      <c r="C6" s="22" t="s">
        <v>147</v>
      </c>
      <c r="E6" s="22" t="s">
        <v>148</v>
      </c>
      <c r="G6" s="22" t="s">
        <v>62</v>
      </c>
      <c r="I6" s="22" t="s">
        <v>79</v>
      </c>
      <c r="K6" s="22" t="s">
        <v>81</v>
      </c>
      <c r="M6" t="s">
        <v>47</v>
      </c>
      <c r="O6" s="22" t="s">
        <v>149</v>
      </c>
      <c r="Q6" t="s">
        <v>150</v>
      </c>
    </row>
    <row r="7" spans="1:17" x14ac:dyDescent="0.2">
      <c r="C7" s="22" t="s">
        <v>151</v>
      </c>
      <c r="G7" s="22" t="s">
        <v>152</v>
      </c>
      <c r="K7" s="24" t="s">
        <v>153</v>
      </c>
      <c r="O7" s="24" t="s">
        <v>154</v>
      </c>
      <c r="Q7" t="s">
        <v>155</v>
      </c>
    </row>
    <row r="8" spans="1:17" x14ac:dyDescent="0.2">
      <c r="O8" s="24" t="s">
        <v>90</v>
      </c>
      <c r="Q8" t="s">
        <v>40</v>
      </c>
    </row>
    <row r="9" spans="1:17" x14ac:dyDescent="0.2">
      <c r="O9" s="24" t="s">
        <v>156</v>
      </c>
      <c r="Q9" t="s">
        <v>157</v>
      </c>
    </row>
    <row r="10" spans="1:17" x14ac:dyDescent="0.2">
      <c r="O10" s="24" t="s">
        <v>158</v>
      </c>
      <c r="Q10" t="s">
        <v>159</v>
      </c>
    </row>
    <row r="11" spans="1:17" x14ac:dyDescent="0.2">
      <c r="O11" s="24" t="s">
        <v>160</v>
      </c>
      <c r="Q11" t="s">
        <v>161</v>
      </c>
    </row>
    <row r="12" spans="1:17" x14ac:dyDescent="0.2">
      <c r="Q12" t="s">
        <v>162</v>
      </c>
    </row>
    <row r="14" spans="1:17" x14ac:dyDescent="0.2">
      <c r="Q14" s="23" t="s">
        <v>163</v>
      </c>
    </row>
    <row r="15" spans="1:17" x14ac:dyDescent="0.2">
      <c r="Q15" t="s">
        <v>146</v>
      </c>
    </row>
    <row r="16" spans="1:17" x14ac:dyDescent="0.2">
      <c r="Q16" t="s">
        <v>150</v>
      </c>
    </row>
    <row r="17" spans="17:17" x14ac:dyDescent="0.2">
      <c r="Q17" t="s">
        <v>155</v>
      </c>
    </row>
    <row r="18" spans="17:17" x14ac:dyDescent="0.2">
      <c r="Q18" t="s">
        <v>40</v>
      </c>
    </row>
    <row r="19" spans="17:17" x14ac:dyDescent="0.2">
      <c r="Q19" t="s">
        <v>157</v>
      </c>
    </row>
    <row r="20" spans="17:17" x14ac:dyDescent="0.2">
      <c r="Q20" t="s">
        <v>159</v>
      </c>
    </row>
    <row r="21" spans="17:17" x14ac:dyDescent="0.2">
      <c r="Q21" t="s">
        <v>161</v>
      </c>
    </row>
    <row r="22" spans="17:17" x14ac:dyDescent="0.2">
      <c r="Q22" t="s">
        <v>162</v>
      </c>
    </row>
    <row r="23" spans="17:17" x14ac:dyDescent="0.2">
      <c r="Q23" s="22" t="s">
        <v>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8" zoomScaleNormal="100" workbookViewId="0">
      <selection activeCell="F28" sqref="F28"/>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178"/>
      <c r="C2" s="179"/>
      <c r="D2" s="180" t="s">
        <v>0</v>
      </c>
      <c r="E2" s="181"/>
      <c r="F2" s="181"/>
      <c r="G2" s="181"/>
      <c r="H2" s="181"/>
      <c r="I2" s="181"/>
      <c r="J2" s="182"/>
      <c r="K2" s="168" t="s">
        <v>1</v>
      </c>
      <c r="L2" s="196"/>
      <c r="M2" s="168" t="str">
        <f>Proyecto!K2</f>
        <v>Código: GC-F-015</v>
      </c>
      <c r="N2" s="191"/>
      <c r="O2" s="191"/>
      <c r="P2" s="169"/>
      <c r="Q2" s="123"/>
      <c r="R2" s="9"/>
      <c r="S2" s="9"/>
      <c r="T2" s="9"/>
      <c r="U2" s="12"/>
      <c r="V2" s="123"/>
      <c r="W2" s="123"/>
      <c r="X2" s="123"/>
      <c r="Y2" s="123"/>
      <c r="Z2" s="123"/>
      <c r="AA2" s="123"/>
      <c r="AB2" s="123"/>
      <c r="AC2" s="123"/>
      <c r="AD2" s="123"/>
      <c r="AE2" s="13"/>
    </row>
    <row r="3" spans="2:31" s="10" customFormat="1" ht="23.25" customHeight="1" x14ac:dyDescent="0.2">
      <c r="B3" s="174"/>
      <c r="C3" s="175"/>
      <c r="D3" s="183" t="s">
        <v>2</v>
      </c>
      <c r="E3" s="184"/>
      <c r="F3" s="184"/>
      <c r="G3" s="184"/>
      <c r="H3" s="184"/>
      <c r="I3" s="184"/>
      <c r="J3" s="185"/>
      <c r="K3" s="170" t="s">
        <v>3</v>
      </c>
      <c r="L3" s="197"/>
      <c r="M3" s="192" t="str">
        <f>Proyecto!K3</f>
        <v>Fecha: 17 de septiembre de 2014</v>
      </c>
      <c r="N3" s="193"/>
      <c r="O3" s="193"/>
      <c r="P3" s="194"/>
      <c r="Q3" s="123"/>
      <c r="R3" s="9"/>
      <c r="S3" s="9"/>
      <c r="T3" s="9"/>
      <c r="U3" s="12"/>
      <c r="V3" s="123"/>
      <c r="W3" s="123"/>
      <c r="X3" s="123"/>
      <c r="Y3" s="123"/>
      <c r="Z3" s="123"/>
      <c r="AA3" s="123"/>
      <c r="AB3" s="123"/>
      <c r="AC3" s="123"/>
      <c r="AD3" s="123"/>
      <c r="AE3" s="13"/>
    </row>
    <row r="4" spans="2:31" s="10" customFormat="1" ht="24" customHeight="1" x14ac:dyDescent="0.2">
      <c r="B4" s="174"/>
      <c r="C4" s="175"/>
      <c r="D4" s="183" t="s">
        <v>4</v>
      </c>
      <c r="E4" s="184"/>
      <c r="F4" s="184"/>
      <c r="G4" s="184"/>
      <c r="H4" s="184"/>
      <c r="I4" s="184"/>
      <c r="J4" s="185"/>
      <c r="K4" s="170" t="s">
        <v>5</v>
      </c>
      <c r="L4" s="197"/>
      <c r="M4" s="170" t="str">
        <f>Proyecto!K4</f>
        <v>Versión 001</v>
      </c>
      <c r="N4" s="195"/>
      <c r="O4" s="195"/>
      <c r="P4" s="171"/>
      <c r="Q4" s="123"/>
      <c r="R4" s="9"/>
      <c r="S4" s="123"/>
      <c r="T4" s="123"/>
      <c r="U4" s="12"/>
      <c r="V4" s="123"/>
      <c r="W4" s="123"/>
      <c r="X4" s="123"/>
      <c r="Y4" s="123"/>
      <c r="Z4" s="123"/>
      <c r="AA4" s="123"/>
      <c r="AB4" s="123"/>
      <c r="AC4" s="123"/>
      <c r="AD4" s="123"/>
      <c r="AE4" s="13"/>
    </row>
    <row r="5" spans="2:31" s="10" customFormat="1" ht="22.5" customHeight="1" thickBot="1" x14ac:dyDescent="0.25">
      <c r="B5" s="176"/>
      <c r="C5" s="177"/>
      <c r="D5" s="186" t="s">
        <v>6</v>
      </c>
      <c r="E5" s="187"/>
      <c r="F5" s="187"/>
      <c r="G5" s="187"/>
      <c r="H5" s="187"/>
      <c r="I5" s="187"/>
      <c r="J5" s="188"/>
      <c r="K5" s="172" t="s">
        <v>20</v>
      </c>
      <c r="L5" s="212"/>
      <c r="M5" s="202" t="s">
        <v>21</v>
      </c>
      <c r="N5" s="203"/>
      <c r="O5" s="203"/>
      <c r="P5" s="204"/>
      <c r="Q5" s="123"/>
      <c r="R5" s="9"/>
      <c r="S5" s="123"/>
      <c r="T5" s="123"/>
      <c r="U5" s="9"/>
      <c r="V5" s="123"/>
      <c r="W5" s="123"/>
      <c r="X5" s="123"/>
      <c r="Y5" s="123"/>
      <c r="Z5" s="123"/>
      <c r="AA5" s="123"/>
      <c r="AB5" s="123"/>
      <c r="AC5" s="123"/>
      <c r="AD5" s="123"/>
      <c r="AE5" s="13"/>
    </row>
    <row r="6" spans="2:31" ht="5.25" customHeight="1" x14ac:dyDescent="0.2">
      <c r="B6" s="28"/>
      <c r="C6" s="28"/>
      <c r="D6" s="28"/>
      <c r="E6" s="28"/>
      <c r="F6" s="28"/>
      <c r="G6" s="28"/>
      <c r="H6" s="28"/>
      <c r="I6" s="28"/>
      <c r="J6" s="28"/>
      <c r="K6" s="28"/>
      <c r="L6" s="28"/>
      <c r="M6" s="28"/>
      <c r="N6" s="28"/>
      <c r="O6" s="28"/>
      <c r="P6" s="28"/>
    </row>
    <row r="7" spans="2:31" ht="33.75" customHeight="1" x14ac:dyDescent="0.2">
      <c r="B7" s="166" t="s">
        <v>8</v>
      </c>
      <c r="C7" s="166"/>
      <c r="D7" s="205" t="str">
        <f>+Proyecto!E7</f>
        <v>Nuevo Portal Web de la Superintendencia de Sociedades - Fase II</v>
      </c>
      <c r="E7" s="205"/>
      <c r="F7" s="205"/>
      <c r="G7" s="205"/>
      <c r="H7" s="205"/>
      <c r="I7" s="205"/>
      <c r="J7" s="205"/>
      <c r="K7" s="205"/>
      <c r="L7" s="205"/>
      <c r="M7" s="205"/>
      <c r="N7" s="205"/>
      <c r="O7" s="205"/>
      <c r="P7" s="205"/>
      <c r="AE7" s="1"/>
    </row>
    <row r="8" spans="2:31" ht="6.75" customHeight="1" x14ac:dyDescent="0.2">
      <c r="B8" s="6"/>
      <c r="C8" s="6"/>
      <c r="D8" s="82"/>
      <c r="E8" s="82"/>
      <c r="F8" s="82"/>
      <c r="G8" s="82"/>
      <c r="H8" s="82"/>
      <c r="I8" s="82"/>
      <c r="J8" s="82"/>
      <c r="K8" s="82"/>
      <c r="L8" s="82"/>
      <c r="M8" s="82"/>
      <c r="N8" s="82"/>
      <c r="O8" s="82"/>
      <c r="P8" s="82"/>
      <c r="AE8" s="1"/>
    </row>
    <row r="9" spans="2:31" ht="39.75" customHeight="1" x14ac:dyDescent="0.2">
      <c r="B9" s="209" t="s">
        <v>22</v>
      </c>
      <c r="C9" s="210"/>
      <c r="D9" s="206" t="s">
        <v>218</v>
      </c>
      <c r="E9" s="207"/>
      <c r="F9" s="207"/>
      <c r="G9" s="207"/>
      <c r="H9" s="207"/>
      <c r="I9" s="207"/>
      <c r="J9" s="207"/>
      <c r="K9" s="207"/>
      <c r="L9" s="207"/>
      <c r="M9" s="207"/>
      <c r="N9" s="207"/>
      <c r="O9" s="207"/>
      <c r="P9" s="208"/>
      <c r="AE9" s="1"/>
    </row>
    <row r="10" spans="2:31" customFormat="1" ht="7.5" customHeight="1" x14ac:dyDescent="0.2">
      <c r="D10" s="22"/>
      <c r="E10" s="22"/>
      <c r="F10" s="22"/>
      <c r="G10" s="22"/>
      <c r="H10" s="22"/>
      <c r="I10" s="22"/>
      <c r="J10" s="22"/>
      <c r="K10" s="22"/>
      <c r="L10" s="22"/>
      <c r="M10" s="22"/>
      <c r="N10" s="22"/>
      <c r="O10" s="22"/>
      <c r="P10" s="22"/>
    </row>
    <row r="11" spans="2:31" ht="31.5" customHeight="1" x14ac:dyDescent="0.2">
      <c r="B11" s="209" t="s">
        <v>23</v>
      </c>
      <c r="C11" s="210"/>
      <c r="D11" s="200" t="s">
        <v>24</v>
      </c>
      <c r="E11" s="200"/>
      <c r="F11" s="200"/>
      <c r="G11" s="200"/>
      <c r="H11" s="200"/>
      <c r="I11" s="200"/>
      <c r="J11" s="200"/>
      <c r="K11" s="200"/>
      <c r="L11" s="200"/>
      <c r="M11" s="200"/>
      <c r="N11" s="200"/>
      <c r="O11" s="200"/>
      <c r="P11" s="200"/>
      <c r="AE11" s="1"/>
    </row>
    <row r="12" spans="2:31" s="3" customFormat="1" ht="5.25" customHeight="1" x14ac:dyDescent="0.2">
      <c r="B12" s="8"/>
      <c r="C12" s="8"/>
      <c r="D12" s="130"/>
      <c r="E12" s="130"/>
      <c r="F12" s="130"/>
      <c r="G12" s="130"/>
      <c r="H12" s="130"/>
      <c r="I12" s="130"/>
      <c r="J12" s="130"/>
      <c r="K12" s="130"/>
      <c r="L12" s="130"/>
      <c r="M12" s="130"/>
      <c r="N12" s="130"/>
      <c r="O12" s="130"/>
      <c r="P12" s="130"/>
      <c r="Q12" s="123"/>
      <c r="R12" s="9"/>
      <c r="S12" s="123"/>
      <c r="T12" s="123"/>
      <c r="U12" s="9"/>
      <c r="V12" s="123"/>
      <c r="W12" s="123"/>
      <c r="X12" s="123"/>
      <c r="Y12" s="123"/>
      <c r="Z12" s="123"/>
      <c r="AA12" s="123"/>
      <c r="AB12" s="123"/>
      <c r="AC12" s="123"/>
      <c r="AD12" s="123"/>
      <c r="AE12" s="123"/>
    </row>
    <row r="13" spans="2:31" ht="22.5" customHeight="1" x14ac:dyDescent="0.2">
      <c r="B13" s="198" t="s">
        <v>25</v>
      </c>
      <c r="C13" s="198"/>
      <c r="D13" s="125" t="s">
        <v>26</v>
      </c>
      <c r="E13" s="211" t="s">
        <v>169</v>
      </c>
      <c r="F13" s="211"/>
      <c r="G13" s="211"/>
      <c r="H13" s="211"/>
      <c r="I13" s="211"/>
      <c r="J13" s="211"/>
      <c r="K13" s="211"/>
      <c r="L13" s="211"/>
      <c r="M13" s="211"/>
      <c r="N13" s="211"/>
      <c r="O13" s="211"/>
      <c r="P13" s="211"/>
      <c r="AE13" s="1"/>
    </row>
    <row r="14" spans="2:31" s="29" customFormat="1" ht="82.5" customHeight="1" x14ac:dyDescent="0.2">
      <c r="B14" s="199"/>
      <c r="C14" s="199"/>
      <c r="D14" s="126" t="s">
        <v>27</v>
      </c>
      <c r="E14" s="211"/>
      <c r="F14" s="211"/>
      <c r="G14" s="211"/>
      <c r="H14" s="211"/>
      <c r="I14" s="211"/>
      <c r="J14" s="211"/>
      <c r="K14" s="211"/>
      <c r="L14" s="211"/>
      <c r="M14" s="211"/>
      <c r="N14" s="211"/>
      <c r="O14" s="211"/>
      <c r="P14" s="211"/>
      <c r="Q14" s="123"/>
      <c r="R14" s="9"/>
      <c r="S14" s="123"/>
      <c r="T14" s="123"/>
      <c r="U14" s="9"/>
      <c r="V14" s="123"/>
      <c r="W14" s="123"/>
      <c r="X14" s="123"/>
      <c r="Y14" s="123"/>
      <c r="Z14" s="123"/>
      <c r="AA14" s="123"/>
      <c r="AB14" s="123"/>
      <c r="AC14" s="123"/>
      <c r="AD14" s="123"/>
      <c r="AE14" s="123"/>
    </row>
    <row r="16" spans="2:31" ht="22.5" customHeight="1" x14ac:dyDescent="0.2">
      <c r="B16" s="198" t="s">
        <v>25</v>
      </c>
      <c r="C16" s="198"/>
      <c r="D16" s="125" t="s">
        <v>26</v>
      </c>
      <c r="E16" s="200" t="s">
        <v>170</v>
      </c>
      <c r="F16" s="201"/>
      <c r="G16" s="201"/>
      <c r="H16" s="201"/>
      <c r="I16" s="201"/>
      <c r="J16" s="201"/>
      <c r="K16" s="201"/>
      <c r="L16" s="201"/>
      <c r="M16" s="201"/>
      <c r="N16" s="201"/>
      <c r="O16" s="201"/>
      <c r="P16" s="201"/>
      <c r="AE16" s="1"/>
    </row>
    <row r="17" spans="2:21" s="81" customFormat="1" ht="55.5" customHeight="1" x14ac:dyDescent="0.2">
      <c r="B17" s="199"/>
      <c r="C17" s="199"/>
      <c r="D17" s="126" t="s">
        <v>28</v>
      </c>
      <c r="E17" s="201"/>
      <c r="F17" s="201"/>
      <c r="G17" s="201"/>
      <c r="H17" s="201"/>
      <c r="I17" s="201"/>
      <c r="J17" s="201"/>
      <c r="K17" s="201"/>
      <c r="L17" s="201"/>
      <c r="M17" s="201"/>
      <c r="N17" s="201"/>
      <c r="O17" s="201"/>
      <c r="P17" s="201"/>
      <c r="Q17" s="123"/>
      <c r="R17" s="9"/>
      <c r="S17" s="123"/>
      <c r="T17" s="123"/>
      <c r="U17" s="9"/>
    </row>
    <row r="19" spans="2:21" x14ac:dyDescent="0.2">
      <c r="B19" s="198" t="s">
        <v>25</v>
      </c>
      <c r="C19" s="198"/>
      <c r="D19" s="137" t="s">
        <v>26</v>
      </c>
      <c r="E19" s="200" t="s">
        <v>171</v>
      </c>
      <c r="F19" s="201"/>
      <c r="G19" s="201"/>
      <c r="H19" s="201"/>
      <c r="I19" s="201"/>
      <c r="J19" s="201"/>
      <c r="K19" s="201"/>
      <c r="L19" s="201"/>
      <c r="M19" s="201"/>
      <c r="N19" s="201"/>
      <c r="O19" s="201"/>
      <c r="P19" s="201"/>
    </row>
    <row r="20" spans="2:21" ht="48" customHeight="1" x14ac:dyDescent="0.2">
      <c r="B20" s="199"/>
      <c r="C20" s="199"/>
      <c r="D20" s="138" t="s">
        <v>28</v>
      </c>
      <c r="E20" s="201"/>
      <c r="F20" s="201"/>
      <c r="G20" s="201"/>
      <c r="H20" s="201"/>
      <c r="I20" s="201"/>
      <c r="J20" s="201"/>
      <c r="K20" s="201"/>
      <c r="L20" s="201"/>
      <c r="M20" s="201"/>
      <c r="N20" s="201"/>
      <c r="O20" s="201"/>
      <c r="P20" s="201"/>
    </row>
  </sheetData>
  <mergeCells count="28">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B2" sqref="B2:I13"/>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21"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6" customFormat="1" ht="26.25" customHeight="1" thickBot="1" x14ac:dyDescent="0.25">
      <c r="B2" s="178"/>
      <c r="C2" s="179"/>
      <c r="D2" s="213" t="s">
        <v>0</v>
      </c>
      <c r="E2" s="214"/>
      <c r="F2" s="214"/>
      <c r="G2" s="214"/>
      <c r="H2" s="215"/>
      <c r="I2" s="39" t="str">
        <f>Proyecto!K2</f>
        <v>Código: GC-F-015</v>
      </c>
      <c r="J2" s="20"/>
      <c r="K2" s="20"/>
      <c r="L2" s="20"/>
      <c r="M2" s="123"/>
      <c r="N2" s="123"/>
      <c r="O2" s="123"/>
      <c r="P2" s="123"/>
      <c r="Q2" s="123"/>
      <c r="R2" s="123"/>
      <c r="S2" s="123"/>
      <c r="T2" s="13"/>
      <c r="U2" s="123"/>
      <c r="V2" s="123"/>
      <c r="W2" s="123"/>
      <c r="X2" s="123"/>
    </row>
    <row r="3" spans="2:24" s="16" customFormat="1" ht="23.25" customHeight="1" thickBot="1" x14ac:dyDescent="0.25">
      <c r="B3" s="174"/>
      <c r="C3" s="175"/>
      <c r="D3" s="213" t="s">
        <v>2</v>
      </c>
      <c r="E3" s="214"/>
      <c r="F3" s="214"/>
      <c r="G3" s="214"/>
      <c r="H3" s="215"/>
      <c r="I3" s="40" t="str">
        <f>Proyecto!K3</f>
        <v>Fecha: 17 de septiembre de 2014</v>
      </c>
      <c r="J3" s="20"/>
      <c r="K3" s="20"/>
      <c r="L3" s="20"/>
      <c r="M3" s="123"/>
      <c r="N3" s="123"/>
      <c r="O3" s="123"/>
      <c r="P3" s="123"/>
      <c r="Q3" s="123"/>
      <c r="R3" s="123"/>
      <c r="S3" s="123"/>
      <c r="T3" s="13"/>
      <c r="U3" s="123"/>
      <c r="V3" s="123"/>
      <c r="W3" s="123"/>
      <c r="X3" s="123"/>
    </row>
    <row r="4" spans="2:24" s="16" customFormat="1" ht="24" customHeight="1" thickBot="1" x14ac:dyDescent="0.25">
      <c r="B4" s="174"/>
      <c r="C4" s="175"/>
      <c r="D4" s="213" t="s">
        <v>4</v>
      </c>
      <c r="E4" s="214"/>
      <c r="F4" s="214"/>
      <c r="G4" s="214"/>
      <c r="H4" s="215"/>
      <c r="I4" s="40" t="str">
        <f>Proyecto!K4</f>
        <v>Versión 001</v>
      </c>
      <c r="J4" s="20"/>
      <c r="K4" s="20"/>
      <c r="L4" s="20"/>
      <c r="M4" s="123"/>
      <c r="N4" s="123"/>
      <c r="O4" s="123"/>
      <c r="P4" s="123"/>
      <c r="Q4" s="123"/>
      <c r="R4" s="123"/>
      <c r="S4" s="123"/>
      <c r="T4" s="13"/>
      <c r="U4" s="123"/>
      <c r="V4" s="123"/>
      <c r="W4" s="123"/>
      <c r="X4" s="123"/>
    </row>
    <row r="5" spans="2:24" s="16" customFormat="1" ht="22.5" customHeight="1" thickBot="1" x14ac:dyDescent="0.25">
      <c r="B5" s="176"/>
      <c r="C5" s="177"/>
      <c r="D5" s="216" t="s">
        <v>6</v>
      </c>
      <c r="E5" s="217"/>
      <c r="F5" s="217"/>
      <c r="G5" s="217"/>
      <c r="H5" s="218"/>
      <c r="I5" s="41" t="s">
        <v>29</v>
      </c>
      <c r="J5" s="20"/>
      <c r="K5" s="20"/>
      <c r="L5" s="20"/>
      <c r="M5" s="123"/>
      <c r="N5" s="123"/>
      <c r="O5" s="123"/>
      <c r="P5" s="123"/>
      <c r="Q5" s="123"/>
      <c r="R5" s="123"/>
      <c r="S5" s="123"/>
      <c r="T5" s="13"/>
      <c r="U5" s="123"/>
      <c r="V5" s="123"/>
      <c r="W5" s="123"/>
      <c r="X5" s="123"/>
    </row>
    <row r="6" spans="2:24" ht="5.25" customHeight="1" x14ac:dyDescent="0.2">
      <c r="B6" s="28"/>
      <c r="C6" s="28"/>
      <c r="D6" s="28"/>
      <c r="E6" s="28"/>
      <c r="F6" s="28"/>
      <c r="G6" s="28"/>
      <c r="H6" s="28"/>
      <c r="I6" s="28"/>
    </row>
    <row r="7" spans="2:24" x14ac:dyDescent="0.2">
      <c r="B7" s="166" t="s">
        <v>8</v>
      </c>
      <c r="C7" s="166"/>
      <c r="D7" s="219" t="str">
        <f>Proyecto!$E$7</f>
        <v>Nuevo Portal Web de la Superintendencia de Sociedades - Fase II</v>
      </c>
      <c r="E7" s="219"/>
      <c r="F7" s="219"/>
      <c r="G7" s="219"/>
      <c r="H7" s="219"/>
      <c r="I7" s="219"/>
      <c r="X7" s="1"/>
    </row>
    <row r="8" spans="2:24" s="16" customFormat="1" ht="10.5" customHeight="1" x14ac:dyDescent="0.2">
      <c r="B8" s="8"/>
      <c r="C8" s="8"/>
      <c r="D8" s="4"/>
      <c r="E8" s="4"/>
      <c r="F8" s="4"/>
      <c r="G8" s="4"/>
      <c r="H8" s="4"/>
      <c r="I8" s="4"/>
      <c r="J8" s="123"/>
      <c r="K8" s="123"/>
      <c r="L8" s="123"/>
      <c r="M8" s="123"/>
      <c r="N8" s="20"/>
      <c r="O8" s="123"/>
      <c r="P8" s="123"/>
      <c r="Q8" s="123"/>
      <c r="R8" s="123"/>
      <c r="S8" s="123"/>
      <c r="T8" s="123"/>
      <c r="U8" s="123"/>
      <c r="V8" s="123"/>
      <c r="W8" s="123"/>
      <c r="X8" s="123"/>
    </row>
    <row r="9" spans="2:24" ht="18.75" customHeight="1" x14ac:dyDescent="0.2">
      <c r="B9" s="223" t="s">
        <v>30</v>
      </c>
      <c r="C9" s="223"/>
      <c r="D9" s="223"/>
      <c r="E9" s="223"/>
      <c r="F9" s="223"/>
      <c r="G9" s="223"/>
      <c r="H9" s="223"/>
      <c r="I9" s="223"/>
      <c r="X9" s="1"/>
    </row>
    <row r="10" spans="2:24" ht="40.5" customHeight="1" x14ac:dyDescent="0.2">
      <c r="B10" s="220" t="s">
        <v>31</v>
      </c>
      <c r="C10" s="220"/>
      <c r="D10" s="201" t="s">
        <v>32</v>
      </c>
      <c r="E10" s="201"/>
      <c r="F10" s="201"/>
      <c r="G10" s="201"/>
      <c r="H10" s="201"/>
      <c r="I10" s="201"/>
      <c r="X10" s="1"/>
    </row>
    <row r="11" spans="2:24" ht="22.5" customHeight="1" x14ac:dyDescent="0.2">
      <c r="B11" s="220" t="s">
        <v>26</v>
      </c>
      <c r="C11" s="220"/>
      <c r="D11" s="220" t="s">
        <v>33</v>
      </c>
      <c r="E11" s="220"/>
      <c r="F11" s="125" t="s">
        <v>34</v>
      </c>
      <c r="G11" s="125" t="s">
        <v>35</v>
      </c>
      <c r="H11" s="125" t="s">
        <v>36</v>
      </c>
      <c r="I11" s="125" t="s">
        <v>37</v>
      </c>
      <c r="X11" s="1"/>
    </row>
    <row r="12" spans="2:24" ht="91.5" customHeight="1" x14ac:dyDescent="0.2">
      <c r="B12" s="222" t="s">
        <v>38</v>
      </c>
      <c r="C12" s="222"/>
      <c r="D12" s="222" t="s">
        <v>39</v>
      </c>
      <c r="E12" s="222"/>
      <c r="F12" s="83">
        <v>1</v>
      </c>
      <c r="G12" s="127" t="s">
        <v>40</v>
      </c>
      <c r="H12" s="127" t="s">
        <v>41</v>
      </c>
      <c r="I12" s="127" t="s">
        <v>42</v>
      </c>
      <c r="X12" s="1"/>
    </row>
    <row r="13" spans="2:24" ht="22.5" customHeight="1" x14ac:dyDescent="0.2">
      <c r="B13" s="220" t="s">
        <v>43</v>
      </c>
      <c r="C13" s="220"/>
      <c r="D13" s="221" t="s">
        <v>44</v>
      </c>
      <c r="E13" s="221"/>
      <c r="F13" s="221"/>
      <c r="G13" s="221"/>
      <c r="H13" s="221"/>
      <c r="I13" s="221"/>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topLeftCell="A2" zoomScale="110" zoomScaleNormal="110" workbookViewId="0">
      <selection activeCell="C24" sqref="C24"/>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42578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4" customFormat="1" ht="26.25" customHeight="1" thickBot="1" x14ac:dyDescent="0.25">
      <c r="A2" s="123"/>
      <c r="B2" s="48"/>
      <c r="C2" s="233" t="s">
        <v>0</v>
      </c>
      <c r="D2" s="234"/>
      <c r="E2" s="234"/>
      <c r="F2" s="234"/>
      <c r="G2" s="224" t="str">
        <f>Proyecto!K2</f>
        <v>Código: GC-F-015</v>
      </c>
      <c r="H2" s="225"/>
      <c r="I2" s="225"/>
      <c r="J2" s="225"/>
      <c r="K2" s="225"/>
      <c r="L2" s="226"/>
      <c r="M2" s="123"/>
      <c r="N2" s="123"/>
      <c r="O2" s="123"/>
      <c r="P2" s="123"/>
      <c r="Q2" s="123"/>
      <c r="R2" s="123"/>
      <c r="S2" s="123"/>
      <c r="T2" s="123"/>
      <c r="U2" s="13"/>
    </row>
    <row r="3" spans="1:21" s="14" customFormat="1" ht="23.25" customHeight="1" thickBot="1" x14ac:dyDescent="0.25">
      <c r="A3" s="123"/>
      <c r="B3" s="50"/>
      <c r="C3" s="233" t="s">
        <v>2</v>
      </c>
      <c r="D3" s="234"/>
      <c r="E3" s="234"/>
      <c r="F3" s="234"/>
      <c r="G3" s="227" t="str">
        <f>Proyecto!K3</f>
        <v>Fecha: 17 de septiembre de 2014</v>
      </c>
      <c r="H3" s="228"/>
      <c r="I3" s="228"/>
      <c r="J3" s="228"/>
      <c r="K3" s="228"/>
      <c r="L3" s="229"/>
      <c r="M3" s="123"/>
      <c r="N3" s="123"/>
      <c r="O3" s="123"/>
      <c r="P3" s="123"/>
      <c r="Q3" s="123"/>
      <c r="R3" s="123"/>
      <c r="S3" s="123"/>
      <c r="T3" s="123"/>
      <c r="U3" s="13"/>
    </row>
    <row r="4" spans="1:21" s="14" customFormat="1" ht="24" customHeight="1" thickBot="1" x14ac:dyDescent="0.25">
      <c r="A4" s="123"/>
      <c r="B4" s="50"/>
      <c r="C4" s="233" t="s">
        <v>4</v>
      </c>
      <c r="D4" s="234"/>
      <c r="E4" s="234"/>
      <c r="F4" s="234"/>
      <c r="G4" s="230" t="str">
        <f>Proyecto!K4</f>
        <v>Versión 001</v>
      </c>
      <c r="H4" s="231"/>
      <c r="I4" s="231"/>
      <c r="J4" s="231"/>
      <c r="K4" s="231"/>
      <c r="L4" s="232"/>
      <c r="M4" s="123"/>
      <c r="N4" s="123"/>
      <c r="O4" s="123"/>
      <c r="P4" s="123"/>
      <c r="Q4" s="123"/>
      <c r="R4" s="123"/>
      <c r="S4" s="123"/>
      <c r="T4" s="123"/>
      <c r="U4" s="13"/>
    </row>
    <row r="5" spans="1:21" s="14" customFormat="1" ht="22.5" customHeight="1" thickBot="1" x14ac:dyDescent="0.25">
      <c r="A5" s="123"/>
      <c r="B5" s="52"/>
      <c r="C5" s="233" t="s">
        <v>6</v>
      </c>
      <c r="D5" s="234"/>
      <c r="E5" s="234"/>
      <c r="F5" s="234"/>
      <c r="G5" s="227" t="s">
        <v>45</v>
      </c>
      <c r="H5" s="228"/>
      <c r="I5" s="228"/>
      <c r="J5" s="228"/>
      <c r="K5" s="228"/>
      <c r="L5" s="229"/>
      <c r="M5" s="123"/>
      <c r="N5" s="123"/>
      <c r="O5" s="123"/>
      <c r="P5" s="123"/>
      <c r="Q5" s="123"/>
      <c r="R5" s="123"/>
      <c r="S5" s="123"/>
      <c r="T5" s="123"/>
      <c r="U5" s="13"/>
    </row>
    <row r="6" spans="1:21" ht="5.25" customHeight="1" x14ac:dyDescent="0.2">
      <c r="A6" s="5" t="str">
        <f>Proyecto!$E$7</f>
        <v>Nuevo Portal Web de la Superintendencia de Sociedades - Fase II</v>
      </c>
      <c r="B6" s="28"/>
      <c r="C6" s="28"/>
      <c r="D6" s="28"/>
      <c r="E6" s="28"/>
      <c r="F6" s="28"/>
    </row>
    <row r="7" spans="1:21" ht="29.25" customHeight="1" x14ac:dyDescent="0.2">
      <c r="B7" s="122" t="s">
        <v>8</v>
      </c>
      <c r="C7" s="219" t="str">
        <f>Proyecto!$E$7</f>
        <v>Nuevo Portal Web de la Superintendencia de Sociedades - Fase II</v>
      </c>
      <c r="D7" s="219"/>
      <c r="E7" s="219"/>
      <c r="F7" s="219"/>
      <c r="U7" s="1"/>
    </row>
    <row r="8" spans="1:21" x14ac:dyDescent="0.2">
      <c r="B8" s="123"/>
    </row>
    <row r="10" spans="1:21" ht="18" customHeight="1" x14ac:dyDescent="0.2">
      <c r="B10" s="122" t="s">
        <v>46</v>
      </c>
      <c r="C10" s="73" t="s">
        <v>47</v>
      </c>
    </row>
    <row r="11" spans="1:21" ht="6" customHeight="1" x14ac:dyDescent="0.2"/>
    <row r="12" spans="1:21" ht="18" customHeight="1" x14ac:dyDescent="0.2">
      <c r="B12" s="122" t="s">
        <v>48</v>
      </c>
      <c r="C12" s="73">
        <v>31521</v>
      </c>
    </row>
    <row r="13" spans="1:21" ht="6" customHeight="1" x14ac:dyDescent="0.2"/>
    <row r="14" spans="1:21" ht="18" customHeight="1" x14ac:dyDescent="0.2">
      <c r="B14" s="122" t="s">
        <v>49</v>
      </c>
      <c r="C14" s="19" t="s">
        <v>172</v>
      </c>
    </row>
    <row r="15" spans="1:21" ht="6" customHeight="1" x14ac:dyDescent="0.2"/>
    <row r="16" spans="1:21" ht="18" customHeight="1" x14ac:dyDescent="0.2">
      <c r="B16" s="122" t="s">
        <v>50</v>
      </c>
      <c r="C16" s="105">
        <v>0</v>
      </c>
    </row>
    <row r="17" spans="2:3" ht="6" customHeight="1" x14ac:dyDescent="0.2"/>
    <row r="18" spans="2:3" ht="18" customHeight="1" x14ac:dyDescent="0.2">
      <c r="B18" s="122" t="s">
        <v>51</v>
      </c>
      <c r="C18" s="18">
        <v>0</v>
      </c>
    </row>
    <row r="19" spans="2:3" ht="6" customHeight="1" x14ac:dyDescent="0.2"/>
    <row r="20" spans="2:3" ht="18" customHeight="1" x14ac:dyDescent="0.2">
      <c r="B20" s="122" t="s">
        <v>52</v>
      </c>
      <c r="C20" s="18">
        <v>0</v>
      </c>
    </row>
    <row r="24" spans="2:3" x14ac:dyDescent="0.2">
      <c r="B24" s="1" t="s">
        <v>248</v>
      </c>
      <c r="C24" s="146">
        <v>894614227</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B1" zoomScale="124" zoomScaleNormal="75" workbookViewId="0">
      <selection activeCell="C15" sqref="C15"/>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42578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42"/>
      <c r="C2" s="216" t="s">
        <v>0</v>
      </c>
      <c r="D2" s="217"/>
      <c r="E2" s="217"/>
      <c r="F2" s="218"/>
      <c r="G2" s="39" t="str">
        <f>Proyecto!K2</f>
        <v>Código: GC-F-015</v>
      </c>
      <c r="H2" s="9"/>
      <c r="I2" s="9"/>
      <c r="J2" s="12"/>
      <c r="K2" s="123"/>
      <c r="L2" s="123"/>
      <c r="M2" s="123"/>
      <c r="N2" s="123"/>
      <c r="O2" s="123"/>
      <c r="P2" s="123"/>
      <c r="Q2" s="123"/>
      <c r="R2" s="123"/>
      <c r="S2" s="123"/>
      <c r="T2" s="13"/>
      <c r="U2" s="123"/>
      <c r="V2" s="123"/>
    </row>
    <row r="3" spans="2:22" s="10" customFormat="1" ht="23.25" customHeight="1" thickBot="1" x14ac:dyDescent="0.25">
      <c r="B3" s="43"/>
      <c r="C3" s="216" t="s">
        <v>2</v>
      </c>
      <c r="D3" s="217"/>
      <c r="E3" s="217"/>
      <c r="F3" s="218"/>
      <c r="G3" s="40" t="str">
        <f>Proyecto!K3</f>
        <v>Fecha: 17 de septiembre de 2014</v>
      </c>
      <c r="H3" s="9"/>
      <c r="I3" s="9"/>
      <c r="J3" s="12"/>
      <c r="K3" s="123"/>
      <c r="L3" s="123"/>
      <c r="M3" s="123"/>
      <c r="N3" s="123"/>
      <c r="O3" s="123"/>
      <c r="P3" s="123"/>
      <c r="Q3" s="123"/>
      <c r="R3" s="123"/>
      <c r="S3" s="123"/>
      <c r="T3" s="13"/>
      <c r="U3" s="123"/>
      <c r="V3" s="123"/>
    </row>
    <row r="4" spans="2:22" s="10" customFormat="1" ht="24" customHeight="1" thickBot="1" x14ac:dyDescent="0.25">
      <c r="B4" s="43"/>
      <c r="C4" s="216" t="s">
        <v>4</v>
      </c>
      <c r="D4" s="217"/>
      <c r="E4" s="217"/>
      <c r="F4" s="218"/>
      <c r="G4" s="40" t="str">
        <f>Proyecto!K4</f>
        <v>Versión 001</v>
      </c>
      <c r="H4" s="123"/>
      <c r="I4" s="123"/>
      <c r="J4" s="12"/>
      <c r="K4" s="123"/>
      <c r="L4" s="123"/>
      <c r="M4" s="123"/>
      <c r="N4" s="123"/>
      <c r="O4" s="123"/>
      <c r="P4" s="123"/>
      <c r="Q4" s="123"/>
      <c r="R4" s="123"/>
      <c r="S4" s="123"/>
      <c r="T4" s="13"/>
      <c r="U4" s="123"/>
      <c r="V4" s="123"/>
    </row>
    <row r="5" spans="2:22" s="10" customFormat="1" ht="22.5" customHeight="1" thickBot="1" x14ac:dyDescent="0.25">
      <c r="B5" s="44"/>
      <c r="C5" s="216" t="s">
        <v>6</v>
      </c>
      <c r="D5" s="217"/>
      <c r="E5" s="217"/>
      <c r="F5" s="218"/>
      <c r="G5" s="41" t="s">
        <v>53</v>
      </c>
      <c r="H5" s="123"/>
      <c r="I5" s="123"/>
      <c r="J5" s="9"/>
      <c r="K5" s="123"/>
      <c r="L5" s="123"/>
      <c r="M5" s="123"/>
      <c r="N5" s="123"/>
      <c r="O5" s="123"/>
      <c r="P5" s="123"/>
      <c r="Q5" s="123"/>
      <c r="R5" s="123"/>
      <c r="S5" s="123"/>
      <c r="T5" s="13"/>
      <c r="U5" s="123"/>
      <c r="V5" s="123"/>
    </row>
    <row r="6" spans="2:22" ht="5.25" customHeight="1" x14ac:dyDescent="0.2">
      <c r="B6" s="28"/>
      <c r="C6" s="28"/>
      <c r="D6" s="28"/>
      <c r="E6" s="28"/>
      <c r="F6" s="28"/>
      <c r="G6" s="28"/>
    </row>
    <row r="7" spans="2:22" ht="29.25" customHeight="1" x14ac:dyDescent="0.2">
      <c r="B7" s="122" t="s">
        <v>8</v>
      </c>
      <c r="C7" s="237" t="str">
        <f>Proyecto!$E$7</f>
        <v>Nuevo Portal Web de la Superintendencia de Sociedades - Fase II</v>
      </c>
      <c r="D7" s="237"/>
      <c r="E7" s="237"/>
      <c r="F7" s="237"/>
      <c r="G7" s="237"/>
      <c r="V7" s="1"/>
    </row>
    <row r="9" spans="2:22" ht="18" customHeight="1" x14ac:dyDescent="0.2">
      <c r="B9" s="223" t="s">
        <v>54</v>
      </c>
      <c r="C9" s="223"/>
      <c r="D9" s="223"/>
      <c r="E9" s="223"/>
      <c r="F9" s="223"/>
      <c r="G9" s="223"/>
    </row>
    <row r="10" spans="2:22" customFormat="1" ht="15" customHeight="1" x14ac:dyDescent="0.2"/>
    <row r="11" spans="2:22" ht="27.75" customHeight="1" x14ac:dyDescent="0.2">
      <c r="B11" s="125" t="s">
        <v>55</v>
      </c>
      <c r="C11" s="125" t="s">
        <v>56</v>
      </c>
      <c r="D11" s="125" t="s">
        <v>57</v>
      </c>
      <c r="E11" s="125" t="s">
        <v>58</v>
      </c>
      <c r="F11" s="223" t="s">
        <v>59</v>
      </c>
      <c r="G11" s="223"/>
    </row>
    <row r="12" spans="2:22" ht="77.25" customHeight="1" x14ac:dyDescent="0.2">
      <c r="B12" s="84" t="s">
        <v>60</v>
      </c>
      <c r="C12" s="84" t="s">
        <v>165</v>
      </c>
      <c r="D12" s="129" t="s">
        <v>173</v>
      </c>
      <c r="E12" s="84" t="s">
        <v>61</v>
      </c>
      <c r="F12" s="205"/>
      <c r="G12" s="205"/>
    </row>
    <row r="13" spans="2:22" ht="129" customHeight="1" x14ac:dyDescent="0.2">
      <c r="B13" s="84" t="s">
        <v>62</v>
      </c>
      <c r="C13" s="111" t="s">
        <v>226</v>
      </c>
      <c r="D13" s="129" t="s">
        <v>174</v>
      </c>
      <c r="E13" s="84" t="s">
        <v>61</v>
      </c>
      <c r="F13" s="205"/>
      <c r="G13" s="205"/>
    </row>
    <row r="14" spans="2:22" ht="61.5" customHeight="1" x14ac:dyDescent="0.2">
      <c r="B14" s="84" t="s">
        <v>63</v>
      </c>
      <c r="C14" s="84" t="s">
        <v>249</v>
      </c>
      <c r="D14" s="129" t="s">
        <v>217</v>
      </c>
      <c r="E14" s="84" t="s">
        <v>61</v>
      </c>
      <c r="F14" s="205"/>
      <c r="G14" s="205"/>
    </row>
    <row r="15" spans="2:22" ht="48" x14ac:dyDescent="0.2">
      <c r="B15" s="144" t="s">
        <v>167</v>
      </c>
      <c r="C15" s="144" t="s">
        <v>216</v>
      </c>
      <c r="D15" s="143" t="s">
        <v>175</v>
      </c>
      <c r="E15" s="84" t="s">
        <v>61</v>
      </c>
      <c r="F15" s="235"/>
      <c r="G15" s="236"/>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14 E16:E65484 F15:F65484 H15:L65484 G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4"/>
  <sheetViews>
    <sheetView zoomScale="130" zoomScaleNormal="130" workbookViewId="0">
      <selection activeCell="B19" sqref="B19"/>
    </sheetView>
  </sheetViews>
  <sheetFormatPr baseColWidth="10" defaultColWidth="11.42578125" defaultRowHeight="12.75" x14ac:dyDescent="0.2"/>
  <cols>
    <col min="1" max="1" width="5" style="45" customWidth="1"/>
    <col min="2" max="2" width="32.42578125" style="45" customWidth="1"/>
    <col min="3" max="3" width="25" style="45" customWidth="1"/>
    <col min="4" max="4" width="11.42578125" style="45"/>
    <col min="5" max="5" width="40.42578125" style="45" customWidth="1"/>
    <col min="6" max="6" width="20.7109375" style="45" customWidth="1"/>
    <col min="7" max="7" width="25.42578125" style="45" customWidth="1"/>
    <col min="8" max="8" width="15" style="45" customWidth="1"/>
    <col min="9" max="16384" width="11.42578125" style="45"/>
  </cols>
  <sheetData>
    <row r="1" spans="2:8" ht="13.5" thickBot="1" x14ac:dyDescent="0.25"/>
    <row r="2" spans="2:8" ht="18" customHeight="1" thickBot="1" x14ac:dyDescent="0.25">
      <c r="B2" s="48"/>
      <c r="C2" s="233" t="s">
        <v>0</v>
      </c>
      <c r="D2" s="234"/>
      <c r="E2" s="234"/>
      <c r="F2" s="234"/>
      <c r="G2" s="224" t="str">
        <f>Proyecto!K2</f>
        <v>Código: GC-F-015</v>
      </c>
      <c r="H2" s="226"/>
    </row>
    <row r="3" spans="2:8" ht="19.5" customHeight="1" thickBot="1" x14ac:dyDescent="0.25">
      <c r="B3" s="50"/>
      <c r="C3" s="233" t="s">
        <v>2</v>
      </c>
      <c r="D3" s="234"/>
      <c r="E3" s="234"/>
      <c r="F3" s="234"/>
      <c r="G3" s="227" t="str">
        <f>Proyecto!K3</f>
        <v>Fecha: 17 de septiembre de 2014</v>
      </c>
      <c r="H3" s="229"/>
    </row>
    <row r="4" spans="2:8" ht="19.5" customHeight="1" thickBot="1" x14ac:dyDescent="0.25">
      <c r="B4" s="50"/>
      <c r="C4" s="233" t="s">
        <v>4</v>
      </c>
      <c r="D4" s="234"/>
      <c r="E4" s="234"/>
      <c r="F4" s="234"/>
      <c r="G4" s="230" t="str">
        <f>Proyecto!K4</f>
        <v>Versión 001</v>
      </c>
      <c r="H4" s="232"/>
    </row>
    <row r="5" spans="2:8" ht="21.75" customHeight="1" thickBot="1" x14ac:dyDescent="0.25">
      <c r="B5" s="52"/>
      <c r="C5" s="233" t="s">
        <v>6</v>
      </c>
      <c r="D5" s="234"/>
      <c r="E5" s="234"/>
      <c r="F5" s="234"/>
      <c r="G5" s="227" t="s">
        <v>64</v>
      </c>
      <c r="H5" s="229"/>
    </row>
    <row r="6" spans="2:8" ht="21" customHeight="1" x14ac:dyDescent="0.2"/>
    <row r="7" spans="2:8" ht="22.5" customHeight="1" x14ac:dyDescent="0.2">
      <c r="B7" s="238" t="s">
        <v>65</v>
      </c>
      <c r="C7" s="239"/>
      <c r="D7" s="239"/>
      <c r="E7" s="239"/>
      <c r="F7" s="239"/>
      <c r="G7" s="239"/>
      <c r="H7" s="239"/>
    </row>
    <row r="8" spans="2:8" ht="84" customHeight="1" x14ac:dyDescent="0.2">
      <c r="B8" s="201" t="s">
        <v>66</v>
      </c>
      <c r="C8" s="240"/>
      <c r="D8" s="240"/>
      <c r="E8" s="240"/>
      <c r="F8" s="240"/>
      <c r="G8" s="240"/>
      <c r="H8" s="240"/>
    </row>
    <row r="9" spans="2:8" x14ac:dyDescent="0.2">
      <c r="B9" s="46"/>
    </row>
    <row r="11" spans="2:8" ht="22.5" customHeight="1" x14ac:dyDescent="0.2">
      <c r="B11" s="241" t="s">
        <v>67</v>
      </c>
      <c r="C11" s="242"/>
      <c r="E11" s="238" t="s">
        <v>68</v>
      </c>
      <c r="F11" s="239"/>
      <c r="G11" s="239"/>
      <c r="H11" s="239"/>
    </row>
    <row r="13" spans="2:8" ht="20.25" customHeight="1" x14ac:dyDescent="0.2">
      <c r="B13" s="25" t="s">
        <v>56</v>
      </c>
      <c r="C13" s="25" t="s">
        <v>55</v>
      </c>
      <c r="D13" s="47"/>
      <c r="E13" s="25" t="s">
        <v>56</v>
      </c>
      <c r="F13" s="25" t="s">
        <v>55</v>
      </c>
      <c r="G13" s="25" t="s">
        <v>69</v>
      </c>
      <c r="H13" s="25" t="s">
        <v>70</v>
      </c>
    </row>
    <row r="14" spans="2:8" s="65" customFormat="1" ht="23.1" customHeight="1" x14ac:dyDescent="0.2">
      <c r="B14" s="66" t="s">
        <v>250</v>
      </c>
      <c r="C14" s="164" t="s">
        <v>60</v>
      </c>
      <c r="E14" s="66" t="s">
        <v>164</v>
      </c>
      <c r="F14" s="127" t="s">
        <v>71</v>
      </c>
      <c r="G14" s="67"/>
      <c r="H14" s="68"/>
    </row>
    <row r="15" spans="2:8" s="65" customFormat="1" ht="23.1" customHeight="1" x14ac:dyDescent="0.2">
      <c r="B15" s="162" t="s">
        <v>165</v>
      </c>
      <c r="C15" s="164" t="s">
        <v>60</v>
      </c>
      <c r="E15" s="69"/>
      <c r="F15" s="70"/>
      <c r="G15" s="70"/>
      <c r="H15" s="70"/>
    </row>
    <row r="16" spans="2:8" s="65" customFormat="1" ht="23.1" customHeight="1" x14ac:dyDescent="0.2">
      <c r="B16" s="135" t="s">
        <v>80</v>
      </c>
      <c r="C16" s="136" t="s">
        <v>60</v>
      </c>
      <c r="E16" s="71"/>
      <c r="F16" s="72"/>
      <c r="G16" s="72"/>
      <c r="H16" s="72"/>
    </row>
    <row r="17" spans="2:8" s="65" customFormat="1" ht="23.1" customHeight="1" x14ac:dyDescent="0.2">
      <c r="B17" s="156" t="s">
        <v>227</v>
      </c>
      <c r="C17" s="157" t="s">
        <v>62</v>
      </c>
      <c r="E17" s="71"/>
      <c r="F17" s="72"/>
      <c r="G17" s="72"/>
      <c r="H17" s="72"/>
    </row>
    <row r="18" spans="2:8" s="65" customFormat="1" ht="23.1" customHeight="1" x14ac:dyDescent="0.2">
      <c r="B18" s="140" t="s">
        <v>249</v>
      </c>
      <c r="C18" s="133" t="s">
        <v>63</v>
      </c>
      <c r="E18" s="71"/>
      <c r="F18" s="72"/>
      <c r="G18" s="72"/>
      <c r="H18" s="72"/>
    </row>
    <row r="19" spans="2:8" ht="23.1" customHeight="1" x14ac:dyDescent="0.2">
      <c r="B19" s="155" t="s">
        <v>228</v>
      </c>
      <c r="C19" s="154" t="s">
        <v>152</v>
      </c>
    </row>
    <row r="20" spans="2:8" ht="23.1" customHeight="1" x14ac:dyDescent="0.2">
      <c r="B20" s="163" t="s">
        <v>239</v>
      </c>
      <c r="C20" s="162" t="s">
        <v>152</v>
      </c>
    </row>
    <row r="21" spans="2:8" ht="23.1" customHeight="1" x14ac:dyDescent="0.2">
      <c r="B21" s="145" t="s">
        <v>166</v>
      </c>
      <c r="C21" s="145" t="s">
        <v>167</v>
      </c>
    </row>
    <row r="22" spans="2:8" ht="23.1" customHeight="1" x14ac:dyDescent="0.2">
      <c r="B22" s="147" t="s">
        <v>177</v>
      </c>
      <c r="C22" s="147" t="s">
        <v>167</v>
      </c>
    </row>
    <row r="23" spans="2:8" ht="23.1" customHeight="1" x14ac:dyDescent="0.2">
      <c r="B23" s="147" t="s">
        <v>178</v>
      </c>
      <c r="C23" s="147" t="s">
        <v>167</v>
      </c>
    </row>
    <row r="24" spans="2:8" ht="23.1" customHeight="1" x14ac:dyDescent="0.2">
      <c r="B24" s="147" t="s">
        <v>179</v>
      </c>
      <c r="C24" s="147" t="s">
        <v>167</v>
      </c>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8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8"/>
  <sheetViews>
    <sheetView showGridLines="0" topLeftCell="A20" zoomScale="114" zoomScaleNormal="90" workbookViewId="0">
      <selection activeCell="A23" sqref="A23:XFD23"/>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3"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257"/>
      <c r="C2" s="258"/>
      <c r="D2" s="248" t="s">
        <v>0</v>
      </c>
      <c r="E2" s="249"/>
      <c r="F2" s="249"/>
      <c r="G2" s="250"/>
      <c r="H2" s="49" t="str">
        <f>Proyecto!K2</f>
        <v>Código: GC-F-015</v>
      </c>
      <c r="I2" s="123"/>
      <c r="J2" s="123"/>
      <c r="K2" s="123"/>
      <c r="L2" s="123"/>
      <c r="M2" s="123"/>
      <c r="N2" s="123"/>
      <c r="O2" s="123"/>
      <c r="P2" s="13"/>
    </row>
    <row r="3" spans="2:16" s="10" customFormat="1" ht="23.25" customHeight="1" thickBot="1" x14ac:dyDescent="0.25">
      <c r="B3" s="259"/>
      <c r="C3" s="247"/>
      <c r="D3" s="251" t="s">
        <v>2</v>
      </c>
      <c r="E3" s="252"/>
      <c r="F3" s="252"/>
      <c r="G3" s="253"/>
      <c r="H3" s="53" t="str">
        <f>Proyecto!K3</f>
        <v>Fecha: 17 de septiembre de 2014</v>
      </c>
      <c r="I3" s="123"/>
      <c r="J3" s="123"/>
      <c r="K3" s="123"/>
      <c r="L3" s="123"/>
      <c r="M3" s="123"/>
      <c r="N3" s="123"/>
      <c r="O3" s="123"/>
      <c r="P3" s="13"/>
    </row>
    <row r="4" spans="2:16" s="10" customFormat="1" ht="24" customHeight="1" thickBot="1" x14ac:dyDescent="0.25">
      <c r="B4" s="259"/>
      <c r="C4" s="247"/>
      <c r="D4" s="254" t="s">
        <v>4</v>
      </c>
      <c r="E4" s="255"/>
      <c r="F4" s="255"/>
      <c r="G4" s="256"/>
      <c r="H4" s="51" t="str">
        <f>Proyecto!K4</f>
        <v>Versión 001</v>
      </c>
      <c r="I4" s="123"/>
      <c r="J4" s="123"/>
      <c r="K4" s="123"/>
      <c r="L4" s="123"/>
      <c r="M4" s="123"/>
      <c r="N4" s="123"/>
      <c r="O4" s="123"/>
      <c r="P4" s="13"/>
    </row>
    <row r="5" spans="2:16" s="10" customFormat="1" ht="22.5" customHeight="1" thickBot="1" x14ac:dyDescent="0.25">
      <c r="B5" s="260"/>
      <c r="C5" s="261"/>
      <c r="D5" s="251" t="s">
        <v>6</v>
      </c>
      <c r="E5" s="252"/>
      <c r="F5" s="252"/>
      <c r="G5" s="253"/>
      <c r="H5" s="53" t="s">
        <v>72</v>
      </c>
      <c r="I5" s="123"/>
      <c r="J5" s="123"/>
      <c r="K5" s="123"/>
      <c r="L5" s="123"/>
      <c r="M5" s="123"/>
      <c r="N5" s="123"/>
      <c r="O5" s="123"/>
      <c r="P5" s="13"/>
    </row>
    <row r="6" spans="2:16" ht="5.25" customHeight="1" x14ac:dyDescent="0.2">
      <c r="B6" s="28"/>
      <c r="C6" s="28"/>
      <c r="D6" s="28"/>
      <c r="E6" s="28"/>
      <c r="F6" s="28"/>
      <c r="G6" s="28"/>
      <c r="H6" s="28"/>
    </row>
    <row r="7" spans="2:16" ht="29.25" customHeight="1" x14ac:dyDescent="0.2">
      <c r="B7" s="166" t="s">
        <v>8</v>
      </c>
      <c r="C7" s="166"/>
      <c r="D7" s="219" t="str">
        <f>Proyecto!$E$7</f>
        <v>Nuevo Portal Web de la Superintendencia de Sociedades - Fase II</v>
      </c>
      <c r="E7" s="219"/>
      <c r="F7" s="219"/>
      <c r="G7" s="219"/>
      <c r="H7" s="219"/>
      <c r="P7" s="1"/>
    </row>
    <row r="8" spans="2:16" customFormat="1" ht="19.5" customHeight="1" x14ac:dyDescent="0.2"/>
    <row r="9" spans="2:16" ht="30" customHeight="1" x14ac:dyDescent="0.2">
      <c r="B9" s="243" t="s">
        <v>14</v>
      </c>
      <c r="C9" s="244"/>
      <c r="D9" s="244"/>
      <c r="E9" s="244"/>
      <c r="F9" s="244"/>
      <c r="G9" s="244"/>
      <c r="H9" s="244"/>
    </row>
    <row r="10" spans="2:16" ht="9.75" customHeight="1" x14ac:dyDescent="0.2">
      <c r="B10" s="247"/>
      <c r="C10" s="247"/>
      <c r="D10" s="247"/>
      <c r="E10" s="247"/>
      <c r="F10" s="247"/>
      <c r="G10" s="247"/>
      <c r="H10" s="247"/>
      <c r="P10" s="1"/>
    </row>
    <row r="11" spans="2:16" ht="25.5" customHeight="1" x14ac:dyDescent="0.2">
      <c r="B11" s="220" t="s">
        <v>56</v>
      </c>
      <c r="C11" s="220"/>
      <c r="D11" s="125" t="s">
        <v>73</v>
      </c>
      <c r="E11" s="128" t="s">
        <v>74</v>
      </c>
      <c r="F11" s="125" t="s">
        <v>75</v>
      </c>
      <c r="G11" s="125" t="s">
        <v>76</v>
      </c>
      <c r="H11" s="125" t="s">
        <v>77</v>
      </c>
      <c r="P11" s="1"/>
    </row>
    <row r="12" spans="2:16" ht="38.1" customHeight="1" x14ac:dyDescent="0.2">
      <c r="B12" s="235" t="s">
        <v>165</v>
      </c>
      <c r="C12" s="236"/>
      <c r="D12" s="148" t="s">
        <v>180</v>
      </c>
      <c r="E12" s="67">
        <v>3178940141</v>
      </c>
      <c r="F12" s="67" t="s">
        <v>195</v>
      </c>
      <c r="G12" s="138" t="s">
        <v>61</v>
      </c>
      <c r="H12" s="127" t="s">
        <v>78</v>
      </c>
      <c r="O12" s="2"/>
      <c r="P12" s="1"/>
    </row>
    <row r="13" spans="2:16" ht="38.1" customHeight="1" x14ac:dyDescent="0.2">
      <c r="B13" s="245" t="s">
        <v>176</v>
      </c>
      <c r="C13" s="246"/>
      <c r="D13" s="142" t="s">
        <v>181</v>
      </c>
      <c r="E13" s="142">
        <v>3002039360</v>
      </c>
      <c r="F13" s="151" t="s">
        <v>196</v>
      </c>
      <c r="G13" s="138" t="s">
        <v>61</v>
      </c>
      <c r="H13" s="127" t="s">
        <v>78</v>
      </c>
      <c r="O13" s="2"/>
      <c r="P13" s="1"/>
    </row>
    <row r="14" spans="2:16" ht="38.1" customHeight="1" x14ac:dyDescent="0.2">
      <c r="B14" s="245" t="s">
        <v>227</v>
      </c>
      <c r="C14" s="246"/>
      <c r="D14" s="161" t="s">
        <v>229</v>
      </c>
      <c r="E14" s="161">
        <v>3103872305</v>
      </c>
      <c r="F14" s="151" t="s">
        <v>230</v>
      </c>
      <c r="G14" s="158" t="s">
        <v>61</v>
      </c>
      <c r="H14" s="159" t="s">
        <v>78</v>
      </c>
      <c r="O14" s="2"/>
      <c r="P14" s="1"/>
    </row>
    <row r="15" spans="2:16" ht="38.1" customHeight="1" x14ac:dyDescent="0.2">
      <c r="B15" s="245" t="s">
        <v>249</v>
      </c>
      <c r="C15" s="246"/>
      <c r="D15" s="161" t="s">
        <v>231</v>
      </c>
      <c r="E15" s="161"/>
      <c r="F15" s="151" t="s">
        <v>233</v>
      </c>
      <c r="G15" s="158" t="s">
        <v>61</v>
      </c>
      <c r="H15" s="159" t="s">
        <v>78</v>
      </c>
      <c r="O15" s="2"/>
      <c r="P15" s="1"/>
    </row>
    <row r="16" spans="2:16" ht="38.1" customHeight="1" x14ac:dyDescent="0.2">
      <c r="B16" s="245" t="s">
        <v>228</v>
      </c>
      <c r="C16" s="246"/>
      <c r="D16" s="161" t="s">
        <v>232</v>
      </c>
      <c r="E16" s="161"/>
      <c r="F16" s="151" t="s">
        <v>234</v>
      </c>
      <c r="G16" s="158" t="s">
        <v>61</v>
      </c>
      <c r="H16" s="159" t="s">
        <v>78</v>
      </c>
      <c r="O16" s="2"/>
      <c r="P16" s="1"/>
    </row>
    <row r="17" spans="2:16" ht="38.1" customHeight="1" x14ac:dyDescent="0.2">
      <c r="B17" s="245" t="s">
        <v>239</v>
      </c>
      <c r="C17" s="246"/>
      <c r="D17" s="161" t="s">
        <v>237</v>
      </c>
      <c r="E17" s="161"/>
      <c r="F17" s="151" t="s">
        <v>240</v>
      </c>
      <c r="G17" s="158" t="s">
        <v>61</v>
      </c>
      <c r="H17" s="159" t="s">
        <v>78</v>
      </c>
      <c r="O17" s="2"/>
      <c r="P17" s="1"/>
    </row>
    <row r="18" spans="2:16" ht="38.1" customHeight="1" x14ac:dyDescent="0.2">
      <c r="B18" s="245" t="s">
        <v>166</v>
      </c>
      <c r="C18" s="246"/>
      <c r="D18" s="138" t="s">
        <v>187</v>
      </c>
      <c r="E18" s="138">
        <v>3007849244</v>
      </c>
      <c r="F18" s="67" t="s">
        <v>197</v>
      </c>
      <c r="G18" s="138" t="s">
        <v>61</v>
      </c>
      <c r="H18" s="139" t="s">
        <v>78</v>
      </c>
      <c r="O18" s="2"/>
      <c r="P18" s="1"/>
    </row>
    <row r="19" spans="2:16" ht="38.1" customHeight="1" x14ac:dyDescent="0.2">
      <c r="B19" s="245" t="s">
        <v>188</v>
      </c>
      <c r="C19" s="246"/>
      <c r="D19" s="138" t="s">
        <v>187</v>
      </c>
      <c r="E19" s="138">
        <v>3105523480</v>
      </c>
      <c r="F19" s="67" t="s">
        <v>198</v>
      </c>
      <c r="G19" s="158" t="s">
        <v>61</v>
      </c>
      <c r="H19" s="139"/>
      <c r="O19" s="2"/>
      <c r="P19" s="1"/>
    </row>
    <row r="20" spans="2:16" ht="38.1" customHeight="1" x14ac:dyDescent="0.2">
      <c r="B20" s="245" t="s">
        <v>190</v>
      </c>
      <c r="C20" s="246"/>
      <c r="D20" s="138" t="s">
        <v>191</v>
      </c>
      <c r="E20" s="138">
        <v>3167482290</v>
      </c>
      <c r="F20" s="67" t="s">
        <v>199</v>
      </c>
      <c r="G20" s="138" t="s">
        <v>61</v>
      </c>
      <c r="H20" s="127" t="s">
        <v>78</v>
      </c>
      <c r="O20" s="2"/>
      <c r="P20" s="1"/>
    </row>
    <row r="21" spans="2:16" ht="38.1" customHeight="1" x14ac:dyDescent="0.2">
      <c r="B21" s="245" t="s">
        <v>179</v>
      </c>
      <c r="C21" s="246"/>
      <c r="D21" s="138" t="s">
        <v>182</v>
      </c>
      <c r="E21" s="138">
        <v>3003682303</v>
      </c>
      <c r="F21" s="67" t="s">
        <v>200</v>
      </c>
      <c r="G21" s="138" t="s">
        <v>61</v>
      </c>
      <c r="H21" s="127" t="s">
        <v>81</v>
      </c>
      <c r="O21" s="2"/>
      <c r="P21" s="1"/>
    </row>
    <row r="22" spans="2:16" ht="38.1" customHeight="1" x14ac:dyDescent="0.2">
      <c r="B22" s="245" t="s">
        <v>183</v>
      </c>
      <c r="C22" s="246"/>
      <c r="D22" s="142" t="s">
        <v>184</v>
      </c>
      <c r="E22" s="142">
        <v>3133231027</v>
      </c>
      <c r="F22" s="151" t="s">
        <v>201</v>
      </c>
      <c r="G22" s="138" t="s">
        <v>61</v>
      </c>
      <c r="H22" s="142"/>
    </row>
    <row r="23" spans="2:16" ht="38.1" customHeight="1" x14ac:dyDescent="0.2">
      <c r="B23" s="245" t="s">
        <v>250</v>
      </c>
      <c r="C23" s="246"/>
      <c r="D23" s="138" t="s">
        <v>251</v>
      </c>
      <c r="E23" s="138"/>
      <c r="F23" s="67"/>
      <c r="G23" s="138" t="s">
        <v>61</v>
      </c>
      <c r="H23" s="142"/>
    </row>
    <row r="24" spans="2:16" ht="38.1" customHeight="1" x14ac:dyDescent="0.2">
      <c r="B24" s="262" t="s">
        <v>254</v>
      </c>
      <c r="C24" s="263"/>
      <c r="D24" s="106" t="s">
        <v>252</v>
      </c>
      <c r="E24" s="106"/>
      <c r="F24" s="67"/>
      <c r="G24" s="138" t="s">
        <v>61</v>
      </c>
      <c r="H24" s="142"/>
    </row>
    <row r="25" spans="2:16" ht="38.1" customHeight="1" x14ac:dyDescent="0.2">
      <c r="B25" s="245" t="s">
        <v>253</v>
      </c>
      <c r="C25" s="246"/>
      <c r="D25" s="142" t="s">
        <v>189</v>
      </c>
      <c r="E25" s="142">
        <v>3213978966</v>
      </c>
      <c r="F25" s="151"/>
      <c r="G25" s="138" t="s">
        <v>61</v>
      </c>
      <c r="H25" s="142"/>
    </row>
    <row r="26" spans="2:16" ht="38.1" customHeight="1" x14ac:dyDescent="0.2">
      <c r="B26" s="245" t="s">
        <v>185</v>
      </c>
      <c r="C26" s="246"/>
      <c r="D26" s="142" t="s">
        <v>186</v>
      </c>
      <c r="E26" s="142">
        <v>3164353244</v>
      </c>
      <c r="F26" s="151" t="s">
        <v>202</v>
      </c>
      <c r="G26" s="138" t="s">
        <v>61</v>
      </c>
      <c r="H26" s="142"/>
    </row>
    <row r="27" spans="2:16" ht="38.1" customHeight="1" x14ac:dyDescent="0.2">
      <c r="B27" s="245" t="s">
        <v>238</v>
      </c>
      <c r="C27" s="246"/>
      <c r="D27" s="161" t="s">
        <v>241</v>
      </c>
      <c r="E27" s="161"/>
      <c r="F27" s="151" t="s">
        <v>242</v>
      </c>
      <c r="G27" s="158" t="s">
        <v>61</v>
      </c>
      <c r="H27" s="161"/>
    </row>
    <row r="28" spans="2:16" ht="38.1" customHeight="1" x14ac:dyDescent="0.2">
      <c r="B28" s="221" t="s">
        <v>236</v>
      </c>
      <c r="C28" s="221"/>
      <c r="D28" s="138" t="s">
        <v>235</v>
      </c>
      <c r="E28" s="138">
        <v>3172853029</v>
      </c>
      <c r="F28" s="67" t="s">
        <v>243</v>
      </c>
      <c r="G28" s="138" t="s">
        <v>79</v>
      </c>
      <c r="H28" s="142"/>
    </row>
  </sheetData>
  <mergeCells count="27">
    <mergeCell ref="B22:C22"/>
    <mergeCell ref="B24:C24"/>
    <mergeCell ref="B26:C26"/>
    <mergeCell ref="B28:C28"/>
    <mergeCell ref="B25:C25"/>
    <mergeCell ref="B23:C23"/>
    <mergeCell ref="B27:C27"/>
    <mergeCell ref="D2:G2"/>
    <mergeCell ref="D3:G3"/>
    <mergeCell ref="D4:G4"/>
    <mergeCell ref="D5:G5"/>
    <mergeCell ref="B2:C5"/>
    <mergeCell ref="B7:C7"/>
    <mergeCell ref="D7:H7"/>
    <mergeCell ref="B9:H9"/>
    <mergeCell ref="B21:C21"/>
    <mergeCell ref="B12:C12"/>
    <mergeCell ref="B11:C11"/>
    <mergeCell ref="B10:H10"/>
    <mergeCell ref="B18:C18"/>
    <mergeCell ref="B13:C13"/>
    <mergeCell ref="B20:C20"/>
    <mergeCell ref="B19:C19"/>
    <mergeCell ref="B14:C14"/>
    <mergeCell ref="B16:C16"/>
    <mergeCell ref="B15:C15"/>
    <mergeCell ref="B17:C17"/>
  </mergeCells>
  <conditionalFormatting sqref="D11">
    <cfRule type="cellIs" dxfId="27" priority="61" stopIfTrue="1" operator="equal">
      <formula>"Alto"</formula>
    </cfRule>
    <cfRule type="cellIs" dxfId="26" priority="62" stopIfTrue="1" operator="equal">
      <formula>"Medio"</formula>
    </cfRule>
    <cfRule type="cellIs" dxfId="25" priority="63" stopIfTrue="1" operator="equal">
      <formula>"Bajo"</formula>
    </cfRule>
  </conditionalFormatting>
  <conditionalFormatting sqref="D24">
    <cfRule type="cellIs" dxfId="24" priority="16" stopIfTrue="1" operator="equal">
      <formula>"Alto"</formula>
    </cfRule>
    <cfRule type="cellIs" dxfId="23" priority="17" stopIfTrue="1" operator="equal">
      <formula>"Medio"</formula>
    </cfRule>
    <cfRule type="cellIs" dxfId="22" priority="18" stopIfTrue="1" operator="equal">
      <formula>"Bajo"</formula>
    </cfRule>
  </conditionalFormatting>
  <conditionalFormatting sqref="D28">
    <cfRule type="cellIs" dxfId="21" priority="13" stopIfTrue="1" operator="equal">
      <formula>"Alto"</formula>
    </cfRule>
    <cfRule type="cellIs" dxfId="20" priority="14" stopIfTrue="1" operator="equal">
      <formula>"Medio"</formula>
    </cfRule>
    <cfRule type="cellIs" dxfId="19" priority="15" stopIfTrue="1" operator="equal">
      <formula>"Bajo"</formula>
    </cfRule>
  </conditionalFormatting>
  <conditionalFormatting sqref="D12">
    <cfRule type="cellIs" dxfId="18" priority="25" stopIfTrue="1" operator="equal">
      <formula>"Alto"</formula>
    </cfRule>
    <cfRule type="cellIs" dxfId="17" priority="26" stopIfTrue="1" operator="equal">
      <formula>"Medio"</formula>
    </cfRule>
    <cfRule type="cellIs" dxfId="16" priority="27" stopIfTrue="1" operator="equal">
      <formula>"Bajo"</formula>
    </cfRule>
  </conditionalFormatting>
  <conditionalFormatting sqref="D20:D21">
    <cfRule type="cellIs" dxfId="15" priority="22" stopIfTrue="1" operator="equal">
      <formula>"Alto"</formula>
    </cfRule>
    <cfRule type="cellIs" dxfId="14" priority="23" stopIfTrue="1" operator="equal">
      <formula>"Medio"</formula>
    </cfRule>
    <cfRule type="cellIs" dxfId="13" priority="24" stopIfTrue="1" operator="equal">
      <formula>"Bajo"</formula>
    </cfRule>
  </conditionalFormatting>
  <conditionalFormatting sqref="D18:D19">
    <cfRule type="cellIs" dxfId="12" priority="10" stopIfTrue="1" operator="equal">
      <formula>"Alto"</formula>
    </cfRule>
    <cfRule type="cellIs" dxfId="11" priority="11" stopIfTrue="1" operator="equal">
      <formula>"Medio"</formula>
    </cfRule>
    <cfRule type="cellIs" dxfId="10" priority="12" stopIfTrue="1" operator="equal">
      <formula>"Bajo"</formula>
    </cfRule>
  </conditionalFormatting>
  <conditionalFormatting sqref="D23">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I9:N9 F29:G65501 H22:N65501">
      <formula1>1</formula1>
      <formula2>5</formula2>
    </dataValidation>
  </dataValidations>
  <hyperlinks>
    <hyperlink ref="F12" r:id="rId1"/>
    <hyperlink ref="F13" r:id="rId2"/>
    <hyperlink ref="F18" r:id="rId3"/>
    <hyperlink ref="F19" r:id="rId4"/>
    <hyperlink ref="F20" r:id="rId5"/>
    <hyperlink ref="F21" r:id="rId6"/>
    <hyperlink ref="F22" r:id="rId7"/>
    <hyperlink ref="F26" r:id="rId8"/>
    <hyperlink ref="F14" r:id="rId9"/>
    <hyperlink ref="F15" r:id="rId10"/>
    <hyperlink ref="F16" r:id="rId11"/>
    <hyperlink ref="F17" r:id="rId12"/>
    <hyperlink ref="F27" r:id="rId13"/>
    <hyperlink ref="F28" r:id="rId14"/>
  </hyperlinks>
  <printOptions horizontalCentered="1"/>
  <pageMargins left="0.39370078740157483" right="0.39370078740157483" top="0.74803149606299213" bottom="0.74803149606299213" header="0.31496062992125984" footer="0.31496062992125984"/>
  <pageSetup paperSize="5" scale="89" fitToHeight="0" orientation="landscape" r:id="rId15"/>
  <headerFooter>
    <oddHeader>&amp;A</oddHeader>
  </headerFooter>
  <drawing r:id="rId16"/>
  <legacyDrawing r:id="rId17"/>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tocar'!$K$5:$K$7</xm:f>
          </x14:formula1>
          <xm:sqref>H12:H21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9"/>
  <sheetViews>
    <sheetView showGridLines="0" topLeftCell="A25" zoomScale="80" zoomScaleNormal="80" workbookViewId="0">
      <selection activeCell="C29" sqref="C29"/>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48"/>
      <c r="C2" s="233" t="s">
        <v>0</v>
      </c>
      <c r="D2" s="234"/>
      <c r="E2" s="234"/>
      <c r="F2" s="234"/>
      <c r="G2" s="55" t="str">
        <f>Proyecto!K2</f>
        <v>Código: GC-F-015</v>
      </c>
      <c r="H2" s="54"/>
      <c r="I2" s="123"/>
      <c r="J2" s="123"/>
      <c r="K2" s="123"/>
      <c r="L2" s="123"/>
      <c r="M2" s="123"/>
      <c r="N2" s="123"/>
      <c r="O2" s="123"/>
      <c r="P2" s="13"/>
    </row>
    <row r="3" spans="2:16" s="10" customFormat="1" ht="23.25" customHeight="1" thickBot="1" x14ac:dyDescent="0.25">
      <c r="B3" s="50"/>
      <c r="C3" s="233" t="s">
        <v>2</v>
      </c>
      <c r="D3" s="234"/>
      <c r="E3" s="234"/>
      <c r="F3" s="234"/>
      <c r="G3" s="53" t="str">
        <f>Proyecto!K3</f>
        <v>Fecha: 17 de septiembre de 2014</v>
      </c>
      <c r="H3" s="54"/>
      <c r="I3" s="123"/>
      <c r="J3" s="123"/>
      <c r="K3" s="123"/>
      <c r="L3" s="123"/>
      <c r="M3" s="123"/>
      <c r="N3" s="123"/>
      <c r="O3" s="123"/>
      <c r="P3" s="13"/>
    </row>
    <row r="4" spans="2:16" s="10" customFormat="1" ht="24" customHeight="1" thickBot="1" x14ac:dyDescent="0.25">
      <c r="B4" s="50"/>
      <c r="C4" s="233" t="s">
        <v>4</v>
      </c>
      <c r="D4" s="234"/>
      <c r="E4" s="234"/>
      <c r="F4" s="234"/>
      <c r="G4" s="53" t="str">
        <f>Proyecto!K4</f>
        <v>Versión 001</v>
      </c>
      <c r="H4" s="54"/>
      <c r="I4" s="123"/>
      <c r="J4" s="123"/>
      <c r="K4" s="123"/>
      <c r="L4" s="123"/>
      <c r="M4" s="123"/>
      <c r="N4" s="123"/>
      <c r="O4" s="123"/>
      <c r="P4" s="13"/>
    </row>
    <row r="5" spans="2:16" s="10" customFormat="1" ht="22.5" customHeight="1" thickBot="1" x14ac:dyDescent="0.25">
      <c r="B5" s="52"/>
      <c r="C5" s="233" t="s">
        <v>6</v>
      </c>
      <c r="D5" s="234"/>
      <c r="E5" s="234"/>
      <c r="F5" s="234"/>
      <c r="G5" s="56" t="s">
        <v>82</v>
      </c>
      <c r="H5" s="54"/>
      <c r="I5" s="123"/>
      <c r="J5" s="123"/>
      <c r="K5" s="123"/>
      <c r="L5" s="123"/>
      <c r="M5" s="123"/>
      <c r="N5" s="123"/>
      <c r="O5" s="123"/>
      <c r="P5" s="13"/>
    </row>
    <row r="6" spans="2:16" ht="5.25" customHeight="1" x14ac:dyDescent="0.2">
      <c r="B6" s="28"/>
      <c r="C6" s="28"/>
      <c r="D6" s="28"/>
      <c r="E6" s="28"/>
      <c r="F6" s="28"/>
    </row>
    <row r="7" spans="2:16" ht="29.25" customHeight="1" x14ac:dyDescent="0.2">
      <c r="B7" s="122" t="s">
        <v>8</v>
      </c>
      <c r="C7" s="267" t="str">
        <f>Proyecto!$E$7</f>
        <v>Nuevo Portal Web de la Superintendencia de Sociedades - Fase II</v>
      </c>
      <c r="D7" s="267"/>
      <c r="E7" s="267"/>
      <c r="F7" s="267"/>
      <c r="G7" s="131"/>
      <c r="P7" s="1"/>
    </row>
    <row r="8" spans="2:16" ht="6.75" customHeight="1" x14ac:dyDescent="0.2">
      <c r="B8" s="6"/>
      <c r="C8" s="7"/>
      <c r="D8" s="7"/>
      <c r="E8" s="7"/>
      <c r="F8" s="7"/>
      <c r="P8" s="1"/>
    </row>
    <row r="9" spans="2:16" x14ac:dyDescent="0.2">
      <c r="B9" s="175"/>
      <c r="C9" s="175"/>
    </row>
    <row r="10" spans="2:16" ht="20.25" customHeight="1" x14ac:dyDescent="0.2">
      <c r="B10" s="264" t="s">
        <v>83</v>
      </c>
      <c r="C10" s="265"/>
      <c r="D10" s="265"/>
      <c r="E10" s="265"/>
      <c r="F10" s="265"/>
      <c r="G10" s="266"/>
    </row>
    <row r="11" spans="2:16" customFormat="1" ht="15" customHeight="1" x14ac:dyDescent="0.2"/>
    <row r="12" spans="2:16" ht="24.75" customHeight="1" x14ac:dyDescent="0.2">
      <c r="B12" s="137" t="s">
        <v>84</v>
      </c>
      <c r="C12" s="137" t="s">
        <v>85</v>
      </c>
      <c r="D12" s="137" t="s">
        <v>86</v>
      </c>
      <c r="E12" s="137" t="s">
        <v>87</v>
      </c>
      <c r="F12" s="137" t="s">
        <v>88</v>
      </c>
      <c r="G12" s="137" t="s">
        <v>89</v>
      </c>
    </row>
    <row r="13" spans="2:16" ht="54" customHeight="1" x14ac:dyDescent="0.2">
      <c r="B13" s="149" t="s">
        <v>165</v>
      </c>
      <c r="C13" s="106" t="s">
        <v>194</v>
      </c>
      <c r="D13" s="106" t="s">
        <v>91</v>
      </c>
      <c r="E13" s="141" t="s">
        <v>92</v>
      </c>
      <c r="F13" s="141"/>
      <c r="G13" s="141" t="s">
        <v>93</v>
      </c>
    </row>
    <row r="14" spans="2:16" ht="54" customHeight="1" x14ac:dyDescent="0.2">
      <c r="B14" s="149" t="s">
        <v>176</v>
      </c>
      <c r="C14" s="106" t="s">
        <v>194</v>
      </c>
      <c r="D14" s="106" t="s">
        <v>94</v>
      </c>
      <c r="E14" s="141" t="s">
        <v>92</v>
      </c>
      <c r="F14" s="141"/>
      <c r="G14" s="141" t="s">
        <v>95</v>
      </c>
    </row>
    <row r="15" spans="2:16" ht="54" customHeight="1" x14ac:dyDescent="0.2">
      <c r="B15" s="150" t="s">
        <v>227</v>
      </c>
      <c r="C15" s="106" t="s">
        <v>194</v>
      </c>
      <c r="D15" s="106" t="s">
        <v>94</v>
      </c>
      <c r="E15" s="160" t="s">
        <v>92</v>
      </c>
      <c r="F15" s="160"/>
      <c r="G15" s="160" t="s">
        <v>95</v>
      </c>
    </row>
    <row r="16" spans="2:16" ht="54" customHeight="1" x14ac:dyDescent="0.2">
      <c r="B16" s="150" t="s">
        <v>249</v>
      </c>
      <c r="C16" s="106" t="s">
        <v>194</v>
      </c>
      <c r="D16" s="106" t="s">
        <v>246</v>
      </c>
      <c r="E16" s="160" t="s">
        <v>92</v>
      </c>
      <c r="F16" s="160"/>
      <c r="G16" s="160" t="s">
        <v>95</v>
      </c>
    </row>
    <row r="17" spans="2:7" ht="75" customHeight="1" x14ac:dyDescent="0.2">
      <c r="B17" s="149" t="s">
        <v>166</v>
      </c>
      <c r="C17" s="106" t="s">
        <v>194</v>
      </c>
      <c r="D17" s="106" t="s">
        <v>96</v>
      </c>
      <c r="E17" s="141" t="s">
        <v>92</v>
      </c>
      <c r="F17" s="141"/>
      <c r="G17" s="141" t="s">
        <v>95</v>
      </c>
    </row>
    <row r="18" spans="2:7" ht="75" customHeight="1" x14ac:dyDescent="0.2">
      <c r="B18" s="150" t="s">
        <v>228</v>
      </c>
      <c r="C18" s="106" t="s">
        <v>194</v>
      </c>
      <c r="D18" s="106" t="s">
        <v>245</v>
      </c>
      <c r="E18" s="160" t="s">
        <v>92</v>
      </c>
      <c r="F18" s="160"/>
      <c r="G18" s="160" t="s">
        <v>95</v>
      </c>
    </row>
    <row r="19" spans="2:7" ht="75" customHeight="1" x14ac:dyDescent="0.2">
      <c r="B19" s="150" t="s">
        <v>239</v>
      </c>
      <c r="C19" s="106" t="s">
        <v>194</v>
      </c>
      <c r="D19" s="106" t="s">
        <v>245</v>
      </c>
      <c r="E19" s="160" t="s">
        <v>92</v>
      </c>
      <c r="F19" s="160"/>
      <c r="G19" s="160" t="s">
        <v>95</v>
      </c>
    </row>
    <row r="20" spans="2:7" ht="75" customHeight="1" x14ac:dyDescent="0.2">
      <c r="B20" s="150" t="s">
        <v>238</v>
      </c>
      <c r="C20" s="106" t="s">
        <v>194</v>
      </c>
      <c r="D20" s="161" t="s">
        <v>244</v>
      </c>
      <c r="E20" s="160" t="s">
        <v>92</v>
      </c>
      <c r="F20" s="160"/>
      <c r="G20" s="160" t="s">
        <v>95</v>
      </c>
    </row>
    <row r="21" spans="2:7" ht="54" customHeight="1" x14ac:dyDescent="0.2">
      <c r="B21" s="149" t="s">
        <v>188</v>
      </c>
      <c r="C21" s="106" t="s">
        <v>194</v>
      </c>
      <c r="D21" s="142" t="s">
        <v>192</v>
      </c>
      <c r="E21" s="141" t="s">
        <v>92</v>
      </c>
      <c r="F21" s="142"/>
      <c r="G21" s="141" t="s">
        <v>95</v>
      </c>
    </row>
    <row r="22" spans="2:7" ht="54" customHeight="1" x14ac:dyDescent="0.2">
      <c r="B22" s="149" t="s">
        <v>190</v>
      </c>
      <c r="C22" s="106" t="s">
        <v>194</v>
      </c>
      <c r="D22" s="142" t="s">
        <v>193</v>
      </c>
      <c r="E22" s="141" t="s">
        <v>92</v>
      </c>
      <c r="F22" s="142"/>
      <c r="G22" s="141" t="s">
        <v>95</v>
      </c>
    </row>
    <row r="23" spans="2:7" ht="54" customHeight="1" x14ac:dyDescent="0.2">
      <c r="B23" s="149" t="s">
        <v>179</v>
      </c>
      <c r="C23" s="106" t="s">
        <v>194</v>
      </c>
      <c r="D23" s="142" t="s">
        <v>193</v>
      </c>
      <c r="E23" s="141" t="s">
        <v>92</v>
      </c>
      <c r="F23" s="142"/>
      <c r="G23" s="141" t="s">
        <v>95</v>
      </c>
    </row>
    <row r="24" spans="2:7" ht="54" customHeight="1" x14ac:dyDescent="0.2">
      <c r="B24" s="149" t="s">
        <v>183</v>
      </c>
      <c r="C24" s="106" t="s">
        <v>194</v>
      </c>
      <c r="D24" s="142" t="s">
        <v>193</v>
      </c>
      <c r="E24" s="141" t="s">
        <v>92</v>
      </c>
      <c r="F24" s="142"/>
      <c r="G24" s="141" t="s">
        <v>95</v>
      </c>
    </row>
    <row r="25" spans="2:7" ht="54" customHeight="1" x14ac:dyDescent="0.2">
      <c r="B25" s="150" t="s">
        <v>250</v>
      </c>
      <c r="C25" s="106" t="s">
        <v>194</v>
      </c>
      <c r="D25" s="142" t="s">
        <v>205</v>
      </c>
      <c r="E25" s="141" t="s">
        <v>92</v>
      </c>
      <c r="F25" s="142"/>
      <c r="G25" s="141" t="s">
        <v>95</v>
      </c>
    </row>
    <row r="26" spans="2:7" ht="54" customHeight="1" x14ac:dyDescent="0.2">
      <c r="B26" s="149" t="s">
        <v>254</v>
      </c>
      <c r="C26" s="106" t="s">
        <v>194</v>
      </c>
      <c r="D26" s="142" t="s">
        <v>203</v>
      </c>
      <c r="E26" s="141" t="s">
        <v>92</v>
      </c>
      <c r="F26" s="142"/>
      <c r="G26" s="141" t="s">
        <v>95</v>
      </c>
    </row>
    <row r="27" spans="2:7" ht="54" customHeight="1" x14ac:dyDescent="0.2">
      <c r="B27" s="149" t="s">
        <v>253</v>
      </c>
      <c r="C27" s="106" t="s">
        <v>194</v>
      </c>
      <c r="D27" s="142" t="s">
        <v>206</v>
      </c>
      <c r="E27" s="141" t="s">
        <v>92</v>
      </c>
      <c r="F27" s="142"/>
      <c r="G27" s="141" t="s">
        <v>95</v>
      </c>
    </row>
    <row r="28" spans="2:7" ht="54" customHeight="1" x14ac:dyDescent="0.2">
      <c r="B28" s="149" t="s">
        <v>185</v>
      </c>
      <c r="C28" s="106" t="s">
        <v>194</v>
      </c>
      <c r="D28" s="142" t="s">
        <v>204</v>
      </c>
      <c r="E28" s="141" t="s">
        <v>92</v>
      </c>
      <c r="F28" s="142"/>
      <c r="G28" s="141" t="s">
        <v>95</v>
      </c>
    </row>
    <row r="29" spans="2:7" ht="54" customHeight="1" x14ac:dyDescent="0.2">
      <c r="B29" s="150" t="s">
        <v>259</v>
      </c>
      <c r="C29" s="106" t="s">
        <v>194</v>
      </c>
      <c r="D29" s="142" t="s">
        <v>207</v>
      </c>
      <c r="E29" s="141" t="s">
        <v>92</v>
      </c>
      <c r="F29" s="142"/>
      <c r="G29" s="141" t="s">
        <v>95</v>
      </c>
    </row>
  </sheetData>
  <mergeCells count="7">
    <mergeCell ref="B10:G10"/>
    <mergeCell ref="B9:C9"/>
    <mergeCell ref="C7:F7"/>
    <mergeCell ref="C2:F2"/>
    <mergeCell ref="C3:F3"/>
    <mergeCell ref="C4:F4"/>
    <mergeCell ref="C5:F5"/>
  </mergeCells>
  <dataValidations count="1">
    <dataValidation type="whole" allowBlank="1" showInputMessage="1" showErrorMessage="1" sqref="E9 E30:E65505 G11 G9 G30:G65505 H9:N6550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'http://intranet/Users/NiniRa/NINROD/Planeación Estratégica 2016/[Difusión procedimiento para resolución de objeciones en garantías mobiliarias.xlsx]No tocar'!#REF!</xm:f>
          </x14:formula1>
          <xm:sqref>E13:E29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topLeftCell="A8" zoomScale="110" zoomScaleNormal="110" workbookViewId="0">
      <selection activeCell="E15" sqref="E15"/>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5" customWidth="1"/>
    <col min="11" max="11" width="1" style="1" customWidth="1"/>
    <col min="12" max="12" width="1.42578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0" customFormat="1" ht="26.25" customHeight="1" thickBot="1" x14ac:dyDescent="0.25">
      <c r="B2" s="48"/>
      <c r="C2" s="233" t="s">
        <v>0</v>
      </c>
      <c r="D2" s="234"/>
      <c r="E2" s="234"/>
      <c r="F2" s="234"/>
      <c r="G2" s="224" t="str">
        <f>Proyecto!K2</f>
        <v>Código: GC-F-015</v>
      </c>
      <c r="H2" s="226"/>
      <c r="I2" s="123"/>
      <c r="J2" s="9"/>
      <c r="K2" s="9"/>
      <c r="L2" s="9"/>
      <c r="M2" s="12"/>
      <c r="N2" s="123"/>
      <c r="O2" s="123"/>
      <c r="P2" s="123"/>
      <c r="Q2" s="123"/>
      <c r="R2" s="123"/>
      <c r="S2" s="123"/>
      <c r="T2" s="123"/>
      <c r="U2" s="123"/>
      <c r="V2" s="123"/>
      <c r="W2" s="13"/>
    </row>
    <row r="3" spans="2:23" s="10" customFormat="1" ht="23.25" customHeight="1" thickBot="1" x14ac:dyDescent="0.25">
      <c r="B3" s="50"/>
      <c r="C3" s="233" t="s">
        <v>2</v>
      </c>
      <c r="D3" s="234"/>
      <c r="E3" s="234"/>
      <c r="F3" s="234"/>
      <c r="G3" s="227" t="str">
        <f>Proyecto!K3</f>
        <v>Fecha: 17 de septiembre de 2014</v>
      </c>
      <c r="H3" s="229"/>
      <c r="I3" s="123"/>
      <c r="J3" s="9"/>
      <c r="K3" s="9"/>
      <c r="L3" s="9"/>
      <c r="M3" s="12"/>
      <c r="N3" s="123"/>
      <c r="O3" s="123"/>
      <c r="P3" s="123"/>
      <c r="Q3" s="123"/>
      <c r="R3" s="123"/>
      <c r="S3" s="123"/>
      <c r="T3" s="123"/>
      <c r="U3" s="123"/>
      <c r="V3" s="123"/>
      <c r="W3" s="13"/>
    </row>
    <row r="4" spans="2:23" s="10" customFormat="1" ht="24" customHeight="1" thickBot="1" x14ac:dyDescent="0.25">
      <c r="B4" s="50"/>
      <c r="C4" s="233" t="s">
        <v>4</v>
      </c>
      <c r="D4" s="234"/>
      <c r="E4" s="234"/>
      <c r="F4" s="234"/>
      <c r="G4" s="230" t="str">
        <f>Proyecto!K4</f>
        <v>Versión 001</v>
      </c>
      <c r="H4" s="232"/>
      <c r="I4" s="123"/>
      <c r="J4" s="9"/>
      <c r="K4" s="123"/>
      <c r="L4" s="123"/>
      <c r="M4" s="12"/>
      <c r="N4" s="123"/>
      <c r="O4" s="123"/>
      <c r="P4" s="123"/>
      <c r="Q4" s="123"/>
      <c r="R4" s="123"/>
      <c r="S4" s="123"/>
      <c r="T4" s="123"/>
      <c r="U4" s="123"/>
      <c r="V4" s="123"/>
      <c r="W4" s="13"/>
    </row>
    <row r="5" spans="2:23" s="10" customFormat="1" ht="22.5" customHeight="1" thickBot="1" x14ac:dyDescent="0.25">
      <c r="B5" s="52"/>
      <c r="C5" s="233" t="s">
        <v>6</v>
      </c>
      <c r="D5" s="234"/>
      <c r="E5" s="234"/>
      <c r="F5" s="234"/>
      <c r="G5" s="227" t="s">
        <v>97</v>
      </c>
      <c r="H5" s="229"/>
      <c r="I5" s="123"/>
      <c r="J5" s="9"/>
      <c r="K5" s="123"/>
      <c r="L5" s="123"/>
      <c r="M5" s="9"/>
      <c r="N5" s="123"/>
      <c r="O5" s="123"/>
      <c r="P5" s="123"/>
      <c r="Q5" s="123"/>
      <c r="R5" s="123"/>
      <c r="S5" s="123"/>
      <c r="T5" s="123"/>
      <c r="U5" s="123"/>
      <c r="V5" s="123"/>
      <c r="W5" s="13"/>
    </row>
    <row r="6" spans="2:23" ht="5.25" customHeight="1" x14ac:dyDescent="0.2">
      <c r="B6" s="28"/>
      <c r="C6" s="28"/>
      <c r="D6" s="28"/>
      <c r="E6" s="28"/>
      <c r="F6" s="28"/>
      <c r="G6" s="28"/>
      <c r="H6" s="28"/>
    </row>
    <row r="7" spans="2:23" ht="29.25" customHeight="1" x14ac:dyDescent="0.2">
      <c r="B7" s="27" t="s">
        <v>8</v>
      </c>
      <c r="C7" s="219" t="str">
        <f>Proyecto!$E$7</f>
        <v>Nuevo Portal Web de la Superintendencia de Sociedades - Fase II</v>
      </c>
      <c r="D7" s="219"/>
      <c r="E7" s="219"/>
      <c r="F7" s="219"/>
      <c r="G7" s="219"/>
      <c r="H7" s="219"/>
      <c r="W7" s="1"/>
    </row>
    <row r="9" spans="2:23" ht="15" customHeight="1" x14ac:dyDescent="0.2">
      <c r="B9" s="223" t="s">
        <v>98</v>
      </c>
      <c r="C9" s="223"/>
      <c r="D9" s="223"/>
      <c r="E9" s="223"/>
      <c r="F9" s="223"/>
      <c r="G9" s="223"/>
      <c r="H9" s="223"/>
    </row>
    <row r="10" spans="2:23" customFormat="1" ht="15" customHeight="1" x14ac:dyDescent="0.2"/>
    <row r="11" spans="2:23" ht="33.75" customHeight="1" x14ac:dyDescent="0.2">
      <c r="B11" s="220" t="s">
        <v>99</v>
      </c>
      <c r="C11" s="220"/>
      <c r="D11" s="125" t="s">
        <v>100</v>
      </c>
      <c r="E11" s="125" t="s">
        <v>101</v>
      </c>
      <c r="F11" s="125" t="s">
        <v>102</v>
      </c>
      <c r="G11" s="125" t="s">
        <v>103</v>
      </c>
      <c r="H11" s="125" t="s">
        <v>104</v>
      </c>
    </row>
    <row r="12" spans="2:23" ht="61.5" customHeight="1" x14ac:dyDescent="0.2">
      <c r="B12" s="268" t="s">
        <v>208</v>
      </c>
      <c r="C12" s="269"/>
      <c r="D12" s="124"/>
      <c r="E12" s="124" t="s">
        <v>215</v>
      </c>
      <c r="F12" s="124" t="s">
        <v>209</v>
      </c>
      <c r="G12" s="26" t="s">
        <v>210</v>
      </c>
      <c r="H12" s="126" t="s">
        <v>213</v>
      </c>
    </row>
    <row r="13" spans="2:23" ht="48" customHeight="1" x14ac:dyDescent="0.2">
      <c r="B13" s="195" t="s">
        <v>211</v>
      </c>
      <c r="C13" s="195"/>
      <c r="D13" s="142"/>
      <c r="E13" s="134" t="s">
        <v>215</v>
      </c>
      <c r="F13" s="134" t="s">
        <v>209</v>
      </c>
      <c r="G13" s="26"/>
      <c r="H13" s="142"/>
    </row>
    <row r="14" spans="2:23" ht="60" customHeight="1" x14ac:dyDescent="0.2">
      <c r="B14" s="195" t="s">
        <v>212</v>
      </c>
      <c r="C14" s="195"/>
      <c r="D14" s="142"/>
      <c r="E14" s="134" t="s">
        <v>215</v>
      </c>
      <c r="F14" s="134" t="s">
        <v>209</v>
      </c>
      <c r="G14" s="26"/>
      <c r="H14" s="142"/>
    </row>
    <row r="15" spans="2:23" ht="60" customHeight="1" x14ac:dyDescent="0.2">
      <c r="B15" s="195" t="s">
        <v>214</v>
      </c>
      <c r="C15" s="195"/>
      <c r="D15" s="142"/>
      <c r="E15" s="134" t="s">
        <v>215</v>
      </c>
      <c r="F15" s="134" t="s">
        <v>209</v>
      </c>
      <c r="G15" s="26"/>
      <c r="H15" s="142"/>
    </row>
    <row r="16" spans="2:23" x14ac:dyDescent="0.2">
      <c r="B16" s="152"/>
      <c r="C16" s="152"/>
    </row>
  </sheetData>
  <mergeCells count="15">
    <mergeCell ref="B13:C13"/>
    <mergeCell ref="B14:C14"/>
    <mergeCell ref="B15:C15"/>
    <mergeCell ref="B12:C12"/>
    <mergeCell ref="B9:H9"/>
    <mergeCell ref="B11:C11"/>
    <mergeCell ref="C7:H7"/>
    <mergeCell ref="C2:F2"/>
    <mergeCell ref="G2:H2"/>
    <mergeCell ref="C3:F3"/>
    <mergeCell ref="G3:H3"/>
    <mergeCell ref="C4:F4"/>
    <mergeCell ref="G4:H4"/>
    <mergeCell ref="C5:F5"/>
    <mergeCell ref="G5:H5"/>
  </mergeCells>
  <conditionalFormatting sqref="E12:E15">
    <cfRule type="cellIs" dxfId="6" priority="19" stopIfTrue="1" operator="equal">
      <formula>"Alto"</formula>
    </cfRule>
    <cfRule type="cellIs" dxfId="5" priority="20" stopIfTrue="1" operator="equal">
      <formula>"Medio"</formula>
    </cfRule>
    <cfRule type="cellIs" dxfId="4" priority="21"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3" ma:contentTypeDescription="Crear nuevo documento." ma:contentTypeScope="" ma:versionID="dca0491d82e5baebf7dc6bed6091ef8a">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34098a0c1c48776d4df0e0fd286226d7"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76CD46FF-15CE-4B87-962F-49D7241576E1}">
  <ds:schemaRefs>
    <ds:schemaRef ds:uri="http://schemas.microsoft.com/office/2006/documentManagement/types"/>
    <ds:schemaRef ds:uri="http://schemas.microsoft.com/office/infopath/2007/PartnerControls"/>
    <ds:schemaRef ds:uri="020317a2-216a-4193-b12d-e1527c295d72"/>
    <ds:schemaRef ds:uri="http://purl.org/dc/elements/1.1/"/>
    <ds:schemaRef ds:uri="http://schemas.microsoft.com/office/2006/metadata/properties"/>
    <ds:schemaRef ds:uri="064bacd2-ab02-49c4-81bb-ed40c0eb4a15"/>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02AB494-2B1E-4888-97B8-0347025991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 Proyecto Nuevo Portal Web</dc:title>
  <dc:subject/>
  <dc:creator>N.Johanna Rodríguez A</dc:creator>
  <cp:keywords>NINROD</cp:keywords>
  <dc:description/>
  <cp:lastModifiedBy>Ruben Dario Moreno Posada</cp:lastModifiedBy>
  <cp:revision/>
  <dcterms:created xsi:type="dcterms:W3CDTF">2009-01-14T13:57:13Z</dcterms:created>
  <dcterms:modified xsi:type="dcterms:W3CDTF">2023-01-04T17:13:42Z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eDOCS AutoSave">
    <vt:lpwstr/>
  </property>
</Properties>
</file>