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arloscp\Desktop\SIRECI\"/>
    </mc:Choice>
  </mc:AlternateContent>
  <bookViews>
    <workbookView xWindow="0" yWindow="0" windowWidth="28800" windowHeight="11700"/>
  </bookViews>
  <sheets>
    <sheet name="Hoja1" sheetId="1" r:id="rId1"/>
    <sheet name="Hoja2" sheetId="2" r:id="rId2"/>
  </sheets>
  <definedNames>
    <definedName name="_xlnm._FilterDatabase" localSheetId="0" hidden="1">Hoja1!$A$1:$C$94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4" i="1" l="1"/>
  <c r="C15" i="2"/>
  <c r="C10" i="2"/>
  <c r="C9" i="2"/>
  <c r="C8" i="2"/>
  <c r="C7" i="2"/>
  <c r="B102" i="1"/>
</calcChain>
</file>

<file path=xl/sharedStrings.xml><?xml version="1.0" encoding="utf-8"?>
<sst xmlns="http://schemas.openxmlformats.org/spreadsheetml/2006/main" count="310" uniqueCount="250">
  <si>
    <t>PROCESO</t>
  </si>
  <si>
    <t xml:space="preserve">MONITOREO 3 CUATRIMESTRE </t>
  </si>
  <si>
    <t>Registro Seguimiento OCI</t>
  </si>
  <si>
    <t>Cumplimiento en %</t>
  </si>
  <si>
    <t>GESTION ESTRATEGICA</t>
  </si>
  <si>
    <t xml:space="preserve">RIESGO 1 </t>
  </si>
  <si>
    <t>SocializacionGuiaGestionarConflictosIntereses.msg</t>
  </si>
  <si>
    <t>11012024 DPAM : Se valida correo evidencia de la socialización de la guía de conflicto de intereses. e encuentra acorde a la evidencia requerida para controlar el riesgo.</t>
  </si>
  <si>
    <t>GESTION INTEGRAL</t>
  </si>
  <si>
    <t>RIESGO 1</t>
  </si>
  <si>
    <t>2023-12-20_436_SocializacionGuiaGestionarConflictosIntereses.msg</t>
  </si>
  <si>
    <t>11012024 DPAM: Se valida correo evidencia de la socialización de la guía de conflicto de intereses. e encuentra acorde a la evidencia requerida para controlar el riesgo.</t>
  </si>
  <si>
    <t>GESTION JUDICIAL</t>
  </si>
  <si>
    <t>2024-01-03_569_RIESGO 1.zip</t>
  </si>
  <si>
    <t>11012024DPAM: Se valida los informes correspondientes al 2do semestre del 2024 y acta de comité como evidencia de la socialización de la guía de conflicto de intereses. Se encuentra acorde a la evidencia requerida para controlar el riesgo.</t>
  </si>
  <si>
    <t xml:space="preserve">RIESGO 2 </t>
  </si>
  <si>
    <t>2024-01-03_569_RIESGO 2.zip</t>
  </si>
  <si>
    <t>GESTION DE COMUNICACIONES</t>
  </si>
  <si>
    <t>2024-01-02_603_PUBLICACIONES 2023.xlsx</t>
  </si>
  <si>
    <t>11012024 PAM: Se valida los informes correspondientes al 2do semestre del 2024 y acta de comité como evidencia de la socialización de la guía de conflicto de intereses. e encuentra acorde a la evidencia requerida para controlar el riesgo.</t>
  </si>
  <si>
    <t>GESTION CONTRACTUAL</t>
  </si>
  <si>
    <t>MUESTRA DE CORREOS A EP.zip</t>
  </si>
  <si>
    <t>11012024 DPAM: Se valida la muestra de correos (2) con las observaciones  a los estudios previos. Se encuentra acorde a la evidencia requerida para controlar el riesgo.</t>
  </si>
  <si>
    <t>RIESGO 2
Control 1</t>
  </si>
  <si>
    <t>2024-01-11_523_CAPACITACION SUPERVISORES.zip</t>
  </si>
  <si>
    <t>11012024 DPAM: Se valida la evidencia 2024-01-11_523_CAPACITACION SUPERVISORES.zip, donde se evidencia la capacitación a supervisores para socializar las funciones de los supervisores. Se encuentra acorde a la evidencia requerida para controlar el riesgo.</t>
  </si>
  <si>
    <t>DESIGNACION DE SUPERVISION.zip</t>
  </si>
  <si>
    <t>11012024 DPAM: Se valida la siguiente carpeta DESIGNACION DE SUPERVISION.zip, donde se evidencia la designación de supervisión se realiza para que un funcionario se encargue de supervisar que el contrato se cumpla. Se encuentra acorde a la evidencia requerida para controlar el riesgo.</t>
  </si>
  <si>
    <t>RIESGO 3
Control 1</t>
  </si>
  <si>
    <t>11012024 DPAM: Indican que durante el periodo no se presentaron situaciones de conflicto de intereses, por lo que no tiene adjuntos. Se encuentra acorde a la evidencia requerida para controlar el riesgo.</t>
  </si>
  <si>
    <t>RIESGO 3
Control 2</t>
  </si>
  <si>
    <t>No adjuntaron Acta de comité primario donde se evidencie de manera mensual, que se da a conocer  la guía para gestionar conflictos de interés, para su aplicación</t>
  </si>
  <si>
    <t>11012024 DPAM: No adjuntaron Acta de comité primario donde se evidencie de manera mensual, que se da a conocer  la guía para gestionar conflictos de interés, para su aplicación</t>
  </si>
  <si>
    <t>GESTION DOCUMENTAL</t>
  </si>
  <si>
    <t>CORREO.pdf</t>
  </si>
  <si>
    <t>12012024 DPAM: Se valida el adjunto CORREO.pdf, donde se evidencia las fallas reportadas del sistema. Se encuentra acorde a la evidencia requerida para controlar el riesgo.</t>
  </si>
  <si>
    <t>RIESGO 2, CONTROL 1</t>
  </si>
  <si>
    <t>Objetivos Natalia (002) 1.xlsx</t>
  </si>
  <si>
    <t>12012024 DPAM: Se valida el adjunto Objetivos Natalia (002) 1.xlsx, donde se evidencia los objetivos de la funcionaria a cargo. Se encuentra acorde a la evidencia requerida para controlar el riesgo.</t>
  </si>
  <si>
    <t>RIESGO 2, CONTROL 2</t>
  </si>
  <si>
    <t>PLANILLAS MODULO 10 ATENCION AL USUARIO.pdf</t>
  </si>
  <si>
    <t>12012024 DPAM: Se valida el adjunto PLANILLAS MODULO 10 ATENCION AL USUARIO.pdf, donde se evidencia plantillas diligenciadas, a partir del mes de agosto. Se encuentra acorde a la evidencia requerida para controlar el riesgo.</t>
  </si>
  <si>
    <t>RIESGO 3, CONTROL 1</t>
  </si>
  <si>
    <t>ACTAS G.PRIMARIO 2023 SEP. OCT. NOVI.pdf</t>
  </si>
  <si>
    <t>12012024 DPAM: Se valida el adjunto ACTAS G.PRIMARIO 2023 SEP. OCT. NOVI.pdf, donde se evidencia 3 actas correspondientes a los meses de octubre y 2 de noviembre. Se encuentra acorde a la evidencia requerida para controlar el riesgo.</t>
  </si>
  <si>
    <t>RIESGO 3, CONTROL 2</t>
  </si>
  <si>
    <t>ACTA C. DE INTERES.pdf</t>
  </si>
  <si>
    <t xml:space="preserve">12012024 DPAM: Se valida el adjunto ACTA C. DE INTERES.pdf, donde se evidencia que no se han presentado conflictos de Interés. </t>
  </si>
  <si>
    <t>GESTION FINANCIERA Y CONTABLE</t>
  </si>
  <si>
    <t>Riesgo 1 Usuarios Bancolombia.docx</t>
  </si>
  <si>
    <t>12012024 DPAM: Se valida el adjunto Riesgo 1 Usuarios Bancolombia.docx, donde se evidencia Pantallazo del registro de usuarios que reportan la plataforma del Banco. Se encuentra acorde a la evidencia requerida para controlar el riesgo.</t>
  </si>
  <si>
    <t>RIESGO 2</t>
  </si>
  <si>
    <t>INFORME EJECUTORIA 2 SEMESTRE 2023.xlsx</t>
  </si>
  <si>
    <t>12012024 DPAM: Se valida el adjunto INFORME EJECUTORIA 2 SEMESTRE 2023.xlsx, donde se evidencia el Reporte del estado de multas impuestas con constancia de ejecutoria. Se encuentra acorde a la evidencia requerida para controlar el riesgo.</t>
  </si>
  <si>
    <t>RIESGO 3</t>
  </si>
  <si>
    <t>FORMATO AUTORIZACION LIBRANZAS 2023.xlsx</t>
  </si>
  <si>
    <t>12012024 DPAM: Se valida el adjunto FORMATO AUTORIZACION LIBRANZAS 2023.xlsx, donde se evidencia Archivo de análisis de crédito de vivienda y libranzas. Se encuentra acorde a la evidencia requerida para controlar el riesgo.</t>
  </si>
  <si>
    <t>GESTION DEL TALENTO HUMANO</t>
  </si>
  <si>
    <t>01 Consolidado Dirección - Riesgos Sept a Dic 2023.xlsx</t>
  </si>
  <si>
    <t>12012024 DPAM: Se valida el adjunto 01 Consolidado Dirección - Riesgos Sept a Dic 2023.xlsx, donde se evidencia excel donde validan  la información contenida en los actos administrativos expedidos por el proceso de talento humano; estableciendo filtros de revisión con registro en base de datos de cada tramite.. Se encuentra acorde a la evidencia requerida para controlar el riesgo.</t>
  </si>
  <si>
    <t>Certificaciones tercer cuatrimestre.zip</t>
  </si>
  <si>
    <t>12012024 DPAM: Se valida el adjunto Certificaciones tercer cuatrimestre.zip, donde se valida la información contenida en las certificaciones laborales y de CETIL, para servidores y exservidores, estableciendo filtros de revisión con registro en bases de datos. Se encuentra acorde a la evidencia requerida para controlar el riesgo.</t>
  </si>
  <si>
    <t>ATENCION AL CIUDADANO</t>
  </si>
  <si>
    <t>RIESGO 1, CONTROL 1</t>
  </si>
  <si>
    <t>Reporte Digiturno_septiembre_diciembre.xls</t>
  </si>
  <si>
    <t>12012024 DPAM: Se valida el adjunto Reporte Digiturno_septiembre_diciembre.xls, donde se valida el reporte correspondiente al 3ser cuatrimestre. Se encuentra acorde a la evidencia requerida para controlar el riesgo.</t>
  </si>
  <si>
    <t>RIESGO 1, CONTROL 2</t>
  </si>
  <si>
    <t>2024-01-10_592_Actas grupo primario.zip</t>
  </si>
  <si>
    <t>12012024 DPAM: Se valida el adjunto 2024-01-10_592_Actas grupo primario.zip, donde se valida el seguimiento que hacen en los comités primarios. Se encuentra acorde a la evidencia requerida para controlar el riesgo.</t>
  </si>
  <si>
    <t>2024-01-10_592_Reporte Digiturno_septiembre_diciembre.xls</t>
  </si>
  <si>
    <t>12012024 DPAM: Se valida el adjunto 2024-01-10_592_Reporte Digiturno_septiembre_diciembre.xls, donde se valida el control en la asignación de los turnos para la atención de los usuarios. Se encuentra acorde a la evidencia requerida para controlar el riesgo.</t>
  </si>
  <si>
    <t>Encuesta telefonica y reporte digiturno.zip</t>
  </si>
  <si>
    <t>12012024 DPAM: Se valida el adjunto Encuesta telefonica y reporte digiturno.zip, donde se valida a través del sistema digiturno se realiza control en la asignación de los turnos para la atención de los usuarios. Se encuentra acorde a la evidencia requerida para controlar el riesgo.</t>
  </si>
  <si>
    <t>RIESGO 2, CONTROL 3</t>
  </si>
  <si>
    <t>12012024 DPAM: Se valida el adjunto 2024-01-10_592_Actas grupo primario.zip, donde se valida a través del los comités primarios de los Grupos de Relación Estado Ciudadano se realiza seguimiento a los riesgos. Se encuentra acorde a la evidencia requerida para controlar el riesgo.</t>
  </si>
  <si>
    <t>RIESGO 3, CONTROL 1|</t>
  </si>
  <si>
    <t>12012024 DPAM: Se valida el control donde indican que para el periodo evaluado no se presentaron reportes de conflictos de interés de los funcionarios y colaboradores del GREC.</t>
  </si>
  <si>
    <t>12012024 DPAM: Se valida el adjunto 2024-01-10_592_Actas grupo primario.zip, donde se valida a través del los comités primarios se da a conocer la guía de conflicto de interés. Se encuentra acorde a la evidencia requerida para controlar el riesgo.</t>
  </si>
  <si>
    <t>GESTION DE INFRAESTRUCTURA FISICA</t>
  </si>
  <si>
    <t>Riesgo 1 Evidencia Control 1.zip</t>
  </si>
  <si>
    <t>12012024 DPAM: Se valida el adjunto Riesgo 1 Evidencia Control 1.zip, donde se verifica el cumplimiento del control. Se encuentra acorde a la evidencia requerida para controlar el riesgo.</t>
  </si>
  <si>
    <t>Riesgo 1 Evidencia Control 2.zip</t>
  </si>
  <si>
    <t>12012024 DPAM: Se valida el adjunto Riesgo 1 Evidencia Control 2.zip, donde se evidenca que por medio del Oficio 202301855358 del 25 de octubre de 2023 dándole a conocer los instructivos y manuales de la Entidad a la nueva empresa de vigilancia Contrato 2642023. Se encuentra acorde a la evidencia requerida para controlar el riesgo.</t>
  </si>
  <si>
    <t>Riesgo 2 Evidencias Control 1.zip</t>
  </si>
  <si>
    <t>12012024 DPAM: Se valida el adjunto Riesgo 2 Evidencias Control 1.zip, donde se evidenca que se registra en el Sistema de Inventarios SOFIA los movimientos del almacén. Se encuentra acorde a la evidencia requerida para controlar el riesgo.</t>
  </si>
  <si>
    <t>12012024 DPAM: Se valida el control, donde indican que No se tiene conocimiento de casos de conflicto de interés en el proceso de gestión de infraestructura física.</t>
  </si>
  <si>
    <t>Riesgo 3 Evidencia control 2.zip</t>
  </si>
  <si>
    <t>12012024 DPAM: Se valida el adjunto Riesgo 3 Evidencia control 2.zip, donde se evidenca acta de grupo primario del Grupo de junio y julio, sin embargo no se evidencia las actas relacionadas al tercer cuatrimestre, de manera mensual.</t>
  </si>
  <si>
    <t>GESTIÓN DE APOYO JUDICIAL</t>
  </si>
  <si>
    <t>Cambio de clave de acceso.pdf</t>
  </si>
  <si>
    <t>12012024 DPAM: Se valida el adjunto Cambio de clave de acceso.pdf, donde se evidenca Correo electrónico por parte de los funcionarios responsables de cada cuenta de títulos de depósito judicial. Se encuentra acorde a la evidencia requerida para controlar el riesgo.</t>
  </si>
  <si>
    <t xml:space="preserve">RIESGO 1, CONTROL 2 </t>
  </si>
  <si>
    <t>Base de datos de ordenes de títulos Judiciales .pdf</t>
  </si>
  <si>
    <t>12012024 DPAM: Se valida el adjunto Base de datos de ordenes de títulos Judiciales .pdf, donde se evidenca la base de datos de los Autos correspondientes a efectuar transacciones electrónicas. Se encuentra acorde a la evidencia requerida para controlar el riesgo.</t>
  </si>
  <si>
    <t xml:space="preserve">RIESGO 1, CONTROL 3 </t>
  </si>
  <si>
    <t>Pago - Transacción.pdf</t>
  </si>
  <si>
    <t>12012024 DPAM: Se valida el adjunto Pago - Transacción.pdf, donde se evidenca un soporte de pago, de este cuatrimestre para corroborar la información. Se encuentra acorde a la evidencia requerida para controlar el riesgo.</t>
  </si>
  <si>
    <t xml:space="preserve">RIESGO 2, </t>
  </si>
  <si>
    <t>Grupo Primario octubre 06 de 2023.pdf</t>
  </si>
  <si>
    <t>12012024 DPAM: Se valida el adjunto Grupo Primario octubre 06 de 2023.pdf, donde se evidenca  la socialización con el Grupo de Apoyo Judicial, la Guía de Conflicto de Intereses. Se encuentra acorde a la evidencia requerida para controlar el riesgo.</t>
  </si>
  <si>
    <t>GESTION DE INFRAESTRUCTURA Y TECNOLOGIA DE LA INFORMACION</t>
  </si>
  <si>
    <t xml:space="preserve">RIESGO 1, CONTROL 1 </t>
  </si>
  <si>
    <t>R1E1 MTRA-FORM-ACUE-CONF.pdf</t>
  </si>
  <si>
    <t>12012024 DPAM: Se valida el adjunto R1E1 MTRA-FORM-ACUE-CONF.pdf, donde se evidenca 	
Se diligenciaron los acuerdos de confidencialidad de los contratistas. Se encuentra acorde a la evidencia requerida para controlar el riesgo.</t>
  </si>
  <si>
    <t>R1E2 INFOR-MONITOREO-ACCESO.pdf</t>
  </si>
  <si>
    <t>12012024 DPAM: Se valida el adjunto R1E2 INFOR-MONITOREO-ACCESO.pdf, donde se evidenca informe semestral de Junio, pero no se evidencia Cumplimiento del procedimiento para otorgamiento de accesos y privilegios a las diferentes bases de Datos. Informes de monitoreo de acceso a bases de datos. Las solicitudes de servicios informáticos (formato 46001) correspondientes al tercer cuatrimestre</t>
  </si>
  <si>
    <t>R1E3 PLANILLAS-ACCESO-DAT-CENTER.jpg</t>
  </si>
  <si>
    <t>12012024 DPAM: Se valida el adjunto R1E3 PLANILLAS-ACCESO-DAT-CENTER.jpg, donde se evidenca  foto de la planialla física de acceso de la fefcha de Diciembre. Se encuentra acorde a la evidencia requerida para controlar el riesgo.</t>
  </si>
  <si>
    <t>R2E1-SOLIC-INICIO-CONTRATACION.zip</t>
  </si>
  <si>
    <t>12012024 DPAM: Se valida el adjunto R2E1-SOLIC-INICIO-CONTRATACION.zip, donde se evidenca  estudio de conveniencia y oportunidad para iniciar la contratación. Se encuentra acorde a la evidencia requerida para controlar el riesgo.</t>
  </si>
  <si>
    <t>R2E2-RADIC-EVALUAC-OFERTAS.PDF</t>
  </si>
  <si>
    <t>12012024 DPAM: Se valida el adjunto R2E2-RADIC-EVALUAC-OFERTAS.PDF, donde se evidenca  as evaluaciones de las ofertas para cada tipo de proceso contractual. Se encuentra acorde a la evidencia requerida para controlar el riesgo.</t>
  </si>
  <si>
    <t>R2E3 MATRIZ-RIESGOS.xls</t>
  </si>
  <si>
    <t>12012024 DPAM: Se valida el adjunto R2E3 MATRIZ-RIESGOS.xls, donde se evidencia el formato de riesgos diligenciado para cada proceso contractual de acuerdo con el procedimiento. Se encuentra acorde a la evidencia requerida para controlar el riesgo.</t>
  </si>
  <si>
    <t>RIESGO 2,  CONTROL 4</t>
  </si>
  <si>
    <t>R2E4-RADIC-CONCEPTO-TECNICO.PDF</t>
  </si>
  <si>
    <t>12012024 DPAM: Se valida el adjunto R2E4-RADIC-CONCEPTO-TECNICO.PDF, donde se evidenca  las diferentes evaluaciones desde el punto de vista técnico, jurídico y financiero. Se encuentra acorde a la evidencia requerida para controlar el riesgo.</t>
  </si>
  <si>
    <t>GESTIÓN DE INFORMACIÓN EMPRESARIAL</t>
  </si>
  <si>
    <t>COPIA MATRIZ INCUMPLIMIENTO EF 2021 CPACA(2023) 14-12-2023 (002).xlsx</t>
  </si>
  <si>
    <t>15012024 DPAM: Se valida el adjunto COPIA MATRIZ INCUMPLIMIENTO EF 2021 CPACA(2023) 14-12-2023 (002).xlsx, donde se evidenca  Actualización permanente de la matriz a medida que se surten las etapas procesales frente a la aplicación del Art. 47 y siguientes del CPACA. Se encuentra acorde a la evidencia requerida para controlar el riesgo.</t>
  </si>
  <si>
    <t>RiesgosCorrupcion-3erCuatrimestre2023.zip</t>
  </si>
  <si>
    <t>15012024 DPAM: Se valida el adjunto RiesgosCorrupcion-3erCuatrimestre2023.zip, donde se evidenca el registro de los cambios en la auditoria general, que puede ser consultada en el SIGS. Se encuentra acorde a la evidencia requerida para controlar el riesgo.</t>
  </si>
  <si>
    <t>GRUPO PRIMARIO REQ EMP SEPTIEMBRE 2023 (002).doc</t>
  </si>
  <si>
    <t>15012024 DPAM: Se valida el adjunto GRUPO PRIMARIO REQ EMP SEPTIEMBRE 2023 (002).doc, donde se evidenca  la socialización de la Guía en el Grupo primario del mes de septiembre de 2023. Se encuentra acorde a la evidencia requerida para controlar el riesgo.</t>
  </si>
  <si>
    <t xml:space="preserve">ANÁLISIS ECONÓMICO Y DE RIESGOS </t>
  </si>
  <si>
    <t>Riesgo de corrupción AER-2.zip</t>
  </si>
  <si>
    <t>CYPC:Se valida la realización y publicacion de la Circular Externa 100000003 del 11 de septiembre de 2023 donde se solicitó a los Sujetos Obligados el Informe 75 SAGRILAFT y PTEE; Informe 58 Oficiales de Cumplimiento e Informe 42 Prácticas Empresariales; así como el envió del oficio de requerimiento particular a cada Sujeto Obligado a remitir Informe 75 de acuerdo a la matriz de supervisión con los criterios establecidos para el cumplimiento de los Capítulos X y XIII de la Circular Básica Jurídica.  Se encuentra acorde a la evidencia requerida para controlar el riesgo.</t>
  </si>
  <si>
    <t>OFICIO CON JERARQUIA.zip</t>
  </si>
  <si>
    <t xml:space="preserve">CYPC: Se adjuntó la base de datos de los actos administrativos proferidos durante el tercer cuatrimestre y en la cual se relaciona el tipo de seguridad jeraquica impuesta a  los documentos. </t>
  </si>
  <si>
    <t xml:space="preserve">ANÁLISIS FINANCIERO Y CONTABLE </t>
  </si>
  <si>
    <t>AFC 1 - 1 Presentación niveles de interés de supervisión 2023.zip</t>
  </si>
  <si>
    <t>CYPC: Se valida la evidencia de aprobación, impartida por el Delegado de Supervisión Societaria, quien transmite la autorización del señor Superintendente, de la muestra de sociedades año 2023.</t>
  </si>
  <si>
    <t>2023-12-19_182_AFC 1 - 2 Socialización Semestral Código de Integridad de la Superintendencia de Sociedades.msg</t>
  </si>
  <si>
    <t>AFC 2 - 1 Documentos Metodológicos Plan de Trabajo.zip</t>
  </si>
  <si>
    <t xml:space="preserve"> CYPC: Se validan las evidencias adjuntas, acta grupo primario del 3 cuatrimestre y correo con instrucciones sobre la gestión para el análisis de sociedades del año 2023 y anteriores. se encuentra acorde a las evidencias requeridas para controlar el riesgo. </t>
  </si>
  <si>
    <t>2023-12-19_182_AFC 2 - 2 Supervisión informes.zip</t>
  </si>
  <si>
    <t xml:space="preserve">CYPC: Se verifica la evidencia adjunta donde se observa que la coordinación  realizó en el tercer cuatrimestre supervisión y aprobación de los reportes emitidos por los funcionarios sobre la información que remiten las sociedades que se encuentren en gestión por parte del grupo. Se encuentra acorde a la evidencia requerida para controlar el riesgo. </t>
  </si>
  <si>
    <t>RIESGO 3
CONTROL 2</t>
  </si>
  <si>
    <t>AFC - 3 Verificación jerarquización documentos.pdf</t>
  </si>
  <si>
    <t xml:space="preserve">CYPC: Se validan las evidencias adjuntas donde se verificó la jerarquización de los borradores generados en el radicador por los funcionarios, los cuales se adjuntaron mediante pantallazos de verificación de la jerarquía. SE encuentra acorde ala evidencia requerida para controlar el riesgo.  </t>
  </si>
  <si>
    <t xml:space="preserve">INVESTIGACIONES ADMINISTRATIVAS </t>
  </si>
  <si>
    <t>CREDENCIALES DE VISITA.zip</t>
  </si>
  <si>
    <t xml:space="preserve">CYPC: Se valida la evidencia del archivo Excel con la relación de las credenciales de visita y los radicados de los informes tanto preliminares como finales , se adjuntan actas de vistas administrativas con asistencia de los funcionarios y cuadro control que da constancia de los radicados de los documentos firmados con ocasion de las diligencias </t>
  </si>
  <si>
    <t>R2_GSAFE_IA_C1_Trazabilidad_revision_actos_administrativos_III_cuatrimestre_2023.pdf</t>
  </si>
  <si>
    <t>CYPC: Se valida la evidencia de  trazabilidad de la revisión de proyectos de actos administrativos (memorandos resoluciones incluidos recursos) por parte de la Coordinación del Grupo de Supervisión de Asuntos Financieros Especiales en el tercer cuatrimestre de 2023. Se adjunta evidencia de correos electrónicos en donde se evidencia el control realizado.</t>
  </si>
  <si>
    <t>2024-01-11_458_MONITOREO 4TO CUATRIMESTRE 2023.xlsx</t>
  </si>
  <si>
    <t>CYPC: Se valida que los actos administrativos son revisados por el coordinador y los informes preliminares y finales son sustentados ante los asesores y Delegada. Se adjunta algunos evidencias, así como de correos electrónicos en donde se observa el control realizado y planilla de control de  memorando donde se presentó el proyecto de acto administrativo a la Dirección para supervisión y firma. No tuvo devolución con ajustes.</t>
  </si>
  <si>
    <t>R2_GSAFE_IA_C2_manifestacion_III_cuatrimestre 2023.pdf</t>
  </si>
  <si>
    <t>CYPC: se valida que en este periodo informan que no hubo manifestaciones de los funcionarios de algún conflicto de intereses.</t>
  </si>
  <si>
    <t>2023-12-14_445_LISTADO DE LAS ACTUACIONES -JERARQUIZACIÓN.xlsx</t>
  </si>
  <si>
    <t>CYPC: Se valida que se adjuntó archivo Excel donde se observa la jerarquizacíón de los documentos proferidos.</t>
  </si>
  <si>
    <t>RIESGO 4</t>
  </si>
  <si>
    <t>2023-12-28_146_ACTA GRUPO PRIMARIO DICIEMBRE 21 DE 2023_.pdf</t>
  </si>
  <si>
    <t>CYPC: se valida acta del 21/12/2023, donde se trata el tema de la importancia de jerarquizar los documentos.</t>
  </si>
  <si>
    <t>ACTUACIONES Y AUTORIZACIONES ADMINISTRATIVAS</t>
  </si>
  <si>
    <t>MEMOS DIRECCION.zip</t>
  </si>
  <si>
    <t>CYPC: Se valida que mediante memorando del 3 cuatrimestre se envió a la Dirección de Procedimientos Especiales, el proyecto de Resolución que aprueba la reforma.</t>
  </si>
  <si>
    <t xml:space="preserve">ACTAS GRUPO PRIMARIO JERARQUIZACION.zip       </t>
  </si>
  <si>
    <t>CYPC: Se valida que mediante Actas de Grupo Primario del 3 cuatrimestre , se dio  la directriz por parte del coordinador del grupo sobre la jerarquización de los documentos y del cuidado en la información y atención al usuario con el fin de minimizar el riesgo.</t>
  </si>
  <si>
    <t>No se realizó reunión de acreedores durante el semestre</t>
  </si>
  <si>
    <t>RIESGO 4 
CONTROL 1</t>
  </si>
  <si>
    <t>2023-12-28_263_ACTAS GRUPO PRIMARIO JERARQUIZACION.zip</t>
  </si>
  <si>
    <t>CYPC: se valida que mediante las actas del Grupo Primario de lso meses de seotiembre y octubre de 2023,  se dio la directriz por parte del coordinador del grupo sobre la jerarquización de los documentos y del cuidado en la información y atención al usuario con el fin de minimizar el riesgo</t>
  </si>
  <si>
    <t>RIESGO 4 
CONTROL 2</t>
  </si>
  <si>
    <t>2023-12-28_146_SALIDAS OCT-DIC 23.xlsx</t>
  </si>
  <si>
    <t>CYPC: Se valida relación donde se jerarquizan todos los documentos según se evidencia en documentos salidas del tercer cuatrimestre en POSTAL.</t>
  </si>
  <si>
    <t xml:space="preserve">RIESGO 5 
</t>
  </si>
  <si>
    <t>APROBACION CALCULOS.zip</t>
  </si>
  <si>
    <t xml:space="preserve">CYPC: Se valida oficio de aprobación de calculo, tanto el dirigido a la sociedad como el enviado a la DIAN. Así mismo se adjunta el memorando con los temporales de aprobación para la firma de la Directora.  Lo cual se encuentra acorde a la evidencia requerida para controlar el riesgo. </t>
  </si>
  <si>
    <t xml:space="preserve">REGIMEN CAMBIARIO </t>
  </si>
  <si>
    <t>RIESGOS 1</t>
  </si>
  <si>
    <t>2024-01-09_359_R1 RegCam-InvAdmCam -C1 Per 3.xlsb</t>
  </si>
  <si>
    <t>CYPC: Se valida la evidencia en la cual se relaciona que se presentaron 5 proyectos de multa, respecto de los cuales se graduó  las sanciones verificando que previo a la firma,  los parámetros señalados en el Decreto 174691 y documento Interno de Trabajo Tabla.</t>
  </si>
  <si>
    <t>RIESGOS 2
CONTROL 1</t>
  </si>
  <si>
    <t>R 2 RegCam-InvAdmCam -C2 IIA Per 3.zip</t>
  </si>
  <si>
    <t xml:space="preserve">CYPC: Se valida actas de Grupo Primario de los meses de Septiembre a Diciembre, Inventario de Caducidades, por orden de fecha, para el respectivo control por parte de cada abogado.  Lo cual se encuentra acorde a la evidencia requerida para controlar el riesgo. </t>
  </si>
  <si>
    <t>RIESGOS 2
CONTROL 2</t>
  </si>
  <si>
    <t>R 2 RegCam-InvAdmCam -C2 IIB Per 3.zip</t>
  </si>
  <si>
    <t xml:space="preserve">CYPC:  Se verifica que mediante la evidencia correo electrónico la Coordinadora remite el archivo "CONTROL PRESENTACION PROYECTOS INVENTARIO DE CADUCIDADES" con la información y la solicitud a los abogados de actualizar el cuadro Etapas Investigaciones Administrativas Cambiarias. </t>
  </si>
  <si>
    <t>RIESGOS 3</t>
  </si>
  <si>
    <t>2024-01-09_359_R3 RegCam-InvAdmCam -C3 Per 3.xls</t>
  </si>
  <si>
    <t xml:space="preserve">CYPC: Se valida que mediante relacion postal adjunta se evidencia que el control se hace en forma permanente por los funcionarios a cargo de la actuación, al momento de generar los borradores y por el Coordinador al momento de la firma. </t>
  </si>
  <si>
    <t>RECUPERACIÓN EMPRESARIAL</t>
  </si>
  <si>
    <t>RIESGOS 1
CONTROL 1</t>
  </si>
  <si>
    <t>Muestra Aleatoria Recuperacion No 1 Visualizacion Documentos 3er cuatrimestre.pd</t>
  </si>
  <si>
    <t>CYPC: Se valida con la evidencia adjunta que se realizó muestra aleatoria de los radicados de solicitud de procesos de reorganizacion verificando que solo tuvieran acceso a los mismos los funcionarios autorizados.</t>
  </si>
  <si>
    <t>RIESGOS 1
CONTROL 2</t>
  </si>
  <si>
    <t>2024-01-03_237_EVIDENCIAS RIESGOS DE CORRUPCION DAIE CUATRIMESTRE 3 2023.pdf</t>
  </si>
  <si>
    <t xml:space="preserve">CYPC: Se valida que en las reuniones de grupo primario la Directora de Acuerdos de Insolvencia en Ejecución recuerda a los funcionarios sobre la importancia de la confidencialidad de la información y el uso y manejo de esta información con los diferentes usuarios en especial los externos, se adjuntó actas de los grupos primarios del tercer cuatrimestre.   Lo cual se encuentra acorde a la evidencia requerida para controlar el riesgo. </t>
  </si>
  <si>
    <t>RIESGOS 2</t>
  </si>
  <si>
    <t>Procesos de Reorganización seguridad jerarquica.pdf</t>
  </si>
  <si>
    <t xml:space="preserve">CYPC: se valida con la evidencia adjunta la muestra aleatoria del último cuatrimestre por mes de las providencias proyectadas por los ponentes, en las cuales se evidencia la asignación de la seguridad jerárquica o dependencia.  Lo cual se encuentra acorde a la evidencia requerida para controlar el riesgo. </t>
  </si>
  <si>
    <t>Muestra Aleatoria Recuperacion No 4 Conflicto de intereses 3er Cuatrimestre.pd</t>
  </si>
  <si>
    <t xml:space="preserve">CYPC:  Se valida con las actas adjuntas como evidencia de los grupos primarios  de los meses de septiembre, octubre y noviembre de 2023, que se socializó entre los funcionarios la adecuada gestión de los conflictos de intereses de conformidad con la guía institucional.  Lo cual se encuentra acorde a la evidencia requerida para controlar el riesgo. </t>
  </si>
  <si>
    <t xml:space="preserve">LIQUIDACIÓN JUDICIAL </t>
  </si>
  <si>
    <t>RIESGOS 1, CONTROL 1</t>
  </si>
  <si>
    <t>Procesos de Liquidación acceso documentos.pd</t>
  </si>
  <si>
    <t xml:space="preserve">CYPC: Se valida muestra aleatoria como evidencias adjuntas que en el último cuatrimestre por mes las providencias proyectadas, no tuvieron acceso las personas no autorizadas.  Lo cual se encuentra acorde a la evidencia requerida para controlar el riesgo. </t>
  </si>
  <si>
    <t>RIESGOS 1, CONTROL 2</t>
  </si>
  <si>
    <t>Muestra Aleatoria Liquidacion No 2 Seguridad de la Informacion 3er Cuatrimestre.pd</t>
  </si>
  <si>
    <t xml:space="preserve">CYPC: Se valida con las actas de grupos primarios adjuntas la reiteración a los funcionarios de los grupos de liquidación mantener la seguridad de la información. Lo cual se encuentra acorde a la evidencia requerida para controlar el riesgo. </t>
  </si>
  <si>
    <t>Muestra Aleatoria Liquidacion No 3 Seguridad Documentos 3er Cuatrimestre.pdf</t>
  </si>
  <si>
    <t xml:space="preserve">CYPC: Se valida las muestras aleatorias adjuntas como evidencia para dar jerarquía de seguridad de manejo a los borradores cuando son proyectados por los ponentes. Periodicidad: Cada vez que se proyecte la providencia que resuelva asuntos sensibles o complejos. Evidencia de ejecución del control: Cuatrimestral, con una muestra aleatoria de pantallazos de la seguridad aplicada. Lo cual se encuentra acorde a la evidencia requerida para controlar el riesgo. </t>
  </si>
  <si>
    <t>Muestra Aleatoria Liquidacion No 4 Conflicto de intereses 3er Cuatrimestre.pdf</t>
  </si>
  <si>
    <t>CYPC: Se valida según evidencias adjuntas que ha sido socialziada la guia de conflicto de intereses a los funcionarios mediante las reuniones de grupo primario y correos electronicos.</t>
  </si>
  <si>
    <t xml:space="preserve">INTERVENCIÓN </t>
  </si>
  <si>
    <t>Acceso a borradores tercer cuatrimestre.zip</t>
  </si>
  <si>
    <t xml:space="preserve">CYPC: Se valida  que mediante muestra del monitoreo aleatorio se realizó control de acceso a los borradores en la Dirección y Grupo de Pequeñas Intervenciones Judiciales solicitando explicaciones en caso de ser consultado por funcionarios de otro grupo.Lo cual se encuentra acorde a la evidencia requerida para controlar el riesgo. </t>
  </si>
  <si>
    <t>2023-12-22_648_Actas Grupo primario tercer cuatrimestre.zip</t>
  </si>
  <si>
    <t>CYPC: Se valida que mediante las actas de grupo primario adjuntas de los meses de septiembre, octubre, noviembre y diciembre de 2023, se concientizó a los funcionarios sobre la conveniencia de mantener la confidencialidad de la información para evitar que asesoren directamente o a través de terceros, sobre cualquier asunto o recomendar asesores para este fin, a cambio de dádivas de cualquier tipo.</t>
  </si>
  <si>
    <t xml:space="preserve">RIESGOS 2, CONTROL 1 </t>
  </si>
  <si>
    <t>2023-12-22_648_Seguridad documentos tercer cuatrimestre.zip</t>
  </si>
  <si>
    <t xml:space="preserve">CYPC: Se valida muestra adjunta de la muestra de la seguridad de los borradores en la Dirección y Grupo de Pequeñas Intervenciones Judiciales evidenciando que este siendo aplicada. Lo cual se encuentra acorde a la evidencia requerida para controlar el riesgo. </t>
  </si>
  <si>
    <t xml:space="preserve">RIESGOS 2, CONTROL 2 </t>
  </si>
  <si>
    <t xml:space="preserve">CYPC: Se valida con las actas de los grupos primarios adjuntas que se concientizó a los funcionarios sobre la conveniencia de mantener la confidencialidad de la información. Lo cual se encuentra acorde a la evidencia requerida para controlar el riesgo. </t>
  </si>
  <si>
    <t>RIESGOS 3, CONTROL 1</t>
  </si>
  <si>
    <t xml:space="preserve">CYPC: Se valida con las actas de los grupos primarios adjuntas, que en ultimo cuatrimestre se reiteró a los funcionarios evitar la influencia de los terceros en los procesos. Lo cual se encuentra acorde a la evidencia requerida para controlar el riesgo. </t>
  </si>
  <si>
    <t>PROCESOS ESPECIALES</t>
  </si>
  <si>
    <t>2024-01-02_623_SEGUIMIENTO PROCESOS ESPECIALES 2023.x</t>
  </si>
  <si>
    <t xml:space="preserve">CYPC: Se valida que mediante evidencia adjunta se realizó  seguimiento y control a los procesos del grupo </t>
  </si>
  <si>
    <t>2024-01-02_623_SEGUIMIENTO PROCESOS ESPECIALES 2023.xlsx</t>
  </si>
  <si>
    <t xml:space="preserve">CYPC: Se valida que periodicamente se realizó seguimiento con las ponentes sobre el estado de los procesos y se indican los pasos a seguir, segun reporte adjunto. </t>
  </si>
  <si>
    <t>PROCESOS SOCIETARIOS</t>
  </si>
  <si>
    <t>2023-09-07_539_CUADRO_SEGUIMIENTO_PROCESOS_2023 - septiembre 2023.xlsx</t>
  </si>
  <si>
    <t xml:space="preserve">CYPC: Se valida que segun reporte adjunto se realiza seguimiento periódico con los ponentes y directores para validar el estado de los procesos. Lo cual se encuentra acorde a la evidencia requerida para controlar el riesgo. </t>
  </si>
  <si>
    <t>CONCILIACIÓN Y ARBITRAMENTO</t>
  </si>
  <si>
    <t>CUADRO TRÁMITES CLAUDIA.xlsx</t>
  </si>
  <si>
    <t xml:space="preserve">CYPC: Se valida que según evidencia adjunta se monitoreó el periodo de tiempo entre la radicación de solicitudes y las citaciones efectivas, como parte del control de los procesos. Lo cual se encuentra acorde a la evidencia requerida para controlar el riesgo. </t>
  </si>
  <si>
    <t>EVALUACIÓN Y CONTROL</t>
  </si>
  <si>
    <t>2023-12-18_124_Actividad 1 Matriz Seguimiento Gestion Auditorias 2023.xlsx</t>
  </si>
  <si>
    <t xml:space="preserve">CYPC: Se valida la evidencia adjunta de la Matriz de seguimiento de auditorías, correspondiente al tercer cuatrimestre del año 2023, donde se evidencia la gestión de la Oficina. Lo cual se encuentra acorde a la evidencia requerida para controlar el riesgo. </t>
  </si>
  <si>
    <t>Actividad 2 Correos Solicitando Levantamiento de Reserva .pdf</t>
  </si>
  <si>
    <t>Durante el tercer cuatrimestre, no fue necesario solicitar levantamiento de información reservada o con seguridad, para los procesos auditados.</t>
  </si>
  <si>
    <t>Actividad 3 Acta 05 - 23032023 Conflicto de Intereses.pdf</t>
  </si>
  <si>
    <t>Para el tercer cuatrimestre, se tiene previsto terminar con la inducción del cargo a la funcionaria Claudia Pardo y la socialización del tema de conflicto de intereses.</t>
  </si>
  <si>
    <t xml:space="preserve">CONTROL DISCIPLINARIO </t>
  </si>
  <si>
    <t xml:space="preserve">No adjuntaron  evidencia donde conste el control por parte del coordinador en la revisión de los proyectos de decisiones de impulso procesal y de fondo proyectados por los Ponentes. </t>
  </si>
  <si>
    <t xml:space="preserve">CYPC: No adjuntaron  evidencia donde conste el control por parte del coordinador en la revisión de los proyectos de decisiones de impulso procesal y de fondo proyectados por los Ponentes, dado que la oficina maneja información confidencial y solo se puede validar el cumplimiento dentro de las auditorías. </t>
  </si>
  <si>
    <t xml:space="preserve">No adjuntaron actas de grupo primario comité primario donde se evidencie que verificaron los términos de vencimiento de las actuaciones disciplinarias y se adoptaron las decisiones dentro de los términos de cada etapa procesal en Instrucción. </t>
  </si>
  <si>
    <t xml:space="preserve">CYPC: No adjuntaron actas de grupo primario comité primario donde se evidencie que verificaron los términos de vencimiento de las actuaciones disciplinarias y se adoptaron las decisiones dentro de los términos de cada etapa procesal en Instrucción, dado que la oficina maneja información confidencial y solo se puede validar el cumplimiento dentro de las auditorías. </t>
  </si>
  <si>
    <t xml:space="preserve">No adjuntaron la evidencia donde conste la socializacion a los funcionarios de manera mensual que se da a conocer la guía para gestionar conflictos de interés, para su aplicación. </t>
  </si>
  <si>
    <t xml:space="preserve">CYPC: No adjuntaron la evidencia donde conste la socializacion a los funcionarios de manera mensual que se da a conocer la guía para gestionar conflictos de interés, para su aplicación, dado que la oficina maneja información confidencial y solo se puede validar el cumplimiento dentro de las auditorías. </t>
  </si>
  <si>
    <t>Riesgos</t>
  </si>
  <si>
    <t>Controles</t>
  </si>
  <si>
    <t>Olimpica</t>
  </si>
  <si>
    <t>Con evidencias de ejecución</t>
  </si>
  <si>
    <t>% cumplimiento</t>
  </si>
  <si>
    <t>Avance requerido</t>
  </si>
  <si>
    <t>Cumplimiento % avance</t>
  </si>
  <si>
    <t>31,76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</si>
</sst>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0" x14ac:knownFonts="1">
    <font>
      <sz val="11"/>
      <color theme="1"/>
      <name val="Calibri"/>
      <family val="2"/>
      <scheme val="minor"/>
    </font>
    <font>
      <b/>
      <sz val="11"/>
      <color theme="1"/>
      <name val="Calibri"/>
      <family val="2"/>
      <scheme val="minor"/>
    </font>
    <font>
      <b/>
      <sz val="11"/>
      <color rgb="FF000000"/>
      <name val="Calibri"/>
      <family val="2"/>
    </font>
    <font>
      <sz val="11"/>
      <color rgb="FF000000"/>
      <name val="Calibri"/>
      <family val="2"/>
    </font>
    <font>
      <sz val="11"/>
      <color theme="1"/>
      <name val="Calibri"/>
      <family val="2"/>
    </font>
    <font>
      <sz val="11"/>
      <color theme="1"/>
      <name val="Calibri"/>
      <family val="2"/>
      <scheme val="minor"/>
    </font>
    <font>
      <sz val="11"/>
      <name val="Calibri"/>
      <family val="2"/>
    </font>
    <font>
      <sz val="12"/>
      <color rgb="FF333333"/>
      <name val="Arial"/>
    </font>
    <font>
      <sz val="11"/>
      <color rgb="FF444444"/>
      <name val="Calibri"/>
      <family val="2"/>
      <charset val="1"/>
    </font>
    <font>
      <u/>
      <sz val="11"/>
      <color theme="10"/>
      <name val="Calibri"/>
      <family val="2"/>
      <scheme val="minor"/>
    </font>
    <font>
      <sz val="11"/>
      <color rgb="FF000000"/>
      <name val="Calibri"/>
    </font>
    <font>
      <sz val="11"/>
      <color theme="1"/>
      <name val="Arial"/>
    </font>
    <font>
      <sz val="11"/>
      <color rgb="FF333333"/>
      <name val="Arial"/>
    </font>
    <font>
      <b/>
      <sz val="11"/>
      <color rgb="FF000000"/>
      <name val="Calibri"/>
    </font>
    <font>
      <sz val="11"/>
      <color rgb="FF000000"/>
      <name val="Arial"/>
    </font>
    <font>
      <b/>
      <sz val="11"/>
      <color theme="1"/>
      <name val="Arial"/>
    </font>
    <font>
      <sz val="11"/>
      <name val="Arial"/>
    </font>
    <font>
      <sz val="11"/>
      <color rgb="FF444444"/>
      <name val="Arial"/>
    </font>
    <font>
      <sz val="11"/>
      <color rgb="FF000000"/>
      <name val="Arial"/>
      <family val="2"/>
    </font>
    <font>
      <sz val="11"/>
      <color rgb="FF333333"/>
      <name val="Arial"/>
      <family val="2"/>
    </font>
  </fonts>
  <fills count="8">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theme="8" tint="0.79998168889431442"/>
        <bgColor indexed="64"/>
      </patternFill>
    </fill>
    <fill>
      <patternFill patternType="solid">
        <fgColor theme="0"/>
        <bgColor indexed="64"/>
      </patternFill>
    </fill>
    <fill>
      <patternFill patternType="solid">
        <fgColor rgb="FFFFFF00"/>
        <bgColor indexed="64"/>
      </patternFill>
    </fill>
    <fill>
      <patternFill patternType="solid">
        <fgColor rgb="FFF9F9F9"/>
        <bgColor rgb="FF000000"/>
      </patternFill>
    </fill>
  </fills>
  <borders count="30">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rgb="FF000000"/>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bottom/>
      <diagonal/>
    </border>
    <border>
      <left style="medium">
        <color indexed="64"/>
      </left>
      <right/>
      <top/>
      <bottom style="medium">
        <color rgb="FF000000"/>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right/>
      <top style="medium">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rgb="FF000000"/>
      </left>
      <right style="thin">
        <color rgb="FF000000"/>
      </right>
      <top style="thin">
        <color rgb="FF000000"/>
      </top>
      <bottom/>
      <diagonal/>
    </border>
    <border>
      <left/>
      <right/>
      <top/>
      <bottom style="thin">
        <color rgb="FF000000"/>
      </bottom>
      <diagonal/>
    </border>
    <border>
      <left style="thin">
        <color indexed="64"/>
      </left>
      <right style="thin">
        <color indexed="64"/>
      </right>
      <top style="thin">
        <color indexed="64"/>
      </top>
      <bottom style="thin">
        <color rgb="FF000000"/>
      </bottom>
      <diagonal/>
    </border>
    <border>
      <left style="medium">
        <color rgb="FFDDDDDD"/>
      </left>
      <right style="medium">
        <color rgb="FFDDDDDD"/>
      </right>
      <top style="medium">
        <color rgb="FFDDDDDD"/>
      </top>
      <bottom style="thin">
        <color indexed="64"/>
      </bottom>
      <diagonal/>
    </border>
    <border>
      <left style="medium">
        <color rgb="FFDDDDDD"/>
      </left>
      <right style="medium">
        <color rgb="FFDDDDDD"/>
      </right>
      <top/>
      <bottom style="medium">
        <color rgb="FFDDDDDD"/>
      </bottom>
      <diagonal/>
    </border>
    <border>
      <left/>
      <right style="thin">
        <color indexed="64"/>
      </right>
      <top style="thin">
        <color indexed="64"/>
      </top>
      <bottom/>
      <diagonal/>
    </border>
    <border>
      <left/>
      <right style="thin">
        <color indexed="64"/>
      </right>
      <top/>
      <bottom style="thin">
        <color rgb="FF000000"/>
      </bottom>
      <diagonal/>
    </border>
    <border>
      <left style="thin">
        <color indexed="64"/>
      </left>
      <right style="thin">
        <color indexed="64"/>
      </right>
      <top style="thin">
        <color rgb="FF000000"/>
      </top>
      <bottom/>
      <diagonal/>
    </border>
  </borders>
  <cellStyleXfs count="3">
    <xf numFmtId="0" fontId="0" fillId="0" borderId="0"/>
    <xf numFmtId="9" fontId="5" fillId="0" borderId="0" applyFont="0" applyFill="0" applyBorder="0" applyAlignment="0" applyProtection="0"/>
    <xf numFmtId="0" fontId="9" fillId="0" borderId="0" applyNumberFormat="0" applyFill="0" applyBorder="0" applyAlignment="0" applyProtection="0"/>
  </cellStyleXfs>
  <cellXfs count="95">
    <xf numFmtId="0" fontId="0" fillId="0" borderId="0" xfId="0"/>
    <xf numFmtId="0" fontId="2" fillId="0" borderId="2" xfId="0" applyFont="1" applyBorder="1" applyAlignment="1">
      <alignment horizontal="center" vertical="center" wrapText="1"/>
    </xf>
    <xf numFmtId="14" fontId="1" fillId="0" borderId="0" xfId="0" applyNumberFormat="1" applyFont="1" applyAlignment="1">
      <alignment horizontal="center" vertical="center"/>
    </xf>
    <xf numFmtId="0" fontId="3" fillId="0" borderId="4" xfId="0" applyFont="1" applyBorder="1" applyAlignment="1">
      <alignment vertical="center" wrapText="1"/>
    </xf>
    <xf numFmtId="0" fontId="0" fillId="0" borderId="10" xfId="0" applyBorder="1"/>
    <xf numFmtId="0" fontId="3" fillId="0" borderId="11" xfId="0" applyFont="1" applyBorder="1" applyAlignment="1">
      <alignment horizontal="center" vertical="center" wrapText="1"/>
    </xf>
    <xf numFmtId="0" fontId="0" fillId="0" borderId="0" xfId="0" applyAlignment="1">
      <alignment horizontal="center" vertical="center"/>
    </xf>
    <xf numFmtId="0" fontId="3" fillId="2" borderId="4" xfId="0" applyFont="1" applyFill="1" applyBorder="1" applyAlignment="1">
      <alignment vertical="center" wrapText="1"/>
    </xf>
    <xf numFmtId="0" fontId="3" fillId="2" borderId="2" xfId="0" applyFont="1" applyFill="1" applyBorder="1" applyAlignment="1">
      <alignment vertical="center" wrapText="1"/>
    </xf>
    <xf numFmtId="0" fontId="3" fillId="2" borderId="9" xfId="0" applyFont="1" applyFill="1" applyBorder="1" applyAlignment="1">
      <alignment vertical="center" wrapText="1"/>
    </xf>
    <xf numFmtId="0" fontId="0" fillId="0" borderId="0" xfId="0" applyAlignment="1">
      <alignment horizontal="left" vertical="center"/>
    </xf>
    <xf numFmtId="0" fontId="2" fillId="0" borderId="1" xfId="0" applyFont="1" applyBorder="1" applyAlignment="1">
      <alignment horizontal="center" vertical="center" wrapText="1"/>
    </xf>
    <xf numFmtId="0" fontId="1" fillId="0" borderId="10" xfId="0" applyFont="1" applyBorder="1"/>
    <xf numFmtId="0" fontId="3" fillId="0" borderId="11" xfId="0" applyFont="1" applyBorder="1" applyAlignment="1">
      <alignment horizontal="center" wrapText="1"/>
    </xf>
    <xf numFmtId="0" fontId="3" fillId="2" borderId="11" xfId="0" applyFont="1" applyFill="1" applyBorder="1" applyAlignment="1">
      <alignment vertical="center" wrapText="1"/>
    </xf>
    <xf numFmtId="0" fontId="2" fillId="0" borderId="19" xfId="0" applyFont="1" applyBorder="1" applyAlignment="1">
      <alignment horizontal="center" vertical="center" wrapText="1"/>
    </xf>
    <xf numFmtId="0" fontId="7" fillId="5" borderId="18" xfId="0" applyFont="1" applyFill="1" applyBorder="1" applyAlignment="1">
      <alignment wrapText="1"/>
    </xf>
    <xf numFmtId="0" fontId="0" fillId="0" borderId="0" xfId="0" applyAlignment="1">
      <alignment wrapText="1"/>
    </xf>
    <xf numFmtId="0" fontId="3" fillId="0" borderId="18" xfId="0" applyFont="1" applyBorder="1" applyAlignment="1">
      <alignment horizontal="center" wrapText="1"/>
    </xf>
    <xf numFmtId="0" fontId="3" fillId="0" borderId="18" xfId="0" applyFont="1" applyBorder="1" applyAlignment="1">
      <alignment horizontal="center"/>
    </xf>
    <xf numFmtId="0" fontId="4" fillId="2" borderId="11" xfId="0" applyFont="1" applyFill="1" applyBorder="1" applyAlignment="1">
      <alignment vertical="center" wrapText="1"/>
    </xf>
    <xf numFmtId="0" fontId="4" fillId="0" borderId="0" xfId="0" applyFont="1" applyAlignment="1">
      <alignment vertical="center" wrapText="1"/>
    </xf>
    <xf numFmtId="0" fontId="4" fillId="2" borderId="14" xfId="0" applyFont="1" applyFill="1" applyBorder="1" applyAlignment="1">
      <alignment vertical="center" wrapText="1"/>
    </xf>
    <xf numFmtId="0" fontId="4" fillId="0" borderId="14" xfId="0" applyFont="1" applyBorder="1" applyAlignment="1">
      <alignment vertical="center" wrapText="1"/>
    </xf>
    <xf numFmtId="0" fontId="0" fillId="0" borderId="18" xfId="0" applyBorder="1"/>
    <xf numFmtId="0" fontId="11" fillId="0" borderId="0" xfId="0" applyFont="1" applyAlignment="1">
      <alignment wrapText="1"/>
    </xf>
    <xf numFmtId="0" fontId="12" fillId="0" borderId="0" xfId="0" applyFont="1" applyAlignment="1">
      <alignment wrapText="1"/>
    </xf>
    <xf numFmtId="0" fontId="12" fillId="0" borderId="23" xfId="0" applyFont="1" applyBorder="1" applyAlignment="1">
      <alignment wrapText="1"/>
    </xf>
    <xf numFmtId="0" fontId="10" fillId="0" borderId="0" xfId="0" applyFont="1"/>
    <xf numFmtId="0" fontId="13" fillId="0" borderId="0" xfId="0" applyFont="1"/>
    <xf numFmtId="0" fontId="14" fillId="7" borderId="25" xfId="0" applyFont="1" applyFill="1" applyBorder="1" applyAlignment="1">
      <alignment wrapText="1"/>
    </xf>
    <xf numFmtId="0" fontId="12" fillId="7" borderId="26" xfId="0" applyFont="1" applyFill="1" applyBorder="1" applyAlignment="1">
      <alignment wrapText="1"/>
    </xf>
    <xf numFmtId="0" fontId="14" fillId="0" borderId="0" xfId="0" applyFont="1"/>
    <xf numFmtId="0" fontId="14" fillId="0" borderId="10" xfId="0" applyFont="1" applyBorder="1" applyAlignment="1">
      <alignment wrapText="1"/>
    </xf>
    <xf numFmtId="0" fontId="9" fillId="0" borderId="0" xfId="2"/>
    <xf numFmtId="14" fontId="15" fillId="0" borderId="20" xfId="0" applyNumberFormat="1" applyFont="1" applyBorder="1" applyAlignment="1">
      <alignment horizontal="center" vertical="center"/>
    </xf>
    <xf numFmtId="0" fontId="17" fillId="0" borderId="22" xfId="0" applyFont="1" applyBorder="1" applyAlignment="1">
      <alignment wrapText="1"/>
    </xf>
    <xf numFmtId="0" fontId="17" fillId="0" borderId="18" xfId="0" applyFont="1" applyBorder="1" applyAlignment="1">
      <alignment vertical="center" wrapText="1"/>
    </xf>
    <xf numFmtId="0" fontId="14" fillId="0" borderId="18" xfId="0" applyFont="1" applyBorder="1" applyAlignment="1">
      <alignment horizontal="left" vertical="center" wrapText="1"/>
    </xf>
    <xf numFmtId="0" fontId="14" fillId="6" borderId="22" xfId="0" applyFont="1" applyFill="1" applyBorder="1" applyAlignment="1">
      <alignment horizontal="left" wrapText="1"/>
    </xf>
    <xf numFmtId="0" fontId="14" fillId="0" borderId="18" xfId="0" applyFont="1" applyBorder="1" applyAlignment="1">
      <alignment vertical="center" wrapText="1"/>
    </xf>
    <xf numFmtId="0" fontId="14" fillId="6" borderId="18" xfId="0" applyFont="1" applyFill="1" applyBorder="1" applyAlignment="1">
      <alignment vertical="center" wrapText="1"/>
    </xf>
    <xf numFmtId="0" fontId="11" fillId="0" borderId="0" xfId="0" applyFont="1" applyAlignment="1">
      <alignment horizontal="center" vertical="center"/>
    </xf>
    <xf numFmtId="0" fontId="11" fillId="0" borderId="10" xfId="0" applyFont="1" applyBorder="1" applyAlignment="1">
      <alignment vertical="center" wrapText="1"/>
    </xf>
    <xf numFmtId="0" fontId="18" fillId="0" borderId="0" xfId="0" applyFont="1"/>
    <xf numFmtId="0" fontId="19" fillId="0" borderId="0" xfId="0" applyFont="1" applyAlignment="1">
      <alignment wrapText="1"/>
    </xf>
    <xf numFmtId="0" fontId="17" fillId="0" borderId="0" xfId="0" applyFont="1" applyAlignment="1">
      <alignment wrapText="1"/>
    </xf>
    <xf numFmtId="0" fontId="3" fillId="0" borderId="0" xfId="0" applyFont="1"/>
    <xf numFmtId="9" fontId="1" fillId="0" borderId="20" xfId="0" applyNumberFormat="1" applyFont="1" applyBorder="1" applyAlignment="1">
      <alignment horizontal="center" vertical="center"/>
    </xf>
    <xf numFmtId="9" fontId="7" fillId="5" borderId="18" xfId="0" applyNumberFormat="1" applyFont="1" applyFill="1" applyBorder="1" applyAlignment="1">
      <alignment horizontal="center" vertical="center" wrapText="1"/>
    </xf>
    <xf numFmtId="9" fontId="6" fillId="0" borderId="16" xfId="0" applyNumberFormat="1" applyFont="1" applyBorder="1" applyAlignment="1">
      <alignment horizontal="center" vertical="center"/>
    </xf>
    <xf numFmtId="9" fontId="0" fillId="0" borderId="0" xfId="0" applyNumberFormat="1" applyAlignment="1">
      <alignment horizontal="center" vertical="center"/>
    </xf>
    <xf numFmtId="9" fontId="0" fillId="0" borderId="18" xfId="0" applyNumberFormat="1" applyBorder="1" applyAlignment="1">
      <alignment horizontal="center" vertical="center"/>
    </xf>
    <xf numFmtId="0" fontId="17" fillId="0" borderId="18" xfId="0" applyFont="1" applyBorder="1" applyAlignment="1">
      <alignment wrapText="1"/>
    </xf>
    <xf numFmtId="2" fontId="0" fillId="0" borderId="0" xfId="0" applyNumberFormat="1"/>
    <xf numFmtId="9" fontId="0" fillId="0" borderId="0" xfId="1" applyFont="1" applyAlignment="1">
      <alignment horizontal="center" vertical="center"/>
    </xf>
    <xf numFmtId="164" fontId="0" fillId="0" borderId="0" xfId="0" applyNumberFormat="1" applyAlignment="1">
      <alignment horizontal="center" vertical="center"/>
    </xf>
    <xf numFmtId="0" fontId="3" fillId="3" borderId="3" xfId="0" applyFont="1" applyFill="1" applyBorder="1" applyAlignment="1">
      <alignment horizontal="left" vertical="center" wrapText="1"/>
    </xf>
    <xf numFmtId="0" fontId="3" fillId="4" borderId="3" xfId="0" applyFont="1" applyFill="1" applyBorder="1" applyAlignment="1">
      <alignment horizontal="left" vertical="center" wrapText="1"/>
    </xf>
    <xf numFmtId="9" fontId="0" fillId="0" borderId="15" xfId="0" applyNumberFormat="1" applyBorder="1" applyAlignment="1">
      <alignment horizontal="center" vertical="center"/>
    </xf>
    <xf numFmtId="0" fontId="8" fillId="0" borderId="0" xfId="0" applyFont="1" applyAlignment="1">
      <alignment wrapText="1"/>
    </xf>
    <xf numFmtId="0" fontId="3" fillId="3" borderId="5" xfId="0" applyFont="1" applyFill="1" applyBorder="1" applyAlignment="1">
      <alignment horizontal="left" vertical="center" wrapText="1"/>
    </xf>
    <xf numFmtId="0" fontId="3" fillId="3" borderId="6" xfId="0" applyFont="1" applyFill="1" applyBorder="1" applyAlignment="1">
      <alignment horizontal="left" vertical="center" wrapText="1"/>
    </xf>
    <xf numFmtId="0" fontId="3" fillId="3" borderId="3" xfId="0" applyFont="1" applyFill="1" applyBorder="1" applyAlignment="1">
      <alignment horizontal="left" vertical="center" wrapText="1"/>
    </xf>
    <xf numFmtId="0" fontId="16" fillId="0" borderId="17" xfId="0" applyFont="1" applyBorder="1" applyAlignment="1">
      <alignment horizontal="left" vertical="center" wrapText="1"/>
    </xf>
    <xf numFmtId="0" fontId="6" fillId="0" borderId="17" xfId="0" applyFont="1" applyBorder="1" applyAlignment="1">
      <alignment horizontal="left" vertical="center" wrapText="1"/>
    </xf>
    <xf numFmtId="0" fontId="6" fillId="0" borderId="15" xfId="0" applyFont="1" applyBorder="1" applyAlignment="1">
      <alignment horizontal="left" vertical="center" wrapText="1"/>
    </xf>
    <xf numFmtId="0" fontId="3" fillId="4" borderId="5"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6"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3" borderId="5"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6" xfId="0" applyFont="1" applyFill="1" applyBorder="1" applyAlignment="1">
      <alignment horizontal="center" vertical="center" wrapText="1"/>
    </xf>
    <xf numFmtId="9" fontId="6" fillId="0" borderId="17" xfId="0" applyNumberFormat="1" applyFont="1" applyBorder="1" applyAlignment="1">
      <alignment horizontal="center" vertical="center"/>
    </xf>
    <xf numFmtId="9" fontId="6" fillId="0" borderId="15" xfId="0" applyNumberFormat="1" applyFont="1" applyBorder="1" applyAlignment="1">
      <alignment horizontal="center" vertical="center"/>
    </xf>
    <xf numFmtId="9" fontId="3" fillId="0" borderId="21" xfId="0" applyNumberFormat="1" applyFont="1" applyBorder="1" applyAlignment="1">
      <alignment horizontal="center" vertical="center"/>
    </xf>
    <xf numFmtId="9" fontId="3" fillId="0" borderId="16" xfId="0" applyNumberFormat="1" applyFont="1" applyBorder="1" applyAlignment="1">
      <alignment horizontal="center" vertical="center"/>
    </xf>
    <xf numFmtId="9" fontId="3" fillId="0" borderId="17" xfId="0" applyNumberFormat="1" applyFont="1" applyBorder="1" applyAlignment="1">
      <alignment horizontal="center" vertical="center"/>
    </xf>
    <xf numFmtId="9" fontId="3" fillId="0" borderId="15" xfId="0" applyNumberFormat="1" applyFont="1" applyBorder="1" applyAlignment="1">
      <alignment horizontal="center" vertical="center"/>
    </xf>
    <xf numFmtId="9" fontId="0" fillId="0" borderId="10" xfId="0" applyNumberFormat="1" applyBorder="1" applyAlignment="1">
      <alignment horizontal="center" vertical="center" wrapText="1"/>
    </xf>
    <xf numFmtId="9" fontId="0" fillId="0" borderId="24" xfId="0" applyNumberFormat="1" applyBorder="1" applyAlignment="1">
      <alignment horizontal="center" vertical="center" wrapText="1"/>
    </xf>
    <xf numFmtId="9" fontId="3" fillId="0" borderId="17" xfId="0" applyNumberFormat="1" applyFont="1" applyBorder="1" applyAlignment="1">
      <alignment horizontal="center" vertical="center" wrapText="1"/>
    </xf>
    <xf numFmtId="9" fontId="3" fillId="0" borderId="15" xfId="0" applyNumberFormat="1" applyFont="1" applyBorder="1" applyAlignment="1">
      <alignment horizontal="center" vertical="center" wrapText="1"/>
    </xf>
    <xf numFmtId="9" fontId="0" fillId="0" borderId="27" xfId="0" applyNumberFormat="1" applyBorder="1" applyAlignment="1">
      <alignment horizontal="center" vertical="center"/>
    </xf>
    <xf numFmtId="9" fontId="0" fillId="0" borderId="21" xfId="0" applyNumberFormat="1" applyBorder="1" applyAlignment="1">
      <alignment horizontal="center" vertical="center"/>
    </xf>
    <xf numFmtId="9" fontId="0" fillId="0" borderId="28" xfId="0" applyNumberFormat="1" applyBorder="1" applyAlignment="1">
      <alignment horizontal="center" vertical="center"/>
    </xf>
    <xf numFmtId="9" fontId="0" fillId="0" borderId="29" xfId="0" applyNumberFormat="1" applyBorder="1" applyAlignment="1">
      <alignment horizontal="center" vertical="center"/>
    </xf>
    <xf numFmtId="9" fontId="0" fillId="0" borderId="17" xfId="0" applyNumberFormat="1" applyBorder="1" applyAlignment="1">
      <alignment horizontal="center" vertical="center"/>
    </xf>
    <xf numFmtId="9" fontId="0" fillId="0" borderId="15" xfId="0" applyNumberFormat="1" applyBorder="1" applyAlignment="1">
      <alignment horizontal="center" vertical="center"/>
    </xf>
    <xf numFmtId="9" fontId="0" fillId="0" borderId="16" xfId="0" applyNumberFormat="1" applyBorder="1" applyAlignment="1">
      <alignment horizontal="center" vertical="center"/>
    </xf>
    <xf numFmtId="9" fontId="0" fillId="0" borderId="20" xfId="0" applyNumberFormat="1" applyBorder="1" applyAlignment="1">
      <alignment horizontal="center" vertical="center"/>
    </xf>
  </cellXfs>
  <cellStyles count="3">
    <cellStyle name="Hyperlink" xfId="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5"/>
  <sheetViews>
    <sheetView tabSelected="1" topLeftCell="A90" zoomScale="73" zoomScaleNormal="73" workbookViewId="0">
      <selection activeCell="D94" sqref="D94"/>
    </sheetView>
  </sheetViews>
  <sheetFormatPr baseColWidth="10" defaultColWidth="11.42578125" defaultRowHeight="15" x14ac:dyDescent="0.25"/>
  <cols>
    <col min="1" max="1" width="48.85546875" bestFit="1" customWidth="1"/>
    <col min="2" max="2" width="10.85546875" bestFit="1" customWidth="1"/>
    <col min="3" max="3" width="52.42578125" style="6" customWidth="1"/>
    <col min="4" max="4" width="31.42578125" style="42" customWidth="1"/>
    <col min="5" max="5" width="27.7109375" style="51" customWidth="1"/>
    <col min="6" max="6" width="44.140625" bestFit="1" customWidth="1"/>
  </cols>
  <sheetData>
    <row r="1" spans="1:6" ht="32.25" customHeight="1" x14ac:dyDescent="0.25">
      <c r="A1" s="11" t="s">
        <v>0</v>
      </c>
      <c r="B1" s="1"/>
      <c r="C1" s="15" t="s">
        <v>1</v>
      </c>
      <c r="D1" s="35" t="s">
        <v>2</v>
      </c>
      <c r="E1" s="48" t="s">
        <v>3</v>
      </c>
      <c r="F1" s="2"/>
    </row>
    <row r="2" spans="1:6" ht="114" customHeight="1" x14ac:dyDescent="0.25">
      <c r="A2" s="58" t="s">
        <v>4</v>
      </c>
      <c r="B2" s="14" t="s">
        <v>5</v>
      </c>
      <c r="C2" t="s">
        <v>6</v>
      </c>
      <c r="D2" s="16" t="s">
        <v>7</v>
      </c>
      <c r="E2" s="49">
        <v>1</v>
      </c>
    </row>
    <row r="3" spans="1:6" ht="105.75" x14ac:dyDescent="0.25">
      <c r="A3" s="58" t="s">
        <v>8</v>
      </c>
      <c r="B3" s="7" t="s">
        <v>9</v>
      </c>
      <c r="C3" s="17" t="s">
        <v>10</v>
      </c>
      <c r="D3" s="16" t="s">
        <v>11</v>
      </c>
      <c r="E3" s="49">
        <v>1</v>
      </c>
    </row>
    <row r="4" spans="1:6" x14ac:dyDescent="0.25">
      <c r="A4" s="67" t="s">
        <v>12</v>
      </c>
      <c r="B4" s="7" t="s">
        <v>5</v>
      </c>
      <c r="C4" t="s">
        <v>13</v>
      </c>
      <c r="D4" s="64" t="s">
        <v>14</v>
      </c>
      <c r="E4" s="77">
        <v>1</v>
      </c>
    </row>
    <row r="5" spans="1:6" ht="81.75" customHeight="1" x14ac:dyDescent="0.25">
      <c r="A5" s="68"/>
      <c r="B5" s="7" t="s">
        <v>15</v>
      </c>
      <c r="C5" t="s">
        <v>16</v>
      </c>
      <c r="D5" s="64"/>
      <c r="E5" s="78"/>
    </row>
    <row r="6" spans="1:6" ht="129" x14ac:dyDescent="0.25">
      <c r="A6" s="58" t="s">
        <v>17</v>
      </c>
      <c r="B6" s="7" t="s">
        <v>9</v>
      </c>
      <c r="C6" t="s">
        <v>18</v>
      </c>
      <c r="D6" s="36" t="s">
        <v>19</v>
      </c>
      <c r="E6" s="50">
        <v>1</v>
      </c>
      <c r="F6" s="65"/>
    </row>
    <row r="7" spans="1:6" ht="120.75" customHeight="1" x14ac:dyDescent="0.25">
      <c r="A7" s="67" t="s">
        <v>20</v>
      </c>
      <c r="B7" s="14" t="s">
        <v>9</v>
      </c>
      <c r="C7" s="24" t="s">
        <v>21</v>
      </c>
      <c r="D7" s="37" t="s">
        <v>22</v>
      </c>
      <c r="E7" s="79">
        <v>0.8</v>
      </c>
      <c r="F7" s="66"/>
    </row>
    <row r="8" spans="1:6" ht="142.5" x14ac:dyDescent="0.25">
      <c r="A8" s="69"/>
      <c r="B8" s="20" t="s">
        <v>23</v>
      </c>
      <c r="C8" t="s">
        <v>24</v>
      </c>
      <c r="D8" s="37" t="s">
        <v>25</v>
      </c>
      <c r="E8" s="79"/>
    </row>
    <row r="9" spans="1:6" ht="156.75" x14ac:dyDescent="0.25">
      <c r="A9" s="69"/>
      <c r="B9" s="21" t="s">
        <v>23</v>
      </c>
      <c r="C9" t="s">
        <v>26</v>
      </c>
      <c r="D9" s="37" t="s">
        <v>27</v>
      </c>
      <c r="E9" s="79"/>
    </row>
    <row r="10" spans="1:6" ht="99.75" x14ac:dyDescent="0.25">
      <c r="A10" s="70"/>
      <c r="B10" s="22" t="s">
        <v>28</v>
      </c>
      <c r="C10" s="19"/>
      <c r="D10" s="38" t="s">
        <v>29</v>
      </c>
      <c r="E10" s="79"/>
    </row>
    <row r="11" spans="1:6" ht="86.25" x14ac:dyDescent="0.25">
      <c r="A11" s="71"/>
      <c r="B11" s="23" t="s">
        <v>30</v>
      </c>
      <c r="C11" s="18" t="s">
        <v>31</v>
      </c>
      <c r="D11" s="39" t="s">
        <v>32</v>
      </c>
      <c r="E11" s="80"/>
    </row>
    <row r="12" spans="1:6" ht="85.5" x14ac:dyDescent="0.25">
      <c r="A12" s="72" t="s">
        <v>33</v>
      </c>
      <c r="B12" s="7" t="s">
        <v>5</v>
      </c>
      <c r="C12" t="s">
        <v>34</v>
      </c>
      <c r="D12" s="40" t="s">
        <v>35</v>
      </c>
      <c r="E12" s="79">
        <v>1</v>
      </c>
    </row>
    <row r="13" spans="1:6" ht="99.75" x14ac:dyDescent="0.25">
      <c r="A13" s="69"/>
      <c r="B13" s="7" t="s">
        <v>36</v>
      </c>
      <c r="C13" t="s">
        <v>37</v>
      </c>
      <c r="D13" s="40" t="s">
        <v>38</v>
      </c>
      <c r="E13" s="79"/>
    </row>
    <row r="14" spans="1:6" ht="128.25" x14ac:dyDescent="0.25">
      <c r="A14" s="69"/>
      <c r="B14" s="3" t="s">
        <v>39</v>
      </c>
      <c r="C14" t="s">
        <v>40</v>
      </c>
      <c r="D14" s="40" t="s">
        <v>41</v>
      </c>
      <c r="E14" s="79"/>
    </row>
    <row r="15" spans="1:6" ht="128.25" x14ac:dyDescent="0.25">
      <c r="A15" s="69"/>
      <c r="B15" s="7" t="s">
        <v>42</v>
      </c>
      <c r="C15" t="s">
        <v>43</v>
      </c>
      <c r="D15" s="40" t="s">
        <v>44</v>
      </c>
      <c r="E15" s="79"/>
    </row>
    <row r="16" spans="1:6" ht="85.5" customHeight="1" x14ac:dyDescent="0.25">
      <c r="A16" s="68"/>
      <c r="B16" s="3" t="s">
        <v>45</v>
      </c>
      <c r="C16" t="s">
        <v>46</v>
      </c>
      <c r="D16" s="40" t="s">
        <v>47</v>
      </c>
      <c r="E16" s="80"/>
    </row>
    <row r="17" spans="1:5" ht="115.5" customHeight="1" x14ac:dyDescent="0.25">
      <c r="A17" s="67" t="s">
        <v>48</v>
      </c>
      <c r="B17" s="7" t="s">
        <v>9</v>
      </c>
      <c r="C17" t="s">
        <v>49</v>
      </c>
      <c r="D17" s="40" t="s">
        <v>50</v>
      </c>
      <c r="E17" s="81">
        <v>1</v>
      </c>
    </row>
    <row r="18" spans="1:5" ht="128.25" x14ac:dyDescent="0.25">
      <c r="A18" s="69"/>
      <c r="B18" s="7" t="s">
        <v>51</v>
      </c>
      <c r="C18" t="s">
        <v>52</v>
      </c>
      <c r="D18" s="40" t="s">
        <v>53</v>
      </c>
      <c r="E18" s="81"/>
    </row>
    <row r="19" spans="1:5" ht="128.25" x14ac:dyDescent="0.25">
      <c r="A19" s="73"/>
      <c r="B19" s="7" t="s">
        <v>54</v>
      </c>
      <c r="C19" t="s">
        <v>55</v>
      </c>
      <c r="D19" s="40" t="s">
        <v>56</v>
      </c>
      <c r="E19" s="82"/>
    </row>
    <row r="20" spans="1:5" ht="199.5" x14ac:dyDescent="0.25">
      <c r="A20" s="72" t="s">
        <v>57</v>
      </c>
      <c r="B20" s="7" t="s">
        <v>9</v>
      </c>
      <c r="C20" t="s">
        <v>58</v>
      </c>
      <c r="D20" s="40" t="s">
        <v>59</v>
      </c>
      <c r="E20" s="81">
        <v>1</v>
      </c>
    </row>
    <row r="21" spans="1:5" ht="156.75" x14ac:dyDescent="0.25">
      <c r="A21" s="68"/>
      <c r="B21" s="7" t="s">
        <v>51</v>
      </c>
      <c r="C21" t="s">
        <v>60</v>
      </c>
      <c r="D21" s="40" t="s">
        <v>61</v>
      </c>
      <c r="E21" s="82"/>
    </row>
    <row r="22" spans="1:5" ht="192" customHeight="1" x14ac:dyDescent="0.25">
      <c r="A22" s="67" t="s">
        <v>62</v>
      </c>
      <c r="B22" s="7" t="s">
        <v>63</v>
      </c>
      <c r="C22" t="s">
        <v>64</v>
      </c>
      <c r="D22" s="40" t="s">
        <v>65</v>
      </c>
      <c r="E22" s="81">
        <v>1</v>
      </c>
    </row>
    <row r="23" spans="1:5" ht="124.5" customHeight="1" x14ac:dyDescent="0.25">
      <c r="A23" s="69"/>
      <c r="B23" s="3" t="s">
        <v>66</v>
      </c>
      <c r="C23" t="s">
        <v>67</v>
      </c>
      <c r="D23" s="40" t="s">
        <v>68</v>
      </c>
      <c r="E23" s="81"/>
    </row>
    <row r="24" spans="1:5" ht="142.5" x14ac:dyDescent="0.25">
      <c r="A24" s="69"/>
      <c r="B24" s="7" t="s">
        <v>36</v>
      </c>
      <c r="C24" t="s">
        <v>69</v>
      </c>
      <c r="D24" s="40" t="s">
        <v>70</v>
      </c>
      <c r="E24" s="81"/>
    </row>
    <row r="25" spans="1:5" ht="142.5" x14ac:dyDescent="0.25">
      <c r="A25" s="69"/>
      <c r="B25" s="3" t="s">
        <v>39</v>
      </c>
      <c r="C25" t="s">
        <v>71</v>
      </c>
      <c r="D25" s="40" t="s">
        <v>72</v>
      </c>
      <c r="E25" s="81"/>
    </row>
    <row r="26" spans="1:5" ht="136.5" customHeight="1" x14ac:dyDescent="0.25">
      <c r="A26" s="69"/>
      <c r="B26" s="3" t="s">
        <v>73</v>
      </c>
      <c r="C26" t="s">
        <v>67</v>
      </c>
      <c r="D26" s="40" t="s">
        <v>74</v>
      </c>
      <c r="E26" s="81"/>
    </row>
    <row r="27" spans="1:5" ht="142.5" customHeight="1" x14ac:dyDescent="0.25">
      <c r="A27" s="69"/>
      <c r="B27" s="7" t="s">
        <v>75</v>
      </c>
      <c r="C27" s="13"/>
      <c r="D27" s="40" t="s">
        <v>76</v>
      </c>
      <c r="E27" s="81"/>
    </row>
    <row r="28" spans="1:5" ht="122.25" customHeight="1" x14ac:dyDescent="0.25">
      <c r="A28" s="73"/>
      <c r="B28" s="3" t="s">
        <v>45</v>
      </c>
      <c r="C28" t="s">
        <v>67</v>
      </c>
      <c r="D28" s="40" t="s">
        <v>77</v>
      </c>
      <c r="E28" s="82"/>
    </row>
    <row r="29" spans="1:5" ht="99.75" x14ac:dyDescent="0.25">
      <c r="A29" s="72" t="s">
        <v>78</v>
      </c>
      <c r="B29" s="7" t="s">
        <v>63</v>
      </c>
      <c r="C29" t="s">
        <v>79</v>
      </c>
      <c r="D29" s="40" t="s">
        <v>80</v>
      </c>
      <c r="E29" s="81">
        <v>0.8</v>
      </c>
    </row>
    <row r="30" spans="1:5" ht="185.25" x14ac:dyDescent="0.25">
      <c r="A30" s="69"/>
      <c r="B30" s="3" t="s">
        <v>66</v>
      </c>
      <c r="C30" t="s">
        <v>81</v>
      </c>
      <c r="D30" s="40" t="s">
        <v>82</v>
      </c>
      <c r="E30" s="81"/>
    </row>
    <row r="31" spans="1:5" ht="128.25" x14ac:dyDescent="0.25">
      <c r="A31" s="69"/>
      <c r="B31" s="7" t="s">
        <v>51</v>
      </c>
      <c r="C31" t="s">
        <v>83</v>
      </c>
      <c r="D31" s="40" t="s">
        <v>84</v>
      </c>
      <c r="E31" s="81"/>
    </row>
    <row r="32" spans="1:5" ht="85.5" x14ac:dyDescent="0.25">
      <c r="A32" s="69"/>
      <c r="B32" s="7" t="s">
        <v>42</v>
      </c>
      <c r="C32" s="34"/>
      <c r="D32" s="40" t="s">
        <v>85</v>
      </c>
      <c r="E32" s="81"/>
    </row>
    <row r="33" spans="1:5" ht="125.25" customHeight="1" x14ac:dyDescent="0.25">
      <c r="A33" s="73"/>
      <c r="B33" s="3" t="s">
        <v>45</v>
      </c>
      <c r="C33" t="s">
        <v>86</v>
      </c>
      <c r="D33" s="41" t="s">
        <v>87</v>
      </c>
      <c r="E33" s="82"/>
    </row>
    <row r="34" spans="1:5" ht="128.25" x14ac:dyDescent="0.25">
      <c r="A34" s="72" t="s">
        <v>88</v>
      </c>
      <c r="B34" s="7" t="s">
        <v>63</v>
      </c>
      <c r="C34" t="s">
        <v>89</v>
      </c>
      <c r="D34" s="40" t="s">
        <v>90</v>
      </c>
      <c r="E34" s="81">
        <v>1</v>
      </c>
    </row>
    <row r="35" spans="1:5" ht="142.5" x14ac:dyDescent="0.25">
      <c r="A35" s="69"/>
      <c r="B35" s="3" t="s">
        <v>91</v>
      </c>
      <c r="C35" t="s">
        <v>92</v>
      </c>
      <c r="D35" s="40" t="s">
        <v>93</v>
      </c>
      <c r="E35" s="81"/>
    </row>
    <row r="36" spans="1:5" ht="114" x14ac:dyDescent="0.25">
      <c r="A36" s="69"/>
      <c r="B36" s="3" t="s">
        <v>94</v>
      </c>
      <c r="C36" t="s">
        <v>95</v>
      </c>
      <c r="D36" s="40" t="s">
        <v>96</v>
      </c>
      <c r="E36" s="81"/>
    </row>
    <row r="37" spans="1:5" ht="128.25" x14ac:dyDescent="0.25">
      <c r="A37" s="69"/>
      <c r="B37" s="7" t="s">
        <v>97</v>
      </c>
      <c r="C37" t="s">
        <v>98</v>
      </c>
      <c r="D37" s="40" t="s">
        <v>99</v>
      </c>
      <c r="E37" s="82"/>
    </row>
    <row r="38" spans="1:5" ht="128.25" x14ac:dyDescent="0.25">
      <c r="A38" s="67" t="s">
        <v>100</v>
      </c>
      <c r="B38" s="8" t="s">
        <v>101</v>
      </c>
      <c r="C38" t="s">
        <v>102</v>
      </c>
      <c r="D38" s="40" t="s">
        <v>103</v>
      </c>
      <c r="E38" s="81">
        <v>0.8</v>
      </c>
    </row>
    <row r="39" spans="1:5" ht="213.75" x14ac:dyDescent="0.25">
      <c r="A39" s="69"/>
      <c r="B39" s="3" t="s">
        <v>66</v>
      </c>
      <c r="C39" t="s">
        <v>104</v>
      </c>
      <c r="D39" s="41" t="s">
        <v>105</v>
      </c>
      <c r="E39" s="81"/>
    </row>
    <row r="40" spans="1:5" ht="128.25" x14ac:dyDescent="0.25">
      <c r="A40" s="69"/>
      <c r="B40" s="3" t="s">
        <v>94</v>
      </c>
      <c r="C40" t="s">
        <v>106</v>
      </c>
      <c r="D40" s="40" t="s">
        <v>107</v>
      </c>
      <c r="E40" s="81"/>
    </row>
    <row r="41" spans="1:5" ht="128.25" x14ac:dyDescent="0.25">
      <c r="A41" s="69"/>
      <c r="B41" s="7" t="s">
        <v>36</v>
      </c>
      <c r="C41" t="s">
        <v>108</v>
      </c>
      <c r="D41" s="40" t="s">
        <v>109</v>
      </c>
      <c r="E41" s="81"/>
    </row>
    <row r="42" spans="1:5" ht="128.25" x14ac:dyDescent="0.25">
      <c r="A42" s="69"/>
      <c r="B42" s="3" t="s">
        <v>39</v>
      </c>
      <c r="C42" t="s">
        <v>110</v>
      </c>
      <c r="D42" s="40" t="s">
        <v>111</v>
      </c>
      <c r="E42" s="81"/>
    </row>
    <row r="43" spans="1:5" ht="128.25" x14ac:dyDescent="0.25">
      <c r="A43" s="69"/>
      <c r="B43" s="3" t="s">
        <v>73</v>
      </c>
      <c r="C43" t="s">
        <v>112</v>
      </c>
      <c r="D43" s="40" t="s">
        <v>113</v>
      </c>
      <c r="E43" s="81"/>
    </row>
    <row r="44" spans="1:5" ht="128.25" x14ac:dyDescent="0.25">
      <c r="A44" s="69"/>
      <c r="B44" s="3" t="s">
        <v>114</v>
      </c>
      <c r="C44" t="s">
        <v>115</v>
      </c>
      <c r="D44" s="40" t="s">
        <v>116</v>
      </c>
      <c r="E44" s="81"/>
    </row>
    <row r="45" spans="1:5" ht="185.25" x14ac:dyDescent="0.25">
      <c r="A45" s="67" t="s">
        <v>117</v>
      </c>
      <c r="B45" s="7" t="s">
        <v>5</v>
      </c>
      <c r="C45" t="s">
        <v>118</v>
      </c>
      <c r="D45" s="40" t="s">
        <v>119</v>
      </c>
      <c r="E45" s="85">
        <v>1</v>
      </c>
    </row>
    <row r="46" spans="1:5" ht="128.25" x14ac:dyDescent="0.25">
      <c r="A46" s="69"/>
      <c r="B46" s="7" t="s">
        <v>51</v>
      </c>
      <c r="C46" t="s">
        <v>120</v>
      </c>
      <c r="D46" s="40" t="s">
        <v>121</v>
      </c>
      <c r="E46" s="85"/>
    </row>
    <row r="47" spans="1:5" ht="142.5" x14ac:dyDescent="0.25">
      <c r="A47" s="68"/>
      <c r="B47" s="9" t="s">
        <v>54</v>
      </c>
      <c r="C47" t="s">
        <v>122</v>
      </c>
      <c r="D47" s="40" t="s">
        <v>123</v>
      </c>
      <c r="E47" s="86"/>
    </row>
    <row r="48" spans="1:5" ht="94.5" customHeight="1" x14ac:dyDescent="0.25">
      <c r="A48" s="74" t="s">
        <v>124</v>
      </c>
      <c r="B48" s="8" t="s">
        <v>5</v>
      </c>
      <c r="C48" t="s">
        <v>125</v>
      </c>
      <c r="D48" s="26" t="s">
        <v>126</v>
      </c>
      <c r="E48" s="83">
        <v>1</v>
      </c>
    </row>
    <row r="49" spans="1:5" ht="100.5" x14ac:dyDescent="0.25">
      <c r="A49" s="75"/>
      <c r="B49" s="8" t="s">
        <v>51</v>
      </c>
      <c r="C49" t="s">
        <v>127</v>
      </c>
      <c r="D49" s="27" t="s">
        <v>128</v>
      </c>
      <c r="E49" s="84"/>
    </row>
    <row r="50" spans="1:5" ht="100.5" x14ac:dyDescent="0.25">
      <c r="A50" s="74" t="s">
        <v>129</v>
      </c>
      <c r="B50" s="7" t="s">
        <v>5</v>
      </c>
      <c r="C50" t="s">
        <v>130</v>
      </c>
      <c r="D50" s="26" t="s">
        <v>131</v>
      </c>
      <c r="E50" s="90">
        <v>1</v>
      </c>
    </row>
    <row r="51" spans="1:5" ht="100.5" x14ac:dyDescent="0.25">
      <c r="A51" s="76"/>
      <c r="B51" s="7" t="s">
        <v>36</v>
      </c>
      <c r="C51" t="s">
        <v>132</v>
      </c>
      <c r="D51" s="25" t="s">
        <v>131</v>
      </c>
      <c r="E51" s="91"/>
    </row>
    <row r="52" spans="1:5" ht="129" x14ac:dyDescent="0.25">
      <c r="A52" s="76"/>
      <c r="B52" s="3" t="s">
        <v>39</v>
      </c>
      <c r="C52" t="s">
        <v>133</v>
      </c>
      <c r="D52" s="26" t="s">
        <v>134</v>
      </c>
      <c r="E52" s="91"/>
    </row>
    <row r="53" spans="1:5" ht="171.75" x14ac:dyDescent="0.25">
      <c r="A53" s="76"/>
      <c r="B53" s="7" t="s">
        <v>42</v>
      </c>
      <c r="C53" t="s">
        <v>135</v>
      </c>
      <c r="D53" s="26" t="s">
        <v>136</v>
      </c>
      <c r="E53" s="91"/>
    </row>
    <row r="54" spans="1:5" ht="157.5" x14ac:dyDescent="0.25">
      <c r="A54" s="75"/>
      <c r="B54" s="3" t="s">
        <v>137</v>
      </c>
      <c r="C54" t="s">
        <v>138</v>
      </c>
      <c r="D54" s="26" t="s">
        <v>139</v>
      </c>
      <c r="E54" s="92"/>
    </row>
    <row r="55" spans="1:5" ht="171.75" x14ac:dyDescent="0.25">
      <c r="A55" s="61" t="s">
        <v>140</v>
      </c>
      <c r="B55" s="7" t="s">
        <v>9</v>
      </c>
      <c r="C55" s="28" t="s">
        <v>141</v>
      </c>
      <c r="D55" s="33" t="s">
        <v>142</v>
      </c>
      <c r="E55" s="87">
        <v>1</v>
      </c>
    </row>
    <row r="56" spans="1:5" ht="186" x14ac:dyDescent="0.25">
      <c r="A56" s="62"/>
      <c r="B56" s="7" t="s">
        <v>36</v>
      </c>
      <c r="C56" s="29" t="s">
        <v>143</v>
      </c>
      <c r="D56" s="26" t="s">
        <v>144</v>
      </c>
      <c r="E56" s="88"/>
    </row>
    <row r="57" spans="1:5" ht="214.5" x14ac:dyDescent="0.25">
      <c r="A57" s="62"/>
      <c r="B57" s="3" t="s">
        <v>39</v>
      </c>
      <c r="C57" s="32" t="s">
        <v>145</v>
      </c>
      <c r="D57" s="30" t="s">
        <v>146</v>
      </c>
      <c r="E57" s="88"/>
    </row>
    <row r="58" spans="1:5" ht="72" x14ac:dyDescent="0.25">
      <c r="A58" s="62"/>
      <c r="B58" s="7" t="s">
        <v>42</v>
      </c>
      <c r="C58" s="32" t="s">
        <v>147</v>
      </c>
      <c r="D58" s="31" t="s">
        <v>148</v>
      </c>
      <c r="E58" s="88"/>
    </row>
    <row r="59" spans="1:5" ht="57.75" x14ac:dyDescent="0.25">
      <c r="A59" s="62"/>
      <c r="B59" s="3" t="s">
        <v>45</v>
      </c>
      <c r="C59" s="32" t="s">
        <v>149</v>
      </c>
      <c r="D59" s="33" t="s">
        <v>150</v>
      </c>
      <c r="E59" s="88"/>
    </row>
    <row r="60" spans="1:5" ht="56.25" customHeight="1" thickBot="1" x14ac:dyDescent="0.3">
      <c r="A60" s="63"/>
      <c r="B60" s="7" t="s">
        <v>151</v>
      </c>
      <c r="C60" s="32" t="s">
        <v>152</v>
      </c>
      <c r="D60" s="33" t="s">
        <v>153</v>
      </c>
      <c r="E60" s="93"/>
    </row>
    <row r="61" spans="1:5" ht="87" thickBot="1" x14ac:dyDescent="0.3">
      <c r="A61" s="61" t="s">
        <v>154</v>
      </c>
      <c r="B61" s="7" t="s">
        <v>5</v>
      </c>
      <c r="C61" s="28" t="s">
        <v>155</v>
      </c>
      <c r="D61" s="33" t="s">
        <v>156</v>
      </c>
      <c r="E61" s="94">
        <v>1</v>
      </c>
    </row>
    <row r="62" spans="1:5" ht="129.75" thickBot="1" x14ac:dyDescent="0.3">
      <c r="A62" s="62"/>
      <c r="B62" s="7" t="s">
        <v>15</v>
      </c>
      <c r="C62" s="28" t="s">
        <v>157</v>
      </c>
      <c r="D62" s="33" t="s">
        <v>158</v>
      </c>
      <c r="E62" s="91"/>
    </row>
    <row r="63" spans="1:5" ht="30" thickBot="1" x14ac:dyDescent="0.3">
      <c r="A63" s="62"/>
      <c r="B63" s="7" t="s">
        <v>54</v>
      </c>
      <c r="C63" s="26" t="s">
        <v>159</v>
      </c>
      <c r="D63" s="26" t="s">
        <v>159</v>
      </c>
      <c r="E63" s="91"/>
    </row>
    <row r="64" spans="1:5" ht="158.25" thickBot="1" x14ac:dyDescent="0.3">
      <c r="A64" s="62"/>
      <c r="B64" s="7" t="s">
        <v>160</v>
      </c>
      <c r="C64" s="28" t="s">
        <v>161</v>
      </c>
      <c r="D64" s="33" t="s">
        <v>162</v>
      </c>
      <c r="E64" s="91"/>
    </row>
    <row r="65" spans="1:5" ht="72.75" thickBot="1" x14ac:dyDescent="0.3">
      <c r="A65" s="62"/>
      <c r="B65" s="3" t="s">
        <v>163</v>
      </c>
      <c r="C65" s="28" t="s">
        <v>164</v>
      </c>
      <c r="D65" s="33" t="s">
        <v>165</v>
      </c>
      <c r="E65" s="91"/>
    </row>
    <row r="66" spans="1:5" ht="144" thickBot="1" x14ac:dyDescent="0.3">
      <c r="A66" s="62"/>
      <c r="B66" s="3" t="s">
        <v>166</v>
      </c>
      <c r="C66" s="28" t="s">
        <v>167</v>
      </c>
      <c r="D66" s="33" t="s">
        <v>168</v>
      </c>
      <c r="E66" s="92"/>
    </row>
    <row r="67" spans="1:5" ht="129.75" thickBot="1" x14ac:dyDescent="0.3">
      <c r="A67" s="61" t="s">
        <v>169</v>
      </c>
      <c r="B67" s="7" t="s">
        <v>170</v>
      </c>
      <c r="C67" s="28" t="s">
        <v>171</v>
      </c>
      <c r="D67" s="26" t="s">
        <v>172</v>
      </c>
      <c r="E67" s="94">
        <v>1</v>
      </c>
    </row>
    <row r="68" spans="1:5" ht="144" thickBot="1" x14ac:dyDescent="0.3">
      <c r="A68" s="62"/>
      <c r="B68" s="7" t="s">
        <v>173</v>
      </c>
      <c r="C68" s="28" t="s">
        <v>174</v>
      </c>
      <c r="D68" s="26" t="s">
        <v>175</v>
      </c>
      <c r="E68" s="91"/>
    </row>
    <row r="69" spans="1:5" ht="158.25" thickBot="1" x14ac:dyDescent="0.3">
      <c r="A69" s="62"/>
      <c r="B69" s="3" t="s">
        <v>176</v>
      </c>
      <c r="C69" s="28" t="s">
        <v>177</v>
      </c>
      <c r="D69" s="26" t="s">
        <v>178</v>
      </c>
      <c r="E69" s="91"/>
    </row>
    <row r="70" spans="1:5" ht="129.75" thickBot="1" x14ac:dyDescent="0.3">
      <c r="A70" s="63"/>
      <c r="B70" s="7" t="s">
        <v>179</v>
      </c>
      <c r="C70" s="28" t="s">
        <v>180</v>
      </c>
      <c r="D70" s="26" t="s">
        <v>181</v>
      </c>
      <c r="E70" s="92"/>
    </row>
    <row r="71" spans="1:5" ht="115.5" thickBot="1" x14ac:dyDescent="0.3">
      <c r="A71" s="61" t="s">
        <v>182</v>
      </c>
      <c r="B71" s="7" t="s">
        <v>183</v>
      </c>
      <c r="C71" s="28" t="s">
        <v>184</v>
      </c>
      <c r="D71" s="26" t="s">
        <v>185</v>
      </c>
      <c r="E71" s="87">
        <v>1</v>
      </c>
    </row>
    <row r="72" spans="1:5" ht="229.5" thickBot="1" x14ac:dyDescent="0.3">
      <c r="A72" s="62"/>
      <c r="B72" s="3" t="s">
        <v>186</v>
      </c>
      <c r="C72" s="28" t="s">
        <v>187</v>
      </c>
      <c r="D72" s="31" t="s">
        <v>188</v>
      </c>
      <c r="E72" s="88"/>
    </row>
    <row r="73" spans="1:5" ht="158.25" thickBot="1" x14ac:dyDescent="0.3">
      <c r="A73" s="62"/>
      <c r="B73" s="7" t="s">
        <v>189</v>
      </c>
      <c r="C73" t="s">
        <v>190</v>
      </c>
      <c r="D73" s="26" t="s">
        <v>191</v>
      </c>
      <c r="E73" s="88"/>
    </row>
    <row r="74" spans="1:5" ht="186" thickBot="1" x14ac:dyDescent="0.3">
      <c r="A74" s="63"/>
      <c r="B74" s="7" t="s">
        <v>179</v>
      </c>
      <c r="C74" t="s">
        <v>192</v>
      </c>
      <c r="D74" s="43" t="s">
        <v>193</v>
      </c>
      <c r="E74" s="93"/>
    </row>
    <row r="75" spans="1:5" ht="144" thickBot="1" x14ac:dyDescent="0.3">
      <c r="A75" s="61" t="s">
        <v>194</v>
      </c>
      <c r="B75" s="7" t="s">
        <v>195</v>
      </c>
      <c r="C75" s="5" t="s">
        <v>196</v>
      </c>
      <c r="D75" s="26" t="s">
        <v>197</v>
      </c>
      <c r="E75" s="94">
        <v>1</v>
      </c>
    </row>
    <row r="76" spans="1:5" ht="129.75" thickBot="1" x14ac:dyDescent="0.3">
      <c r="A76" s="62"/>
      <c r="B76" s="3" t="s">
        <v>198</v>
      </c>
      <c r="C76" t="s">
        <v>199</v>
      </c>
      <c r="D76" s="26" t="s">
        <v>200</v>
      </c>
      <c r="E76" s="91"/>
    </row>
    <row r="77" spans="1:5" ht="243" thickBot="1" x14ac:dyDescent="0.3">
      <c r="A77" s="62"/>
      <c r="B77" s="7" t="s">
        <v>189</v>
      </c>
      <c r="C77" t="s">
        <v>201</v>
      </c>
      <c r="D77" s="43" t="s">
        <v>202</v>
      </c>
      <c r="E77" s="91"/>
    </row>
    <row r="78" spans="1:5" ht="101.25" thickBot="1" x14ac:dyDescent="0.3">
      <c r="A78" s="63"/>
      <c r="B78" s="7" t="s">
        <v>179</v>
      </c>
      <c r="C78" s="44" t="s">
        <v>203</v>
      </c>
      <c r="D78" s="45" t="s">
        <v>204</v>
      </c>
      <c r="E78" s="92"/>
    </row>
    <row r="79" spans="1:5" ht="172.5" thickBot="1" x14ac:dyDescent="0.3">
      <c r="A79" s="61" t="s">
        <v>205</v>
      </c>
      <c r="B79" s="7" t="s">
        <v>195</v>
      </c>
      <c r="C79" t="s">
        <v>206</v>
      </c>
      <c r="D79" s="26" t="s">
        <v>207</v>
      </c>
      <c r="E79" s="94">
        <v>1</v>
      </c>
    </row>
    <row r="80" spans="1:5" ht="214.5" thickBot="1" x14ac:dyDescent="0.3">
      <c r="A80" s="62"/>
      <c r="B80" s="3" t="s">
        <v>198</v>
      </c>
      <c r="C80" t="s">
        <v>208</v>
      </c>
      <c r="D80" s="43" t="s">
        <v>209</v>
      </c>
      <c r="E80" s="91"/>
    </row>
    <row r="81" spans="1:6" ht="144" thickBot="1" x14ac:dyDescent="0.3">
      <c r="A81" s="62"/>
      <c r="B81" s="7" t="s">
        <v>210</v>
      </c>
      <c r="C81" t="s">
        <v>211</v>
      </c>
      <c r="D81" s="26" t="s">
        <v>212</v>
      </c>
      <c r="E81" s="91"/>
    </row>
    <row r="82" spans="1:6" ht="143.25" thickBot="1" x14ac:dyDescent="0.3">
      <c r="A82" s="62"/>
      <c r="B82" s="3" t="s">
        <v>213</v>
      </c>
      <c r="C82" t="s">
        <v>208</v>
      </c>
      <c r="D82" s="43" t="s">
        <v>214</v>
      </c>
      <c r="E82" s="91"/>
      <c r="F82" s="17"/>
    </row>
    <row r="83" spans="1:6" ht="129.75" thickBot="1" x14ac:dyDescent="0.3">
      <c r="A83" s="62"/>
      <c r="B83" s="7" t="s">
        <v>215</v>
      </c>
      <c r="C83" t="s">
        <v>208</v>
      </c>
      <c r="D83" s="46" t="s">
        <v>216</v>
      </c>
      <c r="E83" s="92"/>
    </row>
    <row r="84" spans="1:6" ht="57.75" thickBot="1" x14ac:dyDescent="0.3">
      <c r="A84" s="61" t="s">
        <v>217</v>
      </c>
      <c r="B84" s="7" t="s">
        <v>63</v>
      </c>
      <c r="C84" t="s">
        <v>218</v>
      </c>
      <c r="D84" s="43" t="s">
        <v>219</v>
      </c>
      <c r="E84" s="94">
        <v>1</v>
      </c>
    </row>
    <row r="85" spans="1:6" ht="87" thickBot="1" x14ac:dyDescent="0.3">
      <c r="A85" s="63"/>
      <c r="B85" s="3" t="s">
        <v>66</v>
      </c>
      <c r="C85" t="s">
        <v>220</v>
      </c>
      <c r="D85" s="26" t="s">
        <v>221</v>
      </c>
      <c r="E85" s="92"/>
    </row>
    <row r="86" spans="1:6" ht="115.5" thickBot="1" x14ac:dyDescent="0.3">
      <c r="A86" s="57" t="s">
        <v>222</v>
      </c>
      <c r="B86" s="7" t="s">
        <v>9</v>
      </c>
      <c r="C86" t="s">
        <v>223</v>
      </c>
      <c r="D86" s="26" t="s">
        <v>224</v>
      </c>
      <c r="E86" s="59">
        <v>1</v>
      </c>
    </row>
    <row r="87" spans="1:6" ht="129.75" thickBot="1" x14ac:dyDescent="0.3">
      <c r="A87" s="57" t="s">
        <v>225</v>
      </c>
      <c r="B87" s="7" t="s">
        <v>5</v>
      </c>
      <c r="C87" s="47" t="s">
        <v>226</v>
      </c>
      <c r="D87" s="33" t="s">
        <v>227</v>
      </c>
      <c r="E87" s="59">
        <v>1</v>
      </c>
    </row>
    <row r="88" spans="1:6" ht="143.25" thickBot="1" x14ac:dyDescent="0.3">
      <c r="A88" s="61" t="s">
        <v>228</v>
      </c>
      <c r="B88" s="7" t="s">
        <v>5</v>
      </c>
      <c r="C88" s="25" t="s">
        <v>229</v>
      </c>
      <c r="D88" s="43" t="s">
        <v>230</v>
      </c>
      <c r="E88" s="94">
        <v>1</v>
      </c>
    </row>
    <row r="89" spans="1:6" ht="72.75" thickBot="1" x14ac:dyDescent="0.3">
      <c r="A89" s="62"/>
      <c r="B89" s="7" t="s">
        <v>15</v>
      </c>
      <c r="C89" s="25" t="s">
        <v>231</v>
      </c>
      <c r="D89" s="26" t="s">
        <v>232</v>
      </c>
      <c r="E89" s="91"/>
    </row>
    <row r="90" spans="1:6" ht="87" thickBot="1" x14ac:dyDescent="0.3">
      <c r="A90" s="63"/>
      <c r="B90" s="7" t="s">
        <v>54</v>
      </c>
      <c r="C90" s="25" t="s">
        <v>233</v>
      </c>
      <c r="D90" s="26" t="s">
        <v>234</v>
      </c>
      <c r="E90" s="92"/>
    </row>
    <row r="91" spans="1:6" ht="158.25" thickBot="1" x14ac:dyDescent="0.3">
      <c r="A91" s="61" t="s">
        <v>235</v>
      </c>
      <c r="B91" s="7" t="s">
        <v>9</v>
      </c>
      <c r="C91" s="60" t="s">
        <v>236</v>
      </c>
      <c r="D91" s="26" t="s">
        <v>237</v>
      </c>
      <c r="E91" s="87">
        <v>1</v>
      </c>
    </row>
    <row r="92" spans="1:6" ht="201" thickBot="1" x14ac:dyDescent="0.3">
      <c r="A92" s="62"/>
      <c r="B92" s="7" t="s">
        <v>15</v>
      </c>
      <c r="C92" s="60" t="s">
        <v>238</v>
      </c>
      <c r="D92" s="46" t="s">
        <v>239</v>
      </c>
      <c r="E92" s="88"/>
    </row>
    <row r="93" spans="1:6" ht="158.25" thickBot="1" x14ac:dyDescent="0.3">
      <c r="A93" s="63"/>
      <c r="B93" s="7" t="s">
        <v>54</v>
      </c>
      <c r="C93" s="60" t="s">
        <v>240</v>
      </c>
      <c r="D93" s="53" t="s">
        <v>241</v>
      </c>
      <c r="E93" s="89"/>
    </row>
    <row r="94" spans="1:6" x14ac:dyDescent="0.25">
      <c r="E94" s="52">
        <f>SUM(E2:E93)/26</f>
        <v>0.97692307692307701</v>
      </c>
    </row>
    <row r="97" spans="1:2" x14ac:dyDescent="0.25">
      <c r="A97" s="12" t="s">
        <v>242</v>
      </c>
      <c r="B97" s="4">
        <v>63</v>
      </c>
    </row>
    <row r="98" spans="1:2" x14ac:dyDescent="0.25">
      <c r="A98" s="12" t="s">
        <v>243</v>
      </c>
      <c r="B98" s="4">
        <v>92</v>
      </c>
    </row>
    <row r="100" spans="1:2" x14ac:dyDescent="0.25">
      <c r="A100" t="s">
        <v>244</v>
      </c>
    </row>
    <row r="102" spans="1:2" x14ac:dyDescent="0.25">
      <c r="A102" s="10" t="s">
        <v>245</v>
      </c>
      <c r="B102" s="51">
        <f>E94</f>
        <v>0.97692307692307701</v>
      </c>
    </row>
    <row r="103" spans="1:2" x14ac:dyDescent="0.25">
      <c r="A103" s="10" t="s">
        <v>246</v>
      </c>
      <c r="B103" s="55">
        <v>1</v>
      </c>
    </row>
    <row r="104" spans="1:2" x14ac:dyDescent="0.25">
      <c r="A104" s="10" t="s">
        <v>247</v>
      </c>
      <c r="B104" s="6">
        <v>33.299999999999997</v>
      </c>
    </row>
    <row r="105" spans="1:2" x14ac:dyDescent="0.25">
      <c r="A105" s="10" t="s">
        <v>248</v>
      </c>
      <c r="B105" s="56" t="s">
        <v>249</v>
      </c>
    </row>
  </sheetData>
  <autoFilter ref="A1:C94"/>
  <mergeCells count="44">
    <mergeCell ref="E91:E93"/>
    <mergeCell ref="E50:E54"/>
    <mergeCell ref="E55:E60"/>
    <mergeCell ref="E61:E66"/>
    <mergeCell ref="E67:E70"/>
    <mergeCell ref="E71:E74"/>
    <mergeCell ref="E75:E78"/>
    <mergeCell ref="E79:E83"/>
    <mergeCell ref="E84:E85"/>
    <mergeCell ref="E88:E90"/>
    <mergeCell ref="E48:E49"/>
    <mergeCell ref="E22:E28"/>
    <mergeCell ref="E29:E33"/>
    <mergeCell ref="E34:E37"/>
    <mergeCell ref="E38:E44"/>
    <mergeCell ref="E45:E47"/>
    <mergeCell ref="E4:E5"/>
    <mergeCell ref="E7:E11"/>
    <mergeCell ref="E12:E16"/>
    <mergeCell ref="E17:E19"/>
    <mergeCell ref="E20:E21"/>
    <mergeCell ref="D4:D5"/>
    <mergeCell ref="F6:F7"/>
    <mergeCell ref="A88:A90"/>
    <mergeCell ref="A55:A60"/>
    <mergeCell ref="A4:A5"/>
    <mergeCell ref="A7:A11"/>
    <mergeCell ref="A12:A16"/>
    <mergeCell ref="A17:A19"/>
    <mergeCell ref="A20:A21"/>
    <mergeCell ref="A22:A28"/>
    <mergeCell ref="A48:A49"/>
    <mergeCell ref="A50:A54"/>
    <mergeCell ref="A29:A33"/>
    <mergeCell ref="A34:A37"/>
    <mergeCell ref="A38:A44"/>
    <mergeCell ref="A45:A47"/>
    <mergeCell ref="A91:A93"/>
    <mergeCell ref="A61:A66"/>
    <mergeCell ref="A67:A70"/>
    <mergeCell ref="A71:A74"/>
    <mergeCell ref="A75:A78"/>
    <mergeCell ref="A79:A83"/>
    <mergeCell ref="A84:A8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5"/>
  <sheetViews>
    <sheetView workbookViewId="0">
      <selection activeCell="C16" sqref="C16"/>
    </sheetView>
  </sheetViews>
  <sheetFormatPr baseColWidth="10" defaultColWidth="9.140625" defaultRowHeight="15" x14ac:dyDescent="0.25"/>
  <cols>
    <col min="3" max="3" width="14.5703125" customWidth="1"/>
  </cols>
  <sheetData>
    <row r="2" spans="2:3" x14ac:dyDescent="0.25">
      <c r="B2">
        <v>80</v>
      </c>
      <c r="C2">
        <v>6</v>
      </c>
    </row>
    <row r="3" spans="2:3" x14ac:dyDescent="0.25">
      <c r="B3">
        <v>20</v>
      </c>
      <c r="C3">
        <v>100</v>
      </c>
    </row>
    <row r="7" spans="2:3" x14ac:dyDescent="0.25">
      <c r="C7">
        <f>100*20</f>
        <v>2000</v>
      </c>
    </row>
    <row r="8" spans="2:3" x14ac:dyDescent="0.25">
      <c r="C8">
        <f>80*6</f>
        <v>480</v>
      </c>
    </row>
    <row r="9" spans="2:3" x14ac:dyDescent="0.25">
      <c r="C9">
        <f>SUM(C7:C8)</f>
        <v>2480</v>
      </c>
    </row>
    <row r="10" spans="2:3" x14ac:dyDescent="0.25">
      <c r="C10">
        <f>C9/26</f>
        <v>95.384615384615387</v>
      </c>
    </row>
    <row r="14" spans="2:3" x14ac:dyDescent="0.25">
      <c r="B14">
        <v>100</v>
      </c>
      <c r="C14" s="54">
        <v>33.299999999999997</v>
      </c>
    </row>
    <row r="15" spans="2:3" x14ac:dyDescent="0.25">
      <c r="B15" s="54">
        <v>95.38</v>
      </c>
      <c r="C15">
        <f>(B15*C14)/100</f>
        <v>31.761539999999997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Comentarios xmlns="ff8e3638-9d45-4162-afb4-6d390653d547" xsi:nil="true"/>
    <Fase xmlns="ff8e3638-9d45-4162-afb4-6d390653d547">a. Ficha Téncnica</Fase>
    <AverageRating xmlns="http://schemas.microsoft.com/sharepoint/v3"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customXsn xmlns="http://schemas.microsoft.com/office/2006/metadata/customXsn">
  <xsnLocation/>
  <cached>True</cached>
  <openByDefault>True</openByDefault>
  <xsnScope/>
</customXsn>
</file>

<file path=customXml/itemProps1.xml><?xml version="1.0" encoding="utf-8"?>
<ds:datastoreItem xmlns:ds="http://schemas.openxmlformats.org/officeDocument/2006/customXml" ds:itemID="{1619C4F4-B4C7-4D81-948D-DDEC5746B25A}">
  <ds:schemaRefs>
    <ds:schemaRef ds:uri="office.server.policy"/>
  </ds:schemaRefs>
</ds:datastoreItem>
</file>

<file path=customXml/itemProps2.xml><?xml version="1.0" encoding="utf-8"?>
<ds:datastoreItem xmlns:ds="http://schemas.openxmlformats.org/officeDocument/2006/customXml" ds:itemID="{09A43950-675A-43CC-A865-539A37D7831B}">
  <ds:schemaRefs>
    <ds:schemaRef ds:uri="http://schemas.microsoft.com/sharepoint/v3/contenttype/forms"/>
  </ds:schemaRefs>
</ds:datastoreItem>
</file>

<file path=customXml/itemProps3.xml><?xml version="1.0" encoding="utf-8"?>
<ds:datastoreItem xmlns:ds="http://schemas.openxmlformats.org/officeDocument/2006/customXml" ds:itemID="{8027EFA9-35CD-4EB9-8849-56AA5A91A934}">
  <ds:schemaRefs>
    <ds:schemaRef ds:uri="ff8e3638-9d45-4162-afb4-6d390653d547"/>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http://schemas.microsoft.com/sharepoint/v3"/>
    <ds:schemaRef ds:uri="http://schemas.microsoft.com/sharepoint/v4"/>
    <ds:schemaRef ds:uri="http://purl.org/dc/terms/"/>
    <ds:schemaRef ds:uri="http://schemas.microsoft.com/office/2006/documentManagement/types"/>
    <ds:schemaRef ds:uri="http://www.w3.org/XML/1998/namespace"/>
    <ds:schemaRef ds:uri="http://purl.org/dc/dcmitype/"/>
  </ds:schemaRefs>
</ds:datastoreItem>
</file>

<file path=customXml/itemProps4.xml><?xml version="1.0" encoding="utf-8"?>
<ds:datastoreItem xmlns:ds="http://schemas.openxmlformats.org/officeDocument/2006/customXml" ds:itemID="{24255F57-7CC8-4EF5-BC73-4DE4D533B4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24609513-5C3A-479F-9BD2-31DAAF045E49}">
  <ds:schemaRefs>
    <ds:schemaRef ds:uri="http://schemas.microsoft.com/office/2006/metadata/customXs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3.5_11012024_RevisiónRPAAC</dc:title>
  <dc:subject/>
  <dc:creator>Lisbeth Heliana Hernandez Garcia</dc:creator>
  <cp:keywords/>
  <dc:description/>
  <cp:lastModifiedBy>Carlos Alberto Cuesta Palacios</cp:lastModifiedBy>
  <cp:revision/>
  <dcterms:created xsi:type="dcterms:W3CDTF">2023-05-09T13:41:35Z</dcterms:created>
  <dcterms:modified xsi:type="dcterms:W3CDTF">2024-07-30T22:13:49Z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0x010100DAE502E0AF30B84A96E60AFD0F2E04C4</vt:lpwstr>
  </property>
  <property fmtid="{D5CDD505-2E9C-101B-9397-08002B2CF9AE}" pid="3" name="eDOCS AutoSave">
    <vt:lpwstr/>
  </property>
</Properties>
</file>