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xl/drawings/drawing16.xml" ContentType="application/vnd.openxmlformats-officedocument.drawing+xml"/>
  <Override PartName="/xl/tables/table16.xml" ContentType="application/vnd.openxmlformats-officedocument.spreadsheetml.table+xml"/>
  <Override PartName="/xl/drawings/drawing17.xml" ContentType="application/vnd.openxmlformats-officedocument.drawing+xml"/>
  <Override PartName="/xl/tables/table17.xml" ContentType="application/vnd.openxmlformats-officedocument.spreadsheetml.table+xml"/>
  <Override PartName="/xl/drawings/drawing18.xml" ContentType="application/vnd.openxmlformats-officedocument.drawing+xml"/>
  <Override PartName="/xl/tables/table18.xml" ContentType="application/vnd.openxmlformats-officedocument.spreadsheetml.table+xml"/>
  <Override PartName="/xl/drawings/drawing19.xml" ContentType="application/vnd.openxmlformats-officedocument.drawing+xml"/>
  <Override PartName="/xl/tables/table19.xml" ContentType="application/vnd.openxmlformats-officedocument.spreadsheetml.table+xml"/>
  <Override PartName="/xl/drawings/drawing20.xml" ContentType="application/vnd.openxmlformats-officedocument.drawing+xml"/>
  <Override PartName="/xl/tables/table20.xml" ContentType="application/vnd.openxmlformats-officedocument.spreadsheetml.table+xml"/>
  <Override PartName="/xl/drawings/drawing21.xml" ContentType="application/vnd.openxmlformats-officedocument.drawing+xml"/>
  <Override PartName="/xl/tables/table21.xml" ContentType="application/vnd.openxmlformats-officedocument.spreadsheetml.table+xml"/>
  <Override PartName="/xl/drawings/drawing22.xml" ContentType="application/vnd.openxmlformats-officedocument.drawing+xml"/>
  <Override PartName="/xl/tables/table22.xml" ContentType="application/vnd.openxmlformats-officedocument.spreadsheetml.table+xml"/>
  <Override PartName="/xl/drawings/drawing23.xml" ContentType="application/vnd.openxmlformats-officedocument.drawing+xml"/>
  <Override PartName="/xl/tables/table2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showInkAnnotation="0" codeName="ThisWorkbook" defaultThemeVersion="124226"/>
  <mc:AlternateContent xmlns:mc="http://schemas.openxmlformats.org/markup-compatibility/2006">
    <mc:Choice Requires="x15">
      <x15ac:absPath xmlns:x15ac="http://schemas.microsoft.com/office/spreadsheetml/2010/11/ac" url="C:\Users\MONGUI\OneDrive - procuraduria.gov.co\Documentos\Super intendencia\SGC\Gestión del Talento Humano\Modificación matrices peligros\"/>
    </mc:Choice>
  </mc:AlternateContent>
  <xr:revisionPtr revIDLastSave="0" documentId="13_ncr:1_{AD64B92E-DCC3-4931-BA36-9ECDA2BCE489}" xr6:coauthVersionLast="47" xr6:coauthVersionMax="47" xr10:uidLastSave="{00000000-0000-0000-0000-000000000000}"/>
  <bookViews>
    <workbookView xWindow="-120" yWindow="-120" windowWidth="20730" windowHeight="11040" tabRatio="747" xr2:uid="{00000000-000D-0000-FFFF-FFFF00000000}"/>
  </bookViews>
  <sheets>
    <sheet name="GES1" sheetId="65" r:id="rId1"/>
    <sheet name="GES2" sheetId="66" r:id="rId2"/>
    <sheet name="GES3" sheetId="67" r:id="rId3"/>
    <sheet name="GES4" sheetId="68" r:id="rId4"/>
    <sheet name="GES5" sheetId="69" state="hidden" r:id="rId5"/>
    <sheet name="GES6" sheetId="70" r:id="rId6"/>
    <sheet name="GES7" sheetId="71" state="hidden" r:id="rId7"/>
    <sheet name="GES8" sheetId="72" r:id="rId8"/>
    <sheet name="TABLA DE GES " sheetId="47" r:id="rId9"/>
    <sheet name="Control de cambios" sheetId="73" r:id="rId10"/>
    <sheet name="Listas despegables" sheetId="2" state="hidden" r:id="rId11"/>
    <sheet name="DIST POR GES " sheetId="4" state="hidden" r:id="rId12"/>
    <sheet name="GES 2" sheetId="19" state="hidden" r:id="rId13"/>
    <sheet name="GES 3" sheetId="22" state="hidden" r:id="rId14"/>
    <sheet name="GES 4" sheetId="23" state="hidden" r:id="rId15"/>
    <sheet name="GES 5" sheetId="24" state="hidden" r:id="rId16"/>
    <sheet name="PRIORI.GES5" sheetId="45" state="hidden" r:id="rId17"/>
    <sheet name="GES 6 " sheetId="10" state="hidden" r:id="rId18"/>
    <sheet name="PRIORI.GES6" sheetId="37" state="hidden" r:id="rId19"/>
    <sheet name="GES 7" sheetId="26" state="hidden" r:id="rId20"/>
    <sheet name="PRIORI.GES7" sheetId="38" state="hidden" r:id="rId21"/>
    <sheet name="GES 8 " sheetId="28" state="hidden" r:id="rId22"/>
    <sheet name="PRIORI.GES8" sheetId="39" state="hidden" r:id="rId23"/>
    <sheet name="GES 9" sheetId="29" state="hidden" r:id="rId24"/>
    <sheet name="PRIORI.GES9" sheetId="40" state="hidden" r:id="rId25"/>
    <sheet name="GES 10" sheetId="30" state="hidden" r:id="rId26"/>
    <sheet name="PRIORI.GES10" sheetId="41" state="hidden" r:id="rId27"/>
    <sheet name="Hoja1" sheetId="42" state="hidden" r:id="rId28"/>
  </sheets>
  <externalReferences>
    <externalReference r:id="rId29"/>
    <externalReference r:id="rId30"/>
    <externalReference r:id="rId31"/>
    <externalReference r:id="rId32"/>
    <externalReference r:id="rId33"/>
    <externalReference r:id="rId34"/>
    <externalReference r:id="rId35"/>
  </externalReferences>
  <definedNames>
    <definedName name="_xlnm.Print_Area" localSheetId="25">'GES 10'!$A$1:$X$27</definedName>
    <definedName name="_xlnm.Print_Area" localSheetId="0">'GES1'!$C$1:$X$26</definedName>
    <definedName name="_xlnm.Print_Area" localSheetId="1">'GES2'!$C$1:$X$23</definedName>
    <definedName name="_xlnm.Print_Area" localSheetId="2">'GES3'!$C$1:$X$25</definedName>
    <definedName name="_xlnm.Print_Area" localSheetId="3">'GES4'!$C$1:$X$27</definedName>
    <definedName name="_xlnm.Print_Area" localSheetId="4">'GES5'!$C$1:$X$29</definedName>
    <definedName name="_xlnm.Print_Area" localSheetId="5">'GES6'!$C$1:$X$23</definedName>
    <definedName name="_xlnm.Print_Area" localSheetId="6">'GES7'!$C$1:$X$9</definedName>
    <definedName name="_xlnm.Print_Area" localSheetId="7">'GES8'!$C$1:$X$25</definedName>
    <definedName name="_xlnm.Print_Area" localSheetId="26">PRIORI.GES10!$A$1:$X$23</definedName>
    <definedName name="CLASIFICACION_PEL">[1]REFERENCIAS!$A$2:$A$16</definedName>
    <definedName name="DEFICI">[2]ADMINISTRACION!$CH$2:$CH$4</definedName>
    <definedName name="Excel_BuiltIn_Print_Titles">"$#REF!.$A$1:$A$1"</definedName>
    <definedName name="Frequency">'[3]Support list'!$A$3:$A$7</definedName>
    <definedName name="HighestLevelObtained">'[4]Drop Down Lists'!$B$3:$B$6</definedName>
    <definedName name="konstrukce">'[3]Support list'!$D$3:$D$8</definedName>
    <definedName name="Multiplier">'[4]Drop Down Lists'!$D$3:$D$7</definedName>
    <definedName name="NC">[5]Listas!$H$4:$H$7</definedName>
    <definedName name="ND">[5]Listas!$D$3:$D$7</definedName>
    <definedName name="NE">[5]Listas!$F$4:$F$7</definedName>
    <definedName name="Nivel_de_deficiencia" localSheetId="25">[2]ADMINISTRACION!#REF!</definedName>
    <definedName name="Nivel_de_deficiencia" localSheetId="12">[2]ADMINISTRACION!#REF!</definedName>
    <definedName name="Nivel_de_deficiencia" localSheetId="13">[2]ADMINISTRACION!#REF!</definedName>
    <definedName name="Nivel_de_deficiencia" localSheetId="14">[2]ADMINISTRACION!#REF!</definedName>
    <definedName name="Nivel_de_deficiencia" localSheetId="15">[2]ADMINISTRACION!#REF!</definedName>
    <definedName name="Nivel_de_deficiencia" localSheetId="19">[2]ADMINISTRACION!#REF!</definedName>
    <definedName name="Nivel_de_deficiencia" localSheetId="21">[2]ADMINISTRACION!#REF!</definedName>
    <definedName name="Nivel_de_deficiencia" localSheetId="23">[2]ADMINISTRACION!#REF!</definedName>
    <definedName name="Nivel_de_deficiencia" localSheetId="0">[2]ADMINISTRACION!#REF!</definedName>
    <definedName name="Nivel_de_deficiencia" localSheetId="1">[2]ADMINISTRACION!#REF!</definedName>
    <definedName name="Nivel_de_deficiencia" localSheetId="2">[2]ADMINISTRACION!#REF!</definedName>
    <definedName name="Nivel_de_deficiencia" localSheetId="3">[2]ADMINISTRACION!#REF!</definedName>
    <definedName name="Nivel_de_deficiencia" localSheetId="4">[2]ADMINISTRACION!#REF!</definedName>
    <definedName name="Nivel_de_deficiencia" localSheetId="5">[2]ADMINISTRACION!#REF!</definedName>
    <definedName name="Nivel_de_deficiencia" localSheetId="6">[2]ADMINISTRACION!#REF!</definedName>
    <definedName name="Nivel_de_deficiencia" localSheetId="7">[2]ADMINISTRACION!#REF!</definedName>
    <definedName name="Nivel_de_deficiencia" localSheetId="26">[2]ADMINISTRACION!#REF!</definedName>
    <definedName name="Nivel_de_deficiencia" localSheetId="16">[2]ADMINISTRACION!#REF!</definedName>
    <definedName name="Nivel_de_deficiencia" localSheetId="18">[2]ADMINISTRACION!#REF!</definedName>
    <definedName name="Nivel_de_deficiencia" localSheetId="20">[2]ADMINISTRACION!#REF!</definedName>
    <definedName name="Nivel_de_deficiencia" localSheetId="22">[2]ADMINISTRACION!#REF!</definedName>
    <definedName name="Nivel_de_deficiencia" localSheetId="24">[2]ADMINISTRACION!#REF!</definedName>
    <definedName name="Nivel_de_deficiencia" localSheetId="8">[2]ADMINISTRACION!#REF!</definedName>
    <definedName name="Nivel_de_deficiencia">[2]ADMINISTRACION!#REF!</definedName>
    <definedName name="Peligro">[5]Listas!$B$3:$B$19</definedName>
    <definedName name="Probability">'[3]Support list'!$B$3:$B$7</definedName>
    <definedName name="Rango1">'[6]Matriz de Peligros'!$CG$495:$CH$505</definedName>
    <definedName name="Rango2">'[6]Matriz de Peligros'!$CJ$495:$CL$517</definedName>
    <definedName name="Rodrigo" localSheetId="25">'[6]Matriz de Peligros'!#REF!</definedName>
    <definedName name="Rodrigo" localSheetId="12">'[6]Matriz de Peligros'!#REF!</definedName>
    <definedName name="Rodrigo" localSheetId="13">'[6]Matriz de Peligros'!#REF!</definedName>
    <definedName name="Rodrigo" localSheetId="14">'[6]Matriz de Peligros'!#REF!</definedName>
    <definedName name="Rodrigo" localSheetId="15">'[6]Matriz de Peligros'!#REF!</definedName>
    <definedName name="Rodrigo" localSheetId="19">'[6]Matriz de Peligros'!#REF!</definedName>
    <definedName name="Rodrigo" localSheetId="21">'[6]Matriz de Peligros'!#REF!</definedName>
    <definedName name="Rodrigo" localSheetId="23">'[6]Matriz de Peligros'!#REF!</definedName>
    <definedName name="Rodrigo" localSheetId="0">'[6]Matriz de Peligros'!#REF!</definedName>
    <definedName name="Rodrigo" localSheetId="1">'[6]Matriz de Peligros'!#REF!</definedName>
    <definedName name="Rodrigo" localSheetId="2">'[6]Matriz de Peligros'!#REF!</definedName>
    <definedName name="Rodrigo" localSheetId="3">'[6]Matriz de Peligros'!#REF!</definedName>
    <definedName name="Rodrigo" localSheetId="4">'[6]Matriz de Peligros'!#REF!</definedName>
    <definedName name="Rodrigo" localSheetId="5">'[6]Matriz de Peligros'!#REF!</definedName>
    <definedName name="Rodrigo" localSheetId="6">'[6]Matriz de Peligros'!#REF!</definedName>
    <definedName name="Rodrigo" localSheetId="7">'[6]Matriz de Peligros'!#REF!</definedName>
    <definedName name="Rodrigo" localSheetId="26">'[6]Matriz de Peligros'!#REF!</definedName>
    <definedName name="Rodrigo" localSheetId="16">'[6]Matriz de Peligros'!#REF!</definedName>
    <definedName name="Rodrigo" localSheetId="18">'[6]Matriz de Peligros'!#REF!</definedName>
    <definedName name="Rodrigo" localSheetId="20">'[6]Matriz de Peligros'!#REF!</definedName>
    <definedName name="Rodrigo" localSheetId="22">'[6]Matriz de Peligros'!#REF!</definedName>
    <definedName name="Rodrigo" localSheetId="24">'[6]Matriz de Peligros'!#REF!</definedName>
    <definedName name="Rodrigo" localSheetId="8">'[6]Matriz de Peligros'!#REF!</definedName>
    <definedName name="Rodrigo">'[6]Matriz de Peligros'!#REF!</definedName>
    <definedName name="Severity">'[3]Support list'!$C$3:$C$7</definedName>
    <definedName name="_xlnm.Print_Titles">#N/A</definedName>
    <definedName name="WORKSTATIONS">'[7]C.Workstations'!$5:$4098</definedName>
    <definedName name="WS_STATION_NAME">'[7]C.Workstations'!$C$2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72" l="1"/>
  <c r="M26" i="72" s="1"/>
  <c r="L24" i="70"/>
  <c r="M24" i="70" s="1"/>
  <c r="L35" i="68"/>
  <c r="O35" i="68" s="1"/>
  <c r="P35" i="68" s="1"/>
  <c r="Q35" i="68" s="1"/>
  <c r="L28" i="67"/>
  <c r="O28" i="67" s="1"/>
  <c r="P28" i="67" s="1"/>
  <c r="Q28" i="67" s="1"/>
  <c r="M26" i="66"/>
  <c r="L26" i="66"/>
  <c r="O26" i="66" s="1"/>
  <c r="P26" i="66" s="1"/>
  <c r="Q26" i="66" s="1"/>
  <c r="M34" i="65"/>
  <c r="L34" i="65"/>
  <c r="O34" i="65" s="1"/>
  <c r="P34" i="65" s="1"/>
  <c r="Q34" i="65" s="1"/>
  <c r="L34" i="68"/>
  <c r="O34" i="68" s="1"/>
  <c r="P34" i="68" s="1"/>
  <c r="Q34" i="68" s="1"/>
  <c r="L33" i="68"/>
  <c r="O33" i="68" s="1"/>
  <c r="P33" i="68" s="1"/>
  <c r="Q33" i="68" s="1"/>
  <c r="L32" i="68"/>
  <c r="M32" i="68" s="1"/>
  <c r="L31" i="68"/>
  <c r="M31" i="68" s="1"/>
  <c r="L30" i="68"/>
  <c r="O30" i="68" s="1"/>
  <c r="P30" i="68" s="1"/>
  <c r="Q30" i="68" s="1"/>
  <c r="L29" i="68"/>
  <c r="O29" i="68" s="1"/>
  <c r="P29" i="68" s="1"/>
  <c r="Q29" i="68" s="1"/>
  <c r="L28" i="68"/>
  <c r="M28" i="68" s="1"/>
  <c r="L27" i="68"/>
  <c r="O27" i="68" s="1"/>
  <c r="P27" i="68" s="1"/>
  <c r="Q27" i="68" s="1"/>
  <c r="L26" i="68"/>
  <c r="O26" i="68" s="1"/>
  <c r="P26" i="68" s="1"/>
  <c r="Q26" i="68" s="1"/>
  <c r="L25" i="68"/>
  <c r="O25" i="68" s="1"/>
  <c r="P25" i="68" s="1"/>
  <c r="Q25" i="68" s="1"/>
  <c r="L24" i="68"/>
  <c r="M24" i="68" s="1"/>
  <c r="L23" i="68"/>
  <c r="O23" i="68" s="1"/>
  <c r="P23" i="68" s="1"/>
  <c r="Q23" i="68" s="1"/>
  <c r="L22" i="68"/>
  <c r="O22" i="68" s="1"/>
  <c r="P22" i="68" s="1"/>
  <c r="Q22" i="68" s="1"/>
  <c r="L21" i="68"/>
  <c r="O21" i="68" s="1"/>
  <c r="P21" i="68" s="1"/>
  <c r="Q21" i="68" s="1"/>
  <c r="L20" i="68"/>
  <c r="M20" i="68" s="1"/>
  <c r="L19" i="68"/>
  <c r="O19" i="68" s="1"/>
  <c r="P19" i="68" s="1"/>
  <c r="Q19" i="68" s="1"/>
  <c r="L18" i="68"/>
  <c r="O18" i="68" s="1"/>
  <c r="P18" i="68" s="1"/>
  <c r="Q18" i="68" s="1"/>
  <c r="L17" i="68"/>
  <c r="M17" i="68" s="1"/>
  <c r="L16" i="68"/>
  <c r="M16" i="68" s="1"/>
  <c r="L15" i="68"/>
  <c r="O15" i="68" s="1"/>
  <c r="P15" i="68" s="1"/>
  <c r="Q15" i="68" s="1"/>
  <c r="L14" i="68"/>
  <c r="O14" i="68" s="1"/>
  <c r="P14" i="68" s="1"/>
  <c r="Q14" i="68" s="1"/>
  <c r="L13" i="68"/>
  <c r="O13" i="68" s="1"/>
  <c r="P13" i="68" s="1"/>
  <c r="Q13" i="68" s="1"/>
  <c r="L12" i="68"/>
  <c r="M12" i="68" s="1"/>
  <c r="O11" i="68"/>
  <c r="P11" i="68" s="1"/>
  <c r="Q11" i="68" s="1"/>
  <c r="M11" i="68"/>
  <c r="L10" i="68"/>
  <c r="O10" i="68" s="1"/>
  <c r="P10" i="68" s="1"/>
  <c r="Q10" i="68" s="1"/>
  <c r="L9" i="68"/>
  <c r="M9" i="68" s="1"/>
  <c r="L25" i="72"/>
  <c r="O25" i="72" s="1"/>
  <c r="P25" i="72" s="1"/>
  <c r="Q25" i="72" s="1"/>
  <c r="L23" i="70"/>
  <c r="O23" i="70" s="1"/>
  <c r="P23" i="70" s="1"/>
  <c r="Q23" i="70" s="1"/>
  <c r="L27" i="67"/>
  <c r="O27" i="67" s="1"/>
  <c r="P27" i="67" s="1"/>
  <c r="Q27" i="67" s="1"/>
  <c r="L25" i="66"/>
  <c r="M25" i="66" s="1"/>
  <c r="L16" i="72"/>
  <c r="O16" i="72" s="1"/>
  <c r="P16" i="72" s="1"/>
  <c r="Q16" i="72" s="1"/>
  <c r="L14" i="70"/>
  <c r="O14" i="70" s="1"/>
  <c r="P14" i="70" s="1"/>
  <c r="Q14" i="70" s="1"/>
  <c r="L16" i="67"/>
  <c r="M16" i="67" s="1"/>
  <c r="L15" i="66"/>
  <c r="O15" i="66" s="1"/>
  <c r="P15" i="66" s="1"/>
  <c r="Q15" i="66" s="1"/>
  <c r="L12" i="72"/>
  <c r="O12" i="72" s="1"/>
  <c r="P12" i="72" s="1"/>
  <c r="Q12" i="72" s="1"/>
  <c r="L10" i="70"/>
  <c r="O10" i="70" s="1"/>
  <c r="P10" i="70" s="1"/>
  <c r="Q10" i="70" s="1"/>
  <c r="L12" i="67"/>
  <c r="M12" i="67" s="1"/>
  <c r="L12" i="66"/>
  <c r="O12" i="66" s="1"/>
  <c r="P12" i="66" s="1"/>
  <c r="Q12" i="66" s="1"/>
  <c r="M14" i="66"/>
  <c r="M12" i="65"/>
  <c r="L12" i="65"/>
  <c r="O12" i="65" s="1"/>
  <c r="P12" i="65" s="1"/>
  <c r="Q12" i="65" s="1"/>
  <c r="M25" i="72" l="1"/>
  <c r="M23" i="70"/>
  <c r="M28" i="67"/>
  <c r="O26" i="72"/>
  <c r="P26" i="72" s="1"/>
  <c r="Q26" i="72" s="1"/>
  <c r="M16" i="72"/>
  <c r="M10" i="70"/>
  <c r="O24" i="70"/>
  <c r="P24" i="70" s="1"/>
  <c r="Q24" i="70" s="1"/>
  <c r="M35" i="68"/>
  <c r="O16" i="67"/>
  <c r="P16" i="67" s="1"/>
  <c r="Q16" i="67" s="1"/>
  <c r="O28" i="68"/>
  <c r="P28" i="68" s="1"/>
  <c r="Q28" i="68" s="1"/>
  <c r="O20" i="68"/>
  <c r="P20" i="68" s="1"/>
  <c r="Q20" i="68" s="1"/>
  <c r="M10" i="68"/>
  <c r="M29" i="68"/>
  <c r="M21" i="68"/>
  <c r="M30" i="68"/>
  <c r="M23" i="68"/>
  <c r="O31" i="68"/>
  <c r="P31" i="68" s="1"/>
  <c r="Q31" i="68" s="1"/>
  <c r="M13" i="68"/>
  <c r="O32" i="68"/>
  <c r="P32" i="68" s="1"/>
  <c r="Q32" i="68" s="1"/>
  <c r="O24" i="68"/>
  <c r="P24" i="68" s="1"/>
  <c r="Q24" i="68" s="1"/>
  <c r="O17" i="68"/>
  <c r="P17" i="68" s="1"/>
  <c r="Q17" i="68" s="1"/>
  <c r="M22" i="68"/>
  <c r="O12" i="68"/>
  <c r="P12" i="68" s="1"/>
  <c r="Q12" i="68" s="1"/>
  <c r="M15" i="68"/>
  <c r="O16" i="68"/>
  <c r="P16" i="68" s="1"/>
  <c r="Q16" i="68" s="1"/>
  <c r="M33" i="68"/>
  <c r="M25" i="68"/>
  <c r="M34" i="68"/>
  <c r="O12" i="67"/>
  <c r="P12" i="67" s="1"/>
  <c r="Q12" i="67" s="1"/>
  <c r="M15" i="66"/>
  <c r="O25" i="66"/>
  <c r="P25" i="66" s="1"/>
  <c r="Q25" i="66" s="1"/>
  <c r="M18" i="68"/>
  <c r="M26" i="68"/>
  <c r="M14" i="68"/>
  <c r="M19" i="68"/>
  <c r="M27" i="68"/>
  <c r="O9" i="68"/>
  <c r="P9" i="68" s="1"/>
  <c r="Q9" i="68" s="1"/>
  <c r="M27" i="67"/>
  <c r="M14" i="70"/>
  <c r="M12" i="72"/>
  <c r="M12" i="66"/>
  <c r="L24" i="72" l="1"/>
  <c r="O24" i="72" s="1"/>
  <c r="P24" i="72" s="1"/>
  <c r="Q24" i="72" s="1"/>
  <c r="L23" i="72"/>
  <c r="M23" i="72" s="1"/>
  <c r="L22" i="72"/>
  <c r="M22" i="72" s="1"/>
  <c r="L21" i="72"/>
  <c r="M21" i="72" s="1"/>
  <c r="L20" i="72"/>
  <c r="O20" i="72" s="1"/>
  <c r="P20" i="72" s="1"/>
  <c r="Q20" i="72" s="1"/>
  <c r="L19" i="72"/>
  <c r="O19" i="72" s="1"/>
  <c r="P19" i="72" s="1"/>
  <c r="Q19" i="72" s="1"/>
  <c r="L18" i="72"/>
  <c r="O18" i="72" s="1"/>
  <c r="P18" i="72" s="1"/>
  <c r="Q18" i="72" s="1"/>
  <c r="L17" i="72"/>
  <c r="O17" i="72" s="1"/>
  <c r="P17" i="72" s="1"/>
  <c r="Q17" i="72" s="1"/>
  <c r="L15" i="72"/>
  <c r="M15" i="72" s="1"/>
  <c r="L14" i="72"/>
  <c r="O14" i="72" s="1"/>
  <c r="P14" i="72" s="1"/>
  <c r="Q14" i="72" s="1"/>
  <c r="L13" i="72"/>
  <c r="M13" i="72" s="1"/>
  <c r="L11" i="72"/>
  <c r="O11" i="72" s="1"/>
  <c r="P11" i="72" s="1"/>
  <c r="Q11" i="72" s="1"/>
  <c r="P10" i="72"/>
  <c r="Q10" i="72" s="1"/>
  <c r="L10" i="72"/>
  <c r="M10" i="72" s="1"/>
  <c r="L9" i="72"/>
  <c r="O9" i="72" s="1"/>
  <c r="P9" i="72" s="1"/>
  <c r="Q9" i="72" s="1"/>
  <c r="M18" i="72" l="1"/>
  <c r="O21" i="72"/>
  <c r="P21" i="72" s="1"/>
  <c r="Q21" i="72" s="1"/>
  <c r="O13" i="72"/>
  <c r="P13" i="72" s="1"/>
  <c r="Q13" i="72" s="1"/>
  <c r="M24" i="72"/>
  <c r="O15" i="72"/>
  <c r="P15" i="72" s="1"/>
  <c r="Q15" i="72" s="1"/>
  <c r="O23" i="72"/>
  <c r="P23" i="72" s="1"/>
  <c r="Q23" i="72" s="1"/>
  <c r="M20" i="72"/>
  <c r="M9" i="72"/>
  <c r="O22" i="72"/>
  <c r="P22" i="72" s="1"/>
  <c r="Q22" i="72" s="1"/>
  <c r="M17" i="72"/>
  <c r="M14" i="72"/>
  <c r="M11" i="72"/>
  <c r="M19" i="72"/>
  <c r="L14" i="65" l="1"/>
  <c r="L13" i="67"/>
  <c r="O13" i="67" s="1"/>
  <c r="P13" i="67" s="1"/>
  <c r="Q13" i="67" s="1"/>
  <c r="L13" i="65"/>
  <c r="L22" i="70"/>
  <c r="M22" i="70" s="1"/>
  <c r="O16" i="70"/>
  <c r="P16" i="70" s="1"/>
  <c r="Q16" i="70" s="1"/>
  <c r="M16" i="70"/>
  <c r="L15" i="70"/>
  <c r="O15" i="70" s="1"/>
  <c r="P15" i="70" s="1"/>
  <c r="Q15" i="70" s="1"/>
  <c r="L11" i="70"/>
  <c r="O11" i="70" s="1"/>
  <c r="P11" i="70" s="1"/>
  <c r="Q11" i="70" s="1"/>
  <c r="L9" i="70"/>
  <c r="O9" i="70" s="1"/>
  <c r="P9" i="70" s="1"/>
  <c r="Q9" i="70" s="1"/>
  <c r="L26" i="67"/>
  <c r="O26" i="67" s="1"/>
  <c r="P26" i="67" s="1"/>
  <c r="Q26" i="67" s="1"/>
  <c r="L17" i="67"/>
  <c r="M17" i="67" s="1"/>
  <c r="L11" i="67"/>
  <c r="M11" i="67" s="1"/>
  <c r="L10" i="67"/>
  <c r="M10" i="67" s="1"/>
  <c r="L9" i="67"/>
  <c r="M9" i="67" s="1"/>
  <c r="L14" i="67"/>
  <c r="O14" i="67" s="1"/>
  <c r="P14" i="67" s="1"/>
  <c r="Q14" i="67" s="1"/>
  <c r="L15" i="67"/>
  <c r="O15" i="67" s="1"/>
  <c r="P15" i="67" s="1"/>
  <c r="Q15" i="67" s="1"/>
  <c r="L18" i="67"/>
  <c r="O18" i="67" s="1"/>
  <c r="P18" i="67" s="1"/>
  <c r="Q18" i="67" s="1"/>
  <c r="L19" i="67"/>
  <c r="O19" i="67" s="1"/>
  <c r="P19" i="67" s="1"/>
  <c r="Q19" i="67" s="1"/>
  <c r="L20" i="67"/>
  <c r="L21" i="67"/>
  <c r="O21" i="67" s="1"/>
  <c r="P21" i="67" s="1"/>
  <c r="Q21" i="67" s="1"/>
  <c r="L22" i="67"/>
  <c r="O22" i="67" s="1"/>
  <c r="P22" i="67" s="1"/>
  <c r="Q22" i="67" s="1"/>
  <c r="L23" i="67"/>
  <c r="O23" i="67" s="1"/>
  <c r="P23" i="67" s="1"/>
  <c r="Q23" i="67" s="1"/>
  <c r="L24" i="67"/>
  <c r="O24" i="67" s="1"/>
  <c r="P24" i="67" s="1"/>
  <c r="Q24" i="67" s="1"/>
  <c r="L25" i="67"/>
  <c r="O25" i="67" s="1"/>
  <c r="P25" i="67" s="1"/>
  <c r="Q25" i="67" s="1"/>
  <c r="L24" i="66"/>
  <c r="M24" i="66" s="1"/>
  <c r="L16" i="66"/>
  <c r="O16" i="66" l="1"/>
  <c r="P16" i="66" s="1"/>
  <c r="Q16" i="66" s="1"/>
  <c r="M16" i="66"/>
  <c r="M13" i="67"/>
  <c r="M26" i="67"/>
  <c r="O10" i="67"/>
  <c r="P10" i="67" s="1"/>
  <c r="Q10" i="67" s="1"/>
  <c r="O22" i="70"/>
  <c r="P22" i="70" s="1"/>
  <c r="Q22" i="70" s="1"/>
  <c r="O24" i="66"/>
  <c r="P24" i="66" s="1"/>
  <c r="Q24" i="66" s="1"/>
  <c r="M9" i="70"/>
  <c r="M11" i="70"/>
  <c r="M15" i="70"/>
  <c r="O20" i="67"/>
  <c r="P20" i="67" s="1"/>
  <c r="Q20" i="67" s="1"/>
  <c r="O9" i="67"/>
  <c r="P9" i="67" s="1"/>
  <c r="Q9" i="67" s="1"/>
  <c r="O17" i="67"/>
  <c r="P17" i="67" s="1"/>
  <c r="Q17" i="67" s="1"/>
  <c r="O11" i="67"/>
  <c r="P11" i="67" s="1"/>
  <c r="Q11" i="67" s="1"/>
  <c r="L21" i="70" l="1"/>
  <c r="M21" i="70" s="1"/>
  <c r="L20" i="70"/>
  <c r="O20" i="70" s="1"/>
  <c r="P20" i="70" s="1"/>
  <c r="Q20" i="70" s="1"/>
  <c r="L19" i="70"/>
  <c r="O19" i="70" s="1"/>
  <c r="P19" i="70" s="1"/>
  <c r="Q19" i="70" s="1"/>
  <c r="L18" i="70"/>
  <c r="O18" i="70" s="1"/>
  <c r="P18" i="70" s="1"/>
  <c r="Q18" i="70" s="1"/>
  <c r="L17" i="70"/>
  <c r="M17" i="70" s="1"/>
  <c r="L13" i="70"/>
  <c r="O13" i="70" s="1"/>
  <c r="P13" i="70" s="1"/>
  <c r="Q13" i="70" s="1"/>
  <c r="L12" i="70"/>
  <c r="M12" i="70" s="1"/>
  <c r="M19" i="70" l="1"/>
  <c r="O21" i="70"/>
  <c r="P21" i="70" s="1"/>
  <c r="Q21" i="70" s="1"/>
  <c r="M20" i="70"/>
  <c r="O12" i="70"/>
  <c r="P12" i="70" s="1"/>
  <c r="Q12" i="70" s="1"/>
  <c r="O17" i="70"/>
  <c r="P17" i="70" s="1"/>
  <c r="Q17" i="70" s="1"/>
  <c r="M13" i="70"/>
  <c r="M18" i="70"/>
  <c r="L19" i="66" l="1"/>
  <c r="L18" i="66"/>
  <c r="L17" i="66"/>
  <c r="L23" i="66"/>
  <c r="L22" i="66"/>
  <c r="L21" i="66"/>
  <c r="L20" i="66"/>
  <c r="O14" i="66"/>
  <c r="P14" i="66" s="1"/>
  <c r="Q14" i="66" s="1"/>
  <c r="L13" i="66"/>
  <c r="L11" i="66"/>
  <c r="L10" i="66"/>
  <c r="M10" i="66" s="1"/>
  <c r="L9" i="66"/>
  <c r="L33" i="65"/>
  <c r="M33" i="65" s="1"/>
  <c r="L32" i="65"/>
  <c r="M32" i="65" s="1"/>
  <c r="L31" i="65"/>
  <c r="O31" i="65" s="1"/>
  <c r="P31" i="65" s="1"/>
  <c r="Q31" i="65" s="1"/>
  <c r="L30" i="65"/>
  <c r="O30" i="65" s="1"/>
  <c r="P30" i="65" s="1"/>
  <c r="Q30" i="65" s="1"/>
  <c r="L29" i="65"/>
  <c r="M29" i="65" s="1"/>
  <c r="L28" i="65"/>
  <c r="O28" i="65" s="1"/>
  <c r="P28" i="65" s="1"/>
  <c r="Q28" i="65" s="1"/>
  <c r="L27" i="65"/>
  <c r="O27" i="65" s="1"/>
  <c r="P27" i="65" s="1"/>
  <c r="Q27" i="65" s="1"/>
  <c r="L26" i="65"/>
  <c r="O26" i="65" s="1"/>
  <c r="P26" i="65" s="1"/>
  <c r="Q26" i="65" s="1"/>
  <c r="L25" i="65"/>
  <c r="O25" i="65" s="1"/>
  <c r="P25" i="65" s="1"/>
  <c r="Q25" i="65" s="1"/>
  <c r="L24" i="65"/>
  <c r="O24" i="65" s="1"/>
  <c r="P24" i="65" s="1"/>
  <c r="Q24" i="65" s="1"/>
  <c r="L23" i="65"/>
  <c r="O23" i="65" s="1"/>
  <c r="P23" i="65" s="1"/>
  <c r="Q23" i="65" s="1"/>
  <c r="L22" i="65"/>
  <c r="M22" i="65" s="1"/>
  <c r="L21" i="65"/>
  <c r="O21" i="65" s="1"/>
  <c r="P21" i="65" s="1"/>
  <c r="Q21" i="65" s="1"/>
  <c r="L20" i="65"/>
  <c r="O20" i="65" s="1"/>
  <c r="P20" i="65" s="1"/>
  <c r="Q20" i="65" s="1"/>
  <c r="L19" i="65"/>
  <c r="O19" i="65" s="1"/>
  <c r="P19" i="65" s="1"/>
  <c r="Q19" i="65" s="1"/>
  <c r="L18" i="65"/>
  <c r="O18" i="65" s="1"/>
  <c r="P18" i="65" s="1"/>
  <c r="Q18" i="65" s="1"/>
  <c r="L17" i="65"/>
  <c r="O17" i="65" s="1"/>
  <c r="P17" i="65" s="1"/>
  <c r="Q17" i="65" s="1"/>
  <c r="L16" i="65"/>
  <c r="O16" i="65" s="1"/>
  <c r="P16" i="65" s="1"/>
  <c r="Q16" i="65" s="1"/>
  <c r="L15" i="65"/>
  <c r="O15" i="65" s="1"/>
  <c r="P15" i="65" s="1"/>
  <c r="Q15" i="65" s="1"/>
  <c r="M14" i="65"/>
  <c r="O13" i="65"/>
  <c r="P13" i="65" s="1"/>
  <c r="Q13" i="65" s="1"/>
  <c r="L11" i="65"/>
  <c r="O11" i="65" s="1"/>
  <c r="P11" i="65" s="1"/>
  <c r="Q11" i="65" s="1"/>
  <c r="L10" i="65"/>
  <c r="P10" i="65" s="1"/>
  <c r="Q10" i="65" s="1"/>
  <c r="L9" i="65"/>
  <c r="O9" i="65" s="1"/>
  <c r="P9" i="65" s="1"/>
  <c r="Q9" i="65" s="1"/>
  <c r="O11" i="66" l="1"/>
  <c r="P11" i="66" s="1"/>
  <c r="Q11" i="66" s="1"/>
  <c r="M11" i="66"/>
  <c r="O21" i="66"/>
  <c r="P21" i="66" s="1"/>
  <c r="Q21" i="66" s="1"/>
  <c r="M21" i="66"/>
  <c r="O18" i="66"/>
  <c r="P18" i="66" s="1"/>
  <c r="Q18" i="66" s="1"/>
  <c r="M18" i="66"/>
  <c r="O13" i="66"/>
  <c r="P13" i="66" s="1"/>
  <c r="Q13" i="66" s="1"/>
  <c r="M13" i="66"/>
  <c r="O22" i="66"/>
  <c r="P22" i="66" s="1"/>
  <c r="Q22" i="66" s="1"/>
  <c r="M22" i="66"/>
  <c r="O19" i="66"/>
  <c r="P19" i="66" s="1"/>
  <c r="Q19" i="66" s="1"/>
  <c r="M19" i="66"/>
  <c r="O9" i="66"/>
  <c r="P9" i="66" s="1"/>
  <c r="Q9" i="66" s="1"/>
  <c r="M9" i="66"/>
  <c r="O20" i="66"/>
  <c r="P20" i="66" s="1"/>
  <c r="Q20" i="66" s="1"/>
  <c r="M20" i="66"/>
  <c r="O17" i="66"/>
  <c r="P17" i="66" s="1"/>
  <c r="Q17" i="66" s="1"/>
  <c r="M17" i="66"/>
  <c r="O23" i="66"/>
  <c r="P23" i="66" s="1"/>
  <c r="Q23" i="66" s="1"/>
  <c r="M23" i="66"/>
  <c r="M22" i="67"/>
  <c r="M18" i="67"/>
  <c r="M14" i="67"/>
  <c r="M15" i="67"/>
  <c r="M20" i="67"/>
  <c r="M24" i="67"/>
  <c r="M21" i="67"/>
  <c r="M25" i="67"/>
  <c r="M19" i="67"/>
  <c r="M23" i="67"/>
  <c r="O10" i="66"/>
  <c r="P10" i="66" s="1"/>
  <c r="Q10" i="66" s="1"/>
  <c r="O32" i="65"/>
  <c r="P32" i="65" s="1"/>
  <c r="Q32" i="65" s="1"/>
  <c r="M21" i="65"/>
  <c r="O33" i="65"/>
  <c r="P33" i="65" s="1"/>
  <c r="Q33" i="65" s="1"/>
  <c r="M13" i="65"/>
  <c r="M28" i="65"/>
  <c r="M10" i="65"/>
  <c r="M17" i="65"/>
  <c r="M25" i="65"/>
  <c r="O29" i="65"/>
  <c r="P29" i="65" s="1"/>
  <c r="Q29" i="65" s="1"/>
  <c r="M11" i="65"/>
  <c r="M18" i="65"/>
  <c r="M26" i="65"/>
  <c r="M30" i="65"/>
  <c r="O14" i="65"/>
  <c r="P14" i="65" s="1"/>
  <c r="Q14" i="65" s="1"/>
  <c r="O22" i="65"/>
  <c r="P22" i="65" s="1"/>
  <c r="Q22" i="65" s="1"/>
  <c r="M9" i="65"/>
  <c r="M16" i="65"/>
  <c r="M20" i="65"/>
  <c r="M24" i="65"/>
  <c r="M15" i="65"/>
  <c r="M19" i="65"/>
  <c r="M23" i="65"/>
  <c r="M27" i="65"/>
  <c r="M31" i="65"/>
  <c r="W4" i="30" l="1"/>
  <c r="W3" i="30"/>
  <c r="W2" i="30"/>
  <c r="W1" i="30"/>
  <c r="D4" i="30"/>
  <c r="D3" i="30"/>
  <c r="D2" i="30"/>
  <c r="D1" i="30"/>
  <c r="W4" i="29"/>
  <c r="W3" i="29"/>
  <c r="W2" i="29"/>
  <c r="W1" i="29"/>
  <c r="D4" i="29"/>
  <c r="D3" i="29"/>
  <c r="D2" i="29"/>
  <c r="D1" i="29"/>
  <c r="W4" i="28"/>
  <c r="W3" i="28"/>
  <c r="W2" i="28"/>
  <c r="W1" i="28"/>
  <c r="W4" i="26"/>
  <c r="W2" i="26"/>
  <c r="W1" i="26"/>
  <c r="W3" i="26"/>
  <c r="X4" i="10"/>
  <c r="X3" i="10"/>
  <c r="X2" i="10"/>
  <c r="X1" i="10"/>
  <c r="W4" i="24"/>
  <c r="W3" i="24"/>
  <c r="W2" i="24"/>
  <c r="W1" i="24"/>
  <c r="D4" i="24"/>
  <c r="D3" i="24"/>
  <c r="D2" i="24"/>
  <c r="D1" i="24"/>
  <c r="X4" i="23"/>
  <c r="X3" i="23"/>
  <c r="X2" i="23"/>
  <c r="X1" i="23"/>
  <c r="D4" i="23"/>
  <c r="D3" i="23"/>
  <c r="D2" i="23"/>
  <c r="D1" i="23"/>
  <c r="X4" i="22"/>
  <c r="X3" i="22"/>
  <c r="X2" i="22"/>
  <c r="X1" i="22"/>
  <c r="D4" i="22"/>
  <c r="D3" i="22"/>
  <c r="D2" i="22"/>
  <c r="D1" i="22"/>
  <c r="X4" i="19"/>
  <c r="X3" i="19"/>
  <c r="X2" i="19"/>
  <c r="X1" i="19"/>
  <c r="D4" i="19"/>
  <c r="D3" i="19"/>
  <c r="D2" i="19"/>
  <c r="D1" i="19"/>
  <c r="K19" i="22" l="1"/>
  <c r="N19" i="22" s="1"/>
  <c r="O19" i="22" s="1"/>
  <c r="P19" i="22" s="1"/>
  <c r="K18" i="19"/>
  <c r="N18" i="19" s="1"/>
  <c r="O18" i="19" s="1"/>
  <c r="P18" i="19" s="1"/>
  <c r="L19" i="22" l="1"/>
  <c r="L18" i="19"/>
  <c r="K54" i="23" l="1"/>
  <c r="N54" i="23" s="1"/>
  <c r="O54" i="23" s="1"/>
  <c r="P54" i="23" s="1"/>
  <c r="K27" i="22"/>
  <c r="N27" i="22" s="1"/>
  <c r="O27" i="22" s="1"/>
  <c r="P27" i="22" s="1"/>
  <c r="K58" i="19"/>
  <c r="N58" i="19" s="1"/>
  <c r="O58" i="19" s="1"/>
  <c r="P58" i="19" s="1"/>
  <c r="L54" i="23" l="1"/>
  <c r="L27" i="22"/>
  <c r="L58" i="19"/>
  <c r="K64" i="19"/>
  <c r="N64" i="19" s="1"/>
  <c r="O64" i="19" s="1"/>
  <c r="P64" i="19" s="1"/>
  <c r="K63" i="19"/>
  <c r="L63" i="19" s="1"/>
  <c r="K62" i="19"/>
  <c r="N62" i="19" s="1"/>
  <c r="O62" i="19" s="1"/>
  <c r="P62" i="19" s="1"/>
  <c r="K61" i="19"/>
  <c r="N61" i="19" s="1"/>
  <c r="O61" i="19" s="1"/>
  <c r="P61" i="19" s="1"/>
  <c r="K21" i="22"/>
  <c r="N21" i="22" s="1"/>
  <c r="O21" i="22" s="1"/>
  <c r="P21" i="22" s="1"/>
  <c r="N63" i="19" l="1"/>
  <c r="O63" i="19" s="1"/>
  <c r="P63" i="19" s="1"/>
  <c r="L62" i="19"/>
  <c r="L64" i="19"/>
  <c r="L61" i="19"/>
  <c r="L21" i="22"/>
  <c r="K48" i="23"/>
  <c r="N48" i="23" s="1"/>
  <c r="O48" i="23" s="1"/>
  <c r="P48" i="23" s="1"/>
  <c r="K47" i="23"/>
  <c r="N47" i="23" s="1"/>
  <c r="O47" i="23" s="1"/>
  <c r="P47" i="23" s="1"/>
  <c r="K46" i="23"/>
  <c r="N46" i="23" s="1"/>
  <c r="O46" i="23" s="1"/>
  <c r="P46" i="23" s="1"/>
  <c r="K45" i="23"/>
  <c r="L45" i="23" s="1"/>
  <c r="K44" i="23"/>
  <c r="N44" i="23" s="1"/>
  <c r="O44" i="23" s="1"/>
  <c r="P44" i="23" s="1"/>
  <c r="K43" i="23"/>
  <c r="N43" i="23" s="1"/>
  <c r="O43" i="23" s="1"/>
  <c r="P43" i="23" s="1"/>
  <c r="K42" i="23"/>
  <c r="N42" i="23" s="1"/>
  <c r="O42" i="23" s="1"/>
  <c r="P42" i="23" s="1"/>
  <c r="K41" i="23"/>
  <c r="L41" i="23" s="1"/>
  <c r="K40" i="23"/>
  <c r="N40" i="23" s="1"/>
  <c r="O40" i="23" s="1"/>
  <c r="P40" i="23" s="1"/>
  <c r="K39" i="23"/>
  <c r="N39" i="23" s="1"/>
  <c r="O39" i="23" s="1"/>
  <c r="P39" i="23" s="1"/>
  <c r="K38" i="23"/>
  <c r="L38" i="23" s="1"/>
  <c r="K37" i="23"/>
  <c r="L37" i="23" s="1"/>
  <c r="K36" i="23"/>
  <c r="N36" i="23" s="1"/>
  <c r="O36" i="23" s="1"/>
  <c r="P36" i="23" s="1"/>
  <c r="K35" i="23"/>
  <c r="N35" i="23" s="1"/>
  <c r="O35" i="23" s="1"/>
  <c r="P35" i="23" s="1"/>
  <c r="K34" i="23"/>
  <c r="N34" i="23" s="1"/>
  <c r="O34" i="23" s="1"/>
  <c r="P34" i="23" s="1"/>
  <c r="N37" i="23" l="1"/>
  <c r="O37" i="23" s="1"/>
  <c r="P37" i="23" s="1"/>
  <c r="L47" i="23"/>
  <c r="N38" i="23"/>
  <c r="O38" i="23" s="1"/>
  <c r="P38" i="23" s="1"/>
  <c r="L42" i="23"/>
  <c r="L35" i="23"/>
  <c r="L46" i="23"/>
  <c r="L48" i="23"/>
  <c r="L39" i="23"/>
  <c r="N45" i="23"/>
  <c r="O45" i="23" s="1"/>
  <c r="P45" i="23" s="1"/>
  <c r="N41" i="23"/>
  <c r="O41" i="23" s="1"/>
  <c r="P41" i="23" s="1"/>
  <c r="L34" i="23"/>
  <c r="L43" i="23"/>
  <c r="L36" i="23"/>
  <c r="L44" i="23"/>
  <c r="L40" i="23"/>
  <c r="K63" i="45" l="1"/>
  <c r="L63" i="45" s="1"/>
  <c r="K62" i="45"/>
  <c r="N62" i="45" s="1"/>
  <c r="O62" i="45" s="1"/>
  <c r="P62" i="45" s="1"/>
  <c r="K61" i="45"/>
  <c r="L61" i="45" s="1"/>
  <c r="K60" i="45"/>
  <c r="N60" i="45" s="1"/>
  <c r="O60" i="45" s="1"/>
  <c r="P60" i="45" s="1"/>
  <c r="K59" i="45"/>
  <c r="L59" i="45" s="1"/>
  <c r="K58" i="45"/>
  <c r="N58" i="45" s="1"/>
  <c r="O58" i="45" s="1"/>
  <c r="P58" i="45" s="1"/>
  <c r="K57" i="45"/>
  <c r="L57" i="45" s="1"/>
  <c r="K56" i="45"/>
  <c r="N56" i="45" s="1"/>
  <c r="O56" i="45" s="1"/>
  <c r="P56" i="45" s="1"/>
  <c r="K55" i="45"/>
  <c r="L55" i="45" s="1"/>
  <c r="K54" i="45"/>
  <c r="N54" i="45" s="1"/>
  <c r="O54" i="45" s="1"/>
  <c r="P54" i="45" s="1"/>
  <c r="K53" i="45"/>
  <c r="L53" i="45" s="1"/>
  <c r="K52" i="45"/>
  <c r="N52" i="45" s="1"/>
  <c r="O52" i="45" s="1"/>
  <c r="P52" i="45" s="1"/>
  <c r="K51" i="45"/>
  <c r="L51" i="45" s="1"/>
  <c r="K50" i="45"/>
  <c r="N50" i="45" s="1"/>
  <c r="O50" i="45" s="1"/>
  <c r="P50" i="45" s="1"/>
  <c r="K49" i="45"/>
  <c r="L49" i="45" s="1"/>
  <c r="K48" i="45"/>
  <c r="N48" i="45" s="1"/>
  <c r="O48" i="45" s="1"/>
  <c r="P48" i="45" s="1"/>
  <c r="K47" i="45"/>
  <c r="L47" i="45" s="1"/>
  <c r="K46" i="45"/>
  <c r="N46" i="45" s="1"/>
  <c r="O46" i="45" s="1"/>
  <c r="P46" i="45" s="1"/>
  <c r="K45" i="45"/>
  <c r="L45" i="45" s="1"/>
  <c r="L44" i="45"/>
  <c r="K44" i="45"/>
  <c r="N44" i="45" s="1"/>
  <c r="O44" i="45" s="1"/>
  <c r="P44" i="45" s="1"/>
  <c r="K43" i="45"/>
  <c r="L43" i="45" s="1"/>
  <c r="K42" i="45"/>
  <c r="N42" i="45" s="1"/>
  <c r="O42" i="45" s="1"/>
  <c r="P42" i="45" s="1"/>
  <c r="K41" i="45"/>
  <c r="L41" i="45" s="1"/>
  <c r="K40" i="45"/>
  <c r="N40" i="45" s="1"/>
  <c r="O40" i="45" s="1"/>
  <c r="P40" i="45" s="1"/>
  <c r="K39" i="45"/>
  <c r="L39" i="45" s="1"/>
  <c r="K38" i="45"/>
  <c r="N38" i="45" s="1"/>
  <c r="O38" i="45" s="1"/>
  <c r="P38" i="45" s="1"/>
  <c r="K37" i="45"/>
  <c r="L37" i="45" s="1"/>
  <c r="K36" i="45"/>
  <c r="N36" i="45" s="1"/>
  <c r="O36" i="45" s="1"/>
  <c r="P36" i="45" s="1"/>
  <c r="K35" i="45"/>
  <c r="L35" i="45" s="1"/>
  <c r="K34" i="45"/>
  <c r="N34" i="45" s="1"/>
  <c r="O34" i="45" s="1"/>
  <c r="P34" i="45" s="1"/>
  <c r="K33" i="45"/>
  <c r="L33" i="45" s="1"/>
  <c r="K32" i="45"/>
  <c r="N32" i="45" s="1"/>
  <c r="O32" i="45" s="1"/>
  <c r="P32" i="45" s="1"/>
  <c r="K31" i="45"/>
  <c r="L31" i="45" s="1"/>
  <c r="K30" i="45"/>
  <c r="N30" i="45" s="1"/>
  <c r="O30" i="45" s="1"/>
  <c r="P30" i="45" s="1"/>
  <c r="K29" i="45"/>
  <c r="L29" i="45" s="1"/>
  <c r="K28" i="45"/>
  <c r="N28" i="45" s="1"/>
  <c r="O28" i="45" s="1"/>
  <c r="P28" i="45" s="1"/>
  <c r="K27" i="45"/>
  <c r="L27" i="45" s="1"/>
  <c r="K26" i="45"/>
  <c r="N26" i="45" s="1"/>
  <c r="O26" i="45" s="1"/>
  <c r="P26" i="45" s="1"/>
  <c r="K25" i="45"/>
  <c r="L25" i="45" s="1"/>
  <c r="K24" i="45"/>
  <c r="N24" i="45" s="1"/>
  <c r="O24" i="45" s="1"/>
  <c r="P24" i="45" s="1"/>
  <c r="K23" i="45"/>
  <c r="L23" i="45" s="1"/>
  <c r="K22" i="45"/>
  <c r="N22" i="45" s="1"/>
  <c r="O22" i="45" s="1"/>
  <c r="P22" i="45" s="1"/>
  <c r="K21" i="45"/>
  <c r="L21" i="45" s="1"/>
  <c r="K20" i="45"/>
  <c r="N20" i="45" s="1"/>
  <c r="O20" i="45" s="1"/>
  <c r="P20" i="45" s="1"/>
  <c r="K19" i="45"/>
  <c r="L19" i="45" s="1"/>
  <c r="K18" i="45"/>
  <c r="N18" i="45" s="1"/>
  <c r="O18" i="45" s="1"/>
  <c r="P18" i="45" s="1"/>
  <c r="K17" i="45"/>
  <c r="L17" i="45" s="1"/>
  <c r="K16" i="45"/>
  <c r="N16" i="45" s="1"/>
  <c r="O16" i="45" s="1"/>
  <c r="P16" i="45" s="1"/>
  <c r="K15" i="45"/>
  <c r="L15" i="45" s="1"/>
  <c r="K14" i="45"/>
  <c r="N14" i="45" s="1"/>
  <c r="O14" i="45" s="1"/>
  <c r="P14" i="45" s="1"/>
  <c r="K13" i="45"/>
  <c r="L13" i="45" s="1"/>
  <c r="K12" i="45"/>
  <c r="N12" i="45" s="1"/>
  <c r="O12" i="45" s="1"/>
  <c r="P12" i="45" s="1"/>
  <c r="K11" i="45"/>
  <c r="L11" i="45" s="1"/>
  <c r="K10" i="45"/>
  <c r="N10" i="45" s="1"/>
  <c r="O10" i="45" s="1"/>
  <c r="P10" i="45" s="1"/>
  <c r="K9" i="45"/>
  <c r="L9" i="45" s="1"/>
  <c r="K8" i="45"/>
  <c r="N8" i="45" s="1"/>
  <c r="O8" i="45" s="1"/>
  <c r="P8" i="45" s="1"/>
  <c r="K35" i="24"/>
  <c r="L35" i="24" s="1"/>
  <c r="K34" i="24"/>
  <c r="N34" i="24" s="1"/>
  <c r="O34" i="24" s="1"/>
  <c r="P34" i="24" s="1"/>
  <c r="K53" i="24"/>
  <c r="N53" i="24" s="1"/>
  <c r="O53" i="24" s="1"/>
  <c r="P53" i="24" s="1"/>
  <c r="K52" i="24"/>
  <c r="N52" i="24" s="1"/>
  <c r="O52" i="24" s="1"/>
  <c r="P52" i="24" s="1"/>
  <c r="K51" i="24"/>
  <c r="N51" i="24" s="1"/>
  <c r="O51" i="24" s="1"/>
  <c r="P51" i="24" s="1"/>
  <c r="K50" i="24"/>
  <c r="N50" i="24" s="1"/>
  <c r="O50" i="24" s="1"/>
  <c r="P50" i="24" s="1"/>
  <c r="K49" i="24"/>
  <c r="N49" i="24" s="1"/>
  <c r="O49" i="24" s="1"/>
  <c r="P49" i="24" s="1"/>
  <c r="K48" i="24"/>
  <c r="N48" i="24" s="1"/>
  <c r="O48" i="24" s="1"/>
  <c r="P48" i="24" s="1"/>
  <c r="K47" i="24"/>
  <c r="N47" i="24" s="1"/>
  <c r="O47" i="24" s="1"/>
  <c r="P47" i="24" s="1"/>
  <c r="K46" i="24"/>
  <c r="N46" i="24" s="1"/>
  <c r="O46" i="24" s="1"/>
  <c r="P46" i="24" s="1"/>
  <c r="K45" i="24"/>
  <c r="N45" i="24" s="1"/>
  <c r="O45" i="24" s="1"/>
  <c r="P45" i="24" s="1"/>
  <c r="K44" i="24"/>
  <c r="N44" i="24" s="1"/>
  <c r="O44" i="24" s="1"/>
  <c r="P44" i="24" s="1"/>
  <c r="K43" i="24"/>
  <c r="N43" i="24" s="1"/>
  <c r="O43" i="24" s="1"/>
  <c r="P43" i="24" s="1"/>
  <c r="K42" i="24"/>
  <c r="N42" i="24" s="1"/>
  <c r="O42" i="24" s="1"/>
  <c r="P42" i="24" s="1"/>
  <c r="K41" i="24"/>
  <c r="N41" i="24" s="1"/>
  <c r="O41" i="24" s="1"/>
  <c r="P41" i="24" s="1"/>
  <c r="K40" i="24"/>
  <c r="L40" i="24" s="1"/>
  <c r="K39" i="24"/>
  <c r="N39" i="24" s="1"/>
  <c r="O39" i="24" s="1"/>
  <c r="P39" i="24" s="1"/>
  <c r="K38" i="24"/>
  <c r="N38" i="24" s="1"/>
  <c r="O38" i="24" s="1"/>
  <c r="P38" i="24" s="1"/>
  <c r="K37" i="24"/>
  <c r="N37" i="24" s="1"/>
  <c r="O37" i="24" s="1"/>
  <c r="P37" i="24" s="1"/>
  <c r="K36" i="24"/>
  <c r="L36" i="24" s="1"/>
  <c r="K53" i="23"/>
  <c r="L53" i="23" s="1"/>
  <c r="K52" i="23"/>
  <c r="L52" i="23" s="1"/>
  <c r="L18" i="45" l="1"/>
  <c r="L34" i="45"/>
  <c r="N53" i="23"/>
  <c r="O53" i="23" s="1"/>
  <c r="P53" i="23" s="1"/>
  <c r="L60" i="45"/>
  <c r="L43" i="24"/>
  <c r="L51" i="24"/>
  <c r="L41" i="24"/>
  <c r="L49" i="24"/>
  <c r="L34" i="24"/>
  <c r="L22" i="45"/>
  <c r="L48" i="45"/>
  <c r="L39" i="24"/>
  <c r="L47" i="24"/>
  <c r="L10" i="45"/>
  <c r="L26" i="45"/>
  <c r="L52" i="45"/>
  <c r="L37" i="24"/>
  <c r="L45" i="24"/>
  <c r="L53" i="24"/>
  <c r="L14" i="45"/>
  <c r="L30" i="45"/>
  <c r="L40" i="45"/>
  <c r="L56" i="45"/>
  <c r="L8" i="45"/>
  <c r="L12" i="45"/>
  <c r="L16" i="45"/>
  <c r="L20" i="45"/>
  <c r="L24" i="45"/>
  <c r="L28" i="45"/>
  <c r="L32" i="45"/>
  <c r="L36" i="45"/>
  <c r="L38" i="45"/>
  <c r="L42" i="45"/>
  <c r="L46" i="45"/>
  <c r="L50" i="45"/>
  <c r="L54" i="45"/>
  <c r="L58" i="45"/>
  <c r="L62" i="45"/>
  <c r="N9" i="45"/>
  <c r="O9" i="45" s="1"/>
  <c r="P9" i="45" s="1"/>
  <c r="N11" i="45"/>
  <c r="O11" i="45" s="1"/>
  <c r="P11" i="45" s="1"/>
  <c r="N13" i="45"/>
  <c r="O13" i="45" s="1"/>
  <c r="P13" i="45" s="1"/>
  <c r="N15" i="45"/>
  <c r="O15" i="45" s="1"/>
  <c r="P15" i="45" s="1"/>
  <c r="N17" i="45"/>
  <c r="O17" i="45" s="1"/>
  <c r="P17" i="45" s="1"/>
  <c r="N19" i="45"/>
  <c r="O19" i="45" s="1"/>
  <c r="P19" i="45" s="1"/>
  <c r="N21" i="45"/>
  <c r="O21" i="45" s="1"/>
  <c r="P21" i="45" s="1"/>
  <c r="N23" i="45"/>
  <c r="O23" i="45" s="1"/>
  <c r="P23" i="45" s="1"/>
  <c r="N25" i="45"/>
  <c r="O25" i="45" s="1"/>
  <c r="P25" i="45" s="1"/>
  <c r="N27" i="45"/>
  <c r="O27" i="45" s="1"/>
  <c r="P27" i="45" s="1"/>
  <c r="N29" i="45"/>
  <c r="O29" i="45" s="1"/>
  <c r="P29" i="45" s="1"/>
  <c r="N31" i="45"/>
  <c r="O31" i="45" s="1"/>
  <c r="P31" i="45" s="1"/>
  <c r="N33" i="45"/>
  <c r="O33" i="45" s="1"/>
  <c r="P33" i="45" s="1"/>
  <c r="N35" i="45"/>
  <c r="O35" i="45" s="1"/>
  <c r="P35" i="45" s="1"/>
  <c r="N37" i="45"/>
  <c r="O37" i="45" s="1"/>
  <c r="P37" i="45" s="1"/>
  <c r="N39" i="45"/>
  <c r="O39" i="45" s="1"/>
  <c r="P39" i="45" s="1"/>
  <c r="N41" i="45"/>
  <c r="O41" i="45" s="1"/>
  <c r="P41" i="45" s="1"/>
  <c r="N43" i="45"/>
  <c r="O43" i="45" s="1"/>
  <c r="P43" i="45" s="1"/>
  <c r="N45" i="45"/>
  <c r="O45" i="45" s="1"/>
  <c r="P45" i="45" s="1"/>
  <c r="N47" i="45"/>
  <c r="O47" i="45" s="1"/>
  <c r="P47" i="45" s="1"/>
  <c r="N49" i="45"/>
  <c r="O49" i="45" s="1"/>
  <c r="P49" i="45" s="1"/>
  <c r="N51" i="45"/>
  <c r="O51" i="45" s="1"/>
  <c r="P51" i="45" s="1"/>
  <c r="N53" i="45"/>
  <c r="O53" i="45" s="1"/>
  <c r="P53" i="45" s="1"/>
  <c r="N55" i="45"/>
  <c r="O55" i="45" s="1"/>
  <c r="P55" i="45" s="1"/>
  <c r="N57" i="45"/>
  <c r="O57" i="45" s="1"/>
  <c r="P57" i="45" s="1"/>
  <c r="N59" i="45"/>
  <c r="O59" i="45" s="1"/>
  <c r="P59" i="45" s="1"/>
  <c r="N61" i="45"/>
  <c r="O61" i="45" s="1"/>
  <c r="P61" i="45" s="1"/>
  <c r="N63" i="45"/>
  <c r="O63" i="45" s="1"/>
  <c r="P63" i="45" s="1"/>
  <c r="N35" i="24"/>
  <c r="O35" i="24" s="1"/>
  <c r="P35" i="24" s="1"/>
  <c r="N36" i="24"/>
  <c r="O36" i="24" s="1"/>
  <c r="P36" i="24" s="1"/>
  <c r="N40" i="24"/>
  <c r="O40" i="24" s="1"/>
  <c r="P40" i="24" s="1"/>
  <c r="L38" i="24"/>
  <c r="L42" i="24"/>
  <c r="L44" i="24"/>
  <c r="L46" i="24"/>
  <c r="L48" i="24"/>
  <c r="L50" i="24"/>
  <c r="L52" i="24"/>
  <c r="N52" i="23"/>
  <c r="O52" i="23" s="1"/>
  <c r="P52" i="23" s="1"/>
  <c r="K23" i="41"/>
  <c r="N23" i="41" s="1"/>
  <c r="O23" i="41" s="1"/>
  <c r="P23" i="41" s="1"/>
  <c r="K22" i="41"/>
  <c r="N22" i="41" s="1"/>
  <c r="O22" i="41" s="1"/>
  <c r="P22" i="41" s="1"/>
  <c r="K21" i="41"/>
  <c r="N21" i="41" s="1"/>
  <c r="O21" i="41" s="1"/>
  <c r="P21" i="41" s="1"/>
  <c r="K20" i="41"/>
  <c r="N20" i="41" s="1"/>
  <c r="O20" i="41" s="1"/>
  <c r="P20" i="41" s="1"/>
  <c r="K19" i="41"/>
  <c r="N19" i="41" s="1"/>
  <c r="O19" i="41" s="1"/>
  <c r="P19" i="41" s="1"/>
  <c r="K18" i="41"/>
  <c r="N18" i="41" s="1"/>
  <c r="O18" i="41" s="1"/>
  <c r="P18" i="41" s="1"/>
  <c r="K17" i="41"/>
  <c r="N17" i="41" s="1"/>
  <c r="O17" i="41" s="1"/>
  <c r="P17" i="41" s="1"/>
  <c r="K16" i="41"/>
  <c r="N16" i="41" s="1"/>
  <c r="O16" i="41" s="1"/>
  <c r="P16" i="41" s="1"/>
  <c r="K15" i="41"/>
  <c r="N15" i="41" s="1"/>
  <c r="O15" i="41" s="1"/>
  <c r="P15" i="41" s="1"/>
  <c r="K14" i="41"/>
  <c r="N14" i="41" s="1"/>
  <c r="O14" i="41" s="1"/>
  <c r="P14" i="41" s="1"/>
  <c r="K13" i="41"/>
  <c r="N13" i="41" s="1"/>
  <c r="O13" i="41" s="1"/>
  <c r="P13" i="41" s="1"/>
  <c r="K12" i="41"/>
  <c r="N12" i="41" s="1"/>
  <c r="O12" i="41" s="1"/>
  <c r="P12" i="41" s="1"/>
  <c r="K11" i="41"/>
  <c r="N11" i="41" s="1"/>
  <c r="O11" i="41" s="1"/>
  <c r="P11" i="41" s="1"/>
  <c r="K10" i="41"/>
  <c r="N10" i="41" s="1"/>
  <c r="O10" i="41" s="1"/>
  <c r="P10" i="41" s="1"/>
  <c r="D6" i="41"/>
  <c r="K52" i="40"/>
  <c r="N52" i="40" s="1"/>
  <c r="O52" i="40" s="1"/>
  <c r="P52" i="40" s="1"/>
  <c r="K51" i="40"/>
  <c r="N51" i="40" s="1"/>
  <c r="O51" i="40" s="1"/>
  <c r="P51" i="40" s="1"/>
  <c r="K50" i="40"/>
  <c r="N50" i="40" s="1"/>
  <c r="O50" i="40" s="1"/>
  <c r="P50" i="40" s="1"/>
  <c r="K49" i="40"/>
  <c r="N49" i="40" s="1"/>
  <c r="O49" i="40" s="1"/>
  <c r="P49" i="40" s="1"/>
  <c r="K48" i="40"/>
  <c r="N48" i="40" s="1"/>
  <c r="O48" i="40" s="1"/>
  <c r="P48" i="40" s="1"/>
  <c r="K47" i="40"/>
  <c r="N47" i="40" s="1"/>
  <c r="O47" i="40" s="1"/>
  <c r="P47" i="40" s="1"/>
  <c r="K46" i="40"/>
  <c r="N46" i="40" s="1"/>
  <c r="O46" i="40" s="1"/>
  <c r="P46" i="40" s="1"/>
  <c r="K45" i="40"/>
  <c r="N45" i="40" s="1"/>
  <c r="O45" i="40" s="1"/>
  <c r="P45" i="40" s="1"/>
  <c r="K44" i="40"/>
  <c r="N44" i="40" s="1"/>
  <c r="O44" i="40" s="1"/>
  <c r="P44" i="40" s="1"/>
  <c r="K43" i="40"/>
  <c r="N43" i="40" s="1"/>
  <c r="O43" i="40" s="1"/>
  <c r="P43" i="40" s="1"/>
  <c r="K42" i="40"/>
  <c r="N42" i="40" s="1"/>
  <c r="O42" i="40" s="1"/>
  <c r="P42" i="40" s="1"/>
  <c r="K41" i="40"/>
  <c r="N41" i="40" s="1"/>
  <c r="O41" i="40" s="1"/>
  <c r="P41" i="40" s="1"/>
  <c r="K40" i="40"/>
  <c r="N40" i="40" s="1"/>
  <c r="O40" i="40" s="1"/>
  <c r="P40" i="40" s="1"/>
  <c r="K39" i="40"/>
  <c r="N39" i="40" s="1"/>
  <c r="O39" i="40" s="1"/>
  <c r="P39" i="40" s="1"/>
  <c r="K38" i="40"/>
  <c r="N38" i="40" s="1"/>
  <c r="O38" i="40" s="1"/>
  <c r="P38" i="40" s="1"/>
  <c r="K37" i="40"/>
  <c r="N37" i="40" s="1"/>
  <c r="O37" i="40" s="1"/>
  <c r="P37" i="40" s="1"/>
  <c r="K36" i="40"/>
  <c r="N36" i="40" s="1"/>
  <c r="O36" i="40" s="1"/>
  <c r="P36" i="40" s="1"/>
  <c r="K35" i="40"/>
  <c r="N35" i="40" s="1"/>
  <c r="O35" i="40" s="1"/>
  <c r="P35" i="40" s="1"/>
  <c r="K34" i="40"/>
  <c r="N34" i="40" s="1"/>
  <c r="O34" i="40" s="1"/>
  <c r="P34" i="40" s="1"/>
  <c r="K33" i="40"/>
  <c r="N33" i="40" s="1"/>
  <c r="O33" i="40" s="1"/>
  <c r="P33" i="40" s="1"/>
  <c r="K32" i="40"/>
  <c r="N32" i="40" s="1"/>
  <c r="O32" i="40" s="1"/>
  <c r="P32" i="40" s="1"/>
  <c r="K31" i="40"/>
  <c r="N31" i="40" s="1"/>
  <c r="O31" i="40" s="1"/>
  <c r="P31" i="40" s="1"/>
  <c r="K30" i="40"/>
  <c r="N30" i="40" s="1"/>
  <c r="O30" i="40" s="1"/>
  <c r="P30" i="40" s="1"/>
  <c r="K29" i="40"/>
  <c r="N29" i="40" s="1"/>
  <c r="O29" i="40" s="1"/>
  <c r="P29" i="40" s="1"/>
  <c r="K28" i="40"/>
  <c r="N28" i="40" s="1"/>
  <c r="O28" i="40" s="1"/>
  <c r="P28" i="40" s="1"/>
  <c r="K27" i="40"/>
  <c r="N27" i="40" s="1"/>
  <c r="O27" i="40" s="1"/>
  <c r="P27" i="40" s="1"/>
  <c r="K26" i="40"/>
  <c r="N26" i="40" s="1"/>
  <c r="O26" i="40" s="1"/>
  <c r="P26" i="40" s="1"/>
  <c r="K25" i="40"/>
  <c r="N25" i="40" s="1"/>
  <c r="O25" i="40" s="1"/>
  <c r="P25" i="40" s="1"/>
  <c r="K24" i="40"/>
  <c r="N24" i="40" s="1"/>
  <c r="O24" i="40" s="1"/>
  <c r="P24" i="40" s="1"/>
  <c r="K23" i="40"/>
  <c r="N23" i="40" s="1"/>
  <c r="O23" i="40" s="1"/>
  <c r="P23" i="40" s="1"/>
  <c r="K22" i="40"/>
  <c r="N22" i="40" s="1"/>
  <c r="O22" i="40" s="1"/>
  <c r="P22" i="40" s="1"/>
  <c r="K21" i="40"/>
  <c r="N21" i="40" s="1"/>
  <c r="O21" i="40" s="1"/>
  <c r="P21" i="40" s="1"/>
  <c r="K20" i="40"/>
  <c r="N20" i="40" s="1"/>
  <c r="O20" i="40" s="1"/>
  <c r="P20" i="40" s="1"/>
  <c r="K19" i="40"/>
  <c r="N19" i="40" s="1"/>
  <c r="O19" i="40" s="1"/>
  <c r="P19" i="40" s="1"/>
  <c r="K18" i="40"/>
  <c r="N18" i="40" s="1"/>
  <c r="O18" i="40" s="1"/>
  <c r="P18" i="40" s="1"/>
  <c r="K17" i="40"/>
  <c r="N17" i="40" s="1"/>
  <c r="O17" i="40" s="1"/>
  <c r="P17" i="40" s="1"/>
  <c r="K16" i="40"/>
  <c r="N16" i="40" s="1"/>
  <c r="O16" i="40" s="1"/>
  <c r="P16" i="40" s="1"/>
  <c r="K15" i="40"/>
  <c r="N15" i="40" s="1"/>
  <c r="O15" i="40" s="1"/>
  <c r="P15" i="40" s="1"/>
  <c r="K14" i="40"/>
  <c r="N14" i="40" s="1"/>
  <c r="O14" i="40" s="1"/>
  <c r="P14" i="40" s="1"/>
  <c r="K13" i="40"/>
  <c r="N13" i="40" s="1"/>
  <c r="O13" i="40" s="1"/>
  <c r="P13" i="40" s="1"/>
  <c r="K12" i="40"/>
  <c r="N12" i="40" s="1"/>
  <c r="O12" i="40" s="1"/>
  <c r="P12" i="40" s="1"/>
  <c r="K11" i="40"/>
  <c r="N11" i="40" s="1"/>
  <c r="O11" i="40" s="1"/>
  <c r="P11" i="40" s="1"/>
  <c r="K10" i="40"/>
  <c r="N10" i="40" s="1"/>
  <c r="O10" i="40" s="1"/>
  <c r="P10" i="40" s="1"/>
  <c r="D6" i="40"/>
  <c r="K22" i="39"/>
  <c r="N22" i="39" s="1"/>
  <c r="O22" i="39" s="1"/>
  <c r="P22" i="39" s="1"/>
  <c r="K21" i="39"/>
  <c r="N21" i="39" s="1"/>
  <c r="O21" i="39" s="1"/>
  <c r="P21" i="39" s="1"/>
  <c r="K20" i="39"/>
  <c r="N20" i="39" s="1"/>
  <c r="O20" i="39" s="1"/>
  <c r="P20" i="39" s="1"/>
  <c r="K19" i="39"/>
  <c r="N19" i="39" s="1"/>
  <c r="O19" i="39" s="1"/>
  <c r="P19" i="39" s="1"/>
  <c r="K18" i="39"/>
  <c r="N18" i="39" s="1"/>
  <c r="O18" i="39" s="1"/>
  <c r="P18" i="39" s="1"/>
  <c r="K17" i="39"/>
  <c r="N17" i="39" s="1"/>
  <c r="O17" i="39" s="1"/>
  <c r="P17" i="39" s="1"/>
  <c r="K16" i="39"/>
  <c r="N16" i="39" s="1"/>
  <c r="O16" i="39" s="1"/>
  <c r="P16" i="39" s="1"/>
  <c r="K15" i="39"/>
  <c r="N15" i="39" s="1"/>
  <c r="O15" i="39" s="1"/>
  <c r="P15" i="39" s="1"/>
  <c r="K14" i="39"/>
  <c r="N14" i="39" s="1"/>
  <c r="O14" i="39" s="1"/>
  <c r="P14" i="39" s="1"/>
  <c r="K13" i="39"/>
  <c r="N13" i="39" s="1"/>
  <c r="O13" i="39" s="1"/>
  <c r="P13" i="39" s="1"/>
  <c r="K12" i="39"/>
  <c r="N12" i="39" s="1"/>
  <c r="O12" i="39" s="1"/>
  <c r="P12" i="39" s="1"/>
  <c r="K11" i="39"/>
  <c r="N11" i="39" s="1"/>
  <c r="O11" i="39" s="1"/>
  <c r="P11" i="39" s="1"/>
  <c r="K10" i="39"/>
  <c r="N10" i="39" s="1"/>
  <c r="O10" i="39" s="1"/>
  <c r="P10" i="39" s="1"/>
  <c r="D6" i="39"/>
  <c r="K11" i="38"/>
  <c r="N11" i="38" s="1"/>
  <c r="O11" i="38" s="1"/>
  <c r="P11" i="38" s="1"/>
  <c r="K10" i="38"/>
  <c r="N10" i="38" s="1"/>
  <c r="O10" i="38" s="1"/>
  <c r="P10" i="38" s="1"/>
  <c r="D6" i="38"/>
  <c r="K53" i="37"/>
  <c r="N53" i="37" s="1"/>
  <c r="O53" i="37" s="1"/>
  <c r="P53" i="37" s="1"/>
  <c r="K52" i="37"/>
  <c r="N52" i="37" s="1"/>
  <c r="O52" i="37" s="1"/>
  <c r="P52" i="37" s="1"/>
  <c r="K51" i="37"/>
  <c r="N51" i="37" s="1"/>
  <c r="O51" i="37" s="1"/>
  <c r="P51" i="37" s="1"/>
  <c r="K50" i="37"/>
  <c r="N50" i="37" s="1"/>
  <c r="O50" i="37" s="1"/>
  <c r="P50" i="37" s="1"/>
  <c r="K49" i="37"/>
  <c r="N49" i="37" s="1"/>
  <c r="O49" i="37" s="1"/>
  <c r="P49" i="37" s="1"/>
  <c r="K48" i="37"/>
  <c r="N48" i="37" s="1"/>
  <c r="O48" i="37" s="1"/>
  <c r="P48" i="37" s="1"/>
  <c r="K47" i="37"/>
  <c r="N47" i="37" s="1"/>
  <c r="O47" i="37" s="1"/>
  <c r="P47" i="37" s="1"/>
  <c r="K46" i="37"/>
  <c r="N46" i="37" s="1"/>
  <c r="O46" i="37" s="1"/>
  <c r="P46" i="37" s="1"/>
  <c r="K45" i="37"/>
  <c r="N45" i="37" s="1"/>
  <c r="O45" i="37" s="1"/>
  <c r="P45" i="37" s="1"/>
  <c r="K44" i="37"/>
  <c r="N44" i="37" s="1"/>
  <c r="O44" i="37" s="1"/>
  <c r="P44" i="37" s="1"/>
  <c r="K43" i="37"/>
  <c r="N43" i="37" s="1"/>
  <c r="O43" i="37" s="1"/>
  <c r="P43" i="37" s="1"/>
  <c r="K42" i="37"/>
  <c r="N42" i="37" s="1"/>
  <c r="O42" i="37" s="1"/>
  <c r="P42" i="37" s="1"/>
  <c r="K41" i="37"/>
  <c r="N41" i="37" s="1"/>
  <c r="O41" i="37" s="1"/>
  <c r="P41" i="37" s="1"/>
  <c r="K40" i="37"/>
  <c r="N40" i="37" s="1"/>
  <c r="O40" i="37" s="1"/>
  <c r="P40" i="37" s="1"/>
  <c r="K39" i="37"/>
  <c r="N39" i="37" s="1"/>
  <c r="O39" i="37" s="1"/>
  <c r="P39" i="37" s="1"/>
  <c r="K38" i="37"/>
  <c r="N38" i="37" s="1"/>
  <c r="O38" i="37" s="1"/>
  <c r="P38" i="37" s="1"/>
  <c r="K37" i="37"/>
  <c r="N37" i="37" s="1"/>
  <c r="O37" i="37" s="1"/>
  <c r="P37" i="37" s="1"/>
  <c r="K36" i="37"/>
  <c r="N36" i="37" s="1"/>
  <c r="O36" i="37" s="1"/>
  <c r="P36" i="37" s="1"/>
  <c r="K35" i="37"/>
  <c r="N35" i="37" s="1"/>
  <c r="O35" i="37" s="1"/>
  <c r="P35" i="37" s="1"/>
  <c r="K34" i="37"/>
  <c r="N34" i="37" s="1"/>
  <c r="O34" i="37" s="1"/>
  <c r="P34" i="37" s="1"/>
  <c r="K33" i="37"/>
  <c r="N33" i="37" s="1"/>
  <c r="O33" i="37" s="1"/>
  <c r="P33" i="37" s="1"/>
  <c r="K32" i="37"/>
  <c r="N32" i="37" s="1"/>
  <c r="O32" i="37" s="1"/>
  <c r="P32" i="37" s="1"/>
  <c r="K31" i="37"/>
  <c r="N31" i="37" s="1"/>
  <c r="O31" i="37" s="1"/>
  <c r="P31" i="37" s="1"/>
  <c r="K30" i="37"/>
  <c r="N30" i="37" s="1"/>
  <c r="O30" i="37" s="1"/>
  <c r="P30" i="37" s="1"/>
  <c r="K29" i="37"/>
  <c r="N29" i="37" s="1"/>
  <c r="O29" i="37" s="1"/>
  <c r="P29" i="37" s="1"/>
  <c r="K28" i="37"/>
  <c r="N28" i="37" s="1"/>
  <c r="O28" i="37" s="1"/>
  <c r="P28" i="37" s="1"/>
  <c r="K27" i="37"/>
  <c r="N27" i="37" s="1"/>
  <c r="O27" i="37" s="1"/>
  <c r="P27" i="37" s="1"/>
  <c r="K26" i="37"/>
  <c r="N26" i="37" s="1"/>
  <c r="O26" i="37" s="1"/>
  <c r="P26" i="37" s="1"/>
  <c r="K25" i="37"/>
  <c r="N25" i="37" s="1"/>
  <c r="O25" i="37" s="1"/>
  <c r="P25" i="37" s="1"/>
  <c r="K24" i="37"/>
  <c r="N24" i="37" s="1"/>
  <c r="O24" i="37" s="1"/>
  <c r="P24" i="37" s="1"/>
  <c r="K23" i="37"/>
  <c r="N23" i="37" s="1"/>
  <c r="O23" i="37" s="1"/>
  <c r="P23" i="37" s="1"/>
  <c r="K22" i="37"/>
  <c r="N22" i="37" s="1"/>
  <c r="O22" i="37" s="1"/>
  <c r="P22" i="37" s="1"/>
  <c r="K21" i="37"/>
  <c r="N21" i="37" s="1"/>
  <c r="O21" i="37" s="1"/>
  <c r="P21" i="37" s="1"/>
  <c r="K20" i="37"/>
  <c r="N20" i="37" s="1"/>
  <c r="O20" i="37" s="1"/>
  <c r="P20" i="37" s="1"/>
  <c r="K19" i="37"/>
  <c r="N19" i="37" s="1"/>
  <c r="O19" i="37" s="1"/>
  <c r="P19" i="37" s="1"/>
  <c r="K18" i="37"/>
  <c r="N18" i="37" s="1"/>
  <c r="O18" i="37" s="1"/>
  <c r="P18" i="37" s="1"/>
  <c r="K17" i="37"/>
  <c r="N17" i="37" s="1"/>
  <c r="O17" i="37" s="1"/>
  <c r="P17" i="37" s="1"/>
  <c r="K16" i="37"/>
  <c r="N16" i="37" s="1"/>
  <c r="O16" i="37" s="1"/>
  <c r="P16" i="37" s="1"/>
  <c r="K15" i="37"/>
  <c r="N15" i="37" s="1"/>
  <c r="O15" i="37" s="1"/>
  <c r="P15" i="37" s="1"/>
  <c r="K14" i="37"/>
  <c r="N14" i="37" s="1"/>
  <c r="O14" i="37" s="1"/>
  <c r="P14" i="37" s="1"/>
  <c r="K13" i="37"/>
  <c r="N13" i="37" s="1"/>
  <c r="O13" i="37" s="1"/>
  <c r="P13" i="37" s="1"/>
  <c r="K12" i="37"/>
  <c r="N12" i="37" s="1"/>
  <c r="O12" i="37" s="1"/>
  <c r="P12" i="37" s="1"/>
  <c r="K11" i="37"/>
  <c r="N11" i="37" s="1"/>
  <c r="O11" i="37" s="1"/>
  <c r="P11" i="37" s="1"/>
  <c r="K10" i="37"/>
  <c r="N10" i="37" s="1"/>
  <c r="O10" i="37" s="1"/>
  <c r="P10" i="37" s="1"/>
  <c r="D6" i="37"/>
  <c r="K69" i="23"/>
  <c r="L69" i="23" s="1"/>
  <c r="D10" i="30"/>
  <c r="D10" i="29"/>
  <c r="D10" i="28"/>
  <c r="D10" i="26"/>
  <c r="D10" i="10"/>
  <c r="D10" i="24"/>
  <c r="D10" i="23"/>
  <c r="D10" i="22"/>
  <c r="D10" i="19"/>
  <c r="K15" i="29"/>
  <c r="N15" i="29" s="1"/>
  <c r="O15" i="29" s="1"/>
  <c r="P15" i="29" s="1"/>
  <c r="K14" i="29"/>
  <c r="N14" i="29" s="1"/>
  <c r="O14" i="29" s="1"/>
  <c r="P14" i="29" s="1"/>
  <c r="K16" i="29"/>
  <c r="L16" i="29" s="1"/>
  <c r="K17" i="29"/>
  <c r="K18" i="29"/>
  <c r="L18" i="29" s="1"/>
  <c r="K19" i="29"/>
  <c r="L19" i="29" s="1"/>
  <c r="K20" i="29"/>
  <c r="L20" i="29" s="1"/>
  <c r="K21" i="29"/>
  <c r="N21" i="29" s="1"/>
  <c r="O21" i="29" s="1"/>
  <c r="P21" i="29" s="1"/>
  <c r="K22" i="29"/>
  <c r="L22" i="29" s="1"/>
  <c r="K23" i="29"/>
  <c r="N23" i="29" s="1"/>
  <c r="O23" i="29" s="1"/>
  <c r="P23" i="29" s="1"/>
  <c r="K24" i="29"/>
  <c r="N24" i="29" s="1"/>
  <c r="O24" i="29" s="1"/>
  <c r="P24" i="29" s="1"/>
  <c r="K25" i="29"/>
  <c r="N25" i="29" s="1"/>
  <c r="O25" i="29" s="1"/>
  <c r="P25" i="29" s="1"/>
  <c r="K26" i="29"/>
  <c r="L26" i="29" s="1"/>
  <c r="K27" i="29"/>
  <c r="K28" i="29"/>
  <c r="K29" i="29"/>
  <c r="N29" i="29" s="1"/>
  <c r="O29" i="29" s="1"/>
  <c r="P29" i="29" s="1"/>
  <c r="K30" i="29"/>
  <c r="L30" i="29" s="1"/>
  <c r="K31" i="29"/>
  <c r="N31" i="29" s="1"/>
  <c r="O31" i="29" s="1"/>
  <c r="P31" i="29" s="1"/>
  <c r="K32" i="29"/>
  <c r="K33" i="29"/>
  <c r="K34" i="29"/>
  <c r="L34" i="29" s="1"/>
  <c r="K35" i="29"/>
  <c r="N35" i="29" s="1"/>
  <c r="O35" i="29" s="1"/>
  <c r="P35" i="29" s="1"/>
  <c r="K36" i="29"/>
  <c r="N36" i="29" s="1"/>
  <c r="O36" i="29" s="1"/>
  <c r="P36" i="29" s="1"/>
  <c r="K37" i="29"/>
  <c r="N37" i="29" s="1"/>
  <c r="O37" i="29" s="1"/>
  <c r="P37" i="29" s="1"/>
  <c r="K38" i="29"/>
  <c r="L38" i="29" s="1"/>
  <c r="K39" i="29"/>
  <c r="N39" i="29" s="1"/>
  <c r="O39" i="29" s="1"/>
  <c r="P39" i="29" s="1"/>
  <c r="K40" i="29"/>
  <c r="N40" i="29" s="1"/>
  <c r="O40" i="29" s="1"/>
  <c r="P40" i="29" s="1"/>
  <c r="K41" i="29"/>
  <c r="N41" i="29" s="1"/>
  <c r="O41" i="29" s="1"/>
  <c r="P41" i="29" s="1"/>
  <c r="K42" i="29"/>
  <c r="N42" i="29" s="1"/>
  <c r="O42" i="29" s="1"/>
  <c r="P42" i="29" s="1"/>
  <c r="K43" i="29"/>
  <c r="N43" i="29" s="1"/>
  <c r="O43" i="29" s="1"/>
  <c r="P43" i="29" s="1"/>
  <c r="K44" i="29"/>
  <c r="N44" i="29" s="1"/>
  <c r="O44" i="29" s="1"/>
  <c r="P44" i="29" s="1"/>
  <c r="K45" i="29"/>
  <c r="N45" i="29" s="1"/>
  <c r="O45" i="29" s="1"/>
  <c r="P45" i="29" s="1"/>
  <c r="K46" i="29"/>
  <c r="K47" i="29"/>
  <c r="K48" i="29"/>
  <c r="K49" i="29"/>
  <c r="K50" i="29"/>
  <c r="K51" i="29"/>
  <c r="K52" i="29"/>
  <c r="N52" i="29" s="1"/>
  <c r="O52" i="29" s="1"/>
  <c r="P52" i="29" s="1"/>
  <c r="K53" i="29"/>
  <c r="N53" i="29" s="1"/>
  <c r="O53" i="29" s="1"/>
  <c r="P53" i="29" s="1"/>
  <c r="K54" i="29"/>
  <c r="N16" i="29"/>
  <c r="O16" i="29" s="1"/>
  <c r="P16" i="29" s="1"/>
  <c r="N17" i="29"/>
  <c r="O17" i="29" s="1"/>
  <c r="P17" i="29" s="1"/>
  <c r="N19" i="29"/>
  <c r="O19" i="29" s="1"/>
  <c r="P19" i="29" s="1"/>
  <c r="N26" i="29"/>
  <c r="O26" i="29" s="1"/>
  <c r="P26" i="29" s="1"/>
  <c r="N27" i="29"/>
  <c r="O27" i="29" s="1"/>
  <c r="P27" i="29" s="1"/>
  <c r="N28" i="29"/>
  <c r="O28" i="29" s="1"/>
  <c r="P28" i="29" s="1"/>
  <c r="N30" i="29"/>
  <c r="O30" i="29" s="1"/>
  <c r="P30" i="29" s="1"/>
  <c r="N32" i="29"/>
  <c r="O32" i="29" s="1"/>
  <c r="P32" i="29" s="1"/>
  <c r="N33" i="29"/>
  <c r="N46" i="29"/>
  <c r="O46" i="29" s="1"/>
  <c r="P46" i="29" s="1"/>
  <c r="N47" i="29"/>
  <c r="O47" i="29" s="1"/>
  <c r="P47" i="29" s="1"/>
  <c r="N48" i="29"/>
  <c r="O48" i="29" s="1"/>
  <c r="P48" i="29" s="1"/>
  <c r="N49" i="29"/>
  <c r="O49" i="29" s="1"/>
  <c r="P49" i="29" s="1"/>
  <c r="N50" i="29"/>
  <c r="O50" i="29" s="1"/>
  <c r="P50" i="29" s="1"/>
  <c r="N51" i="29"/>
  <c r="O51" i="29" s="1"/>
  <c r="P51" i="29" s="1"/>
  <c r="N54" i="29"/>
  <c r="O54" i="29" s="1"/>
  <c r="P54" i="29" s="1"/>
  <c r="K27" i="30"/>
  <c r="N27" i="30" s="1"/>
  <c r="O27" i="30" s="1"/>
  <c r="P27" i="30" s="1"/>
  <c r="K26" i="30"/>
  <c r="N26" i="30" s="1"/>
  <c r="O26" i="30" s="1"/>
  <c r="P26" i="30" s="1"/>
  <c r="K25" i="30"/>
  <c r="N25" i="30" s="1"/>
  <c r="O25" i="30" s="1"/>
  <c r="P25" i="30" s="1"/>
  <c r="K24" i="30"/>
  <c r="N24" i="30" s="1"/>
  <c r="O24" i="30" s="1"/>
  <c r="P24" i="30" s="1"/>
  <c r="K23" i="30"/>
  <c r="N23" i="30" s="1"/>
  <c r="O23" i="30" s="1"/>
  <c r="P23" i="30" s="1"/>
  <c r="K22" i="30"/>
  <c r="N22" i="30" s="1"/>
  <c r="O22" i="30" s="1"/>
  <c r="P22" i="30" s="1"/>
  <c r="K21" i="30"/>
  <c r="N21" i="30" s="1"/>
  <c r="O21" i="30" s="1"/>
  <c r="P21" i="30" s="1"/>
  <c r="K20" i="30"/>
  <c r="N20" i="30" s="1"/>
  <c r="O20" i="30" s="1"/>
  <c r="P20" i="30" s="1"/>
  <c r="K19" i="30"/>
  <c r="N19" i="30" s="1"/>
  <c r="O19" i="30" s="1"/>
  <c r="P19" i="30" s="1"/>
  <c r="K18" i="30"/>
  <c r="N18" i="30" s="1"/>
  <c r="O18" i="30" s="1"/>
  <c r="P18" i="30" s="1"/>
  <c r="K17" i="30"/>
  <c r="N17" i="30" s="1"/>
  <c r="O17" i="30" s="1"/>
  <c r="P17" i="30" s="1"/>
  <c r="K16" i="30"/>
  <c r="N16" i="30" s="1"/>
  <c r="O16" i="30" s="1"/>
  <c r="P16" i="30" s="1"/>
  <c r="K15" i="30"/>
  <c r="N15" i="30" s="1"/>
  <c r="O15" i="30" s="1"/>
  <c r="P15" i="30" s="1"/>
  <c r="K14" i="30"/>
  <c r="N14" i="30" s="1"/>
  <c r="O14" i="30" s="1"/>
  <c r="P14" i="30" s="1"/>
  <c r="K23" i="28"/>
  <c r="L23" i="28" s="1"/>
  <c r="K24" i="28"/>
  <c r="N24" i="28" s="1"/>
  <c r="O24" i="28" s="1"/>
  <c r="P24" i="28" s="1"/>
  <c r="K56" i="29"/>
  <c r="N56" i="29" s="1"/>
  <c r="O56" i="29" s="1"/>
  <c r="P56" i="29" s="1"/>
  <c r="K55" i="29"/>
  <c r="N55" i="29" s="1"/>
  <c r="O55" i="29" s="1"/>
  <c r="P55" i="29" s="1"/>
  <c r="O33" i="29"/>
  <c r="P33" i="29" s="1"/>
  <c r="K18" i="28"/>
  <c r="L18" i="28" s="1"/>
  <c r="K21" i="28"/>
  <c r="L21" i="28" s="1"/>
  <c r="K42" i="28"/>
  <c r="N42" i="28" s="1"/>
  <c r="O42" i="28" s="1"/>
  <c r="P42" i="28" s="1"/>
  <c r="K41" i="28"/>
  <c r="N41" i="28" s="1"/>
  <c r="O41" i="28" s="1"/>
  <c r="P41" i="28" s="1"/>
  <c r="K40" i="28"/>
  <c r="N40" i="28" s="1"/>
  <c r="O40" i="28" s="1"/>
  <c r="P40" i="28" s="1"/>
  <c r="K39" i="28"/>
  <c r="N39" i="28" s="1"/>
  <c r="O39" i="28" s="1"/>
  <c r="P39" i="28" s="1"/>
  <c r="K38" i="28"/>
  <c r="N38" i="28" s="1"/>
  <c r="O38" i="28" s="1"/>
  <c r="P38" i="28" s="1"/>
  <c r="K37" i="28"/>
  <c r="N37" i="28" s="1"/>
  <c r="O37" i="28" s="1"/>
  <c r="P37" i="28" s="1"/>
  <c r="K36" i="28"/>
  <c r="N36" i="28" s="1"/>
  <c r="O36" i="28" s="1"/>
  <c r="P36" i="28" s="1"/>
  <c r="K35" i="28"/>
  <c r="N35" i="28" s="1"/>
  <c r="O35" i="28" s="1"/>
  <c r="P35" i="28" s="1"/>
  <c r="K34" i="28"/>
  <c r="N34" i="28" s="1"/>
  <c r="O34" i="28" s="1"/>
  <c r="P34" i="28" s="1"/>
  <c r="K33" i="28"/>
  <c r="N33" i="28" s="1"/>
  <c r="O33" i="28" s="1"/>
  <c r="P33" i="28" s="1"/>
  <c r="K32" i="28"/>
  <c r="N32" i="28" s="1"/>
  <c r="O32" i="28" s="1"/>
  <c r="P32" i="28" s="1"/>
  <c r="K31" i="28"/>
  <c r="N31" i="28" s="1"/>
  <c r="O31" i="28" s="1"/>
  <c r="P31" i="28" s="1"/>
  <c r="K30" i="28"/>
  <c r="N30" i="28" s="1"/>
  <c r="O30" i="28" s="1"/>
  <c r="P30" i="28" s="1"/>
  <c r="K29" i="28"/>
  <c r="N29" i="28" s="1"/>
  <c r="O29" i="28" s="1"/>
  <c r="P29" i="28" s="1"/>
  <c r="K28" i="28"/>
  <c r="N28" i="28" s="1"/>
  <c r="O28" i="28" s="1"/>
  <c r="P28" i="28" s="1"/>
  <c r="K27" i="28"/>
  <c r="N27" i="28" s="1"/>
  <c r="O27" i="28" s="1"/>
  <c r="P27" i="28" s="1"/>
  <c r="K26" i="28"/>
  <c r="N26" i="28" s="1"/>
  <c r="O26" i="28" s="1"/>
  <c r="P26" i="28" s="1"/>
  <c r="K25" i="28"/>
  <c r="N25" i="28" s="1"/>
  <c r="O25" i="28" s="1"/>
  <c r="P25" i="28" s="1"/>
  <c r="K15" i="28"/>
  <c r="N15" i="28" s="1"/>
  <c r="O15" i="28" s="1"/>
  <c r="P15" i="28" s="1"/>
  <c r="K22" i="28"/>
  <c r="N22" i="28" s="1"/>
  <c r="O22" i="28" s="1"/>
  <c r="P22" i="28" s="1"/>
  <c r="K20" i="28"/>
  <c r="N20" i="28" s="1"/>
  <c r="O20" i="28" s="1"/>
  <c r="P20" i="28" s="1"/>
  <c r="K19" i="28"/>
  <c r="N19" i="28" s="1"/>
  <c r="O19" i="28" s="1"/>
  <c r="P19" i="28" s="1"/>
  <c r="K17" i="28"/>
  <c r="N17" i="28" s="1"/>
  <c r="O17" i="28" s="1"/>
  <c r="P17" i="28" s="1"/>
  <c r="K16" i="28"/>
  <c r="N16" i="28" s="1"/>
  <c r="O16" i="28" s="1"/>
  <c r="P16" i="28" s="1"/>
  <c r="K14" i="28"/>
  <c r="N14" i="28" s="1"/>
  <c r="O14" i="28" s="1"/>
  <c r="P14" i="28" s="1"/>
  <c r="K17" i="26"/>
  <c r="N17" i="26" s="1"/>
  <c r="O17" i="26" s="1"/>
  <c r="P17" i="26" s="1"/>
  <c r="K33" i="26"/>
  <c r="N33" i="26" s="1"/>
  <c r="O33" i="26" s="1"/>
  <c r="P33" i="26" s="1"/>
  <c r="K34" i="26"/>
  <c r="L34" i="26" s="1"/>
  <c r="K21" i="26"/>
  <c r="L21" i="26" s="1"/>
  <c r="K20" i="26"/>
  <c r="N20" i="26" s="1"/>
  <c r="O20" i="26" s="1"/>
  <c r="P20" i="26" s="1"/>
  <c r="K19" i="26"/>
  <c r="N19" i="26" s="1"/>
  <c r="O19" i="26" s="1"/>
  <c r="P19" i="26" s="1"/>
  <c r="K18" i="26"/>
  <c r="N18" i="26" s="1"/>
  <c r="O18" i="26" s="1"/>
  <c r="P18" i="26" s="1"/>
  <c r="K30" i="26"/>
  <c r="N30" i="26" s="1"/>
  <c r="O30" i="26" s="1"/>
  <c r="P30" i="26" s="1"/>
  <c r="K31" i="26"/>
  <c r="L31" i="26" s="1"/>
  <c r="K16" i="26"/>
  <c r="N16" i="26" s="1"/>
  <c r="O16" i="26" s="1"/>
  <c r="P16" i="26" s="1"/>
  <c r="K39" i="10"/>
  <c r="N39" i="10" s="1"/>
  <c r="O39" i="10" s="1"/>
  <c r="P39" i="10" s="1"/>
  <c r="K38" i="10"/>
  <c r="N38" i="10" s="1"/>
  <c r="O38" i="10" s="1"/>
  <c r="P38" i="10" s="1"/>
  <c r="K37" i="10"/>
  <c r="N37" i="10" s="1"/>
  <c r="O37" i="10" s="1"/>
  <c r="P37" i="10" s="1"/>
  <c r="K29" i="26"/>
  <c r="N29" i="26" s="1"/>
  <c r="O29" i="26" s="1"/>
  <c r="P29" i="26" s="1"/>
  <c r="K48" i="26"/>
  <c r="N48" i="26" s="1"/>
  <c r="O48" i="26" s="1"/>
  <c r="P48" i="26" s="1"/>
  <c r="K47" i="26"/>
  <c r="N47" i="26" s="1"/>
  <c r="O47" i="26" s="1"/>
  <c r="P47" i="26" s="1"/>
  <c r="K46" i="26"/>
  <c r="N46" i="26" s="1"/>
  <c r="O46" i="26" s="1"/>
  <c r="P46" i="26" s="1"/>
  <c r="K45" i="26"/>
  <c r="N45" i="26" s="1"/>
  <c r="O45" i="26" s="1"/>
  <c r="P45" i="26" s="1"/>
  <c r="K44" i="26"/>
  <c r="N44" i="26" s="1"/>
  <c r="O44" i="26" s="1"/>
  <c r="P44" i="26" s="1"/>
  <c r="K43" i="26"/>
  <c r="N43" i="26" s="1"/>
  <c r="O43" i="26" s="1"/>
  <c r="P43" i="26" s="1"/>
  <c r="K42" i="26"/>
  <c r="N42" i="26" s="1"/>
  <c r="O42" i="26" s="1"/>
  <c r="P42" i="26" s="1"/>
  <c r="K41" i="26"/>
  <c r="N41" i="26" s="1"/>
  <c r="O41" i="26" s="1"/>
  <c r="P41" i="26" s="1"/>
  <c r="K40" i="26"/>
  <c r="N40" i="26" s="1"/>
  <c r="O40" i="26" s="1"/>
  <c r="P40" i="26" s="1"/>
  <c r="K39" i="26"/>
  <c r="N39" i="26" s="1"/>
  <c r="O39" i="26" s="1"/>
  <c r="P39" i="26" s="1"/>
  <c r="K38" i="26"/>
  <c r="N38" i="26" s="1"/>
  <c r="O38" i="26" s="1"/>
  <c r="P38" i="26" s="1"/>
  <c r="K32" i="26"/>
  <c r="N32" i="26" s="1"/>
  <c r="O32" i="26" s="1"/>
  <c r="P32" i="26" s="1"/>
  <c r="K37" i="26"/>
  <c r="N37" i="26" s="1"/>
  <c r="O37" i="26" s="1"/>
  <c r="P37" i="26" s="1"/>
  <c r="K36" i="26"/>
  <c r="N36" i="26" s="1"/>
  <c r="O36" i="26" s="1"/>
  <c r="P36" i="26" s="1"/>
  <c r="K35" i="26"/>
  <c r="N35" i="26" s="1"/>
  <c r="O35" i="26" s="1"/>
  <c r="P35" i="26" s="1"/>
  <c r="K28" i="26"/>
  <c r="N28" i="26" s="1"/>
  <c r="O28" i="26" s="1"/>
  <c r="P28" i="26" s="1"/>
  <c r="K27" i="26"/>
  <c r="N27" i="26" s="1"/>
  <c r="O27" i="26" s="1"/>
  <c r="P27" i="26" s="1"/>
  <c r="K26" i="26"/>
  <c r="N26" i="26" s="1"/>
  <c r="O26" i="26" s="1"/>
  <c r="P26" i="26" s="1"/>
  <c r="K25" i="26"/>
  <c r="N25" i="26" s="1"/>
  <c r="O25" i="26" s="1"/>
  <c r="P25" i="26" s="1"/>
  <c r="K24" i="26"/>
  <c r="N24" i="26" s="1"/>
  <c r="O24" i="26" s="1"/>
  <c r="P24" i="26" s="1"/>
  <c r="K23" i="26"/>
  <c r="N23" i="26" s="1"/>
  <c r="O23" i="26" s="1"/>
  <c r="P23" i="26" s="1"/>
  <c r="K22" i="26"/>
  <c r="N22" i="26" s="1"/>
  <c r="O22" i="26" s="1"/>
  <c r="P22" i="26" s="1"/>
  <c r="K15" i="26"/>
  <c r="N15" i="26" s="1"/>
  <c r="O15" i="26" s="1"/>
  <c r="P15" i="26" s="1"/>
  <c r="K14" i="26"/>
  <c r="N14" i="26" s="1"/>
  <c r="O14" i="26" s="1"/>
  <c r="P14" i="26" s="1"/>
  <c r="K35" i="10"/>
  <c r="L35" i="10" s="1"/>
  <c r="K34" i="10"/>
  <c r="N34" i="10" s="1"/>
  <c r="O34" i="10" s="1"/>
  <c r="P34" i="10" s="1"/>
  <c r="K33" i="10"/>
  <c r="N33" i="10" s="1"/>
  <c r="O33" i="10" s="1"/>
  <c r="P33" i="10" s="1"/>
  <c r="K32" i="10"/>
  <c r="N32" i="10" s="1"/>
  <c r="O32" i="10" s="1"/>
  <c r="P32" i="10" s="1"/>
  <c r="K36" i="10"/>
  <c r="L36" i="10" s="1"/>
  <c r="K31" i="10"/>
  <c r="N31" i="10" s="1"/>
  <c r="O31" i="10" s="1"/>
  <c r="P31" i="10" s="1"/>
  <c r="K30" i="10"/>
  <c r="L30" i="10" s="1"/>
  <c r="K29" i="10"/>
  <c r="N29" i="10" s="1"/>
  <c r="O29" i="10" s="1"/>
  <c r="P29" i="10" s="1"/>
  <c r="K27" i="10"/>
  <c r="N27" i="10" s="1"/>
  <c r="O27" i="10" s="1"/>
  <c r="P27" i="10" s="1"/>
  <c r="K26" i="10"/>
  <c r="N26" i="10" s="1"/>
  <c r="O26" i="10" s="1"/>
  <c r="P26" i="10" s="1"/>
  <c r="K16" i="10"/>
  <c r="L16" i="10" s="1"/>
  <c r="K14" i="10"/>
  <c r="L14" i="10" s="1"/>
  <c r="K41" i="10"/>
  <c r="L41" i="10" s="1"/>
  <c r="K42" i="10"/>
  <c r="L42" i="10" s="1"/>
  <c r="K43" i="10"/>
  <c r="L43" i="10" s="1"/>
  <c r="K44" i="10"/>
  <c r="L44" i="10" s="1"/>
  <c r="K45" i="10"/>
  <c r="L45" i="10" s="1"/>
  <c r="K46" i="10"/>
  <c r="L46" i="10" s="1"/>
  <c r="K47" i="10"/>
  <c r="L47" i="10" s="1"/>
  <c r="K48" i="10"/>
  <c r="L48" i="10" s="1"/>
  <c r="K49" i="10"/>
  <c r="L49" i="10" s="1"/>
  <c r="K50" i="10"/>
  <c r="L50" i="10" s="1"/>
  <c r="K51" i="10"/>
  <c r="L51" i="10" s="1"/>
  <c r="K52" i="10"/>
  <c r="L52" i="10" s="1"/>
  <c r="K53" i="10"/>
  <c r="L53" i="10" s="1"/>
  <c r="K54" i="10"/>
  <c r="L54" i="10" s="1"/>
  <c r="K55" i="10"/>
  <c r="L55" i="10" s="1"/>
  <c r="K56" i="10"/>
  <c r="L56" i="10" s="1"/>
  <c r="K57" i="10"/>
  <c r="L57" i="10" s="1"/>
  <c r="K14" i="24"/>
  <c r="L14" i="24" s="1"/>
  <c r="K15" i="24"/>
  <c r="L15" i="24" s="1"/>
  <c r="K16" i="24"/>
  <c r="L16" i="24" s="1"/>
  <c r="K17" i="24"/>
  <c r="L17" i="24" s="1"/>
  <c r="K18" i="24"/>
  <c r="N18" i="24" s="1"/>
  <c r="O18" i="24" s="1"/>
  <c r="P18" i="24" s="1"/>
  <c r="K19" i="24"/>
  <c r="L19" i="24" s="1"/>
  <c r="K20" i="24"/>
  <c r="L20" i="24" s="1"/>
  <c r="K21" i="24"/>
  <c r="L21" i="24" s="1"/>
  <c r="K22" i="24"/>
  <c r="N22" i="24" s="1"/>
  <c r="O22" i="24" s="1"/>
  <c r="P22" i="24" s="1"/>
  <c r="K23" i="24"/>
  <c r="L23" i="24" s="1"/>
  <c r="K24" i="24"/>
  <c r="L24" i="24" s="1"/>
  <c r="K25" i="24"/>
  <c r="L25" i="24" s="1"/>
  <c r="K26" i="24"/>
  <c r="N26" i="24" s="1"/>
  <c r="O26" i="24" s="1"/>
  <c r="P26" i="24" s="1"/>
  <c r="K27" i="24"/>
  <c r="L27" i="24" s="1"/>
  <c r="K28" i="24"/>
  <c r="L28" i="24" s="1"/>
  <c r="K29" i="24"/>
  <c r="L29" i="24" s="1"/>
  <c r="K30" i="24"/>
  <c r="N30" i="24" s="1"/>
  <c r="O30" i="24" s="1"/>
  <c r="P30" i="24" s="1"/>
  <c r="K31" i="24"/>
  <c r="N31" i="24" s="1"/>
  <c r="O31" i="24" s="1"/>
  <c r="P31" i="24" s="1"/>
  <c r="K32" i="24"/>
  <c r="L32" i="24" s="1"/>
  <c r="K33" i="24"/>
  <c r="L33" i="24" s="1"/>
  <c r="K54" i="24"/>
  <c r="L54" i="24" s="1"/>
  <c r="K55" i="24"/>
  <c r="L55" i="24" s="1"/>
  <c r="K56" i="24"/>
  <c r="L56" i="24" s="1"/>
  <c r="K57" i="24"/>
  <c r="L57" i="24" s="1"/>
  <c r="K58" i="24"/>
  <c r="N58" i="24" s="1"/>
  <c r="O58" i="24" s="1"/>
  <c r="P58" i="24" s="1"/>
  <c r="K59" i="24"/>
  <c r="L59" i="24" s="1"/>
  <c r="K60" i="24"/>
  <c r="L60" i="24" s="1"/>
  <c r="K61" i="24"/>
  <c r="L61" i="24" s="1"/>
  <c r="K62" i="24"/>
  <c r="N62" i="24" s="1"/>
  <c r="O62" i="24" s="1"/>
  <c r="P62" i="24" s="1"/>
  <c r="K63" i="24"/>
  <c r="L63" i="24" s="1"/>
  <c r="K64" i="24"/>
  <c r="L64" i="24" s="1"/>
  <c r="K65" i="24"/>
  <c r="L65" i="24" s="1"/>
  <c r="K66" i="24"/>
  <c r="N66" i="24" s="1"/>
  <c r="O66" i="24" s="1"/>
  <c r="P66" i="24" s="1"/>
  <c r="K67" i="24"/>
  <c r="L67" i="24" s="1"/>
  <c r="K68" i="24"/>
  <c r="L68" i="24" s="1"/>
  <c r="K69" i="24"/>
  <c r="L69" i="24" s="1"/>
  <c r="K14" i="23"/>
  <c r="N14" i="23" s="1"/>
  <c r="O14" i="23" s="1"/>
  <c r="P14" i="23" s="1"/>
  <c r="K42" i="19"/>
  <c r="N42" i="19" s="1"/>
  <c r="O42" i="19" s="1"/>
  <c r="P42" i="19" s="1"/>
  <c r="K41" i="19"/>
  <c r="L41" i="19" s="1"/>
  <c r="K40" i="19"/>
  <c r="L40" i="19" s="1"/>
  <c r="K60" i="19"/>
  <c r="N60" i="19" s="1"/>
  <c r="O60" i="19" s="1"/>
  <c r="P60" i="19" s="1"/>
  <c r="K59" i="19"/>
  <c r="N59" i="19" s="1"/>
  <c r="O59" i="19" s="1"/>
  <c r="P59" i="19" s="1"/>
  <c r="K40" i="10"/>
  <c r="N40" i="10" s="1"/>
  <c r="O40" i="10" s="1"/>
  <c r="P40" i="10" s="1"/>
  <c r="K47" i="19"/>
  <c r="L47" i="19" s="1"/>
  <c r="K31" i="22"/>
  <c r="L31" i="22" s="1"/>
  <c r="K33" i="23"/>
  <c r="N33" i="23" s="1"/>
  <c r="O33" i="23" s="1"/>
  <c r="P33" i="23" s="1"/>
  <c r="K32" i="23"/>
  <c r="N32" i="23" s="1"/>
  <c r="O32" i="23" s="1"/>
  <c r="P32" i="23" s="1"/>
  <c r="K31" i="23"/>
  <c r="N31" i="23" s="1"/>
  <c r="O31" i="23" s="1"/>
  <c r="P31" i="23" s="1"/>
  <c r="K30" i="23"/>
  <c r="N30" i="23" s="1"/>
  <c r="O30" i="23" s="1"/>
  <c r="P30" i="23" s="1"/>
  <c r="K24" i="23"/>
  <c r="L24" i="23" s="1"/>
  <c r="K21" i="23"/>
  <c r="L21" i="23" s="1"/>
  <c r="K20" i="23"/>
  <c r="L20" i="23" s="1"/>
  <c r="K16" i="23"/>
  <c r="L16" i="23" s="1"/>
  <c r="K15" i="23"/>
  <c r="N15" i="23" s="1"/>
  <c r="O15" i="23" s="1"/>
  <c r="P15" i="23" s="1"/>
  <c r="K18" i="23"/>
  <c r="N18" i="23" s="1"/>
  <c r="O18" i="23" s="1"/>
  <c r="P18" i="23" s="1"/>
  <c r="K17" i="23"/>
  <c r="N17" i="23" s="1"/>
  <c r="O17" i="23" s="1"/>
  <c r="P17" i="23" s="1"/>
  <c r="K68" i="23"/>
  <c r="L68" i="23" s="1"/>
  <c r="K67" i="23"/>
  <c r="N67" i="23" s="1"/>
  <c r="O67" i="23" s="1"/>
  <c r="P67" i="23" s="1"/>
  <c r="K66" i="23"/>
  <c r="L66" i="23" s="1"/>
  <c r="K65" i="23"/>
  <c r="N65" i="23" s="1"/>
  <c r="O65" i="23" s="1"/>
  <c r="P65" i="23" s="1"/>
  <c r="K64" i="23"/>
  <c r="L64" i="23" s="1"/>
  <c r="K63" i="23"/>
  <c r="N63" i="23" s="1"/>
  <c r="O63" i="23" s="1"/>
  <c r="P63" i="23" s="1"/>
  <c r="K62" i="23"/>
  <c r="L62" i="23" s="1"/>
  <c r="K61" i="23"/>
  <c r="N61" i="23" s="1"/>
  <c r="O61" i="23" s="1"/>
  <c r="P61" i="23" s="1"/>
  <c r="K60" i="23"/>
  <c r="L60" i="23" s="1"/>
  <c r="K59" i="23"/>
  <c r="N59" i="23" s="1"/>
  <c r="O59" i="23" s="1"/>
  <c r="P59" i="23" s="1"/>
  <c r="K58" i="23"/>
  <c r="L58" i="23" s="1"/>
  <c r="K57" i="23"/>
  <c r="N57" i="23" s="1"/>
  <c r="O57" i="23" s="1"/>
  <c r="P57" i="23" s="1"/>
  <c r="K56" i="23"/>
  <c r="L56" i="23" s="1"/>
  <c r="K55" i="23"/>
  <c r="N55" i="23" s="1"/>
  <c r="O55" i="23" s="1"/>
  <c r="P55" i="23" s="1"/>
  <c r="K51" i="23"/>
  <c r="L51" i="23" s="1"/>
  <c r="K50" i="23"/>
  <c r="N50" i="23" s="1"/>
  <c r="O50" i="23" s="1"/>
  <c r="P50" i="23" s="1"/>
  <c r="K29" i="23"/>
  <c r="L29" i="23" s="1"/>
  <c r="K49" i="23"/>
  <c r="L49" i="23" s="1"/>
  <c r="K28" i="23"/>
  <c r="N28" i="23" s="1"/>
  <c r="O28" i="23" s="1"/>
  <c r="P28" i="23" s="1"/>
  <c r="K27" i="23"/>
  <c r="L27" i="23" s="1"/>
  <c r="K26" i="23"/>
  <c r="N26" i="23" s="1"/>
  <c r="O26" i="23" s="1"/>
  <c r="P26" i="23" s="1"/>
  <c r="K25" i="23"/>
  <c r="L25" i="23" s="1"/>
  <c r="K23" i="23"/>
  <c r="N23" i="23" s="1"/>
  <c r="O23" i="23" s="1"/>
  <c r="P23" i="23" s="1"/>
  <c r="K22" i="23"/>
  <c r="L22" i="23" s="1"/>
  <c r="K19" i="23"/>
  <c r="N19" i="23" s="1"/>
  <c r="O19" i="23" s="1"/>
  <c r="P19" i="23" s="1"/>
  <c r="K14" i="22"/>
  <c r="N14" i="22" s="1"/>
  <c r="O14" i="22" s="1"/>
  <c r="P14" i="22" s="1"/>
  <c r="K26" i="22"/>
  <c r="N26" i="22" s="1"/>
  <c r="O26" i="22" s="1"/>
  <c r="P26" i="22" s="1"/>
  <c r="K24" i="19"/>
  <c r="N24" i="19" s="1"/>
  <c r="O24" i="19" s="1"/>
  <c r="P24" i="19" s="1"/>
  <c r="K43" i="19"/>
  <c r="N43" i="19" s="1"/>
  <c r="O43" i="19" s="1"/>
  <c r="P43" i="19" s="1"/>
  <c r="K57" i="19"/>
  <c r="N57" i="19" s="1"/>
  <c r="O57" i="19" s="1"/>
  <c r="P57" i="19" s="1"/>
  <c r="K56" i="19"/>
  <c r="N56" i="19" s="1"/>
  <c r="O56" i="19" s="1"/>
  <c r="P56" i="19" s="1"/>
  <c r="K55" i="19"/>
  <c r="N55" i="19" s="1"/>
  <c r="O55" i="19" s="1"/>
  <c r="P55" i="19" s="1"/>
  <c r="K54" i="19"/>
  <c r="N54" i="19" s="1"/>
  <c r="O54" i="19" s="1"/>
  <c r="P54" i="19" s="1"/>
  <c r="K53" i="19"/>
  <c r="N53" i="19" s="1"/>
  <c r="O53" i="19" s="1"/>
  <c r="P53" i="19" s="1"/>
  <c r="K52" i="19"/>
  <c r="N52" i="19" s="1"/>
  <c r="O52" i="19" s="1"/>
  <c r="P52" i="19" s="1"/>
  <c r="K51" i="19"/>
  <c r="N51" i="19" s="1"/>
  <c r="O51" i="19" s="1"/>
  <c r="P51" i="19" s="1"/>
  <c r="K50" i="19"/>
  <c r="N50" i="19" s="1"/>
  <c r="O50" i="19" s="1"/>
  <c r="P50" i="19" s="1"/>
  <c r="K49" i="19"/>
  <c r="N49" i="19" s="1"/>
  <c r="O49" i="19" s="1"/>
  <c r="P49" i="19" s="1"/>
  <c r="K48" i="19"/>
  <c r="N48" i="19" s="1"/>
  <c r="O48" i="19" s="1"/>
  <c r="P48" i="19" s="1"/>
  <c r="K46" i="19"/>
  <c r="N46" i="19" s="1"/>
  <c r="O46" i="19" s="1"/>
  <c r="P46" i="19" s="1"/>
  <c r="K45" i="19"/>
  <c r="N45" i="19" s="1"/>
  <c r="O45" i="19" s="1"/>
  <c r="P45" i="19" s="1"/>
  <c r="K44" i="19"/>
  <c r="N44" i="19" s="1"/>
  <c r="O44" i="19" s="1"/>
  <c r="P44" i="19" s="1"/>
  <c r="K44" i="22"/>
  <c r="N44" i="22" s="1"/>
  <c r="O44" i="22" s="1"/>
  <c r="P44" i="22" s="1"/>
  <c r="K43" i="22"/>
  <c r="N43" i="22" s="1"/>
  <c r="O43" i="22" s="1"/>
  <c r="P43" i="22" s="1"/>
  <c r="K42" i="22"/>
  <c r="N42" i="22" s="1"/>
  <c r="O42" i="22" s="1"/>
  <c r="P42" i="22" s="1"/>
  <c r="K41" i="22"/>
  <c r="N41" i="22" s="1"/>
  <c r="O41" i="22" s="1"/>
  <c r="P41" i="22" s="1"/>
  <c r="K40" i="22"/>
  <c r="N40" i="22" s="1"/>
  <c r="O40" i="22" s="1"/>
  <c r="P40" i="22" s="1"/>
  <c r="K39" i="22"/>
  <c r="N39" i="22" s="1"/>
  <c r="O39" i="22" s="1"/>
  <c r="P39" i="22" s="1"/>
  <c r="K38" i="22"/>
  <c r="N38" i="22" s="1"/>
  <c r="O38" i="22" s="1"/>
  <c r="P38" i="22" s="1"/>
  <c r="K37" i="22"/>
  <c r="N37" i="22" s="1"/>
  <c r="O37" i="22" s="1"/>
  <c r="P37" i="22" s="1"/>
  <c r="K36" i="22"/>
  <c r="N36" i="22" s="1"/>
  <c r="O36" i="22" s="1"/>
  <c r="P36" i="22" s="1"/>
  <c r="K35" i="22"/>
  <c r="N35" i="22" s="1"/>
  <c r="O35" i="22" s="1"/>
  <c r="P35" i="22" s="1"/>
  <c r="K34" i="22"/>
  <c r="N34" i="22" s="1"/>
  <c r="O34" i="22" s="1"/>
  <c r="P34" i="22" s="1"/>
  <c r="K33" i="22"/>
  <c r="N33" i="22" s="1"/>
  <c r="O33" i="22" s="1"/>
  <c r="P33" i="22" s="1"/>
  <c r="K32" i="22"/>
  <c r="N32" i="22" s="1"/>
  <c r="O32" i="22" s="1"/>
  <c r="P32" i="22" s="1"/>
  <c r="K30" i="22"/>
  <c r="N30" i="22" s="1"/>
  <c r="O30" i="22" s="1"/>
  <c r="P30" i="22" s="1"/>
  <c r="K29" i="22"/>
  <c r="N29" i="22" s="1"/>
  <c r="O29" i="22" s="1"/>
  <c r="P29" i="22" s="1"/>
  <c r="K28" i="22"/>
  <c r="N28" i="22" s="1"/>
  <c r="O28" i="22" s="1"/>
  <c r="P28" i="22" s="1"/>
  <c r="K25" i="22"/>
  <c r="N25" i="22" s="1"/>
  <c r="O25" i="22" s="1"/>
  <c r="P25" i="22" s="1"/>
  <c r="K24" i="22"/>
  <c r="N24" i="22" s="1"/>
  <c r="O24" i="22" s="1"/>
  <c r="P24" i="22" s="1"/>
  <c r="K23" i="22"/>
  <c r="N23" i="22" s="1"/>
  <c r="O23" i="22" s="1"/>
  <c r="P23" i="22" s="1"/>
  <c r="K22" i="22"/>
  <c r="N22" i="22" s="1"/>
  <c r="O22" i="22" s="1"/>
  <c r="P22" i="22" s="1"/>
  <c r="K20" i="22"/>
  <c r="N20" i="22" s="1"/>
  <c r="O20" i="22" s="1"/>
  <c r="P20" i="22" s="1"/>
  <c r="K18" i="22"/>
  <c r="N18" i="22" s="1"/>
  <c r="O18" i="22" s="1"/>
  <c r="P18" i="22" s="1"/>
  <c r="K17" i="22"/>
  <c r="N17" i="22" s="1"/>
  <c r="O17" i="22" s="1"/>
  <c r="P17" i="22" s="1"/>
  <c r="K16" i="22"/>
  <c r="N16" i="22" s="1"/>
  <c r="O16" i="22" s="1"/>
  <c r="P16" i="22" s="1"/>
  <c r="K15" i="22"/>
  <c r="N15" i="22" s="1"/>
  <c r="O15" i="22" s="1"/>
  <c r="P15" i="22" s="1"/>
  <c r="K39" i="19"/>
  <c r="N39" i="19" s="1"/>
  <c r="O39" i="19" s="1"/>
  <c r="P39" i="19" s="1"/>
  <c r="K38" i="19"/>
  <c r="N38" i="19" s="1"/>
  <c r="O38" i="19" s="1"/>
  <c r="P38" i="19" s="1"/>
  <c r="K37" i="19"/>
  <c r="N37" i="19" s="1"/>
  <c r="O37" i="19" s="1"/>
  <c r="P37" i="19" s="1"/>
  <c r="K36" i="19"/>
  <c r="N36" i="19" s="1"/>
  <c r="O36" i="19" s="1"/>
  <c r="P36" i="19" s="1"/>
  <c r="K35" i="19"/>
  <c r="N35" i="19" s="1"/>
  <c r="O35" i="19" s="1"/>
  <c r="P35" i="19" s="1"/>
  <c r="K34" i="19"/>
  <c r="N34" i="19" s="1"/>
  <c r="O34" i="19" s="1"/>
  <c r="P34" i="19" s="1"/>
  <c r="K33" i="19"/>
  <c r="N33" i="19" s="1"/>
  <c r="O33" i="19" s="1"/>
  <c r="P33" i="19" s="1"/>
  <c r="K32" i="19"/>
  <c r="N32" i="19" s="1"/>
  <c r="O32" i="19" s="1"/>
  <c r="P32" i="19" s="1"/>
  <c r="K31" i="19"/>
  <c r="N31" i="19" s="1"/>
  <c r="O31" i="19" s="1"/>
  <c r="P31" i="19" s="1"/>
  <c r="K30" i="19"/>
  <c r="N30" i="19" s="1"/>
  <c r="O30" i="19" s="1"/>
  <c r="P30" i="19" s="1"/>
  <c r="K29" i="19"/>
  <c r="N29" i="19" s="1"/>
  <c r="O29" i="19" s="1"/>
  <c r="P29" i="19" s="1"/>
  <c r="K28" i="19"/>
  <c r="N28" i="19" s="1"/>
  <c r="O28" i="19" s="1"/>
  <c r="P28" i="19" s="1"/>
  <c r="K27" i="19"/>
  <c r="N27" i="19" s="1"/>
  <c r="O27" i="19" s="1"/>
  <c r="P27" i="19" s="1"/>
  <c r="K26" i="19"/>
  <c r="N26" i="19" s="1"/>
  <c r="O26" i="19" s="1"/>
  <c r="P26" i="19" s="1"/>
  <c r="K25" i="19"/>
  <c r="N25" i="19" s="1"/>
  <c r="O25" i="19" s="1"/>
  <c r="P25" i="19" s="1"/>
  <c r="N34" i="29" l="1"/>
  <c r="O34" i="29" s="1"/>
  <c r="P34" i="29" s="1"/>
  <c r="N57" i="24"/>
  <c r="O57" i="24" s="1"/>
  <c r="P57" i="24" s="1"/>
  <c r="N38" i="29"/>
  <c r="O38" i="29" s="1"/>
  <c r="P38" i="29" s="1"/>
  <c r="N22" i="29"/>
  <c r="O22" i="29" s="1"/>
  <c r="P22" i="29" s="1"/>
  <c r="N18" i="29"/>
  <c r="O18" i="29" s="1"/>
  <c r="P18" i="29" s="1"/>
  <c r="N64" i="24"/>
  <c r="O64" i="24" s="1"/>
  <c r="P64" i="24" s="1"/>
  <c r="N20" i="29"/>
  <c r="O20" i="29" s="1"/>
  <c r="P20" i="29" s="1"/>
  <c r="L39" i="10"/>
  <c r="L51" i="37"/>
  <c r="L10" i="40"/>
  <c r="L17" i="41"/>
  <c r="L25" i="22"/>
  <c r="L38" i="22"/>
  <c r="N16" i="24"/>
  <c r="O16" i="24" s="1"/>
  <c r="P16" i="24" s="1"/>
  <c r="N36" i="10"/>
  <c r="O36" i="10" s="1"/>
  <c r="P36" i="10" s="1"/>
  <c r="L31" i="24"/>
  <c r="N14" i="24"/>
  <c r="O14" i="24" s="1"/>
  <c r="P14" i="24" s="1"/>
  <c r="L19" i="37"/>
  <c r="L22" i="40"/>
  <c r="L35" i="37"/>
  <c r="L38" i="40"/>
  <c r="N55" i="24"/>
  <c r="O55" i="24" s="1"/>
  <c r="P55" i="24" s="1"/>
  <c r="L42" i="19"/>
  <c r="N69" i="23"/>
  <c r="O69" i="23" s="1"/>
  <c r="P69" i="23" s="1"/>
  <c r="N24" i="24"/>
  <c r="O24" i="24" s="1"/>
  <c r="P24" i="24" s="1"/>
  <c r="L14" i="22"/>
  <c r="N28" i="24"/>
  <c r="O28" i="24" s="1"/>
  <c r="P28" i="24" s="1"/>
  <c r="N60" i="24"/>
  <c r="O60" i="24" s="1"/>
  <c r="P60" i="24" s="1"/>
  <c r="L30" i="24"/>
  <c r="L26" i="24"/>
  <c r="L22" i="24"/>
  <c r="L18" i="24"/>
  <c r="L33" i="10"/>
  <c r="L33" i="26"/>
  <c r="N21" i="28"/>
  <c r="O21" i="28" s="1"/>
  <c r="P21" i="28" s="1"/>
  <c r="L11" i="37"/>
  <c r="L43" i="37"/>
  <c r="L30" i="40"/>
  <c r="L21" i="41"/>
  <c r="L16" i="22"/>
  <c r="N20" i="24"/>
  <c r="O20" i="24" s="1"/>
  <c r="P20" i="24" s="1"/>
  <c r="N68" i="24"/>
  <c r="O68" i="24" s="1"/>
  <c r="P68" i="24" s="1"/>
  <c r="L66" i="24"/>
  <c r="L62" i="24"/>
  <c r="L58" i="24"/>
  <c r="L29" i="10"/>
  <c r="L32" i="10"/>
  <c r="L34" i="10"/>
  <c r="L37" i="10"/>
  <c r="L18" i="26"/>
  <c r="L17" i="26"/>
  <c r="N18" i="28"/>
  <c r="O18" i="28" s="1"/>
  <c r="P18" i="28" s="1"/>
  <c r="L15" i="29"/>
  <c r="L27" i="37"/>
  <c r="L18" i="40"/>
  <c r="L46" i="40"/>
  <c r="L13" i="41"/>
  <c r="L11" i="41"/>
  <c r="L15" i="41"/>
  <c r="L19" i="41"/>
  <c r="L23" i="41"/>
  <c r="L10" i="41"/>
  <c r="L12" i="41"/>
  <c r="L14" i="41"/>
  <c r="L16" i="41"/>
  <c r="L18" i="41"/>
  <c r="L20" i="41"/>
  <c r="L22" i="41"/>
  <c r="L26" i="40"/>
  <c r="L34" i="40"/>
  <c r="L42" i="40"/>
  <c r="L50" i="40"/>
  <c r="L14" i="40"/>
  <c r="L12" i="40"/>
  <c r="L16" i="40"/>
  <c r="L20" i="40"/>
  <c r="L24" i="40"/>
  <c r="L28" i="40"/>
  <c r="L32" i="40"/>
  <c r="L36" i="40"/>
  <c r="L40" i="40"/>
  <c r="L44" i="40"/>
  <c r="L48" i="40"/>
  <c r="L52" i="40"/>
  <c r="L11" i="40"/>
  <c r="L13" i="40"/>
  <c r="L15" i="40"/>
  <c r="L17" i="40"/>
  <c r="L19" i="40"/>
  <c r="L21" i="40"/>
  <c r="L23" i="40"/>
  <c r="L25" i="40"/>
  <c r="L27" i="40"/>
  <c r="L29" i="40"/>
  <c r="L31" i="40"/>
  <c r="L33" i="40"/>
  <c r="L35" i="40"/>
  <c r="L37" i="40"/>
  <c r="L39" i="40"/>
  <c r="L41" i="40"/>
  <c r="L43" i="40"/>
  <c r="L45" i="40"/>
  <c r="L47" i="40"/>
  <c r="L49" i="40"/>
  <c r="L51" i="40"/>
  <c r="L16" i="39"/>
  <c r="L13" i="39"/>
  <c r="L18" i="39"/>
  <c r="L11" i="39"/>
  <c r="L22" i="39"/>
  <c r="L10" i="39"/>
  <c r="L12" i="39"/>
  <c r="L14" i="39"/>
  <c r="L15" i="39"/>
  <c r="L17" i="39"/>
  <c r="L19" i="39"/>
  <c r="L20" i="39"/>
  <c r="L21" i="39"/>
  <c r="L11" i="38"/>
  <c r="L10" i="38"/>
  <c r="L15" i="37"/>
  <c r="L23" i="37"/>
  <c r="L31" i="37"/>
  <c r="L39" i="37"/>
  <c r="L47" i="37"/>
  <c r="L13" i="37"/>
  <c r="L17" i="37"/>
  <c r="L21" i="37"/>
  <c r="L25" i="37"/>
  <c r="L29" i="37"/>
  <c r="L33" i="37"/>
  <c r="L37" i="37"/>
  <c r="L41" i="37"/>
  <c r="L45" i="37"/>
  <c r="L49" i="37"/>
  <c r="L53" i="37"/>
  <c r="L10" i="37"/>
  <c r="L12" i="37"/>
  <c r="L14" i="37"/>
  <c r="L16" i="37"/>
  <c r="L18" i="37"/>
  <c r="L20" i="37"/>
  <c r="L22" i="37"/>
  <c r="L24" i="37"/>
  <c r="L26" i="37"/>
  <c r="L28" i="37"/>
  <c r="L30" i="37"/>
  <c r="L32" i="37"/>
  <c r="L34" i="37"/>
  <c r="L36" i="37"/>
  <c r="L38" i="37"/>
  <c r="L40" i="37"/>
  <c r="L42" i="37"/>
  <c r="L44" i="37"/>
  <c r="L46" i="37"/>
  <c r="L48" i="37"/>
  <c r="L50" i="37"/>
  <c r="L52" i="37"/>
  <c r="N40" i="19"/>
  <c r="O40" i="19" s="1"/>
  <c r="P40" i="19" s="1"/>
  <c r="L27" i="30"/>
  <c r="L14" i="30"/>
  <c r="L19" i="30"/>
  <c r="L23" i="30"/>
  <c r="L16" i="30"/>
  <c r="L17" i="30"/>
  <c r="L21" i="30"/>
  <c r="L25" i="30"/>
  <c r="L14" i="29"/>
  <c r="L54" i="29"/>
  <c r="L17" i="29"/>
  <c r="L46" i="29"/>
  <c r="L42" i="29"/>
  <c r="L50" i="29"/>
  <c r="L15" i="30"/>
  <c r="L18" i="30"/>
  <c r="L20" i="30"/>
  <c r="L22" i="30"/>
  <c r="L24" i="30"/>
  <c r="L26" i="30"/>
  <c r="L24" i="28"/>
  <c r="N23" i="28"/>
  <c r="O23" i="28" s="1"/>
  <c r="P23" i="28" s="1"/>
  <c r="L24" i="29"/>
  <c r="L28" i="29"/>
  <c r="L32" i="29"/>
  <c r="L36" i="29"/>
  <c r="L40" i="29"/>
  <c r="L44" i="29"/>
  <c r="L48" i="29"/>
  <c r="L52" i="29"/>
  <c r="L56" i="29"/>
  <c r="L21" i="29"/>
  <c r="L23" i="29"/>
  <c r="L25" i="29"/>
  <c r="L27" i="29"/>
  <c r="L29" i="29"/>
  <c r="L31" i="29"/>
  <c r="L33" i="29"/>
  <c r="L35" i="29"/>
  <c r="L37" i="29"/>
  <c r="L39" i="29"/>
  <c r="L41" i="29"/>
  <c r="L43" i="29"/>
  <c r="L45" i="29"/>
  <c r="L47" i="29"/>
  <c r="L49" i="29"/>
  <c r="L51" i="29"/>
  <c r="L53" i="29"/>
  <c r="L55" i="29"/>
  <c r="L38" i="28"/>
  <c r="L22" i="28"/>
  <c r="L30" i="28"/>
  <c r="L14" i="28"/>
  <c r="L26" i="28"/>
  <c r="L34" i="28"/>
  <c r="L42" i="28"/>
  <c r="L16" i="28"/>
  <c r="L19" i="28"/>
  <c r="L28" i="28"/>
  <c r="L32" i="28"/>
  <c r="L36" i="28"/>
  <c r="L40" i="28"/>
  <c r="L17" i="28"/>
  <c r="L20" i="28"/>
  <c r="L15" i="28"/>
  <c r="L25" i="28"/>
  <c r="L27" i="28"/>
  <c r="L29" i="28"/>
  <c r="L31" i="28"/>
  <c r="L33" i="28"/>
  <c r="L35" i="28"/>
  <c r="L37" i="28"/>
  <c r="L39" i="28"/>
  <c r="L41" i="28"/>
  <c r="N34" i="26"/>
  <c r="O34" i="26" s="1"/>
  <c r="P34" i="26" s="1"/>
  <c r="N21" i="26"/>
  <c r="O21" i="26" s="1"/>
  <c r="P21" i="26" s="1"/>
  <c r="L20" i="26"/>
  <c r="L19" i="26"/>
  <c r="L30" i="26"/>
  <c r="N31" i="26"/>
  <c r="O31" i="26" s="1"/>
  <c r="P31" i="26" s="1"/>
  <c r="L38" i="26"/>
  <c r="L29" i="26"/>
  <c r="L46" i="26"/>
  <c r="L37" i="26"/>
  <c r="L42" i="26"/>
  <c r="L16" i="26"/>
  <c r="L38" i="10"/>
  <c r="L14" i="26"/>
  <c r="L23" i="26"/>
  <c r="L26" i="26"/>
  <c r="L28" i="26"/>
  <c r="L35" i="26"/>
  <c r="L40" i="26"/>
  <c r="L44" i="26"/>
  <c r="L48" i="26"/>
  <c r="L15" i="26"/>
  <c r="L22" i="26"/>
  <c r="L24" i="26"/>
  <c r="L25" i="26"/>
  <c r="L27" i="26"/>
  <c r="L36" i="26"/>
  <c r="L32" i="26"/>
  <c r="L39" i="26"/>
  <c r="L41" i="26"/>
  <c r="L43" i="26"/>
  <c r="L45" i="26"/>
  <c r="L47" i="26"/>
  <c r="L31" i="10"/>
  <c r="N35" i="10"/>
  <c r="O35" i="10" s="1"/>
  <c r="P35" i="10" s="1"/>
  <c r="N30" i="10"/>
  <c r="O30" i="10" s="1"/>
  <c r="P30" i="10" s="1"/>
  <c r="N16" i="10"/>
  <c r="O16" i="10" s="1"/>
  <c r="P16" i="10" s="1"/>
  <c r="L27" i="10"/>
  <c r="L26" i="10"/>
  <c r="N57" i="10"/>
  <c r="O57" i="10" s="1"/>
  <c r="P57" i="10" s="1"/>
  <c r="N56" i="10"/>
  <c r="O56" i="10" s="1"/>
  <c r="P56" i="10" s="1"/>
  <c r="N55" i="10"/>
  <c r="O55" i="10" s="1"/>
  <c r="P55" i="10" s="1"/>
  <c r="N54" i="10"/>
  <c r="O54" i="10" s="1"/>
  <c r="P54" i="10" s="1"/>
  <c r="N53" i="10"/>
  <c r="O53" i="10" s="1"/>
  <c r="P53" i="10" s="1"/>
  <c r="N52" i="10"/>
  <c r="O52" i="10" s="1"/>
  <c r="P52" i="10" s="1"/>
  <c r="N51" i="10"/>
  <c r="O51" i="10" s="1"/>
  <c r="P51" i="10" s="1"/>
  <c r="N50" i="10"/>
  <c r="O50" i="10" s="1"/>
  <c r="P50" i="10" s="1"/>
  <c r="N49" i="10"/>
  <c r="O49" i="10" s="1"/>
  <c r="P49" i="10" s="1"/>
  <c r="N48" i="10"/>
  <c r="O48" i="10" s="1"/>
  <c r="P48" i="10" s="1"/>
  <c r="N47" i="10"/>
  <c r="O47" i="10" s="1"/>
  <c r="P47" i="10" s="1"/>
  <c r="N46" i="10"/>
  <c r="O46" i="10" s="1"/>
  <c r="P46" i="10" s="1"/>
  <c r="N45" i="10"/>
  <c r="O45" i="10" s="1"/>
  <c r="P45" i="10" s="1"/>
  <c r="N44" i="10"/>
  <c r="O44" i="10" s="1"/>
  <c r="P44" i="10" s="1"/>
  <c r="N43" i="10"/>
  <c r="O43" i="10" s="1"/>
  <c r="P43" i="10" s="1"/>
  <c r="N42" i="10"/>
  <c r="O42" i="10" s="1"/>
  <c r="P42" i="10" s="1"/>
  <c r="N41" i="10"/>
  <c r="O41" i="10" s="1"/>
  <c r="P41" i="10" s="1"/>
  <c r="N14" i="10"/>
  <c r="O14" i="10" s="1"/>
  <c r="P14" i="10" s="1"/>
  <c r="L14" i="23"/>
  <c r="L60" i="19"/>
  <c r="N41" i="19"/>
  <c r="O41" i="19" s="1"/>
  <c r="P41" i="19" s="1"/>
  <c r="L59" i="19"/>
  <c r="N16" i="23"/>
  <c r="O16" i="23" s="1"/>
  <c r="P16" i="23" s="1"/>
  <c r="N20" i="23"/>
  <c r="O20" i="23" s="1"/>
  <c r="P20" i="23" s="1"/>
  <c r="L20" i="22"/>
  <c r="L30" i="22"/>
  <c r="L34" i="22"/>
  <c r="L42" i="22"/>
  <c r="L26" i="22"/>
  <c r="L43" i="19"/>
  <c r="L24" i="19"/>
  <c r="L40" i="10"/>
  <c r="N15" i="24"/>
  <c r="O15" i="24" s="1"/>
  <c r="P15" i="24" s="1"/>
  <c r="N17" i="24"/>
  <c r="O17" i="24" s="1"/>
  <c r="P17" i="24" s="1"/>
  <c r="N19" i="24"/>
  <c r="O19" i="24" s="1"/>
  <c r="P19" i="24" s="1"/>
  <c r="N21" i="24"/>
  <c r="O21" i="24" s="1"/>
  <c r="P21" i="24" s="1"/>
  <c r="N23" i="24"/>
  <c r="O23" i="24" s="1"/>
  <c r="P23" i="24" s="1"/>
  <c r="N25" i="24"/>
  <c r="O25" i="24" s="1"/>
  <c r="P25" i="24" s="1"/>
  <c r="N27" i="24"/>
  <c r="O27" i="24" s="1"/>
  <c r="P27" i="24" s="1"/>
  <c r="N29" i="24"/>
  <c r="O29" i="24" s="1"/>
  <c r="P29" i="24" s="1"/>
  <c r="N32" i="24"/>
  <c r="O32" i="24" s="1"/>
  <c r="P32" i="24" s="1"/>
  <c r="N54" i="24"/>
  <c r="O54" i="24" s="1"/>
  <c r="P54" i="24" s="1"/>
  <c r="N56" i="24"/>
  <c r="O56" i="24" s="1"/>
  <c r="P56" i="24" s="1"/>
  <c r="N59" i="24"/>
  <c r="O59" i="24" s="1"/>
  <c r="P59" i="24" s="1"/>
  <c r="N61" i="24"/>
  <c r="O61" i="24" s="1"/>
  <c r="P61" i="24" s="1"/>
  <c r="N63" i="24"/>
  <c r="O63" i="24" s="1"/>
  <c r="P63" i="24" s="1"/>
  <c r="N65" i="24"/>
  <c r="O65" i="24" s="1"/>
  <c r="P65" i="24" s="1"/>
  <c r="N67" i="24"/>
  <c r="O67" i="24" s="1"/>
  <c r="P67" i="24" s="1"/>
  <c r="N69" i="24"/>
  <c r="O69" i="24" s="1"/>
  <c r="P69" i="24" s="1"/>
  <c r="N33" i="24"/>
  <c r="O33" i="24" s="1"/>
  <c r="P33" i="24" s="1"/>
  <c r="N47" i="19"/>
  <c r="O47" i="19" s="1"/>
  <c r="P47" i="19" s="1"/>
  <c r="N31" i="22"/>
  <c r="O31" i="22" s="1"/>
  <c r="P31" i="22" s="1"/>
  <c r="L30" i="23"/>
  <c r="N21" i="23"/>
  <c r="O21" i="23" s="1"/>
  <c r="P21" i="23" s="1"/>
  <c r="N24" i="23"/>
  <c r="O24" i="23" s="1"/>
  <c r="P24" i="23" s="1"/>
  <c r="L32" i="23"/>
  <c r="L33" i="23"/>
  <c r="L31" i="23"/>
  <c r="L67" i="23"/>
  <c r="L59" i="23"/>
  <c r="L19" i="23"/>
  <c r="L26" i="23"/>
  <c r="L55" i="23"/>
  <c r="L63" i="23"/>
  <c r="L23" i="23"/>
  <c r="L28" i="23"/>
  <c r="L50" i="23"/>
  <c r="L57" i="23"/>
  <c r="L61" i="23"/>
  <c r="L65" i="23"/>
  <c r="L15" i="23"/>
  <c r="L17" i="23"/>
  <c r="L18" i="23"/>
  <c r="N22" i="23"/>
  <c r="O22" i="23" s="1"/>
  <c r="P22" i="23" s="1"/>
  <c r="N25" i="23"/>
  <c r="O25" i="23" s="1"/>
  <c r="P25" i="23" s="1"/>
  <c r="N27" i="23"/>
  <c r="O27" i="23" s="1"/>
  <c r="P27" i="23" s="1"/>
  <c r="N49" i="23"/>
  <c r="O49" i="23" s="1"/>
  <c r="P49" i="23" s="1"/>
  <c r="N29" i="23"/>
  <c r="O29" i="23" s="1"/>
  <c r="P29" i="23" s="1"/>
  <c r="N51" i="23"/>
  <c r="O51" i="23" s="1"/>
  <c r="P51" i="23" s="1"/>
  <c r="N56" i="23"/>
  <c r="O56" i="23" s="1"/>
  <c r="P56" i="23" s="1"/>
  <c r="N58" i="23"/>
  <c r="O58" i="23" s="1"/>
  <c r="P58" i="23" s="1"/>
  <c r="N60" i="23"/>
  <c r="O60" i="23" s="1"/>
  <c r="P60" i="23" s="1"/>
  <c r="N62" i="23"/>
  <c r="O62" i="23" s="1"/>
  <c r="P62" i="23" s="1"/>
  <c r="N64" i="23"/>
  <c r="O64" i="23" s="1"/>
  <c r="P64" i="23" s="1"/>
  <c r="N66" i="23"/>
  <c r="O66" i="23" s="1"/>
  <c r="P66" i="23" s="1"/>
  <c r="N68" i="23"/>
  <c r="O68" i="23" s="1"/>
  <c r="P68" i="23" s="1"/>
  <c r="L49" i="19"/>
  <c r="L57" i="19"/>
  <c r="L45" i="19"/>
  <c r="L53" i="19"/>
  <c r="L26" i="19"/>
  <c r="L27" i="19"/>
  <c r="L28" i="19"/>
  <c r="L29" i="19"/>
  <c r="L30" i="19"/>
  <c r="L31" i="19"/>
  <c r="L32" i="19"/>
  <c r="L33" i="19"/>
  <c r="L34" i="19"/>
  <c r="L35" i="19"/>
  <c r="L36" i="19"/>
  <c r="L37" i="19"/>
  <c r="L38" i="19"/>
  <c r="L39" i="19"/>
  <c r="L51" i="19"/>
  <c r="L55" i="19"/>
  <c r="L44" i="19"/>
  <c r="L46" i="19"/>
  <c r="L48" i="19"/>
  <c r="L50" i="19"/>
  <c r="L52" i="19"/>
  <c r="L54" i="19"/>
  <c r="L56" i="19"/>
  <c r="L18" i="22"/>
  <c r="L23" i="22"/>
  <c r="L28" i="22"/>
  <c r="L36" i="22"/>
  <c r="L40" i="22"/>
  <c r="L44" i="22"/>
  <c r="L15" i="22"/>
  <c r="L17" i="22"/>
  <c r="L22" i="22"/>
  <c r="L24" i="22"/>
  <c r="L29" i="22"/>
  <c r="L32" i="22"/>
  <c r="L33" i="22"/>
  <c r="L35" i="22"/>
  <c r="L37" i="22"/>
  <c r="L39" i="22"/>
  <c r="L41" i="22"/>
  <c r="L43" i="22"/>
  <c r="L25" i="19"/>
  <c r="K23" i="19" l="1"/>
  <c r="L23" i="19" s="1"/>
  <c r="K22" i="19"/>
  <c r="K21" i="19"/>
  <c r="L21" i="19" s="1"/>
  <c r="K20" i="19"/>
  <c r="K19" i="19"/>
  <c r="K17" i="19"/>
  <c r="L17" i="19" s="1"/>
  <c r="K16" i="19"/>
  <c r="K15" i="19"/>
  <c r="K14" i="19"/>
  <c r="N14" i="19" s="1"/>
  <c r="O14" i="19" s="1"/>
  <c r="P14" i="19" s="1"/>
  <c r="N15" i="19" l="1"/>
  <c r="O15" i="19" s="1"/>
  <c r="P15" i="19" s="1"/>
  <c r="L16" i="19"/>
  <c r="N16" i="19"/>
  <c r="O16" i="19" s="1"/>
  <c r="P16" i="19" s="1"/>
  <c r="N19" i="19"/>
  <c r="O19" i="19" s="1"/>
  <c r="P19" i="19" s="1"/>
  <c r="N17" i="19"/>
  <c r="O17" i="19" s="1"/>
  <c r="P17" i="19" s="1"/>
  <c r="N20" i="19"/>
  <c r="O20" i="19" s="1"/>
  <c r="P20" i="19" s="1"/>
  <c r="N23" i="19"/>
  <c r="O23" i="19" s="1"/>
  <c r="P23" i="19" s="1"/>
  <c r="L15" i="19"/>
  <c r="N21" i="19"/>
  <c r="O21" i="19" s="1"/>
  <c r="P21" i="19" s="1"/>
  <c r="L22" i="19"/>
  <c r="N22" i="19"/>
  <c r="O22" i="19" s="1"/>
  <c r="P22" i="19" s="1"/>
  <c r="L19" i="19"/>
  <c r="L14" i="19"/>
  <c r="L20" i="19"/>
  <c r="K20" i="10" l="1"/>
  <c r="K28" i="10" l="1"/>
  <c r="N28" i="10" s="1"/>
  <c r="O28" i="10" s="1"/>
  <c r="P28" i="10" s="1"/>
  <c r="K25" i="10"/>
  <c r="N25" i="10" s="1"/>
  <c r="O25" i="10" s="1"/>
  <c r="P25" i="10" s="1"/>
  <c r="K24" i="10"/>
  <c r="N24" i="10" s="1"/>
  <c r="O24" i="10" s="1"/>
  <c r="P24" i="10" s="1"/>
  <c r="K23" i="10"/>
  <c r="N23" i="10" s="1"/>
  <c r="O23" i="10" s="1"/>
  <c r="P23" i="10" s="1"/>
  <c r="K22" i="10"/>
  <c r="N22" i="10" s="1"/>
  <c r="O22" i="10" s="1"/>
  <c r="P22" i="10" s="1"/>
  <c r="K21" i="10"/>
  <c r="N21" i="10" s="1"/>
  <c r="O21" i="10" s="1"/>
  <c r="P21" i="10" s="1"/>
  <c r="L20" i="10"/>
  <c r="N20" i="10"/>
  <c r="O20" i="10" s="1"/>
  <c r="P20" i="10" s="1"/>
  <c r="K19" i="10"/>
  <c r="L19" i="10" s="1"/>
  <c r="K18" i="10"/>
  <c r="N18" i="10" s="1"/>
  <c r="O18" i="10" s="1"/>
  <c r="P18" i="10" s="1"/>
  <c r="K17" i="10"/>
  <c r="N17" i="10" s="1"/>
  <c r="O17" i="10" s="1"/>
  <c r="P17" i="10" s="1"/>
  <c r="K15" i="10"/>
  <c r="L15" i="10" s="1"/>
  <c r="L23" i="10" l="1"/>
  <c r="L17" i="10"/>
  <c r="L25" i="10"/>
  <c r="L22" i="10"/>
  <c r="L24" i="10"/>
  <c r="L28" i="10"/>
  <c r="L21" i="10"/>
  <c r="L18" i="10"/>
  <c r="N15" i="10"/>
  <c r="O15" i="10" s="1"/>
  <c r="P15" i="10" s="1"/>
  <c r="N19" i="10"/>
  <c r="O19" i="10" s="1"/>
  <c r="P19" i="10" s="1"/>
</calcChain>
</file>

<file path=xl/sharedStrings.xml><?xml version="1.0" encoding="utf-8"?>
<sst xmlns="http://schemas.openxmlformats.org/spreadsheetml/2006/main" count="10739" uniqueCount="1686">
  <si>
    <t>PELIGRO</t>
  </si>
  <si>
    <t>CONTROL EXISTENTE</t>
  </si>
  <si>
    <t>CRITERIOS PARA ESTABLECER CONTROL</t>
  </si>
  <si>
    <t>RUTINARIA ( Si - No )</t>
  </si>
  <si>
    <t>FUENTE</t>
  </si>
  <si>
    <t>MEDIO</t>
  </si>
  <si>
    <t>TRABAJADOR</t>
  </si>
  <si>
    <t>NIVEL DE DEFICIENCIA (ND)</t>
  </si>
  <si>
    <t>NIVEL DE EXPOSICION (NE)</t>
  </si>
  <si>
    <t>NIVEL DE PROBABILIDAD (NDxNE)</t>
  </si>
  <si>
    <t>NIVEL DE CONSECUENCIA</t>
  </si>
  <si>
    <t xml:space="preserve">NIVEL DE RIESGO (NR) </t>
  </si>
  <si>
    <t>ACEPTABILIDAD DEL RIESGO</t>
  </si>
  <si>
    <t>PEOR CONSECUENCIA</t>
  </si>
  <si>
    <t xml:space="preserve">CONTROLES ADMINISTRATIVOS SEÑALIZACION /ADEVERTENCIA </t>
  </si>
  <si>
    <t>POSIBLES CONSECUENCIAS</t>
  </si>
  <si>
    <t>MATRIZ DE IDENTIFICACIÓN DE PELIGROS, VALORACIÓN DEL RIESGO Y DETERMINACIÓN DE CONTROLES</t>
  </si>
  <si>
    <t>Superintendencia de Sociedades</t>
  </si>
  <si>
    <t xml:space="preserve">Sistema de gestión de seguridad y salud en el trabajo </t>
  </si>
  <si>
    <t xml:space="preserve">Proceso </t>
  </si>
  <si>
    <t>Licencia S.O:</t>
  </si>
  <si>
    <t>Fecha próxima evaluación:</t>
  </si>
  <si>
    <t>Matriz elaborada por:</t>
  </si>
  <si>
    <t>Si</t>
  </si>
  <si>
    <t>No</t>
  </si>
  <si>
    <t>FÍSICO: Ruido</t>
  </si>
  <si>
    <t xml:space="preserve">ELIMINACIÓN </t>
  </si>
  <si>
    <t xml:space="preserve">SUSTITUCIÓN </t>
  </si>
  <si>
    <t>Movimientos repetitivos en muñeca y dedos durante tareas de digitación</t>
  </si>
  <si>
    <t>GES 1</t>
  </si>
  <si>
    <t>GES 2</t>
  </si>
  <si>
    <t>GES 3</t>
  </si>
  <si>
    <t>GES 4</t>
  </si>
  <si>
    <t>GES 5</t>
  </si>
  <si>
    <t>GES 6</t>
  </si>
  <si>
    <t>GES 7</t>
  </si>
  <si>
    <t>TABLA Nº 12. DISTRIBUCIÓN DE ÁREAS/PROCESO/CARGOS POR GES.</t>
  </si>
  <si>
    <t>DEPENDENCIA</t>
  </si>
  <si>
    <t>GRUPO</t>
  </si>
  <si>
    <t>Nº TRAB.</t>
  </si>
  <si>
    <t xml:space="preserve">GES Nº </t>
  </si>
  <si>
    <t>DESPACHO DEL SUPERINTENDENTE DELEGADO DE ASUNTOS ECONÓMICOS Y CONTABLES</t>
  </si>
  <si>
    <t>GESTIÓN ESTADÍSTICA</t>
  </si>
  <si>
    <t>INFORMES EMPRESARIALES</t>
  </si>
  <si>
    <t>RECURSOS Y REQUERIMIENTOS EMPRESARIALES</t>
  </si>
  <si>
    <t>REGULACIÓN E INVESTIGACIÓN CONTABLE</t>
  </si>
  <si>
    <t>DESPACHO DEL SUPERINTENDENTE DELEGADO DE PROCEDIMIENTOS DE INSOLVENCIA</t>
  </si>
  <si>
    <t>APOYO JUDICIAL</t>
  </si>
  <si>
    <t>INTERVENIDAS</t>
  </si>
  <si>
    <t>LIQUIDACIONES</t>
  </si>
  <si>
    <t>PROCESOS ESPECIALES</t>
  </si>
  <si>
    <t>REORGANIZACIÓN</t>
  </si>
  <si>
    <t>SUPERVISIÓN  Y SEGUIMIENTO A LOS ACUERDOS RECUPERA TORIOS</t>
  </si>
  <si>
    <t>DESPACHO DEL SUPERINTENDENTE DELEGADO DE PROCEDIMIENTOS MERCANTILES</t>
  </si>
  <si>
    <t>CONCILIACIÓN Y ARBITRAJE SOCIETARIO</t>
  </si>
  <si>
    <t>DESPACHO DEL SUPERINTENDENTE DELEGADO PARA INSPECCIÓN, VIGILANCIA Y CONTROL</t>
  </si>
  <si>
    <t>DESPACHO SUPERINTENDENTE</t>
  </si>
  <si>
    <t>COMUNICACIONES</t>
  </si>
  <si>
    <t xml:space="preserve">DESPACHO SUPERINTENDENTE </t>
  </si>
  <si>
    <t>COORDINACIÓN DE INTENDENCIAS</t>
  </si>
  <si>
    <t>DIRECCIÓN DE INFORMÁTICA Y DESARROLLO</t>
  </si>
  <si>
    <t>INNOVACIÓN Y DESARROLLO</t>
  </si>
  <si>
    <t>SISTEMAS</t>
  </si>
  <si>
    <t>DIRECCIÓN DE SUPERVISIÓN DE ASUNTOS ESPECIALES Y EMPRESARIALES</t>
  </si>
  <si>
    <t>ANÁLISIS Y SEGUIMIENTO FINANCIERO</t>
  </si>
  <si>
    <t>CONGLOMERADOS</t>
  </si>
  <si>
    <t>SUPERVISIÓN ESPECIAL</t>
  </si>
  <si>
    <t>TRÁMITES SOCIETARIOS</t>
  </si>
  <si>
    <t>DIRECCIÓN DE SUPERVISIÓN DE SOCIEDADES</t>
  </si>
  <si>
    <t>CONTROL</t>
  </si>
  <si>
    <t>INVERSIÓN Y DEUDA EXTERNA</t>
  </si>
  <si>
    <t>INVESTIGACIONES ADMINISTRATIVAS</t>
  </si>
  <si>
    <t>OFICINA ASESORA DE PLANEACIÓN</t>
  </si>
  <si>
    <t>OFICINA ASESORA JURÍDICA</t>
  </si>
  <si>
    <t>OFICINA DE CONTROL INTERNO</t>
  </si>
  <si>
    <t>SECRETARIA GENERAL</t>
  </si>
  <si>
    <t>ADMINISTRACIÓN DE PERSONAL</t>
  </si>
  <si>
    <t>DESARROLLO DEL TALENTO HUMANO</t>
  </si>
  <si>
    <t xml:space="preserve">SECRETARIA GENERAL </t>
  </si>
  <si>
    <t>CONTROL DISCIPLINARIO</t>
  </si>
  <si>
    <t>SUBDIRECCIÓN ADMINISTRATIVA</t>
  </si>
  <si>
    <t>ADMINISTRATIVO</t>
  </si>
  <si>
    <t>ATENCIÓN AL CIUDADANO</t>
  </si>
  <si>
    <t>CONTRATOS</t>
  </si>
  <si>
    <t>GESTIÓN DOCUMENTAL</t>
  </si>
  <si>
    <t>SUBDIRECCIÓN FINANCIERA</t>
  </si>
  <si>
    <t>CARTERA</t>
  </si>
  <si>
    <t>COBRO COACTIVO</t>
  </si>
  <si>
    <t>CONTABILIDAD</t>
  </si>
  <si>
    <t>PRESUPUESTO</t>
  </si>
  <si>
    <t>TESORERÍA</t>
  </si>
  <si>
    <t xml:space="preserve"> TOTAL </t>
  </si>
  <si>
    <t> 1</t>
  </si>
  <si>
    <t>ESTUDIOS ECONÓMICOS Y FINANCIEROS</t>
  </si>
  <si>
    <t>JURISDICCIÓN SOCIETARIA</t>
  </si>
  <si>
    <t>PROCESOS PARALELOS A LA INSOLVENCIA</t>
  </si>
  <si>
    <t>BUENAS PRACTICAS Y PEDAGOGÍA EMPRESARIAL</t>
  </si>
  <si>
    <t>DEFENSA JUDICIAL</t>
  </si>
  <si>
    <t> TOTAL</t>
  </si>
  <si>
    <t>UNE</t>
  </si>
  <si>
    <t>AUXILIARES DE GESTIÓN DOCUMENTAL, CONTRATISTA</t>
  </si>
  <si>
    <t>HELP LIFE</t>
  </si>
  <si>
    <t>GRUPO DE APOYO JUDICIAL (1) Y FOTOCOPIADO (1)</t>
  </si>
  <si>
    <t>AUXILIARES DE FOTOCOPIADO, CONTRATISTAS</t>
  </si>
  <si>
    <t>MANTENIMIENTO, COMPACTADORAS</t>
  </si>
  <si>
    <t>CHEF</t>
  </si>
  <si>
    <t>VARIAS</t>
  </si>
  <si>
    <t>CONDUCTORES</t>
  </si>
  <si>
    <t xml:space="preserve">AUXILIAR DE ASEO Y CAFETERÍA DE LA SS </t>
  </si>
  <si>
    <t>ASEOCOLBA S. A.</t>
  </si>
  <si>
    <t>AUXILIAR DE ASEO Y CAFETERÍA, CONTRATISTA</t>
  </si>
  <si>
    <t>IPS Compensar</t>
  </si>
  <si>
    <t>AUXILIAR DE ASEO Y CAFETERÍA</t>
  </si>
  <si>
    <t>SERVICIOS MÉDICOS Y ODONTOLÓGICOS</t>
  </si>
  <si>
    <t>RECEPCIONISTA</t>
  </si>
  <si>
    <t>TOTAL</t>
  </si>
  <si>
    <t>PROTEVIS LTDA.</t>
  </si>
  <si>
    <t>GUARDAS DE SEGURIDAD</t>
  </si>
  <si>
    <t xml:space="preserve">PSICOSOCIAL </t>
  </si>
  <si>
    <t xml:space="preserve">Irritabilidad, desmotivación, estrés, alteraciones de sueño, alteraciones cardiovasculares, alteraciones gastrointestinales, fatiga física y mental, depresión, disminución de atención y concentración.
    </t>
  </si>
  <si>
    <t>Uso de ascensor.</t>
  </si>
  <si>
    <t>DE SEGURIDAD LOCATIVO</t>
  </si>
  <si>
    <t>FISICO: Ruido</t>
  </si>
  <si>
    <t>DE SEGURIDAD: LOCATIVO</t>
  </si>
  <si>
    <t>FISICO: Radiaciones no ionizantes</t>
  </si>
  <si>
    <t>Arco de soldadura.</t>
  </si>
  <si>
    <t>Alteraciones de la piel, deshidratación, alteración en algunos tejidos blandos (ojos).</t>
  </si>
  <si>
    <t>Sordera, irritabilidad, fatiga auditiva, cefaleas.</t>
  </si>
  <si>
    <t>BIOLOGICOS: Virus, bacterias.</t>
  </si>
  <si>
    <t>Objetos, superficies, instalaciones sanitarias que se reparan que se encuentren contaminadas.</t>
  </si>
  <si>
    <t>Enfermedades infectocontagiosas.</t>
  </si>
  <si>
    <t>Derivados de la postura: postura de pie prolongada, postura por fuera del ángulo de confort (hiperextensión, cuclillas, posiciones incómodas, entre otras).</t>
  </si>
  <si>
    <t>FISICO: Vibraciones</t>
  </si>
  <si>
    <t>Aspiradora.</t>
  </si>
  <si>
    <t xml:space="preserve">QUIMICOS: Gases y Vapores. </t>
  </si>
  <si>
    <t>Sustancias utilizadas para limpiar las instalaciones (cloro y otras).</t>
  </si>
  <si>
    <t>Limpieza de baños e instalaciones en general.</t>
  </si>
  <si>
    <t>Levantamiento y transporte de cargas.</t>
  </si>
  <si>
    <t>Aceptable</t>
  </si>
  <si>
    <t>Muerte</t>
  </si>
  <si>
    <t>DESCRIPCIÓN DE LA FUENTE</t>
  </si>
  <si>
    <t>MEDIDAS DE INTERVENCIÓN</t>
  </si>
  <si>
    <t>CLASIFICACIÓN</t>
  </si>
  <si>
    <t>INTERPRETACIÓN NIVEL DE PROBABILIDAD</t>
  </si>
  <si>
    <t xml:space="preserve">VALORACIÓN DEL RIESGO </t>
  </si>
  <si>
    <t>NIVEL DE EXPOSICIÓN (NE)</t>
  </si>
  <si>
    <t>INTERPRETACIÓN NIVEL DE RIESGO</t>
  </si>
  <si>
    <t># DE EXPUESTOS</t>
  </si>
  <si>
    <t xml:space="preserve">CONTROLES DE INGENIERÍA </t>
  </si>
  <si>
    <t>EQUIPOS/EPP</t>
  </si>
  <si>
    <t>BIOMECÁNICO: Movimiento repetitivo</t>
  </si>
  <si>
    <t>Uso de herramientas manuales de oficina: grapadora, perforadora, bisturí, tijera.</t>
  </si>
  <si>
    <t>Fecha última evaluación:</t>
  </si>
  <si>
    <t>Asesoría:</t>
  </si>
  <si>
    <t>-</t>
  </si>
  <si>
    <t>SI</t>
  </si>
  <si>
    <t>NO</t>
  </si>
  <si>
    <t>Heridas, golpes, fracturas. Perdidas humanas,  diferentes politraumatismos, colisiones, atropellamientos, perdida materiales,</t>
  </si>
  <si>
    <t>Heridas, golpes, fracturas. Perdidas humanas, perdidas materiales, diferentes politraumatismos.</t>
  </si>
  <si>
    <t>Heridas, golpes, fracturas. Perdidas humanas, perdidas materiales, diferentes politraumatismos. Colisiones, Atropelllamientos</t>
  </si>
  <si>
    <t xml:space="preserve">Patricia Chacón Liévano y José Fernando Forero </t>
  </si>
  <si>
    <t xml:space="preserve">Actividades de pausas actividades y rotación de labores </t>
  </si>
  <si>
    <t>QUIMICOS: Líquidos</t>
  </si>
  <si>
    <t>Contacto directo e indirecto con la energía eléctrica. Quemaduras.</t>
  </si>
  <si>
    <t>Disconfort térmico.</t>
  </si>
  <si>
    <t>Ruta sanitaria de residuos contaminados</t>
  </si>
  <si>
    <t>Detergentes para limpiar las instalaciones.</t>
  </si>
  <si>
    <t xml:space="preserve">Uso de calzado antideslizante </t>
  </si>
  <si>
    <t>Equipos eléctricos (grecas, aspiradoras), instalaciones eléctricas.</t>
  </si>
  <si>
    <t>FISICO: Temperaturas</t>
  </si>
  <si>
    <t>Mantenimiento de equipos de soldadura</t>
  </si>
  <si>
    <t xml:space="preserve">Uso de equipos de soldadura </t>
  </si>
  <si>
    <t>DE SEGURIDAD: TECNOLÓGICOS</t>
  </si>
  <si>
    <t>DE SEGURIDAD: ELÉCTRICOS</t>
  </si>
  <si>
    <t xml:space="preserve">FENÓMENOS NATURALES: SISMO </t>
  </si>
  <si>
    <t>DE SEGURIDAD: MECÁNICO</t>
  </si>
  <si>
    <t xml:space="preserve">Señalización de escaleras - Pisos antideslizantes </t>
  </si>
  <si>
    <t>Efectos extra auditivos: Irritabilidad, cefaleas.</t>
  </si>
  <si>
    <t>Posición sedente durante más del 60% de la jornada laboral</t>
  </si>
  <si>
    <t>Desordenes de trauma acumulativo, lesiones del sistema músculo esquelético, deformidades de la columna.</t>
  </si>
  <si>
    <t>GES 8</t>
  </si>
  <si>
    <t>GES 9</t>
  </si>
  <si>
    <t>GES 10</t>
  </si>
  <si>
    <t>Asesor ARL - Bibiana Perdomo</t>
  </si>
  <si>
    <t>Febrero de 2019</t>
  </si>
  <si>
    <t>Mejorable</t>
  </si>
  <si>
    <t xml:space="preserve">FÍSICO: Iluminación 
</t>
  </si>
  <si>
    <t>Por excesos de iluminación artificial
Distribución de las luminarias inadecuada en puestos de trabajo conforme puestos de trabajo</t>
  </si>
  <si>
    <t>Fatiga visual, cefalea</t>
  </si>
  <si>
    <t>Adecuación puestos de trabajo</t>
  </si>
  <si>
    <t>Adecuación y apantallamiento de luminarias</t>
  </si>
  <si>
    <t xml:space="preserve">FÍSICO: Radiaciones no ionizantes
</t>
  </si>
  <si>
    <t>Afectaciones del sistema músculo esquelético miembros superiores</t>
  </si>
  <si>
    <t>Afectaciones del sistema músculo esquelético, fatiga física, alteraciones sistema vascular</t>
  </si>
  <si>
    <t xml:space="preserve">Problemas en las relaciones interpersonal, desmotivación laboral
    </t>
  </si>
  <si>
    <t>Evaluar resultados del informe y estructurar las intervenciones alineados al plan anual y/o programas de gestión de riesgos 
Capacitar en manejo del estrés y relaciones interpersonales, comunicación asertiva, liderazgo, resolución de conflictos.</t>
  </si>
  <si>
    <t>Características de la organización del trabajo (comunicación, demandas cualitativas de la labor).</t>
  </si>
  <si>
    <t>Características del grupo social de trabajo (relaciones, cohesión, calidad de interacciones, trabajo en equipo).</t>
  </si>
  <si>
    <t xml:space="preserve">Condiciones de la tarea (carga mental, contenido de la tarea, demandas emocionales, sistemas de control, definición de roles monotonía etc.,). </t>
  </si>
  <si>
    <t>Gestión organizacional
(estilo de mando, manejo de cambios).</t>
  </si>
  <si>
    <t>Evaluar resultados del informe y estructurar las intervenciones alineados al plan anual y/o programas de gestión de riesgos 
Capacitar en manejo del estress,comunicación asertiva, trabajo en equipo, resolución de conflictos.
Evaluación periódica de clima laboral</t>
  </si>
  <si>
    <t>Evaluar resultados del informe y estructurar las intervenciones alineados al plan anual y/o programas de gestión de riesgos 
Capacitar en manejo del estress,comunicación asertiva, resolución de conflictos.
Hacer seguimiento al reporte de presuntos casos de acoso laboral.</t>
  </si>
  <si>
    <t>Golpes, machucones, heridas abiertas</t>
  </si>
  <si>
    <t>Inspecciones de seguridad</t>
  </si>
  <si>
    <t>Programa orden y aseo
Inspecciones de seguridad</t>
  </si>
  <si>
    <t>Mantenimiento a instalaciones y mobiliario</t>
  </si>
  <si>
    <t xml:space="preserve">Politraumatismos </t>
  </si>
  <si>
    <t>Fomento continuado sobre los comportamientos seguros.
Seguimiento a los resultados de inspecciones de seguridad, de orden y aseo y al reporte de actos y condiciones inseguras con el COPASST</t>
  </si>
  <si>
    <t>Fobias, machucones, golpes</t>
  </si>
  <si>
    <t>Mantenimientos predictivos, preventivos y correctivos</t>
  </si>
  <si>
    <t xml:space="preserve">Señalización de advertencia, manejo u operación </t>
  </si>
  <si>
    <t>Divulgar periódicamente los tips de seguridad para el uso de ascensor y manejo de emergencias
Seguimiento a los resultados de inspecciones de seguridad y al reporte de actos y condiciones inseguras con el COPASST</t>
  </si>
  <si>
    <t>DE SEGURIDAD: LOCATIVO (sistemas y medios de almacenamiento)</t>
  </si>
  <si>
    <t>Golpes</t>
  </si>
  <si>
    <t>anclamiento de algunos de los estantes  o muebles de almacenamiento</t>
  </si>
  <si>
    <t>Definir y divulgar normas de seguridad para las técnicas adecuadas de almacenamiento ( integración con programa orden y aseo)
Seguimiento a los resultados de inspecciones de seguridad y al reporte de actos y condiciones inseguras con el COPASST
Inspeccionar los sistemas de almacenamiento garantizamos que el 100% de los mismos se encuentren anclados de forma segura a pared o piso.</t>
  </si>
  <si>
    <t>DE SEGURIDAD: LOCATIVO (orden y aseo)</t>
  </si>
  <si>
    <t xml:space="preserve">Golpes, caídas, </t>
  </si>
  <si>
    <t>DE SEGURIDAD: LOCATIVO superficies de trabajo (irregularidades, deslizantes, con diferencia del nivel)</t>
  </si>
  <si>
    <t>Antideslizantes en escalas</t>
  </si>
  <si>
    <r>
      <t xml:space="preserve">Garantizar la adecuación de sistemas que permitan el agarre en  bajada y subida por escaleras internas (pasamanos) </t>
    </r>
    <r>
      <rPr>
        <sz val="11"/>
        <color rgb="FFFF0000"/>
        <rFont val="Calibri"/>
        <family val="2"/>
        <scheme val="minor"/>
      </rPr>
      <t>piso 3</t>
    </r>
  </si>
  <si>
    <t>Señalización de áreas en labores de aseo
Estándar "guía camine seguro"</t>
  </si>
  <si>
    <t>Choques eléctricos</t>
  </si>
  <si>
    <t>Fallas eléctricas que pueden ser la causa principal de incendio en los equipos de oficina, contacto directo ó indirecto con la energía eléctrica, electrocución.</t>
  </si>
  <si>
    <t>Señalización de área del ascensor - equipos control fuego</t>
  </si>
  <si>
    <t>Equipos control emergencias
Simulacros</t>
  </si>
  <si>
    <t>Quemaduras, asfixia y muerte; lesiones por proyección de materiales, contaminación  ambiental. Alta generación de humos y vapores tóxicos generados por la combustión.</t>
  </si>
  <si>
    <t>Indución y reinducción en SST
Capacitaciones enfocadas a la prevención de accidentes propias de la labor y manejo de emergencias
Brigadistas formados en el manjeo y atención de emergencias</t>
  </si>
  <si>
    <t xml:space="preserve">Seguimiento a los resultados de mantenimientos e inspecciones de seguridad y al reporte de actos, condiciones inseguras con el COPASST
Definir simulacros asociados a cada una de las vulnerabilidades identificadas en el análisi de vulnerabilidad del plan de emergencias
Seguimiento y control a los resultados d ela inspección de equipos de emergencias
Formación a la brigada de emergencias, conforme las vulnerabilidades identificadas
</t>
  </si>
  <si>
    <t>Seguimiento a los resultados de inspecciones de seguridad, de equipos de emergencia, de orden y aseo y al reporte de actos y condiciones inseguras con el COPASST
Seguimiento al cierre de hallazgos de los mantenimientos
Estudio de señalización para áreas con peligro o exposición a electricidad (cuartos de cómputo, router, aires acondicionados, ductos eléctricos)</t>
  </si>
  <si>
    <t>Golpes, caídas a un mismo nivel y a diferente nivel, quemadura, asfixia y muerte; lesiones por proyección de materiales, contaminación  ambiental.</t>
  </si>
  <si>
    <t>Señalización y demarcación de áreas
Actualización Plan de emergencias incluyendo planos de evacuación ubicados en cada piso y por cada costado donde transita personal
Conformación de brigadas para la atención de emergencias 
Ejecutar simulacros y evaluar los resultados, enfocarlos a las diferentes vulnerabilidades identificadas.
Seguimiento y control sobre el estado y suministro de equipos control de emergencias por piso
Estudio de señalización</t>
  </si>
  <si>
    <t>DE SEGURIDAD: ACCIDENTES DE TRÁNSITO</t>
  </si>
  <si>
    <t>Permanencia y recorridos por toda la sede con presencia de equipos de oficina y ascensor que operan con energía eléctrica.</t>
  </si>
  <si>
    <t>DE SEGURIDAD: PÚBLICO</t>
  </si>
  <si>
    <t>Politraumatismos, fracturas</t>
  </si>
  <si>
    <t>Vigilancia privada</t>
  </si>
  <si>
    <t>Definir protocolos enfocados a la prevención y manejo del peligro publico
Seguimiento y control sobre incidentes del entorno
Capacitar en el peligro público y modus operandi de la delincuencia común y organizada
Seguimiento a estrategia de control contratista de seguridad física, control de acceso al personal (requisas, control de accesos)</t>
  </si>
  <si>
    <t>Inducción y re inducción en SST
Capacitaciones enfocadas a la prevención de accidentes propias de la labor</t>
  </si>
  <si>
    <t>Inducción y re inducción en SST
Capacitaciones enfocadas al manejo de emergencias
Brigadistas formados en el manejo y atención de emergencias</t>
  </si>
  <si>
    <t>Equipos para la atención de emergencias 
Brigada de emergencias</t>
  </si>
  <si>
    <t>Inducción y re inducción en SST</t>
  </si>
  <si>
    <t>Control sobre el mantenimiento de teléfonos (control de volumen)
Fomentar el control de la voz en espacios cerrados</t>
  </si>
  <si>
    <t>FÍSICO: Temperaturas bajas y altas</t>
  </si>
  <si>
    <t>Ventilación mecánica
Mediciones de higiene por confort térmico</t>
  </si>
  <si>
    <t>Inducción y re inducción en SST
Puntos de consumo bebidas calientes y agua fresca</t>
  </si>
  <si>
    <t>Fomentar el uso de prendas adecuadas conforme el entorno. (abrigos, prendas frescas)
Fomentar los estilos de vida saludable frente a la hidratación continua con bebidas calientes o agua fresca conforme el entorno</t>
  </si>
  <si>
    <t>Uso permanente de video terminales</t>
  </si>
  <si>
    <t>Seguimiento al auto reporte de condiciones de salud
Implementar actividades de pausas activas oculares
Inspecciones a condiciones  de puestos de trabajo y seguimiento al proceso de adecuación puestos de trabajo (distancia entre altura y profundidad de las pantallas y el usuario)</t>
  </si>
  <si>
    <t>Gestión de la prevención desordenes musculo esqueléticos fase inicial</t>
  </si>
  <si>
    <t>Inducción y re inducción en SST
Pausas activas
Exámenes ocupacionales con énfasis osteomuscular</t>
  </si>
  <si>
    <t>Enfermedades del sistema musculo esquelético en miembros superiores</t>
  </si>
  <si>
    <t xml:space="preserve">Inducción y re inducción en SST
Aplicación de baterías de peligro psicosocial
Actividades de bienestar </t>
  </si>
  <si>
    <t>Inducción y re inducción en SST
Aplicación de baterías de peligro psicosocial
Actividades de bienestar  (integración, recreación y deporte)</t>
  </si>
  <si>
    <t>Reparación y mantenimiento sobre detectores de humo</t>
  </si>
  <si>
    <t>Fomento continuado sobre los comportamientos seguros en el manejo de herramientas de oficina
Seguimiento a los resultados de inspecciones de seguridad, de orden y aseo y al reporte de actos y condiciones inseguras con el COPASST (control sobre herramientas de oficina defectuosas o deterioradas )
Seguimiento al estado de las herramientas de trabajo y si aplican mantenimientos preventivos y correctivos</t>
  </si>
  <si>
    <t>Cortaduras, machucones,  atrapamiento.</t>
  </si>
  <si>
    <t>Seguimiento a los resultados de los mantenimientos al ascensor</t>
  </si>
  <si>
    <t>Adecuaciones a la áreas con exposición de cableado</t>
  </si>
  <si>
    <t>Seguimiento a los resultados de inspecciones de seguridad y al reporte de actos y condiciones inseguras con el COPASST
Seguimiento a los hallazgos del programa de orden y aseo establecido</t>
  </si>
  <si>
    <t>Inducción y re inducción en SST
Capacitaciones enfocadas a la prevención de accidentes propias de la labor (prevención caídas a igual y distinto nivel)</t>
  </si>
  <si>
    <t>Seguimiento a los resultados de inspecciones de seguridad y al reporte de actos, condiciones inseguras e incidentes y accidentes con el COPASST
Fomento continuado sobre los comportamientos seguro asociados a la guía de "camine seguro".
Estudio de señalización con áreas de mayor probabilidad de caída  (por antecedentes 3er piso)  revisión de instalación de barandas a la altura definida normativamente en piso 5to. Revisión limitaciones a zona de terraza bordes de placa.</t>
  </si>
  <si>
    <t>Mantenimiento a instalaciones</t>
  </si>
  <si>
    <t>ACTIVIDAD</t>
  </si>
  <si>
    <t>Febrero de 2020</t>
  </si>
  <si>
    <t>Hacer mantenimiento a la demarcación de las rutas de tránsito peatonal</t>
  </si>
  <si>
    <t>Hacer mantenimiento a la demarcación de las rutas de tránsito peatonal
Reparación de reductores de velocidad</t>
  </si>
  <si>
    <t>Heridas, golpes</t>
  </si>
  <si>
    <t>Politraumatismos y fracturas</t>
  </si>
  <si>
    <t>Definir estándar para el manejo de la seguridad vial, que incluya control y señalización sobre los límites de velocidad, recomendaciones de seguridad, entre otros, con alcance a empleados y visitantes
Capacitar y fomentar la seguridad vial de todos los actores de la vía (peatones y conductores)</t>
  </si>
  <si>
    <t xml:space="preserve">Definir estándar para el manejo de la seguridad vial, que incluya control y señalización sobre los límites de velocidad, recomendaciones de seguridad, entre otros, con alcance a empleados y visitantes
Capacitar y fomentar la seguridad vial de todos los actores de la vía (peatones y conductores). Capacitacion Agresividad en la Conduccion
Fomentar el cumplimiento de las diferentes normas como: No ingerir bebidas alcohólicas durante la jornada laboral, cumplir con el código de circulación, no conducir bajo los efectos de la fatiga. </t>
  </si>
  <si>
    <t>Definir estándar para el manejo de la seguridad vial, que incluya control y señalización sobre los límites de velocidad, recomendaciones de seguridad, entre otros, con alcance a empleados y visitantes
Capacitar y fomentar la seguridad vial de todos los actores de la vía (peatones y conductores). Fomentar los comportamientos seguros sobre mantenimiento preventivo y el chequeo preoperacional de los diferentes vehículos.</t>
  </si>
  <si>
    <t>Definir estándar para el manejo de la seguridad vial, que incluya control y señalización sobre los límites de velocidad y de recomendaciones de seguridad (bajada peligrosa en ingreso parqueadero sótano), entre otros, con alcance a empleados y visitantes.
Capacitar y fomentar la seguridad vial de todos los actores de la vía (peatones y conductores).</t>
  </si>
  <si>
    <t xml:space="preserve">Politraumatismos severos y fracturas </t>
  </si>
  <si>
    <t>Exposición a delincuencia común, grupos al margen de la ley, manifestaciones de la ciudadanía. (sector económico, sector de la ciudad y por entidades del entorno)</t>
  </si>
  <si>
    <t>Algunas zonas de tránsito peatonal están demarcadas</t>
  </si>
  <si>
    <t>Hacer mantenimiento a la demarcación de las rutas de tránsito peatonal tanto en vía abierta como en parqueadero de sótano</t>
  </si>
  <si>
    <r>
      <rPr>
        <sz val="11"/>
        <color rgb="FF00B050"/>
        <rFont val="Calibri"/>
        <family val="2"/>
        <scheme val="minor"/>
      </rPr>
      <t>Movilización por vías vehiculares internas y parqueaderos</t>
    </r>
    <r>
      <rPr>
        <sz val="11"/>
        <color theme="1"/>
        <rFont val="Calibri"/>
        <family val="2"/>
        <scheme val="minor"/>
      </rPr>
      <t xml:space="preserve">
Factor vía
Condiciones de la vía
Descensos peligrosos, falta de señales preventivas en la vía</t>
    </r>
  </si>
  <si>
    <r>
      <rPr>
        <sz val="11"/>
        <color rgb="FF00B050"/>
        <rFont val="Calibri"/>
        <family val="2"/>
        <scheme val="minor"/>
      </rPr>
      <t>Movilización por vías vehiculares internas y parqueaderos</t>
    </r>
    <r>
      <rPr>
        <sz val="11"/>
        <color theme="1"/>
        <rFont val="Calibri"/>
        <family val="2"/>
        <scheme val="minor"/>
      </rPr>
      <t xml:space="preserve">
Factor vehicular
Fallas en los sistemas de seguridad activa/Falta o Falla en el mantenimiento en el Sistema de Frenado, Sistema de estabilidad, Sistema de Direccion, Sistema de Alumbrado y Neumaticos por el cual se aumenta el riesgo de colisiones y atropellamientos
</t>
    </r>
  </si>
  <si>
    <r>
      <rPr>
        <sz val="11"/>
        <color rgb="FF00B050"/>
        <rFont val="Calibri"/>
        <family val="2"/>
        <scheme val="minor"/>
      </rPr>
      <t>Movilización por vías vehiculares internas y parqueaderos</t>
    </r>
    <r>
      <rPr>
        <sz val="11"/>
        <color theme="1"/>
        <rFont val="Calibri"/>
        <family val="2"/>
        <scheme val="minor"/>
      </rPr>
      <t xml:space="preserve">
Factor humano 
Emociones/El estado emocional que más afecta  en la conducción es el miedo. El miedo puede incidir  tanto de manera positiva  como negativa en la conducción. De manera positiva actúa de tal manera que los conductores con miedo suelen prestar mas atención, respectan mas las normas, son más prudentes etc. De forma negativa actúa de tal forma que puede ser un peligro  por la ansiedad que la conducción produce.,</t>
    </r>
  </si>
  <si>
    <r>
      <rPr>
        <sz val="11"/>
        <color rgb="FF00B050"/>
        <rFont val="Calibri"/>
        <family val="2"/>
        <scheme val="minor"/>
      </rPr>
      <t>Movilización por vías vehiculares internas y parqueaderos</t>
    </r>
    <r>
      <rPr>
        <sz val="11"/>
        <color theme="1"/>
        <rFont val="Calibri"/>
        <family val="2"/>
        <scheme val="minor"/>
      </rPr>
      <t xml:space="preserve">
Factor Vehicular
Fallas mecánicas/La fuente principal es el mal mantenimiento de los vehiculos o la no ejecucion de los mantenimiento preventivos de los sistemas del motor, lubricacion, Sistema de Transmision </t>
    </r>
  </si>
  <si>
    <t>Heridas, golpes, fracturas</t>
  </si>
  <si>
    <r>
      <rPr>
        <sz val="11"/>
        <color rgb="FF00B050"/>
        <rFont val="Calibri"/>
        <family val="2"/>
        <scheme val="minor"/>
      </rPr>
      <t>Movilización por vías vehiculares internas y parqueaderos</t>
    </r>
    <r>
      <rPr>
        <sz val="11"/>
        <color theme="1"/>
        <rFont val="Calibri"/>
        <family val="2"/>
        <scheme val="minor"/>
      </rPr>
      <t xml:space="preserve">
Factor humano/Distracciones:La utilización del móvil, encender un cigarrillo, cambiar de emisora o colocar un CD en el radio. deja de atender el hecho de conducir con concentración.</t>
    </r>
  </si>
  <si>
    <t>Ruido conversacional y de equipos de copiado</t>
  </si>
  <si>
    <t xml:space="preserve">DE SEGURIDAD: LOCATIVO </t>
  </si>
  <si>
    <t>Seguimiento a los resultados de inspecciones de seguridad y al reporte de actos y condiciones inseguras con el COPASST
Seguimiento a los hallazgos del programa de orden y aseo establecido
Ubicar señalización prevención de caidas en 5 piso y borde de placa en terraza verde 3er piso</t>
  </si>
  <si>
    <r>
      <rPr>
        <sz val="11"/>
        <color rgb="FF00B050"/>
        <rFont val="Calibri"/>
        <family val="2"/>
        <scheme val="minor"/>
      </rPr>
      <t>Movilización por vías vehiculares internas y parqueaderos</t>
    </r>
    <r>
      <rPr>
        <sz val="11"/>
        <color theme="1"/>
        <rFont val="Calibri"/>
        <family val="2"/>
        <scheme val="minor"/>
      </rPr>
      <t xml:space="preserve">
Factor humano/Distracciones
La utilización del móvil, encender un cigarrillo, cambiar de emisora o colocar un CD en el radio. deja de atender el hecho de conducir con concentración.</t>
    </r>
  </si>
  <si>
    <r>
      <rPr>
        <sz val="11"/>
        <color rgb="FF00B050"/>
        <rFont val="Calibri"/>
        <family val="2"/>
        <scheme val="minor"/>
      </rPr>
      <t>Movilización por vías vehiculares internas y parqueaderos</t>
    </r>
    <r>
      <rPr>
        <sz val="11"/>
        <color theme="1"/>
        <rFont val="Calibri"/>
        <family val="2"/>
        <scheme val="minor"/>
      </rPr>
      <t xml:space="preserve">
Factor humano
Agresividad/Los puntos mas importantes que generan agresividad en los conductores son tres: La prisa, La congestión del trafico y falta de respeto tanto a las señales de transito como a los otros conductores.</t>
    </r>
  </si>
  <si>
    <r>
      <rPr>
        <sz val="11"/>
        <color rgb="FF00B050"/>
        <rFont val="Calibri"/>
        <family val="2"/>
        <scheme val="minor"/>
      </rPr>
      <t>Movilización por vías vehiculares internas y parqueaderos</t>
    </r>
    <r>
      <rPr>
        <sz val="11"/>
        <color theme="1"/>
        <rFont val="Calibri"/>
        <family val="2"/>
        <scheme val="minor"/>
      </rPr>
      <t xml:space="preserve">
Factor humano 
Peatón/Imprudencia del peatón, no respectar e ignorar  las señales de transito. Peatones que cruzan por los lugares inadecuados</t>
    </r>
  </si>
  <si>
    <t>BIOLÓGICO</t>
  </si>
  <si>
    <t>enfermedades del sistema respiratorio</t>
  </si>
  <si>
    <t>Inducción y re inducción en SST
Capacitaciones enfocadas a la prevención de accidentes propias de la labor
Fomento de estilos de vida saludable</t>
  </si>
  <si>
    <t>Resfriados virus</t>
  </si>
  <si>
    <t>Fomentar el uso de prendas adecuadas conforme el entorno. (abrigos, prendas frescas)
Fomentar los estilos de vida saludable frente a la hidratación continua con bebidas calientes o agua fresca conforme el entorno, alimentación saludable, chequeos periódicos médicos, uso de tapabocas en épocas de virosis o lluvias</t>
  </si>
  <si>
    <t>QUÍMICO: Polvo</t>
  </si>
  <si>
    <t>Afecciones respiratorias</t>
  </si>
  <si>
    <t>Protección respiratoria para control de inhalación material particulado</t>
  </si>
  <si>
    <t>Evaluar los agentes químicos del entorno
Hacer estudio de requerimientos EPP para cargos expuestos</t>
  </si>
  <si>
    <t>Inducción y re inducción en SST
Exámenes ocupacionales</t>
  </si>
  <si>
    <t>Posición sedente y bípeda durante más del 60% de la jornada laboral</t>
  </si>
  <si>
    <t>Contacto directo ó indirecto con la energía eléctrica, electrocución.</t>
  </si>
  <si>
    <t>Cambio de bisturís con seguridad baja por equipos de mayor resistencia y calidad</t>
  </si>
  <si>
    <t>Implementar protocolos para esquemas de vacunación 
Capacitación enfocada al manejo de agentes biológicos</t>
  </si>
  <si>
    <t>Fatiga auditiva, cefaleas.</t>
  </si>
  <si>
    <t>Uso de herramientas manuales, máquinas y equipos que generan ruido en su operación: Compactadora, martillos, destornillador eléctrico, taladro de árbol, esmeril, compresores, entre otros.</t>
  </si>
  <si>
    <t>Hacer estudio de requerimientos EPP para cargos expuestos</t>
  </si>
  <si>
    <t>Manipulación productos químicos</t>
  </si>
  <si>
    <t>enfermedades del sistema respiratorio
afectación de la piel
afectación de mucosas</t>
  </si>
  <si>
    <t>Afecciones respiratorias, quemaduras, dermatitis</t>
  </si>
  <si>
    <t>Hojas de seguridad
Matrices de compatibilidad
Kit derrames</t>
  </si>
  <si>
    <t>QUÍMICO
Líquidos y nieblas
Gases y vapores</t>
  </si>
  <si>
    <t>QUÍMICO
Polvos orgánicos, inorgánicos, fibras y material particulado</t>
  </si>
  <si>
    <t>Humos que se generan del proceso de soldadura</t>
  </si>
  <si>
    <t>QUÍMICO
Humos</t>
  </si>
  <si>
    <t>Quemaduras, irritación ocular,  afectaciones respiratorias</t>
  </si>
  <si>
    <t xml:space="preserve">Derivados del movimiento: movimientos repetitivos por uso de herramientas manuales. Romper papel con las manos para disminuir su tamaño y luego ser colocado en la compactadora. </t>
  </si>
  <si>
    <t>Control sobre el desarrollo de las actividades que fomentan el control sobre los desórdenes musculo esqueléticos
Inspecciones a las condiciones ergonómicas de los puestos de trabajo y seguimiento a las acciones de mejora que surjan de las mismas
Seguimiento al auto reporte de condiciones de salud y al resultado de las recomendaciones de los exámenes ocupacionales
Fomento y formación y control sobre el desarrollo de pausas activas</t>
  </si>
  <si>
    <t>Levantamiento de elementos y herramientas de trabajo</t>
  </si>
  <si>
    <t>Ayudas mecánicas para desplazar elementos</t>
  </si>
  <si>
    <t>BIOMECÁNICO: Manejo de cargas y esfuerzos</t>
  </si>
  <si>
    <t>Mantenimientos preventivos y correctivos</t>
  </si>
  <si>
    <t>Cortaduras, machucones, pinchazo, atrapamiento, proyección de partículas en los ojos</t>
  </si>
  <si>
    <t>Fracturas y amputaciones</t>
  </si>
  <si>
    <t>Inducción y re inducción en SST
Uso de elementos de protección personal (Botas, guantes de vaqueta, guantes de poliuretano, guantes de punto de PVC, gafas )
Capacitaciones enfocadas a la prevención de accidentes propias de la labor</t>
  </si>
  <si>
    <t>Inducción y re inducción en SST
Uso de elementos de protección personal (Botas dieléctricas)
Capacitaciones enfocadas a la prevención de accidentes propias de la labor</t>
  </si>
  <si>
    <t>Seguimiento a los resultados de inspecciones de seguridad y al reporte de actos y condiciones inseguras con el COPASST
Seguimiento al cierre de hallazgos de los mantenimientos
Estudio de señalización para áreas con peligro o exposición a electricidad (cuartos de cómputo, router, aires acondicionados, ductos eléctricos)
Definir, documentar y divulgar estándares de seguridad con las reglas de oro para manejo de energía</t>
  </si>
  <si>
    <t>Inducción y re inducción en SST
Uso de elementos de protección personal (Botas)
Capacitaciones enfocadas a la prevención de accidentes propias de la labor</t>
  </si>
  <si>
    <t>Instalación de tapa de caja de aguas en cuarto de mantenimiento</t>
  </si>
  <si>
    <t xml:space="preserve">Seguimiento a los resultados de inspecciones de seguridad y al reporte de actos y condiciones inseguras con el COPASST
Señalizar el área destinada para espacio de bombas
</t>
  </si>
  <si>
    <t>Condiciones de almacenamiento en cuarto de mantenimiento</t>
  </si>
  <si>
    <t>DE SEGURIDAD: LOCATIVO (sistemas y medios de almacenamiento, orden y aseo)</t>
  </si>
  <si>
    <t>Kit atención de derrames</t>
  </si>
  <si>
    <t xml:space="preserve">Seguimiento a los resultados de mantenimientos e inspecciones de seguridad y al reporte de actos, condiciones inseguras con el COPASST
Definir simulacros asociados a cada una de las vulnerabilidades identificadas en el análisis de vulnerabilidad del plan de emergencias
Seguimiento y control a los resultados de la inspección de equipos de emergencias
Formación a la brigada de emergencias, conforme las vulnerabilidades identificadas
Hacer estudio de señalización y requerimientos de equipos para control de emergencias en almacén
</t>
  </si>
  <si>
    <t>Instalación de una peldaño adicional a la baranda del último piso 
Ubicación de aantideslizantes en salida de duchas de vestier trabajadores hombres y mujeres</t>
  </si>
  <si>
    <t>Tareas que implican desplazamientos verticales desde 1,5o mts</t>
  </si>
  <si>
    <t>CONDICIONES DE SEGURIDAD:
TRABAJO EN ALTURAS</t>
  </si>
  <si>
    <t>Golpes, politraumatismos</t>
  </si>
  <si>
    <t>Permisos de trabajo seguro</t>
  </si>
  <si>
    <t>Puntos de anclaje en zonas estratégicas en terraza
Sistema de ascenso y descenso certificados</t>
  </si>
  <si>
    <t>Rutinaria SI/NO</t>
  </si>
  <si>
    <t>Labores administrativas  (digitalización, revisión de información)</t>
  </si>
  <si>
    <t>Permanencia en la sede y recorridos por las diferentes áreas</t>
  </si>
  <si>
    <t>Movilización por vías vehiculares externas</t>
  </si>
  <si>
    <t>ACTIVIDAD O TAREA</t>
  </si>
  <si>
    <t>Presencia de equipos energizados y de instalaciones eléctricas. Carga combustible clase A representada en equipos,  mobiliario y material de trabajo de característica comburente:  madera, alfombras, plástico, papel.</t>
  </si>
  <si>
    <r>
      <t xml:space="preserve">Escaleras, desniveles, pisos deslizantes
</t>
    </r>
    <r>
      <rPr>
        <sz val="11"/>
        <color rgb="FFFF0000"/>
        <rFont val="Calibri"/>
        <family val="2"/>
        <scheme val="minor"/>
      </rPr>
      <t>(antecedentes de accidentalidad asociada)</t>
    </r>
  </si>
  <si>
    <t>Condiciones inadecuadas de orden y aseo. Cableado de computadores en desorden.</t>
  </si>
  <si>
    <t>Carácterísticas de las instalaciones</t>
  </si>
  <si>
    <t>Almacenamiento inadecuado en las oficinas.</t>
  </si>
  <si>
    <t>Utilización de muebles con cajones.</t>
  </si>
  <si>
    <t>Condiciones de salud y clima</t>
  </si>
  <si>
    <t>Fenómenos naturales asociado a la ubicación geográfica de la ciudad de Bogotá</t>
  </si>
  <si>
    <t>Factor humano:Distracciones:La utilización del móvil, encender un cigarrillo, cambiar de emisora o colocar un CD en el radio. deja de atender el hecho de conducir con concentración.</t>
  </si>
  <si>
    <t>Factor humano:Emociones:El estado emocional que más afecta  en la conducción es el miedo. El miedo puede incidir  tanto de manera positiva  como negativa en la conducción. De manera positiva actúa de tal manera que los conductores con miedo suelen prestar mas atención, respectan mas las normas, son más prudentes etc. De forma negativa actúa de tal forma que puede ser un peligro  por la ansiedad que la conducción produce.,</t>
  </si>
  <si>
    <t>Factor humano:Peatón:Imprudencia del peatón, no respectar e ignorar  las señales de transito. Peatones que cruzan por los lugares inadecuados</t>
  </si>
  <si>
    <t>Exposición a delincuencia común, grupos al margen de la ley, manifestaciones de la ciudadanía.</t>
  </si>
  <si>
    <t>Definir protocolos enfocados a la prevención y manejo del peligro publico
Seguimiento y control sobre incidentes del entorno
Capacitar en el peligro público y modus operandi de la delincuencia común y organizada
Control y seguimiento de personal en la calle</t>
  </si>
  <si>
    <t>FENÓMENOS NATURALES: LLUVIA SY GRANIZADAS</t>
  </si>
  <si>
    <t>Politraumatismos</t>
  </si>
  <si>
    <t>Definir protocolos enfocados a la prevención y manejo de emergencias ambientales de tipo atmosférico
Control y seguimiento de personal en la calle
Promover el uso de kit atención de emergencias básico</t>
  </si>
  <si>
    <t>Condiciones climáticas</t>
  </si>
  <si>
    <t>Presencia de equipos de oficina y ascensor que operan con energía eléctrica.</t>
  </si>
  <si>
    <t>Escaleras, desniveles, pisos deslizantes</t>
  </si>
  <si>
    <t>Empleo o manejo de impresoras y fotocopiadoras</t>
  </si>
  <si>
    <t>Utilización de muebles con cajones, mobiliario en general, puertas, ventanas</t>
  </si>
  <si>
    <t>Actividades que implican ubicarse a 1,50 mt</t>
  </si>
  <si>
    <t>Mantenimiento y reparación de instalaciones (ejecución por contratistas)</t>
  </si>
  <si>
    <t>Utilización de muebles con cajones, mobiliario en general, puertas  y ventanas</t>
  </si>
  <si>
    <t>Uso de herramientas manuales, máquinas y equipos que generan ruido en su operación: martillos, taladros, pulidoras, entre otros.</t>
  </si>
  <si>
    <t>Uso de herramientas manuales, máquinas y equipos que generan vibración en su operación: Compactadora, martillos, destornillador eléctrico, taladro de árbol, esmeril, compresores, entre otros.</t>
  </si>
  <si>
    <t>Manual de contratistas</t>
  </si>
  <si>
    <t>Hacer inducción a contratistas y suncontatista en aspectos de SST.
Verificar el cumplimiento del manual de contratistas, verificar previo inicio de labores que el personal cumple con los EPP acordes a la tarea. 
Supervisión de la actividad</t>
  </si>
  <si>
    <t>Utilización de muebles con cajones, mobiliario, puertas y ventanas</t>
  </si>
  <si>
    <t xml:space="preserve">Limpieza y orden de áreas </t>
  </si>
  <si>
    <t>No Aceptable</t>
  </si>
  <si>
    <t>Aceptable con Control</t>
  </si>
  <si>
    <t>Mantenimiento y reparación de instalaciones (ejecución por contratistas) que implican trabajos  desde 1,50 mts</t>
  </si>
  <si>
    <t>Irritabilidad, fatiga auditiva</t>
  </si>
  <si>
    <t>Cefaleas</t>
  </si>
  <si>
    <t>BIOLÓGICOS: Virus, bacterias, hongos, fluidos y excrementos</t>
  </si>
  <si>
    <t>Dolores de articulaciones</t>
  </si>
  <si>
    <t>Esquema de vacunación - Uso de elementos de protección personal (guantes, tapabocas, botas media caña)
Exámenes ocupacionales a cargo de contratista</t>
  </si>
  <si>
    <t>Exámenes ocupacionales a cargo de contratista</t>
  </si>
  <si>
    <t>Enfermedades de la piel, infecciones</t>
  </si>
  <si>
    <t>Dolor de articulaciones</t>
  </si>
  <si>
    <t>QUÍMICOS:  Polvos y Material particulado</t>
  </si>
  <si>
    <t>Polvo de las superficies, en el desarrollo labor de barrido</t>
  </si>
  <si>
    <t>Exámenes ocupacionales a cargo de contratista
Uso de tapabocas</t>
  </si>
  <si>
    <t>Afección de vías respiratorias</t>
  </si>
  <si>
    <t>Estudiar uso de protección respiratoria para control material particulado y preferiblemente con válvula de exhalación</t>
  </si>
  <si>
    <t>Dermatitis de contacto, irritación de mucosas</t>
  </si>
  <si>
    <t>Afección de vías respiratorias, afecciones de la piel y de mucosas</t>
  </si>
  <si>
    <t>Etiquetado y rotulado de productos</t>
  </si>
  <si>
    <t>Náuseas, vómitos, somnolencia, dificultad respiratoria, irritación de vías respiratorias, ojos, piel y tracto gastrointestinal.</t>
  </si>
  <si>
    <t>Estudiar uso de protección respiratoria con válvula de exhalación</t>
  </si>
  <si>
    <t>Estudiar uso de protección respiratoria para control gases y vapores</t>
  </si>
  <si>
    <t>BIOMECÁNICO: Esfuerzos y manejo de cargas</t>
  </si>
  <si>
    <t>fatiga física y visual, alteraciones del sistema osteovascular.</t>
  </si>
  <si>
    <t>Hacer inducción a contratistas y subcontratista en aspectos de SST
Verificar el cumplimiento del manual de contratistas frente a protocolos o estándares de seguridad para el manejo del peligro biológico
Evaluación de contratistas frente a las normas en SST
Capacitación en el manejo del peligro biológico y uso EPP</t>
  </si>
  <si>
    <t>BIOMECÁNICO: Movimientos repetitivos</t>
  </si>
  <si>
    <t>Irritabilidad, estrés, fatiga física</t>
  </si>
  <si>
    <t>Desmotivación y depresión</t>
  </si>
  <si>
    <t>Características de la tarea (monotonía)</t>
  </si>
  <si>
    <t>Características de la organización del trabajo (demandas cuali-cuantitativas de la labor)</t>
  </si>
  <si>
    <t>Superficies de trabajo: irregularidades, deslizantes, con diferencia del nivel</t>
  </si>
  <si>
    <t>Politraumatismos, muerte.</t>
  </si>
  <si>
    <t>Fracturas y politraumatismos</t>
  </si>
  <si>
    <t>uso de implementos de aseo, máquinas, escurridores</t>
  </si>
  <si>
    <t>Mantenimiento  de maquinas</t>
  </si>
  <si>
    <t>Machucones, cortadas, golpes</t>
  </si>
  <si>
    <t>Quemaduras.</t>
  </si>
  <si>
    <t>Estudio de necesidades uso de manoplas para agarre elementos calientes</t>
  </si>
  <si>
    <t>Uso de greca y bebidas calientes</t>
  </si>
  <si>
    <t xml:space="preserve"> Extintor contra incendios</t>
  </si>
  <si>
    <t>Hacer inducción a contratistas y subcontratista en aspectos de SST
Verificar el cumplimiento del manual de contratistas frente a la implementación de controles sobre el peligro eléctrico, inspecciones de equipos, mantenimientos preventivos y correctivos</t>
  </si>
  <si>
    <t>Preparación de bebidas calientes</t>
  </si>
  <si>
    <t>Labores de jardinería</t>
  </si>
  <si>
    <t>Mantenimiento  de herramientas</t>
  </si>
  <si>
    <t>Uso de guantes de caucho y vaqueta</t>
  </si>
  <si>
    <t>cortadas</t>
  </si>
  <si>
    <t>FISICO: temperaturas confort térmico</t>
  </si>
  <si>
    <t xml:space="preserve">Irritabilidad, fatiga </t>
  </si>
  <si>
    <t>Polvo de las superficies, en el desarrollo labor de barrido
productos de abono tierra</t>
  </si>
  <si>
    <t>Contacto con pinturas  y solventes</t>
  </si>
  <si>
    <t>Irritación de mucosas</t>
  </si>
  <si>
    <t>Afectación mucosas</t>
  </si>
  <si>
    <t>Contacto con implementos de trabajo</t>
  </si>
  <si>
    <t>golpes, machucones</t>
  </si>
  <si>
    <t>guantes y calzado de seguridad</t>
  </si>
  <si>
    <t>Heridas abiertas ,politraumatismos</t>
  </si>
  <si>
    <t>Diferente nivel, uso de escaleras de paso</t>
  </si>
  <si>
    <t>Calzado de seguridad</t>
  </si>
  <si>
    <t>Preparación de alimentos</t>
  </si>
  <si>
    <t>Contacto con carnes y sus fluidos</t>
  </si>
  <si>
    <t>BIOLÓGICOS: bacterias</t>
  </si>
  <si>
    <t>Coordinación del personal</t>
  </si>
  <si>
    <t>BIOMECÁNICO: Postura (prolongada mantenida bípeda)</t>
  </si>
  <si>
    <t>Digitación</t>
  </si>
  <si>
    <t>FISICO: Temperaturas extremas</t>
  </si>
  <si>
    <t>Fatiga</t>
  </si>
  <si>
    <t>Fatiga, quemaduras</t>
  </si>
  <si>
    <t>Exámenes ocupacionales a cargo de contratista
Chaquetas para cavas</t>
  </si>
  <si>
    <t>FISICO: Radicaciones no ionizantes</t>
  </si>
  <si>
    <t>puertas y ventanas del área</t>
  </si>
  <si>
    <t>Todas las actividades</t>
  </si>
  <si>
    <t>Permanencia en zona cocina</t>
  </si>
  <si>
    <t>Uso de elementos y bebidas o productos calientes (hornos, planchas, ollas, estufas)</t>
  </si>
  <si>
    <t>Manejo de hornos, planchas, estufa,  en cocina y cavas</t>
  </si>
  <si>
    <t>limpieza de área</t>
  </si>
  <si>
    <t>Levantamiento y transporte de cargas de recipientes, ollas, planchones, contenedores.</t>
  </si>
  <si>
    <t>Picar, cortar, pelar, pasar, servir</t>
  </si>
  <si>
    <t>Uso de elementos  de trabajo como cuchillos y tijeras</t>
  </si>
  <si>
    <t>Cortadas,</t>
  </si>
  <si>
    <t>Estudio de necesidades uso de guante para corte de carnes (metálico)</t>
  </si>
  <si>
    <t>Hacer inducción a contratistas y subcontratista en aspectos de SST
Verificar el cumplimiento del manual de contratistas frente a protocolos o estándares de seguridad para el manejo del peligro biológico, bioseguridad, normas de manipulación de alimentos
Evaluación de contratistas frente a las normas en SST
Capacitación en el manejo del peligro biológico y uso EPP</t>
  </si>
  <si>
    <t>Estudio de necesidades calzado impermeable botas caña alta</t>
  </si>
  <si>
    <t>Garantizar la adecuación de sistemas antideslizante acorde a área de cocina, en las zonas con mayor probabilidad de caída</t>
  </si>
  <si>
    <t>Inspecciones de seguridad
paleta de advertencia</t>
  </si>
  <si>
    <t>Condiciones inadecuadas de orden y aseo. Canastillas, elementos de trabajo, derrames</t>
  </si>
  <si>
    <t>Presencia de equipos energizados y de instalaciones eléctricas. Carga combustible clase A representada en equipos,  mobiliario y material de trabajo de característica comburente:  madera, plástico, papel, aceite, gas, chispas</t>
  </si>
  <si>
    <t>Quemaduras, lesiones por proyección de materiales, contaminación  ambiental. Alta generación de humos y vapores tóxicos generados por la combustión.</t>
  </si>
  <si>
    <t>Equipos eléctricos e instalaciones eléctricas.</t>
  </si>
  <si>
    <t>Buenas condiciones de instalaciones</t>
  </si>
  <si>
    <t>quemaduras</t>
  </si>
  <si>
    <t>Vigilancia privada peatonal y vehicular</t>
  </si>
  <si>
    <t>Ruido exteriores</t>
  </si>
  <si>
    <t>Afecciones sistema respiratorio</t>
  </si>
  <si>
    <t>Exámenes ocupacionales a cargo de contratista
Dotación con Chaquetas y gorra, impermeable</t>
  </si>
  <si>
    <t>Hacer inducción a contratistas y subcontratista en aspectos de SST
Verificar el cumplimiento del manual de contratistas frente a fomento de estilos de vida saludable con uso de bloqueador e hidratación constante, garantizar que todo el personal expuesto cuente con impermeables y/o sombrilla</t>
  </si>
  <si>
    <t xml:space="preserve">QUÍMICOS:  Polvos </t>
  </si>
  <si>
    <t>Contaminación de exteriores</t>
  </si>
  <si>
    <t>Exámenes ocupacionales a cargo de contratista
Rotación</t>
  </si>
  <si>
    <t>Heridas abiertas</t>
  </si>
  <si>
    <t>Decálogo de armas</t>
  </si>
  <si>
    <t>Cursos para manejo de armas propios de seguridad física, permisos</t>
  </si>
  <si>
    <t>Chaleco blindado</t>
  </si>
  <si>
    <t>Machucones, golpes</t>
  </si>
  <si>
    <t xml:space="preserve">Mantenimiento  de sistema </t>
  </si>
  <si>
    <t>Proceso automatizado</t>
  </si>
  <si>
    <t>Reparación de reductores de velocidad (pegado a calzada)</t>
  </si>
  <si>
    <t>Permanencia en punto de custodia y recorridos por áreas</t>
  </si>
  <si>
    <t>BIOMECÁNICO: Postura (prolongada mantenida)</t>
  </si>
  <si>
    <t>fatiga, dolor lumbar</t>
  </si>
  <si>
    <t xml:space="preserve">Control y manejo de personal externo e interno 
monotonía, </t>
  </si>
  <si>
    <t>Control y manejo de personal externo e interno 
Demanda cualitativa</t>
  </si>
  <si>
    <t>Manejo de armas</t>
  </si>
  <si>
    <t>Inducción y re inducción en SST
Curso de vigilancia</t>
  </si>
  <si>
    <t>golpes</t>
  </si>
  <si>
    <t>garantizar que las escaleras cuenten con antideslizante (puesto de guarda bajada sótano ingreso peatonal)</t>
  </si>
  <si>
    <t>Fallas del vehículo y empleo de gasolina</t>
  </si>
  <si>
    <t>Ruido de los vehículos enla vía</t>
  </si>
  <si>
    <t>Problemas de fonación</t>
  </si>
  <si>
    <t>Radiación solar</t>
  </si>
  <si>
    <t>Irritación d ela piel, dolor de cabeza</t>
  </si>
  <si>
    <t>Seguimiento al auto reporte de condiciones de salud
Fomento de estilos de vida saludable (uso bloqueador e hidratación)</t>
  </si>
  <si>
    <t>Movimientos repetitivos en muñeca y dedos durante conducción</t>
  </si>
  <si>
    <t>Control sobre el desarrollo de las actividades que fomentan el control sobre los desórdenes musculo esqueléticos
Inspecciones a las condiciones ergonómicas de los vehículos como puestos de trabajo y seguimiento a las acciones de mejora que surjan de las mismas 
Seguimiento al auto reporte de condiciones de salud y al resultado de las recomendaciones de los exámenes ocupacionales
Fomento y formación y control sobre el desarrollo de pausas activas</t>
  </si>
  <si>
    <t>Control sobre el desarrollo de las actividades que fomentan el control sobre los desórdenes musculo esqueléticos
Seguimiento al auto reporte de condiciones de salud y al resultado de las recomendaciones de los exámenes ocupacionales
Fomento y formación y control sobre el desarrollo de pausas activas
controlar tiempo de exposición</t>
  </si>
  <si>
    <t>Fomentar comportamientos seguros sobre cerrar ventanas
Capacitación sobre el cuidado auditivo en conductores
seguimento autoreporte condiciones de salud y resultados de exámenes ocupacionales
Control sobre resultados de mantenimiento</t>
  </si>
  <si>
    <t>Movimeintos del vehículo (motor)</t>
  </si>
  <si>
    <t>Fomentar comportamientos seguros sobre cerrar ventanas
Capacitación sobre el cuidado auditivo en conductores
seguimento autoreporte condiciones de salud y resultados de exámenes ocupacionales
Control sobre resultados de mantenimiento .
Controlar tiempo de exposición conductor</t>
  </si>
  <si>
    <t>registro  de visitantes</t>
  </si>
  <si>
    <t>PRIORIZACIÓN</t>
  </si>
  <si>
    <t>Inducción de visitantes
Registro datos como ARL, EPS, contacto de emergencias
Seguimiento a estrategia de control contratista de seguridad física, control de acceso al personal (requisas, control de accesos)</t>
  </si>
  <si>
    <t>BIOMECÁNICO: Postura (prolongada mantenida, forzada, anti gravitacionales)</t>
  </si>
  <si>
    <t>Control sobre el desarrollo de las actividades que fomentan el control sobre los desórdenes musculo esqueléticos
Inspecciones a las condiciones ergonómicas de los puestos de trabajo y seguimiento a las acciones de mejora que surjan de las mismas (elementos de confort ergonómico: sillas, alturas de escritorios, altura de pantallas, espacios para movilidad y apoyo adecuado de las extremidades inferiores)
Seguimiento al auto reporte de condiciones de salud y al resultado de las recomendaciones de los exámenes ocupacionales
Fomento y formación y control sobre el desarrollo de pausas activas e higiene postural</t>
  </si>
  <si>
    <t>Características de las instalaciones</t>
  </si>
  <si>
    <t>Instalación de una peldaño adicional a la baranda del último piso 
Ubicación de antideslizantes en salida de duchas de vestier trabajadores hombres y mujeres</t>
  </si>
  <si>
    <t>Seguimiento a los resultados de inspecciones de seguridad y al reporte de actos y condiciones inseguras con el COPASST
Seguimiento a los hallazgos del programa de orden y aseo establecido
Ubicar señalización prevención de caídas en 5 piso y borde de placa en terraza verde 3er piso</t>
  </si>
  <si>
    <t>Inducción y re inducción en SST
Capacitaciones enfocadas a la prevención de accidentes propias de la labor y manejo de emergencias
Brigadistas formados en el manejo y atención de emergencias</t>
  </si>
  <si>
    <t xml:space="preserve">Seguimiento a los resultados de mantenimientos e inspecciones de seguridad y al reporte de actos, condiciones inseguras con el COPASST
Definir simulacros asociados a cada una de las vulnerabilidades identificadas en el análisis de vulnerabilidad del plan de emergencias
Seguimiento y control a los resultados de la inspección de equipos de emergencias
Formación a la brigada de emergencias, conforme las vulnerabilidades identificadas
</t>
  </si>
  <si>
    <t xml:space="preserve">Definir estándar para el manejo de la seguridad vial, que incluya control y señalización sobre los límites de velocidad, recomendaciones de seguridad, entre otros, con alcance a empleados y visitantes
Capacitar y fomentar la seguridad vial de todos los actores de la vía (peatones y conductores). Capacitación Agresividad en la Conducción
Fomentar el cumplimiento de las diferentes normas como: No ingerir bebidas alcohólicas durante la jornada laboral, cumplir con el código de circulación, no conducir bajo los efectos de la fatiga. </t>
  </si>
  <si>
    <r>
      <rPr>
        <sz val="11"/>
        <color rgb="FF00B050"/>
        <rFont val="Calibri"/>
        <family val="2"/>
        <scheme val="minor"/>
      </rPr>
      <t>Movilización por vías vehiculares internas y parqueaderos</t>
    </r>
    <r>
      <rPr>
        <sz val="11"/>
        <color theme="1"/>
        <rFont val="Calibri"/>
        <family val="2"/>
        <scheme val="minor"/>
      </rPr>
      <t xml:space="preserve">
Factor Vehicular
Fallas mecánicas/La fuente principal es el mal mantenimiento de los vehículos o la no ejecución de los mantenimiento preventivos de los sistemas del motor, lubricación, Sistema de Transmisión </t>
    </r>
  </si>
  <si>
    <t>Definir estándar para el manejo de la seguridad vial, que incluya control y señalización sobre los límites de velocidad, recomendaciones de seguridad, entre otros, con alcance a empleados y visitantes
Capacitar y fomentar la seguridad vial de todos los actores de la vía (peatones y conductores). Fomentar los comportamientos seguros sobre mantenimiento preventivo y el chequeo pre operacional de los diferentes vehículos.</t>
  </si>
  <si>
    <r>
      <rPr>
        <sz val="11"/>
        <color rgb="FF00B050"/>
        <rFont val="Calibri"/>
        <family val="2"/>
        <scheme val="minor"/>
      </rPr>
      <t>Movilización por vías vehiculares internas y parqueaderos</t>
    </r>
    <r>
      <rPr>
        <sz val="11"/>
        <color theme="1"/>
        <rFont val="Calibri"/>
        <family val="2"/>
        <scheme val="minor"/>
      </rPr>
      <t xml:space="preserve">
Factor vehicular
Fallas en los sistemas de seguridad activa/Falta o Falla en el mantenimiento en el Sistema de Frenado, Sistema de estabilidad, Sistema de Dirección, Sistema de Alumbrado y Neumáticos por el cual se aumenta el riesgo de colisiones y atropellamientos
</t>
    </r>
  </si>
  <si>
    <t>Heridas, golpes, fracturas. Perdidas humanas, perdidas materiales, diferentes politraumatismos. Colisiones, Atropellamientos</t>
  </si>
  <si>
    <t>Factor humano: Exceso de velocidad: El exceso de velocidad  se produce cuando se circula por encima del limite de velocidad vigente.  La velocidad excesiva reduce la eficacia de los elementos de seguridad del vehículo y disminuye la habilidad del conductor en la reacción.</t>
  </si>
  <si>
    <t>Definir estándar para el manejo de la seguridad vial, que incluya control y señalización sobre los límites de velocidad, chequeos pre operacionales, mantenimientos, recomendaciones de seguridad, entre otros, con alcance a empleados.
Capacitar y fomentar la seguridad vial de todos los actores de la vía (peatones y conductores). Fomentar los comportamientos seguros sobre mantenimiento preventivo y el chequeo pre operacional de los diferentes vehículos. Capacitaciones como manejo defensivo, regulaciones normativas frente a límites de velocidad, consumo de alcohol, sustancia psicoactivas, códigos de circulación,  control de fatiga, etc.</t>
  </si>
  <si>
    <t>Factor humano:Sueño:Falta de descanso entre jornadas laborales por excesos de jornada. El sueño repercuten negativamente en la capacidad de conducción aumentando el tiempo de reacción y distracción al conducir.</t>
  </si>
  <si>
    <t>Factor humano:Fatiga:Cansancio se da por la monotonía en la conducción repercutiendo negativamente en la capacidad de conducción, incrementando las distracción,  y aumentando el tiempo de reacción.</t>
  </si>
  <si>
    <t xml:space="preserve">Factor humano:Estrés:Se produce por trabajo Bajo presión, el trafico de la ciudad, imprudencia de los otros conductores, Influyendo en la forma de conducir y  aumentando la probabilidad de ocasionar un accidente de transito ,  el estrés  puede ocasionar efectos negativos en el conductor como son la ansiedad y la impaciencia. </t>
  </si>
  <si>
    <t>Factor humano: Agresividad: Los puntos mas importantes que generan agresividad en los conductores son tres: La prisa, La congestión del trafico y falta de respeto tanto a las señales de transito como a los otros conductores.</t>
  </si>
  <si>
    <t>Factor humano: Edad: Impericia e a conducción por la falta de experiencia . Donde la conducción la realizan de Manera Arriesgada  ignorando los riesgos, Tienen un mayor % de desconcentración, todo ello debido a la inmadurez física y mental</t>
  </si>
  <si>
    <t>Factor humana: Alcohol, sustancia psicoactivas y medicamentos: Este tipo de sustancias altera del comportamiento de los conductores, dependiendo el tipo de sustancia provoca la disminución de la capacidad de concentración al volante, disminución de los reflejos, provocan percepciones equivocadas, descoordinación, alucinaciones, adormecimiento, alteración sensorial (Visión y Audición), Somnolencia</t>
  </si>
  <si>
    <t xml:space="preserve">Factor Vehicular: Fallas mecánicas: La fuente principal es el mal mantenimiento de los vehículos o la no ejecución de los mantenimiento preventivos de los sistemas del motor, lubricación, Sistema de Transmisión </t>
  </si>
  <si>
    <t xml:space="preserve">Factor vehicular: Fallas en los sistemas de seguridad activa: Falta o Falla en el mantenimiento en el Sistema de Frenado, Sistema de estabilidad, Sistema de Dirección, Sistema de Alumbrado y Neumáticos por el cual se aumenta el riesgo de colisiones y atropellamientos
</t>
  </si>
  <si>
    <t xml:space="preserve">Factor vehicular: Fallas en los sistemas de seguridad pasiva: Falta o Falla en el mantenimiento del Chasis y Carrocería, Cinturón de Seguridad,  Airbags, Reposacabezas
</t>
  </si>
  <si>
    <t>Factor vía: Condiciones de la vía: Fallas en el estado estructural de la vía como lo son los huecos, agrietamiento o fisuras, vías destapadas. Descensos peligrosos, Depresiones, Resaltos, Superficies Rizadas. A su vez mala señalización de la vías como son la demarcación en piso y falta de señales preventivas en carretera.</t>
  </si>
  <si>
    <t>Factor vía: Condiciones metereológicas:Son los diferentes cambios climáticos como la nieblas, Lluvias, y otras condiciones adversas como lo son el deslumbramiento al conductor por exceso de luz y penumbra por falta de luz</t>
  </si>
  <si>
    <t>Factor vía: Trayectos frecuentes: Disminuye el grado de percepción del riesgo debido a su exposición continuada al mismo trayecto todos los días. El conocer la ruta puede llevar al conductor a tener una falsa sensación de seguridad, por lo que disminuye su nivel de concentración, aparecen las distracciones, o también puede tener un efecto directo en la forma de conducir al asumir más riesgos, por ejemplo, aumentando la velocidad de circulación.
También los accidentes que ocurren durante el trayecto de ida o vuelta al puesto de trabajo siempre que ocurra en una hora coherente con la hora de entrada o salida del trabajo y dentro de su recorrido habitual.</t>
  </si>
  <si>
    <t>Definir estándar para el manejo de la seguridad vial, que incluya control y señalización sobre los límites de velocidad, chequeos pre operacionales, mantenimientos, recomendaciones de seguridad, entre otros, con alcance a empleados.
Identificar rutas de desplazamiento , controlar y supervisar al personal en calle.
Capacitar y fomentar la seguridad vial de todos los actores de la vía (peatones y conductores). Fomentar los comportamientos seguros sobre mantenimiento preventivo y el chequeo pre operacional de los diferentes vehículos. Capacitaciones como manejo defensivo, regulaciones normativas frente a límites de velocidad, consumo de alcohol, sustancia psicoactivas, códigos de circulación,  control de fatiga, etc.</t>
  </si>
  <si>
    <t>Definir y divulgar normas de seguridad para las técnicas adecuadas de almacenamiento ( integración con programa orden y aseo)
Definir un sistema de rotulado o distintivo para el tipo o característica de elemento ubicado en las áreas.
Seguimiento a los resultados de inspecciones de seguridad y al reporte de actos y condiciones inseguras con el COPASST
Inspeccionar los sistemas de almacenamiento garantizamos que el 100% de los mismos se encuentren anclados de forma segura a pared o piso.
Verificar si la capacidad y cantidad de mobiliario o estantes son los adecuados dependiendo de la demanda de archivos o elementos generados.</t>
  </si>
  <si>
    <t>Control sobre el mantenimiento de los equipos
Seguimiento al auto reporte condiciones de salud y al resultado de exámenes ocupacionales
Definir normas de seguridad para la manipulación de las impresoras y fotocopiadoras por tiempos prolongados</t>
  </si>
  <si>
    <t>Reparación de ventanillas (soportes de apertura)
Verificar la viabilidad de instalar ventiladores y/o calefacción artificial a niveles moderados en puestos críticos identificados, conforme estudio de higiene
En las jornadas con mayor aglomeración de personal mantener abiertas ventanas, ventanillas y puertas. Si las áreas requieren restricción de acceso, se sugiere control con bandas (tipo cordón o cinta) de restricción en puertas para evitar el cierre de la puerta.</t>
  </si>
  <si>
    <t>Seguimiento al auto reporte de condiciones de salud
Implementar actividades de pausas activas oculares
Inspeccionar los puestos de trabajo y revisar confort visual de forma subjetiva, si los resultados de exámenes ocupacionales o auto reporte de condiciones de salud arrojan resultados de alarma (aumento de dolor de cabeza, fatiga visual,etc) se  propone la ejecución de mediciones de iluminación en las áreas</t>
  </si>
  <si>
    <t>Fomento continuado sobre los comportamientos seguros en el manejo de herramientas de oficina
Definir normas de seguridad para el manejo de herramientas de oficina y precaución de accidentes asociadas a su manipulación y del papel
Seguimiento a los resultados de inspecciones de seguridad, de orden y aseo y al reporte de actos y condiciones inseguras con el COPASST (control sobre herramientas de oficina defectuosas o deterioradas )
Seguimiento al estado de las herramientas de trabajo y si aplican mantenimientos preventivos y correctivos</t>
  </si>
  <si>
    <r>
      <rPr>
        <sz val="11"/>
        <color rgb="FF00B050"/>
        <rFont val="Calibri"/>
        <family val="2"/>
        <scheme val="minor"/>
      </rPr>
      <t>Movilización por vías vehiculares internas y parqueaderos</t>
    </r>
    <r>
      <rPr>
        <sz val="11"/>
        <color theme="1"/>
        <rFont val="Calibri"/>
        <family val="2"/>
        <scheme val="minor"/>
      </rPr>
      <t xml:space="preserve">
Factor humano/Distracciones: La utilización del móvil, encender un cigarrillo, cambiar de emisora o colocar un CD en el radio. deja de atender el hecho de conducir con concentración.</t>
    </r>
  </si>
  <si>
    <r>
      <rPr>
        <sz val="11"/>
        <color rgb="FF00B050"/>
        <rFont val="Calibri"/>
        <family val="2"/>
        <scheme val="minor"/>
      </rPr>
      <t>Movilización por vías vehiculares internas y parqueaderos</t>
    </r>
    <r>
      <rPr>
        <sz val="11"/>
        <color theme="1"/>
        <rFont val="Calibri"/>
        <family val="2"/>
        <scheme val="minor"/>
      </rPr>
      <t xml:space="preserve">
Factor humano: Agresividad/Los puntos mas importantes que generan agresividad en los conductores son tres: La prisa, La congestión del trafico y falta de respeto tanto a las señales de transito como a los otros conductores.</t>
    </r>
  </si>
  <si>
    <r>
      <rPr>
        <sz val="11"/>
        <color rgb="FF00B050"/>
        <rFont val="Calibri"/>
        <family val="2"/>
        <scheme val="minor"/>
      </rPr>
      <t>Movilización por vías vehiculares internas y parqueaderos</t>
    </r>
    <r>
      <rPr>
        <sz val="11"/>
        <color theme="1"/>
        <rFont val="Calibri"/>
        <family val="2"/>
        <scheme val="minor"/>
      </rPr>
      <t xml:space="preserve">
Factor humano: Emociones/El estado emocional que más afecta  en la conducción es el miedo. El miedo puede incidir  tanto de manera positiva  como negativa en la conducción. De manera positiva actúa de tal manera que los conductores con miedo suelen prestar mas atención, respectan mas las normas, son más prudentes etc. De forma negativa actúa de tal forma que puede ser un peligro  por la ansiedad que la conducción produce.,</t>
    </r>
  </si>
  <si>
    <r>
      <rPr>
        <sz val="11"/>
        <color rgb="FF00B050"/>
        <rFont val="Calibri"/>
        <family val="2"/>
        <scheme val="minor"/>
      </rPr>
      <t>Movilización por vías vehiculares internas y parqueaderos</t>
    </r>
    <r>
      <rPr>
        <sz val="11"/>
        <color theme="1"/>
        <rFont val="Calibri"/>
        <family val="2"/>
        <scheme val="minor"/>
      </rPr>
      <t xml:space="preserve">
Factor humano: Peatón/Imprudencia del peatón, no respectar e ignorar  las señales de transito. Peatones que cruzan por los lugares inadecuados</t>
    </r>
  </si>
  <si>
    <r>
      <rPr>
        <sz val="11"/>
        <color rgb="FF00B050"/>
        <rFont val="Calibri"/>
        <family val="2"/>
        <scheme val="minor"/>
      </rPr>
      <t>Movilización por vías vehiculares internas y parqueaderos</t>
    </r>
    <r>
      <rPr>
        <sz val="11"/>
        <color theme="1"/>
        <rFont val="Calibri"/>
        <family val="2"/>
        <scheme val="minor"/>
      </rPr>
      <t xml:space="preserve">
Factor Vehicular: Fallas mecánicas/La fuente principal es el mal mantenimiento de los vehículos o la no ejecución de los mantenimiento preventivos de los sistemas del motor, lubricación, Sistema de Transmisión </t>
    </r>
  </si>
  <si>
    <r>
      <rPr>
        <sz val="11"/>
        <color rgb="FF00B050"/>
        <rFont val="Calibri"/>
        <family val="2"/>
        <scheme val="minor"/>
      </rPr>
      <t xml:space="preserve">Movilización por vías vehiculares internas y parqueaderos
</t>
    </r>
    <r>
      <rPr>
        <sz val="11"/>
        <color theme="1"/>
        <rFont val="Calibri"/>
        <family val="2"/>
        <scheme val="minor"/>
      </rPr>
      <t xml:space="preserve">Factor vehicular: Fallas en los sistemas de seguridad activa/Falta o Falla en el mantenimiento en el Sistema de Frenado, Sistema de estabilidad, Sistema de Dirección, Sistema de Alumbrado y Neumáticos por el cual se aumenta el riesgo de colisiones y atropellamientos
</t>
    </r>
  </si>
  <si>
    <r>
      <rPr>
        <sz val="11"/>
        <color rgb="FF00B050"/>
        <rFont val="Calibri"/>
        <family val="2"/>
        <scheme val="minor"/>
      </rPr>
      <t>Movilización por vías vehiculares internas y parqueaderos</t>
    </r>
    <r>
      <rPr>
        <sz val="11"/>
        <color theme="1"/>
        <rFont val="Calibri"/>
        <family val="2"/>
        <scheme val="minor"/>
      </rPr>
      <t xml:space="preserve">
Factor vía: Condiciones de la vía: Descensos peligrosos, falta de señales preventivas en la vía</t>
    </r>
  </si>
  <si>
    <t>Lesiones del sistema musculo esquelético y articulaciones</t>
  </si>
  <si>
    <t xml:space="preserve">Seguimiento al auto reporte condiciones de salud y resultados de los exámenes ocupacionales
Capacitación en las fuentes de peligro de vibraciones propios del cargo </t>
  </si>
  <si>
    <t>Mantenimiento y reparación de instalaciones en general</t>
  </si>
  <si>
    <t>Inducción y re inducción en SST
Uso de elementos de protección personal (careta soldador, guantes soldador)
curso de soldador</t>
  </si>
  <si>
    <t>Deshidratación, irritación en la piel</t>
  </si>
  <si>
    <t>Inducción y re inducción en SST
Uso de elementos de protección personal (careta soldador, guantes soldador)
curso de soldador
Puntos de hidratación</t>
  </si>
  <si>
    <t xml:space="preserve">Deshidratación, irritación en la piel, </t>
  </si>
  <si>
    <t>Implementar protocolos para operación con soldadura
Seguimiento al auto reporte condiciones de salud y resultados de los exámenes ocupacionales
Capacitación en las fuentes de peligro de radiaciones  no ionizantes producto de la soldadura
Supervisión de actividades</t>
  </si>
  <si>
    <t>Partículas de polvo de las áreas y entornos de trabajo
Generación de partículas d operación con máquinas</t>
  </si>
  <si>
    <t>Control sobre el desarrollo de las actividades que fomentan el control sobre los desórdenes musculo esqueléticos
Inspecciones a las condiciones ergonómicas de los puestos de trabajo y seguimiento a las acciones de mejora que surjan de las mismas
Seguimiento al auto reporte de condiciones de salud y al resultado de las recomendaciones de los exámenes ocupacionales
Fomento y formación y control sobre el desarrollo de pausas activas e higiene postural</t>
  </si>
  <si>
    <t>Inducción y re inducción en SST
Pausas activas
Exámenes ocupacionales con énfasis osteomuscular
Capacitación en higiene postural</t>
  </si>
  <si>
    <t>Control sobre el desarrollo de las actividades que fomentan el control sobre los desórdenes musculo esqueléticos
Inspecciones a las ayudas mecánicas
Seguimiento al auto reporte de condiciones de salud y al resultado de las recomendaciones de los exámenes ocupacionales
Fomento y formación y control sobre el desarrollo de pausas activas e higiene postural</t>
  </si>
  <si>
    <t>Uso de herramientas propios de la operación: herramientas manuales, herramientas motorizadas o eléctricas como taladros, taladro de árbol, compresores, micro compactador de basuras</t>
  </si>
  <si>
    <t>garantizar la ubicación de resguardos en toda parte en movimiento (micro compactador de basuras)</t>
  </si>
  <si>
    <t xml:space="preserve">Fomento continuado sobre los comportamientos seguros en el manejo de herramientas y capacitación enfocada a cuidado de manos y peligro mecánico
Definir normas de seguridad para el manejo de herramientas y precaución de accidentes asociadas a su manipulación, evitar acceso a áreas móviles, señalización de advertencia
Seguimiento a los resultados de inspecciones de seguridad (resguardos, parte en movimiento), de orden y aseo y al reporte de actos y condiciones inseguras con el COPASST (control sobre herramientas defectuosas o deterioradas )
Seguimiento al estado de las herramientas de trabajo y si aplican mantenimientos preventivos y correctivos
</t>
  </si>
  <si>
    <t>Estudio gorra anti golpe</t>
  </si>
  <si>
    <t>Uso de herramientas propios de la operación: herramientas eléctricas como taladros, taladro de árbol, compresores, etc.</t>
  </si>
  <si>
    <t>Estudio d guantes para manejo específico de electricidad</t>
  </si>
  <si>
    <t>Mantenimiento y reparación de instalaciones en general
Permanencia en el taller y almacén</t>
  </si>
  <si>
    <t>Condiciones locativas del área de mantenimiento</t>
  </si>
  <si>
    <t>Posibles derrames, vulnerabilidad de elementos combinados en el entorno, materiales inflamables</t>
  </si>
  <si>
    <t>Inducción y re inducción en SST
Capacitaciones enfocadas al manejo de emergencias
Brigadistas formados en el manejo y atención de emergencias
Capacitación de operarios en trabajo seguro en alturas
EPPCC</t>
  </si>
  <si>
    <t>Inducción y re inducción en SST
Uso de elementos de protección personal (Guante de látex calibre alto, botas caña larga, overol, tapabocas N95, mono gafas)</t>
  </si>
  <si>
    <t>Inducción y re inducción en SST
Uso de elementos de protección personal (Tapa oídos de inserción)</t>
  </si>
  <si>
    <t>Inducción y re inducción en SST
Uso de elementos de protección personal (uso de guantes )</t>
  </si>
  <si>
    <t>Definir y divulgar normas de seguridad para las técnicas adecuadas de almacenamiento ( integración con programa orden y aseo)
Definir mecanismo de distinción de áreas, zonas, tipo de elementos, etiquetas
Seguimiento a los resultados de inspecciones de seguridad y al reporte de actos y condiciones inseguras con el COPASST
Inspeccionar los sistemas de almacenamiento garantizamos que el 100% de los mismos se encuentren anclados de forma segura a pared o piso.
Articular los mecanismos de almacenamiento con el programa de manejo peligro químico , demarcando áreas de almacenamiento, verificando etiquetado, rotulado, compatibilidad.</t>
  </si>
  <si>
    <t>Hacer inducción a contratistas y subcontratista en aspectos de SST.
Verificar el cumplimiento del manual de contratistas, verificar previo inicio de labores que el personal cumple con los EPP acordes a la tarea y el buen estado de elementos de trabajo (máquinas equipos y herramientas). 
Supervisión de la actividad</t>
  </si>
  <si>
    <t>Hacer inducción a contratistas y subcontratista en aspectos de SST.
Verificar el cumplimiento del manual de contratistas, verificar previo inicio de labores que el personal cumple con los EPP acordes a la tarea. 
Supervisión de la actividad</t>
  </si>
  <si>
    <t>Hacer inducción a contratistas y subcontratista en aspectos de SST.
Verificar el cumplimiento del manual de contratistas 
Supervisión de la actividad</t>
  </si>
  <si>
    <t>Hacer inducción a contratistas y subcontratista en aspectos de SST.
Verificar el cumplimiento del manual de contratistas.</t>
  </si>
  <si>
    <t xml:space="preserve">Hacer inducción a contratistas y subcontratista en aspectos de SST.
Verificar el cumplimiento del manual de contratistas. 
</t>
  </si>
  <si>
    <t>Uso de herramientas propios de la operación: herramientas manuales, herramientas motorizadas o eléctricas como taladros, pulidoras, entre otras</t>
  </si>
  <si>
    <t>Uso de herramientas propios de la operación: herramientas eléctricas como taladros, pulidoras, etc.</t>
  </si>
  <si>
    <t>Inducción y re inducción en SST
Capacitaciones enfocadas al manejo de emergencias
Brigadistas formados en el manejo y atención de emergencias
Capacitación de operarios en trabajo seguro en alturas
EPCC</t>
  </si>
  <si>
    <t>Hacer inducción a contratistas y subcontratista en aspectos de SST, que incluya divulgación de tips de seguridad para el uso de ascensor y manejo de emergencias
Verificar el cumplimiento del manual de contratistas 
Supervisión de la actividad</t>
  </si>
  <si>
    <t>Hacer inducción a contratistas y subcontratista en aspectos de SST
Verificar el cumplimiento del manual de contratistas 
Supervisión de la actividad</t>
  </si>
  <si>
    <t>Hacer inducción a contratistas y subcontratista en aspectos de SST
Verificar el cumplimiento del manual de contratistas 
Supervisión de la actividad
Estudio de señalización con áreas de mayor probabilidad de caída  (por antecedentes 3er piso)  revisión de instalación de barandas a la altura definida normativamente en piso 5to. Revisión limitaciones a zona de terraza bordes de placa.</t>
  </si>
  <si>
    <t xml:space="preserve">Hacer inducción a contratistas y subcontratista en aspectos de SST
Verificar el cumplimiento del manual de contratistas 
Supervisión de la actividad
</t>
  </si>
  <si>
    <t>Hacer inducción a contratistas y subcontratista en aspectos de SST, que incluya comportamientos seguros en las vías internas
Verificar el cumplimiento del manual de contratistas 
Supervisión de la actividad</t>
  </si>
  <si>
    <t xml:space="preserve">Hacer inducción a contratistas y subcontratista en aspectos de SST, que incluya comportamientos seguros en las instalaciones
Verificar el cumplimiento del manual de contratistas 
Supervisión de la actividad
Seguimiento a estrategia de control contratista de seguridad física, control de acceso al personal (requisas, control de accesos)
</t>
  </si>
  <si>
    <t>seguimiento a estrategia de control contratista de seguridad física, control de acceso al personal (requisas, control de accesos)</t>
  </si>
  <si>
    <t>Señalización y demarcación de áreas
Hacer inducción a contratistas y subcontratista en aspectos de SST, que incluya comportamientos seguros en las instalaciones y manejo de las emergencias
Verificar el cumplimiento del manual de contratistas 
Supervisión de la actividad
Seguimiento a estrategia de control contratista de seguridad física, control de acceso al personal (requisas, control de accesos)</t>
  </si>
  <si>
    <t>Hacer inducción a contratistas y subcontratista en aspectos de SST
Verificar el cumplimiento del manual de contratistas frente a mantenimientos de equipos e inspeccione pre operativas y comportamientos seguros</t>
  </si>
  <si>
    <t>Estudiar la necesidad de usar protección auditiva de inserción a cargo del contratista</t>
  </si>
  <si>
    <t>Hacer inducción a contratistas y subcontratista en aspectos de SST
Verificar el cumplimiento del manual de contratistas frente a control de exposición del personal (rotación) y seguimiento al auto reporte condiciones de salud y resultados de exámenes ocupacionales, verificar que las aspiradoras cuentes con manubrios en goma que reducen el impacto de la vibración, capacitación en uso de EPP y control de peligro específico</t>
  </si>
  <si>
    <t>Irritación de las mucosas, rinitis alérgica.</t>
  </si>
  <si>
    <t>Técnica de rocío de agua</t>
  </si>
  <si>
    <t>Hacer inducción a contratistas y subcontratista en aspectos de SST
Verificar el cumplimiento del manual de contratistas frente a seguimiento al auto reporte condiciones de salud y resultados de exámenes ocupacionales, capacitación en uso de EPP y control de peligro específico</t>
  </si>
  <si>
    <t>Exámenes ocupacionales a cargo de contratista
Uso de tapabocas y mono gafas</t>
  </si>
  <si>
    <t>Hacer inducción a contratistas y subcontratista en aspectos de SST
Verificar el cumplimiento del manual de contratistas frente a seguimiento al auto reporte condiciones de salud y resultados de exámenes ocupacionales, capacitación en uso de EPP y control de peligro específico, mantener actualizadas las hojas de seguridad, matriz de compatibilidad, almacenamiento, transición de rotulado y etiquetado con sistema globalmente armonizado, envasado en contenedores adecuados y manejo de derrames.</t>
  </si>
  <si>
    <t>Hacer inducción a contratistas y subcontratista en aspectos de SST
Verificar el cumplimiento del manual de contratistas frente a seguimiento al auto reporte condiciones de salud y resultados de exámenes ocupacionales, capacitación en uso de EPP y control de peligro específico, mantener actualizadas las hojas de seguridad, matriz de compatibilidad, almacenamiento, transición de rotulado y etiquetado con sistema globalmente armonizado, envasado en contenedores adecuados y manejo de derrames, protocolos de uso, mezcla, dosificación.</t>
  </si>
  <si>
    <t>Posición de pie más del 50% de la jornada laboral bípeda</t>
  </si>
  <si>
    <t>BIOMECÁNICO: Postura (prolongada mantenida, forzada, anti gravitaciones)</t>
  </si>
  <si>
    <t>Enfermedades del sistema musculo esquelético</t>
  </si>
  <si>
    <t>Hacer inducción a contratistas y subcontratista en aspectos de SST
Verificar el cumplimiento del manual de contratistas frente a seguimiento al auto reporte condiciones de salud y resultados de exámenes ocupacionales, capacitación en control de peligro específico, gestión sobre factores de medicina preventiva y epidemiología laboral y las pausas activas.</t>
  </si>
  <si>
    <t>Hacer inducción a contratistas y subcontratista en aspectos de SST
Verificar el cumplimiento del manual de contratistas frente a seguimiento al auto reporte condiciones de salud y resultados de exámenes ocupacionales, capacitación en control de peligro específico, gestión sobre factores de medicina preventiva y epidemiología laboral y las pausas activas, inspecciones de ayudas mecánicas.</t>
  </si>
  <si>
    <t>Movimientos de miembros superiores en barrido, trapear, limpieza de vidrios, mobiliario, escurrir, etc.</t>
  </si>
  <si>
    <t>Hacer inducción a contratistas y subcontratista en aspectos de SST
Verificar el cumplimiento del manual de contratistas frente a seguimiento al auto reporte condiciones de salud y resultados de exámenes ocupacionales, capacitación en control de peligro específico, gestión sobre factores de medicina preventiva y epidemiología laboral y las pausas activas, inspecciones de ayudas mecánicas (escurridor)</t>
  </si>
  <si>
    <t>Hacer inducción a contratistas y subcontratista en aspectos de SST
Verificar el cumplimiento del manual de contratistas frente a la implementación de controles sobre el peligro psicosocial y la aplicación de baterías
capacitación específica en el manejo de resolución de conflictos, comunicación asertiva y acoso laboral</t>
  </si>
  <si>
    <t>Hacer inducción a contratistas y subcontratista en aspectos de SST
Verificar el cumplimiento del manual de contratistas frente a la implementación de controles sobre el peligro específico, capacitación en auto cuidado y percepción del peligro</t>
  </si>
  <si>
    <t>Hacer inducción a contratistas y subcontratista en aspectos de SST
Verificar el cumplimiento del manual de contratistas frente a la implementación de controles sobre el peligro de caídas a nivel y distinto nivel, controles sobre pisos deslizantes, uso d señalización de advertencia, capacitación en auto cuidado y percepción del peligro</t>
  </si>
  <si>
    <t>Hacer inducción a contratistas y subcontratista en aspectos de SST
Verificar el cumplimiento del manual de contratistas frente a la implementación de controles sobre el peligro de contacto con grecas y bebidas calientes, señalización de partes calientes con peligro de quemadura, tips de seguridad para su manipulación, uso de manoplas, capacitación en auto cuidado y percepción del peligro</t>
  </si>
  <si>
    <t>Uso de implementos de poda y mantenimiento de césped, tijeras, palas, rastrillos,etc roca y piedras del área de trabajo</t>
  </si>
  <si>
    <t>Hacer inducción a contratistas y subcontratista en aspectos de SST
Verificar el cumplimiento del manual de contratistas frente a la implementación de controles sobre el peligro específico, capacitación en auto cuidado y percepción del peligro y uso de EPP</t>
  </si>
  <si>
    <t>estudio uso de guantes de facilidad agarre y trabajos minucioso tipo nylon poliuretano y uso de lentes oscuras para trabajar a intemperie</t>
  </si>
  <si>
    <t>Trabajo a la intemperie</t>
  </si>
  <si>
    <t>Hacer inducción a contratistas y subcontratista en aspectos de SST
Verificar el cumplimiento del manual de contratistas frente a fomento de estilos d vida saludable con uso de bloqueador e hidratación constante</t>
  </si>
  <si>
    <t>Estudiar la necesidad de usar gorra con visera a cargo del contratista</t>
  </si>
  <si>
    <t>Labores de mantenimiento  tipo todero nivel básico pintura</t>
  </si>
  <si>
    <t>Hacer inducción a contratistas y subcontratista en aspectos de SST
Verificar el cumplimiento del manual de contratistas frente a seguimiento al auto reporte condiciones de salud y resultados de exámenes ocupacionales, capacitación en uso de EPP y control de peligro específico y en conjunto con supe sociedades mantener actualizadas las hojas de seguridad, matriz de compatibilidad, almacenamiento, transición de rotulado y etiquetado con sistema globalmente armonizado, envasado en contenedores adecuados y manejo de derrames.</t>
  </si>
  <si>
    <t>Hacer inducción a contratistas y subcontratista en aspectos de SST
Verificar el cumplimiento del manual de contratistas frente a la implementación de controles sobre el peligro específico, tips de seguridad para manipulación d pinturas, capacitación en auto cuidado y percepción del peligro y uso de EPP</t>
  </si>
  <si>
    <t>Hacer inducción a contratistas y subcontratista en aspectos de SST
Verificar el cumplimiento del manual de contratistas frente a la implementación de controles sobre el peligro específico, tips de seguridad para manipulación de implementos de trabajo capacitación en auto cuidado y percepción del peligro, uso de EPP y cuidado de manos</t>
  </si>
  <si>
    <t>Hacer inducción a contratistas y subcontratista en aspectos de SST
Verificar el cumplimiento del manual de contratistas frente a la implementación de controles sobre el peligro específico, tips de seguridad para manipulación de escaleras, capacitación en auto cuidado y percepción del peligro, uso de EPP y cuidado de caídas</t>
  </si>
  <si>
    <t>Seguimiento a los resultados de inspecciones de seguridad, de equipos de emergencia, de orden y aseo y al reporte de actos y condiciones inseguras con el COPASST
Seguimiento al cierre de hallazgos de los mantenimientos
Estudio de señalización para áreas con peligro o exposición a electricidad (cuartos de cómputo, Reuter, aires acondicionados, ductos eléctricos)</t>
  </si>
  <si>
    <t>Hacer inducción a contratistas y subcontratista en aspectos de SST
Verificar el cumplimiento del manual de contratistas frente a seguimiento al auto reporte condiciones de salud y resultados de exámenes ocupacionales, capacitación en uso de EPP y control de peligro específico y en conjunto con supersociedades mantener actualizadas las hojas de seguridad, matriz de compatibilidad, almacenamiento, transición de rotulado y etiquetado con sistema globalmente armonizado, envasado en contenedores adecuados y manejo de derrames.</t>
  </si>
  <si>
    <t>Esquema de vacunación - Uso de elementos de protección personal (guantes, tapabocas, botas media caña, cofia, petos)
Exámenes ocupacionales a cargo de contratista
cursos manipulación alimentos</t>
  </si>
  <si>
    <t>Hacer inducción a contratistas y subcontratista en aspectos de SST
Verificar el cumplimiento del manual de contratistas frente a mantenimientos de equipos e inspeccione pre operativas  de cavas hornos y planchas, estándares y fomento de los mismos sobre comportamientos seguros en su manipulación. controlar tiempos de exposición y de cambios de un ambiente térmico cálido a frio y viceversa.</t>
  </si>
  <si>
    <t>Manejo de hornos, planchas, ollas, estufa en cocina - por radiaciones infrarrojas</t>
  </si>
  <si>
    <t>Hacer inducción a contratistas y subcontratista en aspectos de SST
Verificar el cumplimiento del manual de contratistas frente a mantenimientos de equipos e inspeccione pre operativas  de hornos y planchas, estándares y fomento de los mismos sobre comportamientos seguros en su manipulación. controlar tiempos de exposición.</t>
  </si>
  <si>
    <t>Quemaduras d segundo y tercer grado</t>
  </si>
  <si>
    <t>Hacer inducción a contratistas y subcontratista en aspectos de SST
Verificar el cumplimiento del manual de contratistas frente a la implementación de controles sobre el peligro de contacto con partes filosas, tips de seguridad para su manipulación (uso de imán porta cuchillos), capacitación en auto cuidado y percepción del peligro, cuidado de manos</t>
  </si>
  <si>
    <t>Uso de pieza textil para agarre de recipientes</t>
  </si>
  <si>
    <t>Hacer inducción a contratistas y subcontratista en aspectos de SST
Verificar el cumplimiento del manual de contratistas frente a la implementación de controles sobre el peligro de contacto con partes, productos y alimentos  calientes, señalización de partes calientes con peligro de quemadura, tips de seguridad para su manipulación, uso de manoplas, capacitación en auto cuidado y percepción del peligro</t>
  </si>
  <si>
    <t>Hacer inducción a contratistas y subcontratista en aspectos de SST
Verificar el cumplimiento del manual de contratistas frente a seguimiento al auto reporte condiciones de salud y resultados de exámenes ocupacionales, capacitación en control de peligro específico higiene postural y manejo de cargas, gestión sobre factores de medicina preventiva y epidemiología laboral y las pausas activas, inspecciones de ayudas mecánicas.</t>
  </si>
  <si>
    <t>Hacer inducción a contratistas y subcontratista en aspectos de SST
Verificar el cumplimiento del manual de contratistas frente a la implementación de controles sobre el peligro de caídas a nivel y distinto nivel, controles sobre pisos deslizantes, uso de señalización de advertencia, capacitación en auto cuidado y percepción del peligro</t>
  </si>
  <si>
    <t xml:space="preserve">estudio de calzado impermeable botas caña alta </t>
  </si>
  <si>
    <t>Hacer inducción a contratistas y subcontratista en aspectos de SST
Verificar el cumplimiento del manual de contratistas frente a la implementación de controles sobre el peligro de las condiciones deficientes de orden y aseo, controles sobre área d e lavado y pasillos de desplazamiento, capacitación en auto cuidado y percepción del peligro, orden y aseo.</t>
  </si>
  <si>
    <t xml:space="preserve">Hacer inducción a contratistas y subcontratista en aspectos de SST
Verificar el cumplimiento del manual de contratistas frente a  resultados de mantenimientos e inspecciones de seguridad y al reporte de actos, condiciones inseguras, capacitación en auto cuidado y percepción del peligro, orden y aseo.
Definir simulacros en conjunto con contratista y supersociedades, asociados a cada una de las vulnerabilidades identificadas en el análisis de vulnerabilidad del plan de emergencias
Seguimiento y control a los resultados de la inspección de equipos de emergencias
Formación a la brigada de emergencias, conforme las vulnerabilidades identificadas
</t>
  </si>
  <si>
    <t>Permanencia sentado en punto de control en parqueadero e ingreso portería principal</t>
  </si>
  <si>
    <t>Hacer inducción a contratistas y subcontratista en aspectos de SST
Verificar el cumplimiento del manual de contratistas frente a seguimiento al auto reporte condiciones de salud y resultados de exámenes ocupacionales, capacitación en control de peligro específico, gestión sobre factores de medicina preventiva y epidemiología laboral y las pausas activas.
Ubicación de sillas con características ergonómicas, inspección y control sobre su estado</t>
  </si>
  <si>
    <t>Hacer inducción a contratistas y subcontratista en aspectos de SST
Verificar el cumplimiento del manual de contratistas frente a la implementación de controles sobre el peligro específico, capacitación en auto cuidado y percepción del peligro y uso de EPP, seguimiento a comportamientos en el manejo seguro de armas, decálogo o estándar para manejo de armamento</t>
  </si>
  <si>
    <t>Manejo de talanquera
posibles lesiones al momento d revisar el vehículo de visitante o empleado</t>
  </si>
  <si>
    <t>Hacer inducción a contratistas y subcontratista en aspectos de SST
Verificar el cumplimiento del manual de contratistas frente a la implementación de controles sobre el peligro específico, capacitación en auto cuidado y percepción del peligro.
Seguimiento al reporte de fallas técnicas o incidentes</t>
  </si>
  <si>
    <t>Permanencia en puestos de vigilancia
instalaciones defectuosas o con opción de mejora</t>
  </si>
  <si>
    <t>Condiciones deficientes de orden y aseo</t>
  </si>
  <si>
    <t>Hacer inducción a contratistas y subcontratista en aspectos de SST
Verificar el cumplimiento del manual de contratistas frente a la implementación de controles sobre el peligro específico, capacitación en auto cuidado y percepción del peligro. fomento de orden aseo e inspecciones de seguridad en área</t>
  </si>
  <si>
    <t>Dotación de defensa
articulación con cuadrante y sala de control de empresa de seguridad</t>
  </si>
  <si>
    <t>Hacer inducción a contratistas y subcontratista en aspectos de SST
Verificar el cumplimiento del manual de contratistas frente a control de exposición del personal (rotación) y seguimiento al auto reporte condiciones de salud y resultados de exámenes ocupa</t>
  </si>
  <si>
    <t>Trabajo a intemperie exteriores</t>
  </si>
  <si>
    <t>kit carretera
Inspecciones pre operacionales</t>
  </si>
  <si>
    <t>Definir protocolos para manejo de emergencias y control de incidentes
Kit de derrames en vehículo
Supervisión del personal en calle
control sobre desarrollo d inspecciones pre operacionales
Capacitación manejo emergencias vehiculares</t>
  </si>
  <si>
    <t>Hacer inducción a contratistas y subcontratista en aspectos de SST
Verificar el cumplimiento del manual de contratistas frente a seguimiento al auto reporte condiciones de salud y resultados de exámenes ocupacionales</t>
  </si>
  <si>
    <t>Definir estándar para el manejo de la seguridad vial, que incluya control y señalización sobre los límites de velocidad, frecuencia y efectividad chequeos pre operacionales, mantenimientos, recomendaciones de seguridad, entre otros, con alcance a empleados.
Capacitar y fomentar la seguridad vial de todos los actores de la vía (peatones y conductores). Fomentar los comportamientos seguros sobre mantenimiento preventivo y el chequeo pre operacional de los diferentes vehículos. Capacitaciones como manejo defensivo, regulaciones normativas frente a límites de velocidad, consumo de alcohol, sustancia psicoactivas, códigos de circulación,  control de fatiga, etc.</t>
  </si>
  <si>
    <t>Definir estándar para el manejo de la seguridad vial, que incluya control y señalización sobre los límites de velocidad, frecuencia y efectividad  chequeos pre operacionales, mantenimientos, recomendaciones de seguridad, entre otros, con alcance a empleados.
Capacitar y fomentar la seguridad vial de todos los actores de la vía (peatones y conductores). Fomentar los comportamientos seguros sobre mantenimiento preventivo y el chequeo pre operacional de los diferentes vehículos. Capacitaciones como manejo defensivo, regulaciones normativas frente a límites de velocidad, consumo de alcohol, sustancia psicoactivas, códigos de circulación,  control de fatiga, etc.</t>
  </si>
  <si>
    <t>Inducción y re inducción en SST
Capacitaciones enfocadas a la prevención de accidentes propias de la labor
política d prevención consumo de alcohol, tabaco y sustancias psicoactivas</t>
  </si>
  <si>
    <t>Inspecciones pre operacionales</t>
  </si>
  <si>
    <t>Definir estándar para el manejo de la seguridad vial, que incluya control y señalización sobre los límites de velocidad, frecuencia y efectividad chequeos pre operacionales, mantenimientos, recomendaciones de seguridad, entre otros, con alcance a empleados.
Identificar rutas de desplazamiento , controlar y supervisar al personal en calle.
Capacitar y fomentar la seguridad vial de todos los actores de la vía (peatones y conductores). Fomentar los comportamientos seguros sobre mantenimiento preventivo y el chequeo pre operacional de los diferentes vehículos. Capacitaciones como manejo defensivo, regulaciones normativas frente a límites de velocidad, consumo de alcohol, sustancia psicoactivas, códigos de circulación,  control de fatiga, etc.</t>
  </si>
  <si>
    <t>Ruido de los vehículos en la vía</t>
  </si>
  <si>
    <t>Fomentar comportamientos seguros sobre cerrar ventanas
Capacitación sobre el cuidado auditivo en conductores
seguimiento auto reporte condiciones de salud y resultados de exámenes ocupacionales
Control sobre resultados de mantenimiento</t>
  </si>
  <si>
    <t>Movimientos del vehículo (motor)</t>
  </si>
  <si>
    <t>Fomentar comportamientos seguros sobre cerrar ventanas
Capacitación sobre el cuidado auditivo en conductores
seguimiento auto reporte condiciones de salud y resultados de exámenes ocupacionales
Control sobre resultados de mantenimiento .
Controlar tiempo de exposición conductor</t>
  </si>
  <si>
    <t>Irritación de la piel, dolor de cabeza</t>
  </si>
  <si>
    <t>Permisos de trabajo seguro
Estandar de seguridad para el trabajo en alturas</t>
  </si>
  <si>
    <t>Actualizar el programa de protección contra caídas aterrizado a las tareas a desarrollar en la empresa y definiendo los equipos empleados
Actualización Plan de emergencias incluyendo procedimiento para actuaciones de rescate en alturas
Inspeccionar los EPCC de forma periódica, previo su uso y certificada de forma anual
Seguimiento a la ejecución de los reentrenamientos del personal operativo
Supervisión insitu de la tarea en desarrollo por parte de coordinador de alturas
Formación al personal de brigadas en el manejo de rescate en alturas
Ejecutar simulacros y evaluar los resultados, enfocarlos a las diferentes vulnerabilidades identificadas.
Inspección periódica de los sistemas empleados para el ascenso y descensos y accesorios.</t>
  </si>
  <si>
    <t>Mantenimiento y reparación de equipos tecnológicos y software</t>
  </si>
  <si>
    <t>Posibles  piezas salientes, bordes , elementos de trabajo manipulados</t>
  </si>
  <si>
    <t>DE SEGURIDAD:
MECÁNICO</t>
  </si>
  <si>
    <t>Cortadas, razguños</t>
  </si>
  <si>
    <t>Cortadas</t>
  </si>
  <si>
    <t xml:space="preserve">Fomento continuado sobre los comportamientos seguros en el manejo de herramientas y capacitación enfocada a cuidado de manos y peligro mecánico
Seguimiento a los resultados de inspecciones de seguridad (resguardos, parte en movimiento), de orden y aseo y al reporte de actos y condiciones inseguras con el COPASST (control sobre herramientas defectuosas o deterioradas )
Seguimiento al estado de las herramientas de trabajo y si aplican mantenimientos preventivos y correctivos
</t>
  </si>
  <si>
    <t>Uso de guantes para trabajo de presición</t>
  </si>
  <si>
    <t>QUÍMICO</t>
  </si>
  <si>
    <t>Irritación de mucosa</t>
  </si>
  <si>
    <t>Partículas de polvo que se puedan encontra en los equipos que esté sujetos a mantenimiento o revisión</t>
  </si>
  <si>
    <t>Conjuntivitis</t>
  </si>
  <si>
    <t xml:space="preserve">Seguimiento a los resultados de reportes de actos y condiciones inseguras con el COPASST </t>
  </si>
  <si>
    <t>Uso de protección respiratoria</t>
  </si>
  <si>
    <t>Hacer inducción a contratistas y subcontratista en aspectos de SST.
Verificar el cumplimiento del manual de contratistas, verificar previo inicio de labores que el personal cumple con los preoperacionales del vehículo y papelería en regla de los conductores y vehículo. 
Evaluar periódicamente el contratista y verificar con usuarios el tipo de servicio
Dar a conocer los protocolos para manejo de emergencias.</t>
  </si>
  <si>
    <t>Hacer inducción a contratistas y subcontratista en aspectos de SST.
Verificar el cumplimiento del manual de contratistas, verificar previo inicio de labores que el personal cumple con los preoperacionales del vehículo y papelería en regla de los conductores y vehículo, verificar su integración con la gestión del PESV de la SUPERSOCIEDADES
Evaluar periódicamente el contratista y verificar con usuarios el tipo de servicio
Dar a conocer los protocolos para manejo de emergencias.</t>
  </si>
  <si>
    <t>Movilización de trabajadores en rutas corporativas por vías vehiculares externas</t>
  </si>
  <si>
    <t>Posibles afectaciones del sistema músculo esquelético</t>
  </si>
  <si>
    <t>BIOMECÁNICO: Movimiento en miembros superiores</t>
  </si>
  <si>
    <t>Se cuenta con algunas adecuaciones de puestos de trabajo; rotación de tareas</t>
  </si>
  <si>
    <t>Inducción y re inducción en riesgo biomecánico. Gimnasia laboral autodeterminada con socialización previas de las mismas. Evaluaciones médicas ocupacionales con énfasis osteomuscular.</t>
  </si>
  <si>
    <t xml:space="preserve">Posibles enfermedades del sistema musculo esquelético </t>
  </si>
  <si>
    <t>Posición sedente durante la jornada laboral asociado a desplazamientos dentro de la entidad en cumplimiento de las tareas asignadas</t>
  </si>
  <si>
    <t>Se envían mensajes alusivos al factor de riesgo y de cómo cuidarse, a través de banner y correos electrónicos. Se dispone de espacios adecuados para ir al baño, tomar refrigerio</t>
  </si>
  <si>
    <t>Posibles efectos extra auditivos: Irritabilidad, cefaleas.</t>
  </si>
  <si>
    <t>Continuar con los mantenimientos predictivos, preventivos y correctivos. Reparación y mantenimiento de detectores de humo del Grupo Gestión Documental</t>
  </si>
  <si>
    <t>Señalización de áreas en labores de aseo
Guía camine seguro.</t>
  </si>
  <si>
    <t>Posibles heridas, golpes, fracturas, pérdidas materiales, diferentes politraumatismos.</t>
  </si>
  <si>
    <t>Posible fatiga visual, cefalea</t>
  </si>
  <si>
    <t xml:space="preserve">Posibles problemas en las relaciones interpersonal, desmotivación laboral
    </t>
  </si>
  <si>
    <t xml:space="preserve">Posible irritabilidad, desmotivación, estrés, alteraciones de sueño, alteraciones cardiovasculares, alteraciones gastrointestinales, fatiga física y mental, depresión, disminución de atención y concentración.
    </t>
  </si>
  <si>
    <t>Posibles choques eléctricos</t>
  </si>
  <si>
    <t>Posibles cortaduras, machucones, pinchazo con grapas, atrapamiento.</t>
  </si>
  <si>
    <t>Posibles enfermedades del sistema respiratorio</t>
  </si>
  <si>
    <t>Posibles golpes, machucones, heridas abiertas</t>
  </si>
  <si>
    <t>Posibles fobias, machucones, golpes</t>
  </si>
  <si>
    <t>Posibles golpes</t>
  </si>
  <si>
    <t xml:space="preserve">Posibles golpes, caídas, </t>
  </si>
  <si>
    <t>Posibles quemaduras, asfixia y muerte; lesiones por proyección de materiales, contaminación  ambiental. Alta generación de humos y vapores tóxicos generados por la combustión.</t>
  </si>
  <si>
    <t>Posibles heridas, golpes</t>
  </si>
  <si>
    <t>Posibles politraumatismos, fracturas</t>
  </si>
  <si>
    <t>Posibles golpes, caídas a un mismo nivel y a diferente nivel, quemadura, asfixia y muerte; lesiones por proyección de materiales, contaminación  ambiental.</t>
  </si>
  <si>
    <t>Posible fatiga visual, cefalea, afectación de la piel</t>
  </si>
  <si>
    <t>Posible infección por herida</t>
  </si>
  <si>
    <t>Implementar protocolos para uso adecuado de herramientas manuales 
Inspección y capacitación periódica de los EPP
Seguimiento al auto reporte condiciones de salud y resultados de los exámenes ocupacionales
Capacitación en manejo y control de fuentes generadoras de ruido y medidas de mitigación</t>
  </si>
  <si>
    <t xml:space="preserve">Posibles politraumatismos </t>
  </si>
  <si>
    <t>Posibles cortaduras, machucones,  atrapamiento.</t>
  </si>
  <si>
    <t>Posible muerte</t>
  </si>
  <si>
    <t xml:space="preserve">Posible politraumatismos </t>
  </si>
  <si>
    <t>Posibles politraumatismos y fracturas</t>
  </si>
  <si>
    <t xml:space="preserve">Posibles politraumatismos severos y fracturas </t>
  </si>
  <si>
    <t>Inducción y re inducción en SST sobre la exposición a los peligros 
Capacitaciones enfocadas a la prevención de accidentes propias de la labor</t>
  </si>
  <si>
    <t>Prácticas deportivas</t>
  </si>
  <si>
    <t>BIOMECÁNICO</t>
  </si>
  <si>
    <t>MECÁNICO</t>
  </si>
  <si>
    <t>LOCATIVA</t>
  </si>
  <si>
    <t>Ejecución de deportes por organización de la empresa o uso voluntario del gimnasio que implican el uso de equipos expuestos previamente a sudor o fluidos corporales de otras personas</t>
  </si>
  <si>
    <t>Posibles alergias de la piel</t>
  </si>
  <si>
    <t>Protocolos de limpieza y desinfección del área deportiva incluyendo máquinas</t>
  </si>
  <si>
    <t>Inducción y re inducción en SST sobre la exposición a los peligros 
Promoción de comportamientos saludables en el desarrollo de labores deportivas</t>
  </si>
  <si>
    <t>Continuar con actividades de control .</t>
  </si>
  <si>
    <t>Protocolo de actividad deporte seguro</t>
  </si>
  <si>
    <t>Ejecución de deportes por organización de la empresa o uso voluntario del gimnasio, que implica manipulación de equipos y máquinas deportivas</t>
  </si>
  <si>
    <t>Posibles machucones, atrapamientos, cortadas o golpes</t>
  </si>
  <si>
    <t>Mantenimiento de máquinas</t>
  </si>
  <si>
    <t>Posibles lesiones en miembros inferiores y superiores 8fracturas, luxaciones)</t>
  </si>
  <si>
    <t>Hacer seguimiento al programa de mantenimiento preventivo y correctivo del mobiliario de la Entidad; continuar las inspecciones a las condiciones ergonómicas de los puestos de trabajo y realizar seguimiento a las acciones de mejora que surjan de las mismas (elementos de confort ergonómico, espacios para el desplazamiento y apoyo adecuado de las manos, uso de mouse, altura y distancia de la silla con respecto al plano de trabajo, altura y distancia de las pantallas, etc.,)
Se sugiere el seguimiento al auto reporte de condiciones de salud y al resultado de las recomendaciones de las evaluaciones médicas ocupacionales. Implementación del programa de reintegro y readaptación laboral. Sensibilización y control sobre gimnasia laboral.</t>
  </si>
  <si>
    <t>Posible fallas eléctricas que pueden ser la causa principal de incendio en los equipos de oficina, contacto directo o indirecto con la energía eléctrica, electrocución.</t>
  </si>
  <si>
    <t>Posibles heridas, golpes, fracturas, diferentes politraumatismos, colisiones, atropellamientos, pérdidas materiales</t>
  </si>
  <si>
    <t>Seguimiento al auto reporte condiciones de salud, reporte de incidentes, accidentes en desarrollo de la actividad.</t>
  </si>
  <si>
    <t>Seguimiento y control sobre el desarrollo de mantenimientos preventivos y correctivos
Seguimiento al reporte de incidentes, accidentes, actos y condiciones inseguras</t>
  </si>
  <si>
    <t>Inducción y re inducción en SST sobre la exposición a los peligros 
Protocolo de actividad deporte seguro
Acompañamiento ínsito de profesional de la salud (supervisión de la tarea)
Implementos de trabajo en gimnasio</t>
  </si>
  <si>
    <t>Desplazamientos en el área de gimnasio</t>
  </si>
  <si>
    <t>Posibles politraumatismos</t>
  </si>
  <si>
    <t>Mantenimientos locativos</t>
  </si>
  <si>
    <t>Inducción y re inducción en SST sobre la exposición a los peligros 
Capacitaciones enfocadas a la prevención de accidentes</t>
  </si>
  <si>
    <t>Columna1</t>
  </si>
  <si>
    <t>¿Existe Requisitos legales aplicables? (SI/NO)</t>
  </si>
  <si>
    <t>SIS</t>
  </si>
  <si>
    <t>Limpieza de instalaciones en general.</t>
  </si>
  <si>
    <t>Quemaduras</t>
  </si>
  <si>
    <t>Inducción y reinducción en SST sobre los peligros propios de la labor.
Esquema de vacunación - Uso de elementos de protección personal (guantes, tapabocas, botas media caña)
Exámenes ocupacionales</t>
  </si>
  <si>
    <t xml:space="preserve">Inducción y reinducción en SST sobre los peligros propios de la labor.
Exámenes ocupacionales </t>
  </si>
  <si>
    <t xml:space="preserve">Inducción y reinducción en SST sobre los peligros propios de la labor.
Actividades de pausas actividades y rotación de labores </t>
  </si>
  <si>
    <t>Inducción y reinducción en SST sobre los peligros propios de la labor.</t>
  </si>
  <si>
    <t xml:space="preserve">Inducción y reinducción en SST sobre los peligros propios de la labor.
Uso de calzado antideslizante </t>
  </si>
  <si>
    <t>Seguimiento estándares de seguridad para el manejo del peligro biológico
Capacitación en el manejo del peligro biológico y uso EPP</t>
  </si>
  <si>
    <t>Mantenimientos de equipos e inspeccione pre operativas y comportamientos seguros</t>
  </si>
  <si>
    <t>Control de exposición del personal (rotación) y seguimiento al auto reporte condiciones de salud y resultados de exámenes ocupacionales, verificar que las aspiradoras cuentes con manubrios en goma que reducen el impacto de la vibración, capacitación en uso de EPP y control de peligro específico</t>
  </si>
  <si>
    <t xml:space="preserve">Estudiar la necesidad de usar protección auditiva de inserción </t>
  </si>
  <si>
    <t>Seguimiento al auto reporte condiciones de salud y resultados de exámenes ocupacionales, capacitación en control de peligro específico, gestión sobre factores de medicina preventiva y epidemiología laboral y las pausas activas.</t>
  </si>
  <si>
    <t>Seguimiento al auto reporte condiciones de salud y resultados de exámenes ocupacionales, capacitación en control de peligro específico, gestión sobre factores de medicina preventiva y epidemiología laboral y las pausas activas, inspecciones de ayudas mecánicas.</t>
  </si>
  <si>
    <t>Seguimiento al auto reporte condiciones de salud y resultados de exámenes ocupacionales, capacitación en control de peligro específico, gestión sobre factores de medicina preventiva y epidemiología laboral y las pausas activas, inspecciones de ayudas mecánicas (escurridor)</t>
  </si>
  <si>
    <t>Control sobre resultados de encuestas de peligro psicosocial y la sintervenciones que resulten de dicho informe
capacitación específica en el manejo de resolución de conflictos, comunicación asertiva y acoso laboral</t>
  </si>
  <si>
    <t>Capacitación en auto cuidado y percepción del peligro</t>
  </si>
  <si>
    <t>controles sobre el peligro de caídas a nivel y distinto nivel " Guía pasos seguros" controles sobre pisos deslizantes y el uso de señalización de advertencia, capacitación en auto cuidado y percepción del peligro</t>
  </si>
  <si>
    <t>Inspecciones de equipos
Seguimiento al resultado de mantenimientos preventivos y correctivos d elos equipos o máquinas empleados en la labor</t>
  </si>
  <si>
    <t>Definir estándar de seguridad que describa los controles sobre el peligro de contacto con grecas y bebidas calientes, señalización de partes calientes con peligro de quemadura, tips de seguridad para su manipulación, uso de manoplas, capacitación en auto cuidado y percepción del peligro</t>
  </si>
  <si>
    <t>BIOMECÁNICO: Mnipulación de cargas y esfuerzos</t>
  </si>
  <si>
    <t xml:space="preserve">Manejo de archivos </t>
  </si>
  <si>
    <t>Ejecución de deportes por organización de la empresa o uso voluntario del gimnasio que implican movimiento y posibles lesiones propias de la actividad y esfuerzo</t>
  </si>
  <si>
    <t>Inducción y re inducción en SST sobre la exposición a los peligros 
Protocolo de actividad deporte seguro
Acompañamiento ínsito de profesional de la salud (define rutina, valoración inicial, precalentamiento y estiramientos)
Acceso a puntos de suministro de agua potable en el interior de la sede  (hidratación)</t>
  </si>
  <si>
    <t>Posibles afectaciones del sistema músculo esquelético y fatiga física</t>
  </si>
  <si>
    <t>Ayudas mecánicas ( ascensor, carros)</t>
  </si>
  <si>
    <t>Control sobre el desarrollo de las actividades que fomentan el control sobre los desórdenes musculo esqueléticos
Seguimiento al auto reporte de condiciones de salud y al resultado de las recomendaciones de los exámenes ocupacionales
Fomento y capacitación sobre el desarrollo de pausas activas e higiene postural y manejo de cargas
Inspección periódica sobre las ayudas mecánicas de forma que se valide su funcionamiento óptimo para reducir el impacto de la manipulación de las cargas y el esfuerzo</t>
  </si>
  <si>
    <t xml:space="preserve">Posible Irritabilidad, desmotivación, estrés, alteraciones de sueño, alteraciones cardiovasculares, alteraciones gastrointestinales, fatiga física y mental, depresión, disminución de atención y concentración.
    </t>
  </si>
  <si>
    <t>Ruido conversacional</t>
  </si>
  <si>
    <t>Adecuación y/o ubicación de láminas atenuante o difusora de luminarias</t>
  </si>
  <si>
    <t>Reparación de ventanillas (soportes de apertura)
Verificar la viabilidad de instalar ventiladores y/o calefacción artificial a niveles moderados en puestos donde refieran disconfort</t>
  </si>
  <si>
    <t>Posibles Molestia auditiva</t>
  </si>
  <si>
    <t>Posibles afecciones del sistema respiratorio y osteomuscular, fatiga</t>
  </si>
  <si>
    <t>Posibles heridas, golpes, fracturas</t>
  </si>
  <si>
    <t>Posibles heridas, golpes, fracturas. Perdidas humanas,  diferentes politraumatismos, colisiones, atropellamientos, perdida materiales,</t>
  </si>
  <si>
    <t>Posibles heridas, golpes, fracturas. Perdidas humanas, perdidas materiales, diferentes politraumatismos.</t>
  </si>
  <si>
    <t>Posibes heridas, golpes, fracturas. Perdidas humanas,  diferentes politraumatismos, colisiones, atropellamientos, perdida materiales,</t>
  </si>
  <si>
    <t>Posibles heridas, golpes, fracturas. Perdidas humanas, perdidas materiales, diferentes politraumatismos. Colisiones, Atropelllamientos</t>
  </si>
  <si>
    <t>Posibles afectaciones del sistema músculo esquelético, fatiga física, alteraciones sistema vascular</t>
  </si>
  <si>
    <t>Posibles lesiones del sistema musculoesquelético
Posible fatiga</t>
  </si>
  <si>
    <t xml:space="preserve">Posible fatiga física y mental, disminución de atención y concentración.
    </t>
  </si>
  <si>
    <t>Posibles  lesiones del sistema músculo esquelético</t>
  </si>
  <si>
    <t>Posible Infección por herida</t>
  </si>
  <si>
    <t>Posible Muerte</t>
  </si>
  <si>
    <t>Posible politraumatismos</t>
  </si>
  <si>
    <t>Posibles resfriados virus</t>
  </si>
  <si>
    <t>Posible quemaduras, asfixia y muerte; lesiones por proyección de materiales, contaminación  ambiental. Alta generación de humos y vapores tóxicos generados por la combustión.</t>
  </si>
  <si>
    <t>Posible politraumatismos y fracturas</t>
  </si>
  <si>
    <t>Posibles Fracturas</t>
  </si>
  <si>
    <t>Seguimiento al auto reporte de condiciones de salud</t>
  </si>
  <si>
    <t>Inducción y re inducción en SST sobre los peligros de la labor</t>
  </si>
  <si>
    <t>Inducción y re inducción en SST sobre los peligros de la labor
Fomento de gimnasia laboral y las pausas visuales</t>
  </si>
  <si>
    <t>Inducción y re inducción en SST sobre los peligros de la labor
Puntos de consumo bebidas calientes y agua fresca</t>
  </si>
  <si>
    <t>Inducción y re inducción en SST sobre los peligros de la labor
Pausas activas
Exámenes ocupacionales con énfasis osteomuscular</t>
  </si>
  <si>
    <t xml:space="preserve">Inducción y re inducción en SST sobre los peligros de la labor
Aplicación de baterías de peligro psicosocial
Actividades de bienestar </t>
  </si>
  <si>
    <t>Inducción y re inducción en SST sobre los peligros de la labor
Aplicación de baterías de peligro psicosocial
Actividades de bienestar  (integración, recreación y deporte)</t>
  </si>
  <si>
    <t>Inducción y re inducción en SST sobre los peligros de la labor
Capacitaciones enfocadas a la prevención de accidentes propias de la labor</t>
  </si>
  <si>
    <t>Inducción y re inducción en SST sobre los peligros de la labor
Capacitaciones enfocadas a la prevención de accidentes propias de la labor
Fomento de estilos de vida saludable</t>
  </si>
  <si>
    <t>Inducción y re inducción en SST sobre los peligros de la labor
Capacitaciones enfocadas a la prevención de accidentes propias de la labor (prevención caídas a igual y distinto nivel)</t>
  </si>
  <si>
    <t>Inducción y re inducción en SST sobre los peligros de la labor
Capacitaciones enfocadas a la prevención de accidentes propias de la labor y manejo de emergencias
Brigadistas formados en el manjeo y atención de emergencias</t>
  </si>
  <si>
    <t>Inducción y re inducción en SST sobre los peligros de la labor
Capacitaciones enfocadas al manejo de emergencias
Brigadistas formados en el manejo y atención de emergencias</t>
  </si>
  <si>
    <t>CRÍTICO</t>
  </si>
  <si>
    <r>
      <rPr>
        <sz val="11"/>
        <color theme="1"/>
        <rFont val="Calibri"/>
        <family val="2"/>
        <scheme val="minor"/>
      </rPr>
      <t xml:space="preserve">Se sugiere tener en cuenta para la compra de mobiliarios con condiciones ergonómicas favorables.  </t>
    </r>
  </si>
  <si>
    <r>
      <rPr>
        <sz val="11"/>
        <color theme="1"/>
        <rFont val="Calibri"/>
        <family val="2"/>
        <scheme val="minor"/>
      </rPr>
      <t>Movilización por vías vehiculares internas y parqueaderos
Factor humano/Distracciones: La utilización del móvil, encender un cigarrillo, cambiar de emisora o colocar un CD en el radio. deja de atender el hecho de conducir con concentración.</t>
    </r>
  </si>
  <si>
    <r>
      <rPr>
        <sz val="11"/>
        <color theme="1"/>
        <rFont val="Calibri"/>
        <family val="2"/>
        <scheme val="minor"/>
      </rPr>
      <t>Movilización por vías vehiculares internas y parqueaderos
Factor humano: Agresividad/Los puntos mas importantes que generan agresividad en los conductores son tres: La prisa, La congestión del trafico y falta de respeto tanto a las señales de transito como a los otros conductores.</t>
    </r>
  </si>
  <si>
    <r>
      <rPr>
        <sz val="11"/>
        <color theme="1"/>
        <rFont val="Calibri"/>
        <family val="2"/>
        <scheme val="minor"/>
      </rPr>
      <t>Movilización por vías vehiculares internas y parqueaderos
Factor humano: Emociones/El estado emocional que más afecta  en la conducción es el miedo. El miedo puede incidir  tanto de manera positiva  como negativa en la conducción. De manera positiva actúa de tal manera que los conductores con miedo suelen prestar mas atención, respectan mas las normas, son más prudentes etc. De forma negativa actúa de tal forma que puede ser un peligro  por la ansiedad que la conducción produce.,</t>
    </r>
  </si>
  <si>
    <r>
      <rPr>
        <sz val="11"/>
        <color theme="1"/>
        <rFont val="Calibri"/>
        <family val="2"/>
        <scheme val="minor"/>
      </rPr>
      <t>Movilización por vías vehiculares internas y parqueaderos
Factor humano: Peatón/Imprudencia del peatón, no respectar e ignorar  las señales de transito. Peatones que cruzan por los lugares inadecuados</t>
    </r>
  </si>
  <si>
    <r>
      <rPr>
        <sz val="11"/>
        <color theme="1"/>
        <rFont val="Calibri"/>
        <family val="2"/>
        <scheme val="minor"/>
      </rPr>
      <t xml:space="preserve">Movilización por vías vehiculares internas y parqueaderos
Factor Vehicular: Fallas mecánicas/La fuente principal es el mal mantenimiento de los vehículos o la no ejecución de los mantenimiento preventivos de los sistemas del motor, lubricación, Sistema de Transmisión </t>
    </r>
  </si>
  <si>
    <r>
      <rPr>
        <sz val="11"/>
        <color theme="1"/>
        <rFont val="Calibri"/>
        <family val="2"/>
        <scheme val="minor"/>
      </rPr>
      <t xml:space="preserve">Movilización por vías vehiculares internas y parqueaderos
Factor vehicular: Fallas en los sistemas de seguridad activa/Falta o Falla en el mantenimiento en el Sistema de Frenado, Sistema de estabilidad, Sistema de Dirección, Sistema de Alumbrado y Neumáticos por el cual se aumenta el riesgo de colisiones y atropellamientos
</t>
    </r>
  </si>
  <si>
    <r>
      <rPr>
        <sz val="11"/>
        <color theme="1"/>
        <rFont val="Calibri"/>
        <family val="2"/>
        <scheme val="minor"/>
      </rPr>
      <t>Movilización por vías vehiculares internas y parqueaderos
Factor vía: Condiciones de la vía: Descensos peligrosos, falta de señales preventivas en la vía</t>
    </r>
  </si>
  <si>
    <r>
      <t xml:space="preserve">Implementar protocolos para operación con soldadura
Inspección y capacitación periódica de los EPP
Seguimiento al auto reporte condiciones de salud y resultados de los exámenes ocupacionales
Capacitación en las fuentes de peligro de radiaciones  no ionizantes producto de la soldadura
Seguimiento a las actualizaciones de regulaciones y formación para soldadores.
</t>
    </r>
    <r>
      <rPr>
        <sz val="11"/>
        <color theme="1"/>
        <rFont val="Calibri"/>
        <family val="2"/>
        <scheme val="minor"/>
      </rPr>
      <t>Hacer estudio de EPP para la tarea.</t>
    </r>
  </si>
  <si>
    <r>
      <t xml:space="preserve">Garantizar la adecuación de sistemas que permitan el agarre en  bajada y subida por escaleras internas (pasamanos) </t>
    </r>
    <r>
      <rPr>
        <sz val="11"/>
        <color theme="1"/>
        <rFont val="Calibri"/>
        <family val="2"/>
        <scheme val="minor"/>
      </rPr>
      <t>piso 3</t>
    </r>
  </si>
  <si>
    <t>Posibles enfermedades infectocontagiosas</t>
  </si>
  <si>
    <t>Posible fatiga auditiva, cefaleas.</t>
  </si>
  <si>
    <t>Posibles lesiones del sistema musculo esquelético y articulaciones</t>
  </si>
  <si>
    <t>Posibles alteraciones de la piel, deshidratación, alteración en algunos tejidos blandos (ojos).</t>
  </si>
  <si>
    <t>Posible deshidratación, irritación en la piel</t>
  </si>
  <si>
    <t>Posibles enfermedades del sistema respiratorio
afectación de la piel
afectación de mucosas</t>
  </si>
  <si>
    <t>Posibles afectaciones del sistema músculo esquelético miembros superiores</t>
  </si>
  <si>
    <t>Posibles cortaduras, machucones, pinchazo, atrapamiento, proyección de partículas en los ojos</t>
  </si>
  <si>
    <t>Posible irritabilidad, fatiga auditiva</t>
  </si>
  <si>
    <t>Posibles dolores de articulaciones</t>
  </si>
  <si>
    <t>Posible irritación de las mucosas, rinitis alérgica.</t>
  </si>
  <si>
    <t>Posible fatiga física y visual, alteraciones del sistema osteovascular.</t>
  </si>
  <si>
    <t>Posible irritabilidad, estrés, fatiga física</t>
  </si>
  <si>
    <t>Posibles machucones, cortadas, golpes</t>
  </si>
  <si>
    <t>Posibles politraumatismos, muerte.</t>
  </si>
  <si>
    <t>Posible contacto directo e indirecto con la energía eléctrica. Quemaduras.</t>
  </si>
  <si>
    <t>Posibles quemaduras.</t>
  </si>
  <si>
    <t>Posibles cortadas, razguños</t>
  </si>
  <si>
    <t>Posible Irritación de mucosa</t>
  </si>
  <si>
    <t xml:space="preserve">Posibles golpes, caídas </t>
  </si>
  <si>
    <t>Posibles heridas, golpes, fracturas,  Perdidas humanas, perdidas materiales, diferentes politraumatismos. Colisiones, Atropellamientos</t>
  </si>
  <si>
    <t>Posibles golpes, politraumatismos</t>
  </si>
  <si>
    <t>Posibles molestias auditivas</t>
  </si>
  <si>
    <t>Posibles afecciones respiratorias</t>
  </si>
  <si>
    <t>Posible Irritabilidad, cefaleas.</t>
  </si>
  <si>
    <t>Posibles desordenes de trauma acumulativo, lesiones del sistema músculo esquelético, deformidades de la columna.</t>
  </si>
  <si>
    <t>Automatización de procesos.</t>
  </si>
  <si>
    <r>
      <t xml:space="preserve">Escaleras, desniveles, pisos deslizantes
</t>
    </r>
    <r>
      <rPr>
        <sz val="11"/>
        <color theme="1"/>
        <rFont val="Calibri"/>
        <family val="2"/>
        <scheme val="minor"/>
      </rPr>
      <t>(antecedentes de accidentalidad asociada)</t>
    </r>
  </si>
  <si>
    <r>
      <rPr>
        <sz val="11"/>
        <color theme="1"/>
        <rFont val="Calibri"/>
        <family val="2"/>
        <scheme val="minor"/>
      </rPr>
      <t>Movilización por vías vehiculares internas y parqueaderos
Factor humano/Distracciones
La utilización del móvil, encender un cigarrillo, cambiar de emisora o colocar un CD en el radio. deja de atender el hecho de conducir con concentración.</t>
    </r>
  </si>
  <si>
    <r>
      <rPr>
        <sz val="11"/>
        <color theme="1"/>
        <rFont val="Calibri"/>
        <family val="2"/>
        <scheme val="minor"/>
      </rPr>
      <t>Movilización por vías vehiculares internas y parqueaderos
Factor humano
Agresividad/Los puntos mas importantes que generan agresividad en los conductores son tres: La prisa, La congestión del trafico y falta de respeto tanto a las señales de transito como a los otros conductores.</t>
    </r>
  </si>
  <si>
    <r>
      <rPr>
        <sz val="11"/>
        <color theme="1"/>
        <rFont val="Calibri"/>
        <family val="2"/>
        <scheme val="minor"/>
      </rPr>
      <t>Movilización por vías vehiculares internas y parqueaderos
Factor humano 
Emociones/El estado emocional que más afecta  en la conducción es el miedo. El miedo puede incidir  tanto de manera positiva  como negativa en la conducción. De manera positiva actúa de tal manera que los conductores con miedo suelen prestar mas atención, respectan mas las normas, son más prudentes etc. De forma negativa actúa de tal forma que puede ser un peligro  por la ansiedad que la conducción produce.,</t>
    </r>
  </si>
  <si>
    <r>
      <rPr>
        <sz val="11"/>
        <color theme="1"/>
        <rFont val="Calibri"/>
        <family val="2"/>
        <scheme val="minor"/>
      </rPr>
      <t>Movilización por vías vehiculares internas y parqueaderos
Factor humano 
Peatón/Imprudencia del peatón, no respectar e ignorar  las señales de transito. Peatones que cruzan por los lugares inadecuados</t>
    </r>
  </si>
  <si>
    <r>
      <rPr>
        <sz val="11"/>
        <color theme="1"/>
        <rFont val="Calibri"/>
        <family val="2"/>
        <scheme val="minor"/>
      </rPr>
      <t xml:space="preserve">Movilización por vías vehiculares internas y parqueaderos
Factor Vehicular
Fallas mecánicas/La fuente principal es el mal mantenimiento de los vehiculos o la no ejecucion de los mantenimiento preventivos de los sistemas del motor, lubricacion, Sistema de Transmision </t>
    </r>
  </si>
  <si>
    <r>
      <rPr>
        <sz val="11"/>
        <color theme="1"/>
        <rFont val="Calibri"/>
        <family val="2"/>
        <scheme val="minor"/>
      </rPr>
      <t xml:space="preserve">Movilización por vías vehiculares internas y parqueaderos
Factor vehicular
Fallas en los sistemas de seguridad activa/Falta o Falla en el mantenimiento en el Sistema de Frenado, Sistema de estabilidad, Sistema de Direccion, Sistema de Alumbrado y Neumaticos por el cual se aumenta el riesgo de colisiones y atropellamientos
</t>
    </r>
  </si>
  <si>
    <r>
      <rPr>
        <sz val="11"/>
        <color theme="1"/>
        <rFont val="Calibri"/>
        <family val="2"/>
        <scheme val="minor"/>
      </rPr>
      <t>Movilización por vías vehiculares internas y parqueaderos
Factor vía
Condiciones de la vía
Descensos peligrosos, falta de señales preventivas en la vía</t>
    </r>
  </si>
  <si>
    <t>Posibles heridas, golpes, fracturas. Perdidas humanas,  diferentes politraumatismos, colisiones, atropellamientos, pérdidas materiales</t>
  </si>
  <si>
    <t>Posibles heridas, golpes, fracturas. Perdidas humanas, perdidas materiales, diferentes politraumatismos. Colisiones, Atropellamientos</t>
  </si>
  <si>
    <t>Posibles enfermedades infectocontagiosas.</t>
  </si>
  <si>
    <t>Posible sordera, irritabilidad, fatiga auditiva, cefaleas.</t>
  </si>
  <si>
    <t>Posibles afecciones respiratorias, quemaduras, dermatitis</t>
  </si>
  <si>
    <t>Posibles quemaduras, irritación ocular,  afectaciones respiratorias</t>
  </si>
  <si>
    <t>Posibles fracturas y amputaciones</t>
  </si>
  <si>
    <t>Posible contacto directo ó indirecto con la energía eléctrica, electrocución.</t>
  </si>
  <si>
    <t>Posibles fracturas</t>
  </si>
  <si>
    <t>Posibles enfermedades de la piel, infecciones</t>
  </si>
  <si>
    <t>Posibles cefaleas</t>
  </si>
  <si>
    <t>Posible afección de vías respiratorias</t>
  </si>
  <si>
    <t>Posible afección de vías respiratorias, afecciones de la piel y de mucosas</t>
  </si>
  <si>
    <t>Posibles náuseas, vómitos, somnolencia, dificultad respiratoria, irritación de vías respiratorias, ojos, piel y tracto gastrointestinal.</t>
  </si>
  <si>
    <t>Posibles enfermedades del sistema musculo esquelético</t>
  </si>
  <si>
    <t>Posible desmotivación y depresión</t>
  </si>
  <si>
    <t>Posibles fracturas y politraumatismos</t>
  </si>
  <si>
    <t>Posibles quemaduras</t>
  </si>
  <si>
    <t>Posibles resfriados, virus</t>
  </si>
  <si>
    <t xml:space="preserve">Posbibles politraumatismos </t>
  </si>
  <si>
    <t>Posibles cortadas</t>
  </si>
  <si>
    <t>Posible conjuntivitis</t>
  </si>
  <si>
    <t>Posibles fallas eléctricas que pueden ser la causa principal de incendio en los equipos de oficina, contacto directo o indirecto con la energía eléctrica, electrocución.</t>
  </si>
  <si>
    <t xml:space="preserve">Posibles problemas en las relaciones interpersonales, desmotivación laboral
    </t>
  </si>
  <si>
    <t>Verificación en sitio del uso de los ee</t>
  </si>
  <si>
    <t>Continuar realizando:
Inducción y reinduccción  a contratistas y subcontratista en aspectos de SST.
Verificar el cumplimiento del manual de contratistas
Verificar previo inicio de labores que el personal cumple con los EPP acordes a la tarea. 
Supervisión de la actividad periódicamente.</t>
  </si>
  <si>
    <t>Verificación en sitio del uso adecuado de los EPP por parte de los trabajadores que realizan el trabajo.</t>
  </si>
  <si>
    <t>QUÍMICO
Polvos orgánicos, inorgánicos, fibras y material particulado
Humos</t>
  </si>
  <si>
    <t>Partículas de polvo de las áreas y entornos de trabajo
Generación de partículas de la operación con máquinas</t>
  </si>
  <si>
    <t xml:space="preserve">Asignación  de tiempos de descanso </t>
  </si>
  <si>
    <t>Partículas de polvo que se puedan encontrar en los equipos que esté sujetos a mantenimiento o revisión</t>
  </si>
  <si>
    <t>Continuar realizando:
Inducción y reinduccción  a contratistas y subcontratista en aspectos de SST.
Verificar el cumplimiento del manual de contratistas
Supervisión de la actividad periódicamente.</t>
  </si>
  <si>
    <t>Continuar realizando:
Inducción y reinduccción  a contratistas y subcontratista en aspectos de SST.
Verificar el cumplimiento del manual de contratistas
Verificar el estado de los epp y notificar al responsable del contrato para solicitar reemplazo en caso de requerirlo.
Supervisión de la actividad periódicamente.</t>
  </si>
  <si>
    <t>Dermatitis de contacto, irritación de mucosas
Lesiones oculares</t>
  </si>
  <si>
    <t>Exámenes ocupacionales a cargo de contratista
Uso de mascarilla, guantes  y mono gafas</t>
  </si>
  <si>
    <t>Exámenes ocupacionales a cargo de contratista
Uso de mascarilla, guantes  y mono gafas
Ropa de trabajo</t>
  </si>
  <si>
    <t>Dermatitis de contacto, irritación de mucosas
Leiones oculares</t>
  </si>
  <si>
    <t>Etiquetado y rotulado de productos
Capacitación en Riesgo Quimico
Señalización</t>
  </si>
  <si>
    <t>Solicitar al contratista la evaluación del  uso de protección respiratoria con válvula de exhalación</t>
  </si>
  <si>
    <t>Continuar realizando:
Inducción y reinducción a contratistas y subcontratista en aspectos de SST
Verificando el cumplimiento del manual de contratistas frente a seguimiento al auto reporte condiciones de salud y resultados de exámenes ocupacionales, capacitación en uso de EPP y control de peligro específico</t>
  </si>
  <si>
    <t>Intoxicación</t>
  </si>
  <si>
    <t>Exámenes ocupacionales a cargo de contratista
Uso de protector respiratorio, guantes y mono gafas</t>
  </si>
  <si>
    <t>Hacer inducción a contratistas y subcontratista en aspectos de SST
Verificar el cumplimiento del manual de contratistas frente a seguimiento al auto reporte condiciones de salud y resultados de exámenes ocupacionales, capacitación en uso de EPP y control de peligro específico, mantener actualizadas las hojas de seguridad, matriz de compatibilidad, almacenamiento, recipientes para reenvase etiquetados con los elementos del sistema globalmente armonizado, envasado en contenedores adecuados y manejo de derrames.</t>
  </si>
  <si>
    <t>Hacer inducción a contratistas y subcontratista en aspectos de SST
Verificar el cumplimiento del manual de contratistas frente a seguimiento al auto reporte condiciones de salud y resultados de exámenes ocupacionales, capacitación en uso de EPP y control de peligro específico, mantener actualizadas las hojas de seguridad, matriz de compatibilidad, almacenamiento, recipientes para reenvase etiquetados con los elementos del sistema globalmente armonizado, envasado en contenedores adecuados y manejo de derrames. protocolos de uso, mezcla, dosificación.</t>
  </si>
  <si>
    <t xml:space="preserve">Estudiar uso de protección respiratoria con doble función (retención de material particulado y vapores) con válvula de exhalación </t>
  </si>
  <si>
    <t xml:space="preserve">Continuar con la inducción y reinducción a contratistas y subcontratista en aspectos de SST
Verificando el cumplimiento del manual de contratistas frente a seguimiento al auto reporte condiciones de salud y resultados de exámenes ocupacionales
</t>
  </si>
  <si>
    <t>Evaluar de la posibilidad de implementar el uso de protección respiratoria a cargo de contratista</t>
  </si>
  <si>
    <t>Manipulación pinturas, solventes</t>
  </si>
  <si>
    <t>Aplicación de puntos de soldadura</t>
  </si>
  <si>
    <t>QUÍMICO
Humos metálicos</t>
  </si>
  <si>
    <t>Elaborar instructivo de seguridad para la manipulación segura de productos químicos
Mantener actuaizados los inventarios de sustancias químicas y sus hojas de seguridad 
Inspeccionar periódicamente los EPP, las áreas donde se manipulan, almacenan y disponen productos químicos
Continuar incentivando en el auto reporte condiciones de salud,
Hacer seguimiento a los reportes de condiciones insguras y a la implementación de las recomendaciones generadas en el informe de los exámenes ocupacionales
Capacitar periódicamente en el Factor de Riesgo Químico, los riesgos y controles existentes por parte de la Entidad.</t>
  </si>
  <si>
    <t>Generación de material particulado al realizar el barrido por las diferentes áreas.</t>
  </si>
  <si>
    <t>Aplicación de jabones líquidos, desengrasante para limpiar las instalaciones.</t>
  </si>
  <si>
    <t>Manipulación de desinfectantes en las superficies de los escritorios, piso, baños</t>
  </si>
  <si>
    <t>Irritación del sistema respiratorio, lesiones oculares</t>
  </si>
  <si>
    <t>Posible dermatitis de contacto, irritación de mucosas y lesiones oculares</t>
  </si>
  <si>
    <t xml:space="preserve">CONTROLES ADMINISTRATIVOS SEÑALIZACION /ADVERTENCIA </t>
  </si>
  <si>
    <t>Hojas de seguridad
Sistema de ventilación</t>
  </si>
  <si>
    <t>Entrega de Epp - mascarilla de libre mantenimiento
Inducción y re inducción en SST
Capacitaciones enfocadas a la prevención de accidentes propias de la labor
Uso de elementos de protección personal (protector respiratorio N95)
Puntos de hidratación
Examen ocupacional</t>
  </si>
  <si>
    <t>Entrega de Epp - monogafas, mascarilla certificada, guantes, monogafas y ropa de trabajo.
Inducción y re inducción en SST
Capacitaciones enfocadas a la prevención de accidentes propias de la labor
Uso de elementos de protección personal (protector respiratorio N95, botas caña larga, guantes de látex, gafas )
Puntos de hidratación
Examen ocupacional</t>
  </si>
  <si>
    <t>Entrega de Epp - careta de soldadura con lene No. 12, mascarilla certificada, guantes, ropa de trabajo en Jean, botas media caña.Inducción y re inducción en SST
Capacitaciones enfocadas a la prevención de accidentes propias de la labor
Uso de elementos de protección personal (careta soldador, guantes de soldador, peto soldador, polainas )
Puntos de hidratación
Examen ocupacional</t>
  </si>
  <si>
    <t>Entrega de Epp - mascarilla de libre mantenimiento
Inducción y reinducción en SST sobre los peligros propios de la labor.
Exámenes ocupacionales 
Uso de tapabocas</t>
  </si>
  <si>
    <t>Entrega de Epp - mascarilla de libre mantenimiento, monogafas, guantes y ropa de trabajo.
Inducción y reinducción en SST sobre los peligros propios de la labor.
Exámenes ocupacionales 
Uso de tapabocas y mono gafas</t>
  </si>
  <si>
    <t>Entrega de mascarilla respiratoria certificada
Capacitación en riesgo químico - especialmente en material particulado
Inducción y re inducción en SST
Capacitaciones enfocadas a la prevención de accidentes propias de la labor
Puntos de hidratación
Examen ocupacional</t>
  </si>
  <si>
    <t>Partículas de polvo del proceso de copiado e impresión, así como en el proceso de ingreso y retiro de documentos de archivo</t>
  </si>
  <si>
    <t>Mantenimiento de estructuras metálicas (barandas, escaleras, entre otras)</t>
  </si>
  <si>
    <t>Mantenimiento de muros, fachadas, pisos, cubiertas, etc.</t>
  </si>
  <si>
    <t>DESCRIPCIÓN DE LAS ACTIVIDADES</t>
  </si>
  <si>
    <t>Labores administrativas y asistencial operativa documental: legajar, foliar, marcar, archivar documentos, fotocopiar y escanear documentos.</t>
  </si>
  <si>
    <t>PROCESO AL QUE PERTENECE EL GES</t>
  </si>
  <si>
    <t>Todos los procesos</t>
  </si>
  <si>
    <t>Gestión de Información Empresaril</t>
  </si>
  <si>
    <t>Análisis Económico y de Riesgos</t>
  </si>
  <si>
    <t>Análisis Financiero y Contable</t>
  </si>
  <si>
    <t>Actuaciones y Autorizaciones Administrativas</t>
  </si>
  <si>
    <t>Investigaciones Administrativas</t>
  </si>
  <si>
    <t>Régimen Cambiario</t>
  </si>
  <si>
    <t>Recuperación Empresarial</t>
  </si>
  <si>
    <t>Liquidación Judicial</t>
  </si>
  <si>
    <t>Intervención</t>
  </si>
  <si>
    <t>Procesos Especiales</t>
  </si>
  <si>
    <t>Procesos Societarios</t>
  </si>
  <si>
    <t>Conciliación y Arbitramiento</t>
  </si>
  <si>
    <t>Intendencias/Regionales</t>
  </si>
  <si>
    <t>FECHA</t>
  </si>
  <si>
    <t>CÓDIGO</t>
  </si>
  <si>
    <t xml:space="preserve">ACTIVIDAD </t>
  </si>
  <si>
    <t>CLASIFICACIÓN DEL PELIGRO</t>
  </si>
  <si>
    <t>FUENTE GENERADORA DEL PELIGRO</t>
  </si>
  <si>
    <t>ESPECIFICACIÓN DEL RIESGO</t>
  </si>
  <si>
    <t>CONTROL EXISTENTE
(Fuente, medio, Trabajador)</t>
  </si>
  <si>
    <t>DESCRIPCIÓN DEL CONTROL</t>
  </si>
  <si>
    <t>NIVEL DE EXPOSICIÓN AL RIESGO (NE)</t>
  </si>
  <si>
    <t>NIVEL DE DEFICIENCIA DEL RIESGO (ND)</t>
  </si>
  <si>
    <t>EL CONTROL ESTA DOCUMENTADO
SI/NO</t>
  </si>
  <si>
    <t>PERIODICIDAD DEL CONTROL</t>
  </si>
  <si>
    <t>RESPONSABLE DEL CONTROL</t>
  </si>
  <si>
    <t>EVIDENCIA</t>
  </si>
  <si>
    <t>EFICACIA DEL CONTROL</t>
  </si>
  <si>
    <t>EN QUÉ DOCUMENTO DEL SGI ESTA DOCUMENTADO</t>
  </si>
  <si>
    <t>FECHA Y CODIFICACIÓN DEL RIESGO</t>
  </si>
  <si>
    <t xml:space="preserve"> CLASIFICACIÓN Y DESCRIPCIÓN DE GRUPOS DE EXPOSICIÓN SIMILAR GES SUPERINTENDENCIA DE SOCIEDADES</t>
  </si>
  <si>
    <t>RUTINARIA
SI/NO</t>
  </si>
  <si>
    <t>NIVEL DE CONSECUENCIA (NC)</t>
  </si>
  <si>
    <t>Versión</t>
  </si>
  <si>
    <t>Aplica para Sede Bogotá y todas las Intendencias Regionales</t>
  </si>
  <si>
    <t>Sede Bogotá</t>
  </si>
  <si>
    <t xml:space="preserve">CONTROLES ADMINISTRATIVOS EPP, SEÑALIZACION /ADVERTENCIA </t>
  </si>
  <si>
    <t>Fecha</t>
  </si>
  <si>
    <t>Gestión de Infraestructura Física
Gestión de Contratos</t>
  </si>
  <si>
    <t>Dirección Administrativa
Gestión Contractual</t>
  </si>
  <si>
    <r>
      <t>Labores de tipo administrativo que involucran el manejo de video terminales, equipos de oficina, exigencia visual por lectura y revisión de documentos, posición sentado más del 75% de la jornada laboral,</t>
    </r>
    <r>
      <rPr>
        <b/>
        <sz val="11"/>
        <rFont val="Verdana"/>
        <family val="2"/>
      </rPr>
      <t xml:space="preserve"> </t>
    </r>
    <r>
      <rPr>
        <b/>
        <u/>
        <sz val="11"/>
        <color rgb="FFC00000"/>
        <rFont val="Verdana"/>
        <family val="2"/>
      </rPr>
      <t>involucra desplazamientos</t>
    </r>
    <r>
      <rPr>
        <b/>
        <sz val="11"/>
        <color rgb="FFC00000"/>
        <rFont val="Verdana"/>
        <family val="2"/>
      </rPr>
      <t xml:space="preserve"> </t>
    </r>
    <r>
      <rPr>
        <sz val="11"/>
        <color theme="1"/>
        <rFont val="Verdana"/>
        <family val="2"/>
      </rPr>
      <t>fuera de la oficina con causa o con ocasión del trabajo (visitas a sociedades controladas, visitas a reuniones de trabajo, visitas de toma de información, etc).</t>
    </r>
    <r>
      <rPr>
        <b/>
        <sz val="11"/>
        <color rgb="FF00B0F0"/>
        <rFont val="Verdana"/>
        <family val="2"/>
      </rPr>
      <t xml:space="preserve"> </t>
    </r>
  </si>
  <si>
    <r>
      <rPr>
        <b/>
        <sz val="11"/>
        <rFont val="Verdana"/>
        <family val="2"/>
      </rPr>
      <t>Labores técnicas de mantenimiento:</t>
    </r>
    <r>
      <rPr>
        <sz val="11"/>
        <rFont val="Verdana"/>
        <family val="2"/>
      </rPr>
      <t xml:space="preserve"> mecánico, eléctrico, levantamiento y transporte de cargas, soldadura, reparación de muebles, manipulación de productos químicos.
Labores de Almacén y despacho de elementos </t>
    </r>
    <r>
      <rPr>
        <b/>
        <sz val="11"/>
        <color rgb="FF00B0F0"/>
        <rFont val="Verdana"/>
        <family val="2"/>
      </rPr>
      <t xml:space="preserve"> </t>
    </r>
    <r>
      <rPr>
        <b/>
        <sz val="11"/>
        <rFont val="Verdana"/>
        <family val="2"/>
      </rPr>
      <t xml:space="preserve">
Armado de estanterías
Adecuaciones electricas de puestos de trabajo (tomas e interruptores)
Reparacion de sillas, divisiones, estantes (carpinteria y soldadura)
Red contraincendio subestacion electrica
Montaje y desmontaje de mobiliario y estantes para eventos</t>
    </r>
  </si>
  <si>
    <r>
      <rPr>
        <b/>
        <sz val="11"/>
        <rFont val="Verdana"/>
        <family val="2"/>
      </rPr>
      <t>Contratista</t>
    </r>
    <r>
      <rPr>
        <sz val="11"/>
        <rFont val="Verdana"/>
        <family val="2"/>
      </rPr>
      <t xml:space="preserve"> </t>
    </r>
    <r>
      <rPr>
        <b/>
        <sz val="11"/>
        <rFont val="Verdana"/>
        <family val="2"/>
      </rPr>
      <t>dedicado a labores técnicas de mantenimiento</t>
    </r>
    <r>
      <rPr>
        <sz val="11"/>
        <rFont val="Verdana"/>
        <family val="2"/>
      </rPr>
      <t xml:space="preserve">: mecánico, eléctrico, trabajos en alturas incluye poda de árboles; manipulación de productos químicos, espacios confinados, escavaciones, levantamiento y transporte de cargas, impermeabilización, reparación de muebles, sistemas o tecnología. Prestación de servicio de rutas corporativas. </t>
    </r>
    <r>
      <rPr>
        <b/>
        <sz val="11"/>
        <rFont val="Verdana"/>
        <family val="2"/>
      </rPr>
      <t xml:space="preserve">
</t>
    </r>
    <r>
      <rPr>
        <sz val="11"/>
        <rFont val="Verdana"/>
        <family val="2"/>
      </rPr>
      <t xml:space="preserve">
Posibe demolicion de muros usando maso, maseta y puntero , Recoger y cargar el escombro
Cambio de valdosin o enchape
Apoyo en el almacenamiento de material
pañete y pintura de muros, puertas, estructuras, muebles
Actividades de plomeria y adecuacion de puntos hidrosanitarios
cambio de vidrios rotos</t>
    </r>
  </si>
  <si>
    <r>
      <t xml:space="preserve">Contratista  con apoyo a la realizacion de actividades misionales,  Poblacion Contratista de: 
 Grupo de Relación Estado ciudadano </t>
    </r>
    <r>
      <rPr>
        <b/>
        <sz val="11"/>
        <rFont val="Verdana"/>
        <family val="2"/>
      </rPr>
      <t>para Centro de Contacto</t>
    </r>
    <r>
      <rPr>
        <sz val="11"/>
        <rFont val="Verdana"/>
        <family val="2"/>
      </rPr>
      <t xml:space="preserve"> /  Bpm consulting (actividades administrativas)
 </t>
    </r>
  </si>
  <si>
    <t>GES</t>
  </si>
  <si>
    <t>Código:</t>
  </si>
  <si>
    <t>Versión:</t>
  </si>
  <si>
    <t>Fecha:</t>
  </si>
  <si>
    <t>Clasificación de la Información</t>
  </si>
  <si>
    <t>Pública</t>
  </si>
  <si>
    <t>FORMATO: MATRIZ DE IDENTIFICACIÓN DE PELIGROS, VALORACIÓN DEL RIESGO Y DETERMINACIÓN DE CONTROLES DEL SGSST</t>
  </si>
  <si>
    <t xml:space="preserve">FACTOR DE RIESGO </t>
  </si>
  <si>
    <t xml:space="preserve">ESPECIFICACIÓN DEL RIESGO </t>
  </si>
  <si>
    <t>VALORACIÓN DEL RIESGO</t>
  </si>
  <si>
    <t xml:space="preserve">PROCESO: GESTIÓN INTEGRAL </t>
  </si>
  <si>
    <t>001</t>
  </si>
  <si>
    <t>002</t>
  </si>
  <si>
    <r>
      <t>Labores de tipo administrativo que involucran el manejo de video terminales, equipos de oficina, exigencia visual por lectura y revisión de documentos, posición sentado más del 75% de la jornada laboral,  labores de servicio al cliente insitu,</t>
    </r>
    <r>
      <rPr>
        <sz val="11"/>
        <color rgb="FF00B0F0"/>
        <rFont val="Verdana"/>
        <family val="2"/>
      </rPr>
      <t xml:space="preserve"> </t>
    </r>
    <r>
      <rPr>
        <b/>
        <sz val="11"/>
        <color rgb="FF00B0F0"/>
        <rFont val="Verdana"/>
        <family val="2"/>
      </rPr>
      <t>NO involucra desplazamientos fuera de la oficina con causa o con ocasión del trabajo</t>
    </r>
    <r>
      <rPr>
        <sz val="11"/>
        <rFont val="Verdana"/>
        <family val="2"/>
      </rPr>
      <t xml:space="preserve">. Aplica a todas las labores y desplazamientos al interior de la Entidad. Se incluye el trabajo de oficina en casa y a todos los teletrabajadores.
</t>
    </r>
    <r>
      <rPr>
        <b/>
        <sz val="11"/>
        <rFont val="Verdana"/>
        <family val="2"/>
      </rPr>
      <t>Trabajo en casa</t>
    </r>
    <r>
      <rPr>
        <sz val="11"/>
        <rFont val="Verdana"/>
        <family val="2"/>
      </rPr>
      <t xml:space="preserve">: De conformidad con el artículo 2º de la Ley 2088 de 2021, se entiende como trabajo en casa la habilitación al servidor público para desempeñar transitoriamente sus funciones o actividades laborales por fuera del sitio donde habitualmente las realiza, sin modificar la naturaleza del contrato o relación laboral, o legal y reglamentaria respectiva, ni tampoco desmejorar las condiciones del contrato laboral, cuando se presenten circunstancias ocasionales, excepcionales o especiales que impidan que el trabajador pueda realizar sus funciones en su lugar de trabajo, privilegiando el uso de las tecnologías de la información y las comunicaciones.
Este no se limita al trabajo que puede ser realizado mediante tecnologías de la información y las comunicaciones, medios informáticos o análogos, sino que se extiende a cualquier tipo de trabajo o labor que no requiera la presencia física del servidor público en las instalaciones de la entidad.
En todo caso, el empleador o nominador conserva la facultad unilateral de dar por terminada la habilitación de trabajo en casa, siempre y cuando desaparezcan las circunstancias ocasionales, excepcionales o especiales que dieron origen a dicha habilitación.
</t>
    </r>
    <r>
      <rPr>
        <b/>
        <sz val="11"/>
        <rFont val="Verdana"/>
        <family val="2"/>
      </rPr>
      <t>Teletrabajo</t>
    </r>
    <r>
      <rPr>
        <sz val="11"/>
        <rFont val="Verdana"/>
        <family val="2"/>
      </rPr>
      <t xml:space="preserve">: De conformidad con el artículo 2 del Decreto 884 de 2012, Teletrabajo es la forma de organización laboral que se desarrolla en el marco de un contrato de trabajo o de una relación laboral dependiente, que consiste en el desempeño de actividades remuneradas utilizando como soporte las tecnologías de la información y la comunicación (TIC), para el contacto entre el trabajador y empleador sin requerirse la presencia física del trabajador en un sitio específico de trabajo.    </t>
    </r>
  </si>
  <si>
    <r>
      <rPr>
        <sz val="14"/>
        <color rgb="FFFF0000"/>
        <rFont val="Verdana"/>
        <family val="2"/>
      </rPr>
      <t>GIN</t>
    </r>
    <r>
      <rPr>
        <sz val="14"/>
        <rFont val="Verdana"/>
        <family val="2"/>
      </rPr>
      <t>-FM-</t>
    </r>
    <r>
      <rPr>
        <sz val="14"/>
        <color rgb="FFFF0000"/>
        <rFont val="Verdana"/>
        <family val="2"/>
      </rPr>
      <t>022</t>
    </r>
  </si>
  <si>
    <t>CLASIFICACIÓN DE PELIGROS</t>
  </si>
  <si>
    <t>Físicos</t>
  </si>
  <si>
    <t>Químicos</t>
  </si>
  <si>
    <t>Biológicos</t>
  </si>
  <si>
    <t>Condiciones de seguridad (infraestructura, mantenimiento)</t>
  </si>
  <si>
    <t>Públicos</t>
  </si>
  <si>
    <t>Psicosocial</t>
  </si>
  <si>
    <t>Biomecánico</t>
  </si>
  <si>
    <t>Labores administrativas sedentes y recorridos por diferentes áreas de la Entidad</t>
  </si>
  <si>
    <t>Labores administrativas  (digitalización, revisión de información), recorridos por las diferentes áreas</t>
  </si>
  <si>
    <t>Labores administrativas  (digitalización, revisión de información), recorridos por las diferentes áreas).</t>
  </si>
  <si>
    <t>Uso de ascensor</t>
  </si>
  <si>
    <t>Labores administrativas , recorridos por las diferentes áreas, se incluye el trabajo de oficina en casa.</t>
  </si>
  <si>
    <t>Actividades administrativas que requiere el conocimiento de una técnica o destreza particular con orientaciones o instrucciones dadas por un nivel superior.</t>
  </si>
  <si>
    <t>Físico</t>
  </si>
  <si>
    <t>Biológico</t>
  </si>
  <si>
    <t>Condiciones de Seguridad (Mecánico)</t>
  </si>
  <si>
    <t>Condiciones de Seguridad (Eléctrico)</t>
  </si>
  <si>
    <t>Condiciones de Seguridad (Locativo)</t>
  </si>
  <si>
    <t>Radiaciones No ionizante UV.</t>
  </si>
  <si>
    <t>Elementos cortantes, punzantes, contundentes en oficina.</t>
  </si>
  <si>
    <t>Baja tensión.</t>
  </si>
  <si>
    <t>Mantenimiento de postura sedente por tiempos prolongados</t>
  </si>
  <si>
    <t xml:space="preserve">Posturas mantenidas en sedente por mas de 2 horas sin pausa </t>
  </si>
  <si>
    <t xml:space="preserve">Sobrecarga de trabajo- Demandas del trabajo </t>
  </si>
  <si>
    <t xml:space="preserve">Recompensa y sentido de pertenencia </t>
  </si>
  <si>
    <t>Uso de máquinas, ascensores y puertas de acceso</t>
  </si>
  <si>
    <t>Golpes, traumatismos, fisuras, fracturas, amputación, desmembramiento, muerte.</t>
  </si>
  <si>
    <t>Cervicalgia, Dorsalgia, Lumbalgia, Hernias discales, Alteraciones de la columna como: Cifosis, Lordosis y/o Escoliosis no estructural o funcional.</t>
  </si>
  <si>
    <t xml:space="preserve"> Actividades de digitación y uso de mouse por más de dos horas, sin realizar pausas </t>
  </si>
  <si>
    <t xml:space="preserve">Cervicalgia, Dorsalgia y Lumbalgia </t>
  </si>
  <si>
    <t>Relaciones laborales, estilos de liderazgo, relaciones con los compañeros, retroalimentación del desempeño</t>
  </si>
  <si>
    <t xml:space="preserve">Exigencias cantidad de trabajo, carga mental, exigencias inconsistentes, contradictorias o incompatibles, exigencias de responsabilidad del cargo 
</t>
  </si>
  <si>
    <t xml:space="preserve">Exigencias de cantidad de trabajo, exigencias inconsistentes, contradictorias o incompatibles </t>
  </si>
  <si>
    <t xml:space="preserve"> El margen de decisión y autonomía sobre
la cantidad, ritmo y orden del trabajo es
restringido o inexistente.</t>
  </si>
  <si>
    <t>Irritabilidad, desmotivación, alteraciones en el estado de animo</t>
  </si>
  <si>
    <t xml:space="preserve"> El margen de decisión y autonomía sobre la cantidad, ritmo y orden del trabajo es restringido o inexistente.</t>
  </si>
  <si>
    <t>sentimiento de orgullo deficiente, inestabilidad laboral, individuos no se sienten a gusto o están poco identificados con la tarea que realizan.</t>
  </si>
  <si>
    <t>Desmotivación laboral, alteraciones en el estado de animo</t>
  </si>
  <si>
    <t xml:space="preserve">Exposición a sentimientos de orgullo deficientes, inestabilidad laboral, o individuos que no se sienten identificados con la tarea que realizan ocasionando desmotivación laboral y alteraciones en el estado de animo </t>
  </si>
  <si>
    <t xml:space="preserve">Labores de tipo administrativo que involucran el manejo de video terminales, equipos de oficina, exigencia visual por lectura y revisión de documentos, posición sentado más del 75% de la jornada laboral,  labores de servicio al cliente insitu, NO involucra desplazamientos fuera de la oficina con causa o con ocasión del trabajo. Aplica a todas las labores y desplazamientos al interior de la Entidad. Se incluye el trabajo de oficina en casa y a todos los teletrabajadores.
Trabajo en casa: De conformidad con el artículo 2º de la Ley 2088 de 2021, se entiende como trabajo en casa la habilitación al servidor público para desempeñar transitoriamente sus funciones o actividades laborales por fuera del sitio donde habitualmente las realiza, sin modificar la naturaleza del contrato o relación laboral, o legal y reglamentaria respectiva, ni tampoco desmejorar las condiciones del contrato laboral, cuando se presenten circunstancias ocasionales, excepcionales o especiales que impidan que el trabajador pueda realizar sus funciones en su lugar de trabajo, privilegiando el uso de las tecnologías de la información y las comunicaciones.
Este no se limita al trabajo que puede ser realizado mediante tecnologías de la información y las comunicaciones, medios informáticos o análogos, sino que se extiende a cualquier tipo de trabajo o labor que no requiera la presencia física del servidor público en las instalaciones de la entidad.
En todo caso, el empleador o nominador conserva la facultad unilateral de dar por terminada la habilitación de trabajo en casa, siempre y cuando desaparezcan las circunstancias ocasionales, excepcionales o especiales que dieron origen a dicha habilitación.
Teletrabajo: De conformidad con el artículo 2 del Decreto 884 de 2012, Teletrabajo es la forma de organización laboral que se desarrolla en el marco de un contrato de trabajo o de una relación laboral dependiente, que consiste en el desempeño de actividades remuneradas utilizando como soporte las tecnologías de la información y la comunicación (TIC), para el contacto entre el trabajador y empleador sin requerirse la presencia física del trabajador en un sitio específico de trabajo.    </t>
  </si>
  <si>
    <t>GES No 1</t>
  </si>
  <si>
    <t>GES No 2</t>
  </si>
  <si>
    <t>Desplazamientos casa - trabajo, trabajo - casa</t>
  </si>
  <si>
    <t>Cervicalgia, Dorsalgia, Lumbalgia, Fascitis Plantar</t>
  </si>
  <si>
    <t>Actividades administrativas que requieran desplazamientos con levantamiento de objetos con peso superior a 3 kilos</t>
  </si>
  <si>
    <t xml:space="preserve">Levantamiento Manual de Cargas </t>
  </si>
  <si>
    <t>Actividades que requieran de desplazamientos con cargar elementos de oficina tales como bolsos, computadores, entre otros, que pesen mas de 3 kilos y sean requeridos dentro de las actividades laborales que desempeñe.</t>
  </si>
  <si>
    <t>El margen de decisión y autonomía sobre la cantidad, ritmo y orden del trabajo es restringido o inexistente.</t>
  </si>
  <si>
    <t xml:space="preserve">Exposición a sentimientos de orgullo deficientes, inestabilidad laboral, o individuos que no se sienten identificados con la tarea que realizan, ocasionando desmotivación laboral y alteraciones en el estado de animo </t>
  </si>
  <si>
    <t>Desplazamientos laborales en misión y casa - trabajo, trabajo - casa</t>
  </si>
  <si>
    <t>Químico</t>
  </si>
  <si>
    <t>Contacto con sólidos, polvos.</t>
  </si>
  <si>
    <t>Contacto directo con material particulado durante la manipulación documental: legajar, foliar, marcar, archivar documentos, fotocopiar y escanear documentos.</t>
  </si>
  <si>
    <t>Actividades administrativa y asistencial operativa documental</t>
  </si>
  <si>
    <t>Actividades administrativa y asistencial operativa documental que requieran de levantamiento de objetos con peso superior a 3 kilos</t>
  </si>
  <si>
    <t>Movimientos repetitivos durante la ejecución de tareas administrativa y asistencial operativa documental</t>
  </si>
  <si>
    <t>Actividades de legajar, foliar, marcar, archivar documentos, fotocopiar y escanear documentos por más de dos horas, sin realizar pausas activas</t>
  </si>
  <si>
    <t xml:space="preserve">Exigencias cantidad de trabajo, ritmo de trabajo y carga mental 
</t>
  </si>
  <si>
    <t>GES No 3</t>
  </si>
  <si>
    <t>Labores técnicas de mantenimiento: mecánico, eléctrico, levantamiento y transporte de cargas, soldadura, reparación de muebles, manipulación de productos químicos.
Labores de Almacén y despacho de elementos  
Armado de estanterías
Adecuaciones electricas de puestos de trabajo (tomas e interruptores)
Reparacion de sillas, divisiones, estantes (carpinteria y soldadura)
Red contraincendio subestacion electrica
Montaje y desmontaje de mobiliario y estantes para eventos</t>
  </si>
  <si>
    <t>GES No 4</t>
  </si>
  <si>
    <t>Gases y vapores.</t>
  </si>
  <si>
    <t>Líquidos (Productos Químicos).</t>
  </si>
  <si>
    <t>GES No 5</t>
  </si>
  <si>
    <r>
      <rPr>
        <b/>
        <sz val="11"/>
        <rFont val="Verdana"/>
        <family val="2"/>
      </rPr>
      <t>Contratista dedicado a labores de aseo de instalaciones</t>
    </r>
    <r>
      <rPr>
        <sz val="11"/>
        <rFont val="Verdana"/>
        <family val="2"/>
      </rPr>
      <t xml:space="preserve">: lavado baños, limpieza de piso, paredes, puertas ventanas al interior de la Entidad.
Contratista dedicada a labores de cafetería: preparación de bebidas calientes como café y aromática. 
</t>
    </r>
    <r>
      <rPr>
        <b/>
        <sz val="11"/>
        <rFont val="Verdana"/>
        <family val="2"/>
      </rPr>
      <t xml:space="preserve">
Contratista dedicado a jardinería que no incluye poda de árboles</t>
    </r>
    <r>
      <rPr>
        <sz val="11"/>
        <rFont val="Verdana"/>
        <family val="2"/>
      </rPr>
      <t>.
Adecuación de jardines
Sembrar pasto, árboles y plantas</t>
    </r>
  </si>
  <si>
    <t>Contratista dedicado a labores técnicas de mantenimiento: mecánico, eléctrico, trabajos en alturas incluye poda de árboles; manipulación de productos químicos, espacios confinados, escavaciones, levantamiento y transporte de cargas, impermeabilización, reparación de muebles, sistemas o tecnología. Prestación de servicio de rutas corporativas. 
Posibe demolicion de muros usando maso, maseta y puntero , Recoger y cargar el escombro
Cambio de valdosin o enchape
Apoyo en el almacenamiento de material
pañete y pintura de muros, puertas, estructuras, muebles
Actividades de plomeria y adecuacion de puntos hidrosanitarios
cambio de vidrios rotos</t>
  </si>
  <si>
    <t>GES No 6</t>
  </si>
  <si>
    <t>Elementos cortantes, punzantes, contundente.</t>
  </si>
  <si>
    <t>GES No 7</t>
  </si>
  <si>
    <r>
      <rPr>
        <b/>
        <sz val="11"/>
        <rFont val="Verdana"/>
        <family val="2"/>
      </rPr>
      <t>Contratista dedicado a actividades de vigilancia privada</t>
    </r>
    <r>
      <rPr>
        <sz val="11"/>
        <rFont val="Verdana"/>
        <family val="2"/>
      </rPr>
      <t xml:space="preserve">: recorredores, guardas de portería vehicular, peatonal y parqueaderos. </t>
    </r>
  </si>
  <si>
    <t xml:space="preserve">Contratista dedicado a actividades de vigilancia privada: recorredores, guardas de portería vehicular, peatonal y parqueaderos. </t>
  </si>
  <si>
    <t>GES No 8</t>
  </si>
  <si>
    <t>Origen social, amenazas por delincuencia común durante el desplazamiento a instalaciones  (robos, atracos).</t>
  </si>
  <si>
    <t>Alteraciones por condiciones sociopolíticas (atentados, terrorismo, asaltos, manifestaciones, huelgas, bloqueos,</t>
  </si>
  <si>
    <t>Fenomenos Naturales</t>
  </si>
  <si>
    <t>Golpes, caídas, lesiones, heridas, fracturas, esguinces, contusiones,  accidentes, muerte.</t>
  </si>
  <si>
    <t>Quemaduras, pérdidas humanas y económicas, muerte.</t>
  </si>
  <si>
    <t>Incendio y explosión</t>
  </si>
  <si>
    <t>X</t>
  </si>
  <si>
    <t>Permanente</t>
  </si>
  <si>
    <t>Equipo SST  y  funcionarios</t>
  </si>
  <si>
    <t xml:space="preserve">Permanente </t>
  </si>
  <si>
    <t>Equipo SST  y personal que realiza actividades de archivo.</t>
  </si>
  <si>
    <t>Equipo SST  y personal que realiza actividades de archivo</t>
  </si>
  <si>
    <t>Anual</t>
  </si>
  <si>
    <t>Equipo SST ,Mantenimiento Contratistas</t>
  </si>
  <si>
    <t>Equipo SST , Contratistas de Aseo.</t>
  </si>
  <si>
    <t xml:space="preserve">Anual </t>
  </si>
  <si>
    <t>Equipo SST , Contratistas de Aseo</t>
  </si>
  <si>
    <t>Equipo SST , Contratistas Centro de Contacto.</t>
  </si>
  <si>
    <t>Equipo SST , Contratistas Centro de Contacto..</t>
  </si>
  <si>
    <t>Implementación de Software para el manejo documental en formato digital reduciendo las interacciones de los/as trabajadoras con elementos cortopunzantes</t>
  </si>
  <si>
    <t>Dirección de Tecnologías de la  Información y las comunicaciones</t>
  </si>
  <si>
    <t>GEDESS</t>
  </si>
  <si>
    <t>1. Acciones de mantenimiento, preventivas y/ correctivas de maquinaria, equipos y/o ascensores.
2. Capacitación a grupos focales en uso adecuado de equipos y maquinarias</t>
  </si>
  <si>
    <t>1. Acciones de mantenimiento locativo.
2. Campañas de orden y aseo
3. Limpieza y desinfección diaria a puestos de trabajo y áreas
4. Inspecciones locativas y de orden y aseo.
5. lineamientos de orden y aseo.</t>
  </si>
  <si>
    <t xml:space="preserve">
1. Campañas de orden y aseo
2. Limpieza y desinfección diaria a puestos de trabajo y áreas
3. Inspecciones locativas
4. Capacitaciones en identificación de riesgos
5. Campaña siempre listos, siempre seguros para el reporte de condiciones inseguras
6. Actividades de mantenimientos locativos.
</t>
  </si>
  <si>
    <t>Plan anual SST
Plan Anual Grupo de Infraestructura
Plan Anual Grupo Administrativo</t>
  </si>
  <si>
    <t>Según planes de trabajo</t>
  </si>
  <si>
    <t>Grupo de Infraestructura
Grupo SST
Grupo Administrativo</t>
  </si>
  <si>
    <t>Planes Anuales de Trabajo responsables de control</t>
  </si>
  <si>
    <t>Plataforma GEDESS</t>
  </si>
  <si>
    <t xml:space="preserve">1. Implementación de Software para el manejo documental en formato digital reduciendo las interacciones de los/as trabajadoras con elementos cortopunzantes.
2. Capacitaciones en identificación de peligros y autocuidado
3. Inspecciones de seguridad a herramientas.
4. Entrega de batas
5. Entrega y cambio de herramientas como saca ganchos, cosedoras, grapadoras por mal estado o avería
</t>
  </si>
  <si>
    <t>1. Capacitaciones en identificación de peligros y autocuidado
2. Inspecciones de seguridad  locativas.
3. lineamientos de orden y aseo.</t>
  </si>
  <si>
    <t>Repositorio documental de los responsables del control</t>
  </si>
  <si>
    <t>Plan anual SST
Plan Anual Grupo Administrativo</t>
  </si>
  <si>
    <t>Grupo SST
Grupo Administrativo</t>
  </si>
  <si>
    <t>1. Implementar acciones de mantenimiento, preventivas y correctivas de maquinaria, equipos y/o ascensores.
2. Inspecciones de seguridad a ascensores, maquinaria y equipos.
3 . Capacitaciones en identificación de peligros y autocuidado</t>
  </si>
  <si>
    <t>Plan anual de trabajo SST</t>
  </si>
  <si>
    <t>Grupo de Seguridad y Salud en el Trabajo</t>
  </si>
  <si>
    <t>Plan de Trabajo Anual SST
Plan de Trabajo Grupo Administrativo
Plan de Trabajo Grupo Infraestructura</t>
  </si>
  <si>
    <t xml:space="preserve">1. Implementar acciones de mantenimiento, preventivas y correctivas de maquinaria, equipos y/o ascensores.
2. Revisión de requisitos legales y contractuales en SST previo al inicio de actividades.
3. Inducción en SST a contratistas.
4. Inspecciones de seguridad en orden y aseo, uso de EPP, tareas de alto riesgo a actividades ejecutadas por contratistas.
</t>
  </si>
  <si>
    <t xml:space="preserve">1. Implementar acciones de mantenimiento, preventivas y correctivas de maquinaria, equipos y/o ascensores.
2. Revisión de requisitos legales y contractuales en SST previo al inicio de actividades.
3. Inducción en SST a contratistas.
4. Inspecciones de seguridad en orden y aseo, uso de EPP, herramientas y equipos y tareas de alto riesgo a actividades ejecutadas por contratistas.
</t>
  </si>
  <si>
    <t>Grupo de Infraestructura
Grupo Administrativo
Grupo SST</t>
  </si>
  <si>
    <t>Plan de anual de trabajo SST
Plan de trabajo Grupo de Infraestructura
Plan anual Grupo Administrativo</t>
  </si>
  <si>
    <t xml:space="preserve">Grupo de SST y Colaboradores </t>
  </si>
  <si>
    <t>SST y contratistas</t>
  </si>
  <si>
    <t xml:space="preserve">Trimestral 
mensual 
Anual
</t>
  </si>
  <si>
    <t>Arquitectura de datos 
Share Point SST</t>
  </si>
  <si>
    <t xml:space="preserve">Informe medición de riesgo psicosocial
Plan de trabajo SGSST
Reporte de novedades </t>
  </si>
  <si>
    <t xml:space="preserve">Arquitectura de datos 
Share Point SST
SharePoint Desarrollo de talento humano
Registros de asistencia  </t>
  </si>
  <si>
    <t xml:space="preserve">SI </t>
  </si>
  <si>
    <t xml:space="preserve">Manual de funciones 
Informes </t>
  </si>
  <si>
    <t xml:space="preserve">Dirección de Talento Humano 
Coordinación administración de talento humano 
</t>
  </si>
  <si>
    <t xml:space="preserve">Arquitectura de datos 
Share Point SST </t>
  </si>
  <si>
    <t xml:space="preserve">Arquitectura de datos 
Share Point  Administración de talento Humano </t>
  </si>
  <si>
    <t>De acuerdo a necesidad</t>
  </si>
  <si>
    <t>Despacho y Secretaria General</t>
  </si>
  <si>
    <t>Correo institucional</t>
  </si>
  <si>
    <t xml:space="preserve">De acuerdo a necesidad o una vez al año
</t>
  </si>
  <si>
    <t xml:space="preserve">Profesional Grupo SST
</t>
  </si>
  <si>
    <t xml:space="preserve">Informe medición de riesgo psicosocial y clima laboral
Plan de trabajo SGSST
Reporte de novedades </t>
  </si>
  <si>
    <t xml:space="preserve">Arquitectura de datos 
Share Point SST
SharePoint Desarrollo de talento humano
</t>
  </si>
  <si>
    <t>Documento(s) contractuales</t>
  </si>
  <si>
    <t>Cuando se requiera</t>
  </si>
  <si>
    <t>Fuente: Aplicativo GEDESS</t>
  </si>
  <si>
    <t>Funcionarios</t>
  </si>
  <si>
    <t>Exposición a Fenómenos Naturales debido a posición Geográfica.</t>
  </si>
  <si>
    <t>Grupo SST</t>
  </si>
  <si>
    <t>Recorridos dentro y fuera de la Entidad</t>
  </si>
  <si>
    <t>Correos institucionales</t>
  </si>
  <si>
    <t xml:space="preserve">Uso continuo de auriculares , dispositivos tecnológicos.  Generado por el entorno de trabajo </t>
  </si>
  <si>
    <t>Alteraciones auditivas, Estrés, irritabilidad, hipoacusia, fatiga, tinitus.
Riesgo de aumento en la presión arterial y estrés cardiovascular.</t>
  </si>
  <si>
    <t>Alteraciones oculares y cutaneas.Fatiga visual,  Potencialización de la perdida de la agudeza visual o daños oculares, efectos en el sistema nervioso central, quemaduras.</t>
  </si>
  <si>
    <t>Exposición a agentes Biológicos, virus, bacterias y hongos</t>
  </si>
  <si>
    <t>1. Golpes, Fracturas, Muerte,  Estrés, Lesiones en tejidos blandos, politraumatismos, golpes, contusión, heridas.</t>
  </si>
  <si>
    <t xml:space="preserve">Sobrecarga de trabajo- Demandas del trabajo- relaciones interpersonales   </t>
  </si>
  <si>
    <t xml:space="preserve">Personal de mantenimiento del edificio 
</t>
  </si>
  <si>
    <t>GES1-RF-001</t>
  </si>
  <si>
    <t>GES1-RF-002</t>
  </si>
  <si>
    <t>GES1-RF-003</t>
  </si>
  <si>
    <t>GES1-RF-004</t>
  </si>
  <si>
    <t>GES2-RF-001</t>
  </si>
  <si>
    <t>GES2-RF-002</t>
  </si>
  <si>
    <t>GES2-RF-003</t>
  </si>
  <si>
    <t>GES2-RF-004</t>
  </si>
  <si>
    <t>GES3-RF-001</t>
  </si>
  <si>
    <t>GES3-RF-002</t>
  </si>
  <si>
    <t>GES3-RF-003</t>
  </si>
  <si>
    <t>GES3-RF-004</t>
  </si>
  <si>
    <t>ESTA ACTIVIDAD NO SE REALIZA</t>
  </si>
  <si>
    <t>GES6-RF-001</t>
  </si>
  <si>
    <t>GES6-RF-003</t>
  </si>
  <si>
    <t>GES6-RCS-005</t>
  </si>
  <si>
    <t>GES8-RF-001</t>
  </si>
  <si>
    <t>GES8-RF-002</t>
  </si>
  <si>
    <t>GES8-RF-003</t>
  </si>
  <si>
    <t>GES8-RF-004</t>
  </si>
  <si>
    <t>Recorridos dentro de la Entidad</t>
  </si>
  <si>
    <t xml:space="preserve">1) Registros de asistencia. 2) Registros de limpieza y desinfección. 
3) Conceptos de exámenes médicos ocupacionales. </t>
  </si>
  <si>
    <t>Exposición a Radiaciones No ionizante UV, por la pantalla de equipo computo Iluminación (exceso o deficiencia de luz en el puesto de trabajo), ocasionando alteraciones oculares y cutaneas.Fatiga visual,  Potencialización de la perdida de la agudeza visual o daños oculares, efectos en el sistema nervioso central, quemaduras.</t>
  </si>
  <si>
    <t>Arquitectura SGI - SharePoint SST</t>
  </si>
  <si>
    <t>Contacto directo entre personas, contacto directo con objetos contaminados, por compartir espacios laborales y espacios comunes donde se encuentran agentes biológicos/ baños públicos y zonas de alimentos.</t>
  </si>
  <si>
    <t>Enfermedades infectocontagiosas, infecciones respiratorias. Mononucleosis infecciosa, el resfriado común, algunos parásitos estomacales o infección de la garganta por estreptococo.</t>
  </si>
  <si>
    <t>Exposición a agentes biológicos virus, bacterias y hongos por Contacto directo entre personas, contacto directo con objetos contaminados, por compartir espacios laborales y espacios comunes donde se encuentran agentes biológicos/ baños públicos y zonas de alimentos ocasionando Enfermedades infectocontagiosas, infecciones respiratorias, Mononucleosis infecciosa, el resfriado común, algunos parásitos estomacales o infección de la garganta por estreptococo.</t>
  </si>
  <si>
    <t xml:space="preserve">1) Resolución de Teletrabajo 2) Registros de asistencia. 3) Registros de limpieza y desinfección. 4) Conceptos de exámenes médicos ocupacionales. </t>
  </si>
  <si>
    <t>Uso de ganchos legajadores, cosedoras, grapadoras, bisturí, saca ganchos, y elementos de cortapapel, choques y golpes contra objetos inmóviles.</t>
  </si>
  <si>
    <t>Golpes, cortes, punciones y  traumas en tejidos blandos</t>
  </si>
  <si>
    <t>Exposición a Elementos cortantes, punzantes, contundentes en oficina, por el uso  ganchos legajadores, cosedoras, grapadoras, bisturí, saca ganchos, y elementos de cortapapel, choques y golpes contra objetos inmóviles, ocasionando golpes, cortes,  punciones   traumas en tejidos blandos</t>
  </si>
  <si>
    <t>Manual de Gestión Documental</t>
  </si>
  <si>
    <t>Atrapamiento por o entre objetos.</t>
  </si>
  <si>
    <t>Exposición a Atrapamiento por o entre objetos por uso de máquinas, ascensores y puertas de acceso, ocasionando Golpes, traumatismos, fisuras, fracturas, amputación, desmembramiento, muerte.</t>
  </si>
  <si>
    <t>PAA (Mantenimientos Grupo de Infraestructura)</t>
  </si>
  <si>
    <t>PAA SuperSociedades</t>
  </si>
  <si>
    <t>Quemaduras, electrificación, fibrilación ventricular, electrocución.</t>
  </si>
  <si>
    <t>Golpes, traumatismos, fracturas, cansancio visual, Caídas, raspones, traumatismos, torceduras, fisuras, fracturas, muerte</t>
  </si>
  <si>
    <t>Actividades frente a video terminales en mas del 75% de la jornada laboral</t>
  </si>
  <si>
    <t>Puestos de trabajo inadecuados, adopción de malas posturas y/o malos hábitos posturales</t>
  </si>
  <si>
    <t>Exposición a mantenimiento de postura sedente por tiempos prolongados, debido a puestos de trabajo inadecuados, adopción de malas posturas y/o malos hábitos posturales, ocasionando así Cervicalgia, Dorsalgia, Lumbalgia, Alteraciones de la columna como: Cifosis, Lordosis y/o Escoliosis no estructural o funcional.</t>
  </si>
  <si>
    <t xml:space="preserve">PVE-DME, políticas del sistema, arquitectura SGI, plan de trabajo, kactus, registro de asistencia capacitaciones, piezas comunicativas, Manual del Sistema de Gestión de Seguridad y Salud en el Trabajo </t>
  </si>
  <si>
    <t>Movimientos repetitivos durante la ejecución de tareas en video terminales.</t>
  </si>
  <si>
    <t>Túnel del carpo, tendinitis, bursitis, Tenosinovitis De Quervain</t>
  </si>
  <si>
    <t>Exposición a movimientos repetitivos, durante la ejecución de tareas en video terminales, ocasionados por  actividades de digitación y uso de mouse por más de dos horas, sin realizar pausas, generando túnel del carpo, tendinitis, bursitis, Tenosinovitis de  Quervain.</t>
  </si>
  <si>
    <t xml:space="preserve">Actividades frente a video terminales </t>
  </si>
  <si>
    <t xml:space="preserve">Exposición a Posturas mantenidas en sedente por mas de 2 horas sin pausa, ocasionando por puestos de trabajo inadecuados, adopción de malas posturas y/o malos hábitos posturales, que pueden conllevar a Cervicalgia, Dorsalgia y Lumbalgia </t>
  </si>
  <si>
    <t xml:space="preserve">PVE-DME, inspecciones puesto de trabajo, políticas del sistema, arquitectura SGI, plan de trabajo, kactus, registro de asistencia capacitaciones, piezas comunicativas, Manual del Sistema de Gestión de Seguridad y Salud en el Trabajo </t>
  </si>
  <si>
    <t xml:space="preserve">Actividades administrativas que implican asegurar la gestión y los resultados de una determinada área o la supervisión de otras personas. </t>
  </si>
  <si>
    <t xml:space="preserve">Conflictos Interpersonales-Características de liderazgo y relaciones interpersonales </t>
  </si>
  <si>
    <t>Alteraciones del clima laboral, irritabilidad, estrés, fatiga, disminución en el rendimiento, bajo desempeño.</t>
  </si>
  <si>
    <t>Exposición a conflictos interpersonales, por deficiencia en  relaciones laborales, estilos de liderazgo, relaciones con los compañeros, retroalimentación del desempeño, ocasionando alteraciones del clima laboral, irritabilidad, estrés, fatiga, disminución en el rendimiento y bajo desempeño.</t>
  </si>
  <si>
    <t>Políticas del sistema
Plan de trabajo 
Programas de bienestar
Protocolos de prevención acoso laboral</t>
  </si>
  <si>
    <t xml:space="preserve">Actividades administrativas que implican conocimiento o dominio técnico para atender audiencias, revisión de casos, conciliaciones, generación de informes, atención de requerimientos, en los que el trabajador tiene un buen grado de autonomía, por lo cual, en su actividad laboral, toma decisiones basándose en su criterio profesional o técnico. </t>
  </si>
  <si>
    <t xml:space="preserve">Conflictos Interpersonales-Características de liderazgo y relaciones interpersonales,  </t>
  </si>
  <si>
    <t>Exigencias cantidad de trabajo, carga mental, inconsistencia del rol, exigencias de responsabilidades del cargo</t>
  </si>
  <si>
    <t xml:space="preserve">Fatiga física, fatiga mental, alteraciones en el sueño, estrés </t>
  </si>
  <si>
    <t xml:space="preserve">Exposición a sobrecarga de trabajo, por alta demandas cuantitativas, carga mental, inconsistencias en el rol y exigencias de responsabilidades del cargo, ocasionando fatiga física, fatiga mental alteraciones en el sueño, estrés </t>
  </si>
  <si>
    <t xml:space="preserve">Dirección Talento Humano
Coordinador grupo SST 
Coordinador Administración de Talento Humano, Profesional encargado del PVE Psicosocial 
</t>
  </si>
  <si>
    <t xml:space="preserve">Actividades administrativas que implican conocimiento o dominio técnico para atender audiencias, revisión de casos, conciliaciones, generación de informes, atención de requerimientos, en los que el trabajador tiene un buen grado de autonomía, por lo cual, en su actividad laboral toma decisiones basándose en su criterio profesional o técnico. </t>
  </si>
  <si>
    <t xml:space="preserve">Fatiga física, fatica mental, alteraciones en el sueño, irritabilidad  </t>
  </si>
  <si>
    <t xml:space="preserve">Exposición a sobrecarga de trabajo, por exigencias cantidad de trabajo, carga mental, inconsistencias en el rol y exigencias de responsabilidades del cargo, ocasionando fatiga física, fatiga mental alteraciones en el sueño, irritabilidad y estrés </t>
  </si>
  <si>
    <t xml:space="preserve">Fatiga física, fatiga mental, alteraciones en el estado de animo </t>
  </si>
  <si>
    <t>Exposición a sobrecarga de trabajo, por exigencias de cantidad de trabajo, inconsistencias en el rol, ocasionando fatiga física, fatiga mental alteraciones en el estado de animo.</t>
  </si>
  <si>
    <t>Control y autonomía sobre el trabajo</t>
  </si>
  <si>
    <t xml:space="preserve">Exposición a control y autonomía por margen de decisión y autonomía restringida sobre la cantidad, orden y ritmo del trabajo, ocasionando irritabilidad, desmotivación y alteraciones en el estado de animo </t>
  </si>
  <si>
    <t>Anual/ según actualizaciones programadas</t>
  </si>
  <si>
    <t xml:space="preserve">Políticas del sistema
Plan de trabajo 
Programas de bienestar
</t>
  </si>
  <si>
    <t xml:space="preserve">Dirección Talento Humano
Coordinador grupo SST 
Coordinador Desarrollo de talento  Humano, Profesional encargado del PVE Psicosocial </t>
  </si>
  <si>
    <t xml:space="preserve">Arquitectura de datos 
Share Point  Desarrollo Talento Humano  
Share Pointe SST </t>
  </si>
  <si>
    <t>Exposición a situaciones de peligro por origen social, ocasionados por alteraciones por condiciones sociopolíticas (atentados, terrorismo, asaltos, manifestaciones, huelgas, bloqueos, etc.), dando a lugar a golpes, lesiones, fracturas, muerte, estrés, entre otros.</t>
  </si>
  <si>
    <t>Fenómenos Naturales</t>
  </si>
  <si>
    <t>Sismo, terremoto, inundaciones  y precipitaciones.</t>
  </si>
  <si>
    <t>Plan de Emergencias
Análisis de Vulnerabilidad
Campañas 
Evidencias de simulacros</t>
  </si>
  <si>
    <t>Share Pointe SST 
Correo institucional</t>
  </si>
  <si>
    <t xml:space="preserve">CONTROLES ADMINISTRATIVOS EPP, SEÑALIZACIÓN /ADVERTENCIA </t>
  </si>
  <si>
    <t>Ruido.</t>
  </si>
  <si>
    <t>Uso continuo de auriculares , dispositivos tecnológicos.  Generado por el entorno de trabajo 
Por empresas aledañas, generación de ruido por maquina</t>
  </si>
  <si>
    <t>Exposición al ruido, por uso continuo de auriculares y dispositivos tecnológicos ocasionando alteraciones auditivas, estrés, irritabilidad, hipoacusia, fatiga, tinitus.
Efectos secundarios y fisiológicos del cuerpo por exposición al ruido constante.</t>
  </si>
  <si>
    <t>Alteraciones oculares y cutaneas. Fatiga visual,  Potencialización de la perdida de la agudeza visual o daños oculares, efectos en el sistema nervioso central, quemaduras.</t>
  </si>
  <si>
    <t xml:space="preserve">Deshidratación, afecciones en la piel, agotamiento, golpes de calor, mareos, debilidad, calambres y bajo rendimiento. alteraciones cardiovasculares y  osteoarticulares.
</t>
  </si>
  <si>
    <t xml:space="preserve">Labores de tipo administrativo que involucran el manejo de video terminales, equipos de oficina, exigencia visual por lectura y revisión de documentos, posición sentado más del 75% de la jornada laboral, involucra desplazamientos fuera de la oficina con causa o con ocasión del trabajo (visitas a sociedades controladas, visitas a reuniones de trabajo, visitas de toma de información, etc.). </t>
  </si>
  <si>
    <t>Desplazamiento a intendencias de otras ciudades o en representación , así como participación de actividades en comisión, sectores gremiales, seminarios, simposios, congresos</t>
  </si>
  <si>
    <t>Enfermedades infectocontagiosas, enfermedades hepáticas, infecciones respiratorias. Mononucleosis infecciosa, el resfriado común, algunos parásitos estomacales o infección de la garganta por estreptococo.</t>
  </si>
  <si>
    <t>Exposición a agentes biológicos virus por contacto directo entre personas y objetos contaminados, por compartir espacios laborales y espacios comunes donde se encuentran agentes biológicos/ baños públicos y zonas de alimentos ocasionando enfermedades infectocontagiosas, infecciones respiratorias. Mononucleosis infecciosa, el resfriado común, algunos parásitos estomacales o infección de la garganta por estreptococo.</t>
  </si>
  <si>
    <t>Actividades administrativas y actividades frente a video terminales menor al 75% de la jornada laboral</t>
  </si>
  <si>
    <t xml:space="preserve">Posturas mantenidas en sedente o bípeda por mas de 2 horas sin pausa </t>
  </si>
  <si>
    <t>Puestos de trabajo inadecuados, adopción de malas posturas y/o malos hábitos posturales, desbalance muscular, asimetría en cargas de peso</t>
  </si>
  <si>
    <t>Exposición a Posturas mantenidas en sedente o bípeda por mas de 2 horas sin pausa, ocasionando por puestos de trabajo inadecuados, adopción de malas posturas, desbalance muscular, asimetría en cargas de peso que conllevan a presentar Cervicalgia, dorsalgia, Lumbalgia, Ciática, Fascitis Plantar.</t>
  </si>
  <si>
    <t>Actividades frente a video terminales menor al 75% de la jornada laboral</t>
  </si>
  <si>
    <t>Túnel del carpo, Síndrome del túnel cubital, tendinitis, bursitis, Tenosinovitis de  Quervain</t>
  </si>
  <si>
    <t>Exposición a movimientos repetitivos, durante la ejecución de tareas en video terminales, ocasionados por  actividades de digitación y uso de mouse por más de dos hora sin realizar pausas, generando túnel del carpo, tendinitis, bursitis, Tenosinovitis de  Quervain.</t>
  </si>
  <si>
    <t>Ciática, Escoliosis no estructural o funcional, hernias discales</t>
  </si>
  <si>
    <t>Exposición al levantamiento Manual de cargas actividades que requieran de desplazamientos con cargar elementos de oficina tales como bolsos, computadores, entre otros, que pesen mas de 3 kilos y sean requeridos dentro de las actividades laborales que desempeñe, desencadenando Ciática, Escoliosis no estructural o funcional.</t>
  </si>
  <si>
    <t>Contacto directo con personas y objetos contaminados en la tarea de  archivo y expedientes, impresión, copiado y digitalización de documentos</t>
  </si>
  <si>
    <t>Almacenamiento, recepción y entrega de archivo,  manejo de fotocopiadoras, impresoras,  y útiles de oficina en labores documentales, foliar, grapar, legajar documentos</t>
  </si>
  <si>
    <t>Plan anual SST
Plan Anual Dirección de Tecnologías y Comunicaciones
Plan Anual Grupo Administrativo</t>
  </si>
  <si>
    <t>Grupo SST
Dirección de Tecnologías y Comunicaciones
Grupo Administrativo</t>
  </si>
  <si>
    <t>Uso de herramientas manuales y transporte de elementos desde y hacia el archivo</t>
  </si>
  <si>
    <t>Permanencia en el sitios de archivo de documentos.</t>
  </si>
  <si>
    <t>Irritación de mucosas, alergia, trastornos en el olfato, dermatitis, asfixia, resequedad en la piel, dermatitis.</t>
  </si>
  <si>
    <t>Exposición a contacto con sólidos, polvos por contacto directo con material particulado durante la manipulación documental: legajar, foliar, marcar, archivar documentos, fotocopiar y escanear documentos, ocasionando Irritación de mucosas, alergia, trastornos en el olfato, dermatitis, asfixia, neumoconiosis.</t>
  </si>
  <si>
    <t>Túnel del carpo, Síndrome del túnel cubital, tendinitis, bursitis, Tenosinovitis De Quervain</t>
  </si>
  <si>
    <t>Exposición a movimientos repetitivos durante la ejecución de tareas administrativa y asistencial operativa documental con actividades de legajar, foliar, marcar, archivar documentos, fotocopiar y escanear documentos por más de dos horas, sin realizar pausas activas ocasionando Túnel del carpo, Síndrome del túnel cubital, tendinitis, bursitis, Tenosinovitis De Quervain</t>
  </si>
  <si>
    <t>Ciática, Escoliosis no estructural o funcional, Hernia discal</t>
  </si>
  <si>
    <t>Exposición al levantamiento manual de cargas actividades que requieran de desplazamientos con cargar elementos de oficina tales como bolsos, computadores, entre otros, que pesen mas de 3 kilos y sean requeridos dentro de las actividades laborales que desempeñe, desencadenando Ciática, Escoliosis no estructural o funcional.</t>
  </si>
  <si>
    <t xml:space="preserve">PVE-DME, politicas del sistema, arquitectura SGI, plan de trabajo, kactus, registro de asistencia capacitaciones, piezas comunicativas, Manual del Sistema de Gestión de Seguridad y Salud en el Trabajo </t>
  </si>
  <si>
    <t xml:space="preserve">Actividades administrativa y asistencial operativa documental con mantenimiento de posición sedente o bípeda </t>
  </si>
  <si>
    <t>Posturas mantenidas en sedente o bípeda por mas de 2 horas sin pausa</t>
  </si>
  <si>
    <t>Conflictos Interpersonales-Características de liderazgo y relaciones interpersonales ,  victimización, acoso y bullying</t>
  </si>
  <si>
    <t xml:space="preserve">Exposición a sobrecarga de trabajo, por exigencias en cuanto a cantidad de trabajo, ritmo de trabajo y carga mental ocasionando fatiga física, fatiga mental, alteraciones en el sueño, irritabilidad y estrés </t>
  </si>
  <si>
    <t>Contratista dedicado a labores de aseo a instalaciones.</t>
  </si>
  <si>
    <t>Actividades de aseo que requieran postura en sedente rodillas y semi-rodillas por mas de 2 horas sin pausa</t>
  </si>
  <si>
    <t>1)  Dar continuidad con la modalidad de Teletrabajo, implementar horario flexible
2) Capacitación al personal en identificación y control de peligros y riesgos
3) Fomentar en el Autocuidado en todos los colaboradores
Socializar Cuidado básico de Bioseguridad y aspectos de higiene general (lavado de manos)"
4) Limpieza y desinfección de áreas, servicios sanitarios, lockers, e instalaciones locativas en general.
5) Suministro de jabón antibacterial baños.
6) Seguimiento a través de exámenes médicos ocupacionales
7) Eliminación segura de desechos</t>
  </si>
  <si>
    <t>Contacto directo entre personas, contacto directo con objetos contaminados, por limpieza y aseo de zonas comunes, baños.</t>
  </si>
  <si>
    <t xml:space="preserve">Uso de máquinas, ascensores , puertas de acceso, manejo de herramientas manuales para transportar elementos, orden y limpieza </t>
  </si>
  <si>
    <t>Uso de herramientas manuales, (las requeridas para hacer labores de limpieza.</t>
  </si>
  <si>
    <t>Uso de equipos eléctricos y electrónicos.</t>
  </si>
  <si>
    <t xml:space="preserve">Actividades de aseo que requieran de movimientos repetitivos de miembros superiores </t>
  </si>
  <si>
    <t>Enfermedades infectocontagiosas, infecciones respiratorias</t>
  </si>
  <si>
    <t xml:space="preserve">Exposición a agentes biológicos virus, bacterias y hongos por Contacto directo entre personas, contacto directo con objetos contaminados, por compartir espacios laborales y espacios comunes donde se encuentran agentes biológicos/ baños públicos y zonas de alimentos ocasionando Enfermedades infectocontagiosas, infecciones respiratorias, </t>
  </si>
  <si>
    <t>Exposición a Atrapamiento por o entre objetos por uso de máquinas, ascensores , puertas de acceso, manejo de herramientas manuales para transportar elementos, orden y limpieza ocasionando Golpes, traumatismos, fisuras, fracturas, amputación, desmembramiento, muerte.</t>
  </si>
  <si>
    <t>Manipulación de equipos electrónicos y eléctricos</t>
  </si>
  <si>
    <t>Almacenamiento, transporte, manipulación de productos químicos (hipoclorito, limpiadores, desinfectante)</t>
  </si>
  <si>
    <t>Irritación de mucosas, asfixia, asma, alergias, dolor de cabeza, trastornos en el olfato</t>
  </si>
  <si>
    <t>Exposición de gases y vapores por Almacenamiento, transporte, manipulación de productos químicos (hipoclorito, limpiadores, desinfectante), ocasionando irritación de mucosas, asfixia, asma, alergias, dolor de cabeza y  trastornos en el olfato.</t>
  </si>
  <si>
    <t>Manipulación de productos y sustancias químicas (Varsol, hipoclorito de sodio)</t>
  </si>
  <si>
    <t>Adopción de malas posturas y/o mala higiene postural, desbalance muscular, asimetría en cargas de peso, posturas forzadas</t>
  </si>
  <si>
    <t xml:space="preserve">Cervicalgia, Dorsalgia, Lumbalgia, Ciática, lumbago con ciática, trastornos de la columna vertebral, hipercifosis, hiperlordosis, Fascitis Plantar </t>
  </si>
  <si>
    <t>Síndrome de manguito rotador, síndrome de supraespinoso, Tendinitis bicipital, Bursitis de hombro, Túnel del carpo, Síndrome del Túnel Cubital, Bursitis, Tenosinovitis de Quervain, Dedos en Gatillo, Sinovitis y Tenosinovitis</t>
  </si>
  <si>
    <t>Exposición a Actividades de aseo que requieran de movimientos repetitivos de miembros superiores por Movimientos repetitivos con el mismo patrón de movimiento dentro de una tarea lavado baños, limpieza de piso, paredes, puertas ventanas al interior de la Entidad, Contratista dedicada a labores de cafetería: preparación de bebidas calientes como café y aromática.</t>
  </si>
  <si>
    <t>Arquitectura SGI - SharePoint SST, documentos soporte contractuales</t>
  </si>
  <si>
    <t xml:space="preserve">Exigencias de esfuerzo físico o adaptativo, jornadas laborales 
</t>
  </si>
  <si>
    <t>Molestia, fatiga, preocupación, o  afectación negativa en el desempeño del trabajador</t>
  </si>
  <si>
    <t>Exposición a exigencias de esfuerzo físico o adaptativo, jornadas laborales ocasionando molestia, fatiga, preocupación, o  afectación negativa en el desempeño del trabajador</t>
  </si>
  <si>
    <t>Irritación de las mucosas, dermatitis, alergias y quemaduras.</t>
  </si>
  <si>
    <t>Exposición de Líquidos (Productos Químicos), Manipulación de productos y sustancias químicas (Varsol, hipoclorito de sodio), ocasionando irritación de las mucosas, dermatitis, alergias y quemaduras.</t>
  </si>
  <si>
    <t xml:space="preserve">Malas técnicas e higiene postural en el levantamiento de las cargas, asimetría en cargas de peso </t>
  </si>
  <si>
    <t xml:space="preserve">Movimientos repetitivos con el mismo patrón de movimiento dentro de una tarea lavado baños, limpieza de piso, paredes, puertas ventanas al interior de la Entidad, Contratista dedicada a labores de cafetería: preparación de bebidas calientes como café y aromática, </t>
  </si>
  <si>
    <t xml:space="preserve">Contratista dedicado a labores de aseo de instalaciones: lavado baños, limpieza de piso, paredes, puertas ventanas al interior de la Entidad.
Contratista dedicada a labores de cafetería: preparación de bebidas calientes como café y aromática. 
</t>
  </si>
  <si>
    <t>NO se realiza esta actividad</t>
  </si>
  <si>
    <t>Contratista  con apoyo a la realización de actividades misionales administrativas</t>
  </si>
  <si>
    <t>GES8-RCS-001</t>
  </si>
  <si>
    <t xml:space="preserve">1. Implementar acciones de mantenimiento, preventivas y correctivas de maquinaria, equipos y/o ascensores.
2. Revisión de requisitos legales y contractuales en SST previo al inicio de actividades.
3. Inspecciones de seguridad en orden y aseo, uso de EPP, herramientas y equipos y tareas de alto riesgo a actividades ejecutadas por contratistas.
</t>
  </si>
  <si>
    <t>GES8-RCS-002</t>
  </si>
  <si>
    <t>GES8-RCS-003</t>
  </si>
  <si>
    <t>GES8-RCS-004</t>
  </si>
  <si>
    <t>GES8-RBM-001</t>
  </si>
  <si>
    <t>GES8-RBM-002</t>
  </si>
  <si>
    <t>GES8-RPS-001</t>
  </si>
  <si>
    <t>Conflictos Interpersonales-Características de liderazgo y relaciones interpersonales,</t>
  </si>
  <si>
    <t>GES8-RPS-002</t>
  </si>
  <si>
    <t xml:space="preserve">Exposición a sobrecarga de trabajo, por exigencias cantidad de trabajo, ritmo de trabajo y carga mental ocasionando fatiga física, fatiga mental, alteraciones en el sueño, irritabilidad y estrés </t>
  </si>
  <si>
    <t>GES8-RPS-003</t>
  </si>
  <si>
    <t>GES8-RPS-004</t>
  </si>
  <si>
    <t>GES8-RP-001</t>
  </si>
  <si>
    <t xml:space="preserve">Contratista  con apoyo a la realización de actividades misionales,  Población Contratista de: 
 Grupo de Relación Estado ciudadano para Centro de Contacto /  Bpm consulting (actividades administrativas)
</t>
  </si>
  <si>
    <t>Iluminación inadecuada por exceso.</t>
  </si>
  <si>
    <t>Área o puesto de trabajo con exceso de iluminación por cercanía de ventanas exteriores.</t>
  </si>
  <si>
    <t>Exposición a Iluminación inadecuada por exceso del área o puesto de trabajo, ocasionando dolor de cabeza, irritabilidad, disminución de la capacidad visual, agotamiento,  vértigos y ansiedad,  de la destreza y precisión, deslumbramiento.</t>
  </si>
  <si>
    <t>1. Acciones de mantenimiento, preventivas y/ correctivas de las instalaciones eléctricas
2. Capacitación a grupos focales en uso adecuado de instalaciones eléctricas</t>
  </si>
  <si>
    <t>Uso inadecuado de espacios  de trabajo, acumulación  de elementos innecesarios en las superficies de trabajo, elementos de trabajo sucios, Mobiliario de puestos de trabajo, cajones, Sistemas y medios de almacenamiento y/o archivo insuficiente o inadecuado</t>
  </si>
  <si>
    <t xml:space="preserve">Exposición a condiciones inadecuadas de orden y aseo por uso inadecuado de espacios  de trabajo, acumulación  de elementos innecesarios en las superficies de trabajo, elementos de trabajo sucios, etc., generando Golpes, traumatismos, fracturas, muerte </t>
  </si>
  <si>
    <t>Exposición a Fenómenos Naturales debido a posición Geográfica.
Precipitaciones con vientos fuertes, deslizamientos y desbordamiento de quebradas, inundaciones súbitas.</t>
  </si>
  <si>
    <t>pantalla de equipo computo, emisión radiaciones electromagnétcias</t>
  </si>
  <si>
    <t>Golpes, traumatismos, fracturas, cansancio visual, Caídas, raspones, traumatismos, torceduras, fisuras, fracturas</t>
  </si>
  <si>
    <t>Exposición a condiciones inadecuadas de orden y aseo por uso inadecuado de espacios  de trabajo, acumulación  de elementos innecesarios en las superficies de trabajo, elementos de trabajo sucios, etc., generando Golpes, traumatismos, fracturas</t>
  </si>
  <si>
    <t>Exposición a agentes biológicos virus  por Contacto directo entre personas, contacto directo con objetos contaminados, por compartir espacios laborales y espacios comunes donde se encuentran agentes biológicos/ baños públicos y zonas de alimentos ocasionando Enfermedades infectocontagiosas, enfermedades hepáticas, infecciones respiratorias. Mononucleosis infecciosa, el resfriado común, algunos parásitos estomacales o infección de la garganta por estreptococo.</t>
  </si>
  <si>
    <t>Golpes, traumatismos</t>
  </si>
  <si>
    <t>Exposición a Atrapamiento por o entre objetos por Uso de herramientas manuales y transporte de elementos desde y hacia el archivo ocasionando Golpes, traumatismos</t>
  </si>
  <si>
    <t>Golpes, traumatismos, fracturas, cansancio visual, Caídas, raspones, traumatismos, torceduras, fisuras</t>
  </si>
  <si>
    <t>Exposición a condiciones inadecuadas de orden y aseo por uso inadecuado de espacios  de trabajo, acumulación  de elementos innecesarios en las superficies de trabajo, elementos de trabajo sucios, etc., generando Golpes, traumatismos</t>
  </si>
  <si>
    <t>Exposición a elementos cortantes, punzantes, contundente por uso de herramientas manuales, (las requeridas para hacer labores de limpieza y cocina: herramientas manuales cuchillos, palas, destornilladores entre otros), ocasionando golpes, cortes, fisura</t>
  </si>
  <si>
    <t>Golpes, traumatismos, cortes, fisuras</t>
  </si>
  <si>
    <t>Exposición a condiciones inadecuadas de orden y aseo por uso inadecuado de espacios  de trabajo, acumulación  de elementos innecesarios en las superficies de trabajo, elementos de trabajo sucios, etc., generando Golpes, traumatismos, fracturas,</t>
  </si>
  <si>
    <t xml:space="preserve"> Cambios de condiciones climáticas de temperatura ambiente</t>
  </si>
  <si>
    <t>Exposición al disonfort térmico, por cambios de condiciones climáticas, de temperatura, ambientes, ocasionando deshidratación, afecciones en la piel, agotamiento, golpes de calor, mareos, debilidad, calambres y bajo rendimiento.</t>
  </si>
  <si>
    <t>Dolor de cabeza, irritabilidad, disminución de la capacidad visual, agotamiento,  vértigos y ansiedad, disminución de la destreza y precisión, deslumbramiento.</t>
  </si>
  <si>
    <t>GES4-RF-001</t>
  </si>
  <si>
    <t xml:space="preserve">Mantenimiento y reparación de instalaciones en general en intendencias a nivel Nacional
</t>
  </si>
  <si>
    <t>Ruido. Impactante o contino</t>
  </si>
  <si>
    <t xml:space="preserve">Uso de herramientas de trabajo manual y eléctricas.
  Generado por el entorno de trabajo </t>
  </si>
  <si>
    <t>Alteraciones auditivas, Estrés, irritabilidad, hipoacusia, fatiga, tinnitus.
Riesgo de aumento en la presión arterial y estrés cardiovascular.</t>
  </si>
  <si>
    <t>Exposición al ruido propios de su trabajo de mantenimiento (golpear, taladrar, pulir o uso de esmeril) tecnológicos ocasionando alteraciones auditivas, estrés, irritabilidad, hipoacusia, fatiga, tinnitus.
Efectos secundarios y fisiológicos del cuerpo por exposición al ruido constante.</t>
  </si>
  <si>
    <t>Equipo SST ,Grupo de mantenimiento e infraestructura.</t>
  </si>
  <si>
    <t>GES4-RF-002</t>
  </si>
  <si>
    <t>Cambios de condiciones climáticas de temperatura ambiente</t>
  </si>
  <si>
    <t>Exposición al disonfort térmico, por cambios de condiciones climáticas, de temperatura, ambientes sin ventilación natural o aire acondicionado, ocasionando deshidratación, afecciones en la piel, agotamiento, golpes de calor, mareos, debilidad, calambres y bajo rendimiento.</t>
  </si>
  <si>
    <t>GES4-RF-003</t>
  </si>
  <si>
    <t>Mantenimiento y reparación de instalaciones en general
en intendencias a nivel Nacional (arco de soldadura)</t>
  </si>
  <si>
    <t>Uso de equipo de soldadura inverter</t>
  </si>
  <si>
    <t>Alteraciones oculares y cutáneas. Fatiga visual,  Potencialización de la perdida de la agudeza visual o daños oculares, efectos en el sistema nervioso central, quemaduras. 
Exposición de humo, irritación de las vías respiratorias</t>
  </si>
  <si>
    <t>Exposición a Radiaciones No ionizante UV, por el uso del equipo de soldadura, ocasionando alteraciones oculares y cutáneas. Fatiga visual,  Potencialización de la perdida de la agudeza visual o daños oculares, efectos en el sistema nervioso central, quemaduras, afecciones respiratorias.</t>
  </si>
  <si>
    <t>GES4-RF-004</t>
  </si>
  <si>
    <t>Exposición a Iluminación inadecuada por exceso por cercanía de ventanas exteriores y eventual daño a persianas, ocasionando dolor de cabeza, irritabilidad, disminución de la capacidad visual, agotamiento,  vértigos y ansiedad, disminución de la destreza y precisión, deslumbramiento.</t>
  </si>
  <si>
    <t>Equipo SST ,Mantenimiento Contratistas.</t>
  </si>
  <si>
    <t>GES4-RCS-006</t>
  </si>
  <si>
    <t>Elementos cortantes, punzantes, contundentes en oficinas o sitios donde se va a realizar el mantenimiento.</t>
  </si>
  <si>
    <t>Choques y golpes contra objetos inmóviles, uso de sierra de mano, limas, brocas, tijeras, cortafrío, alicates, martillo, buril, cincel, ,cizalla entre otros aplicables a labores de mantenimiento.</t>
  </si>
  <si>
    <t>Golpes, cortes, punciones, amputación, desmembramiento y hasta la muerte.</t>
  </si>
  <si>
    <t>Exposición a Elementos cortantes, punzantes, contundentes en las intendencias o zonas de mantenimiento por golpes contra objetos inmóviles, uso de sierra de mano, limas, brocas, tijeras, cortafrío, buril, cincel, cizalla entre otros aplicables asociados a labores de mantenimiento, ocasionando golpes, cortes, punciones, amputación, desmembramiento.</t>
  </si>
  <si>
    <t>Procedimiento y Matriz  de Entrega de EPPs</t>
  </si>
  <si>
    <t>A necesidad</t>
  </si>
  <si>
    <t>Documentos de gestión de entrega de EPPs</t>
  </si>
  <si>
    <t>Atrapamiento por o entre objetos. , principal por el uso de ascensores.</t>
  </si>
  <si>
    <t>Uso de máquinas, ascensores , puertas de acceso, manejo de herramientas manuales para transportar elementos y actividades propias de mantenimiento básico</t>
  </si>
  <si>
    <t>Golpes, traumatismos, fisuras, fracturas, amputación, desmembramiento.</t>
  </si>
  <si>
    <t>Exposición a Atrapamiento por o entre objetos por uso de máquinas, ascensores , puertas de acceso, manejo de herramientas manuales para transportar elementos y actividades propias de mantenimiento básico ocasionando golpes, traumatismos, fisuras, fracturas, amputación, desmembramiento.</t>
  </si>
  <si>
    <t>SharePoint SST</t>
  </si>
  <si>
    <t>Proyección de partículas, superficies y elementos ásperos</t>
  </si>
  <si>
    <t>Manejo de herramientas o equipos como pulidora, taladro y equipo de soldadura, lijas, cortadoras, acomodación de materiales en superficies de trabajo irregulares.</t>
  </si>
  <si>
    <t>Lesiones oculares, contusiones, golpes, traumatismos, fisuras, fracturas, amputación, desmembramiento, muerte.</t>
  </si>
  <si>
    <t>Exposición a proyección de partículas, superficies y elementos ásperos por manejo de herramientas o equipos como pulidora, lijas, cortadoras, acomodación de materiales en superficies de trabajo irregulares, ocasionando Lesiones oculares, contusiones, golpes, traumatismos, fisuras, fracturas, amputación, desmembramiento.</t>
  </si>
  <si>
    <t>1. Inspecciones de seguridad a ascensores, maquinaria y equipos y uso de EPP
2 . Capacitaciones en identificación de peligros y autocuidado.
3. Señalización a zonas de conflicto
4. Política de control de velocidad en parqueaderos y sótanos
5. Entrega de botas de seguridad con puntera de acero, overol  de una pieza, casco de seguridad y guantes de textil con refuerzo en nitrilo</t>
  </si>
  <si>
    <t>Grupo SST
Grupo de Infraestructura
Grupo Administrativo</t>
  </si>
  <si>
    <t>SharePoint Institucional</t>
  </si>
  <si>
    <t>Quemaduras, shock, fibrilación ventricular, electrocución.</t>
  </si>
  <si>
    <t>Cumplimiento a la Guía de Prevención de Riesgo Eléctrico</t>
  </si>
  <si>
    <t>1. Trabajos en frio
2. Capacitación en riesgo eléctrico y 5 reglas de oro
3. Uso de guantes, botas de seguridad y casco dieléctrico
4. Uso de herramientas dieléctricas</t>
  </si>
  <si>
    <t>Procedimiento y Matriz  de Entrega de EPPs
Guía de Prevención de Riesgo Eléctrico</t>
  </si>
  <si>
    <t>Grupo de Seguridad y Salud en el Trabajo
Grupo de Infraestructura</t>
  </si>
  <si>
    <t>Documentos de gestión de entrega de EPPs y documentos  orientados a la prevención de riesgo eléctrico</t>
  </si>
  <si>
    <t>Exposición a condiciones inadecuadas de orden y aseo por uso inadecuado de espacios  de trabajo, acumulación  de elementos innecesarios en las superficies de trabajo, elementos de trabajo sucios, residuos de comida, vasos, etc., generando Golpes, traumatismos, fracturas.</t>
  </si>
  <si>
    <t>Grupo de Infraestructura
Grupo SST</t>
  </si>
  <si>
    <t>Plan de anual de trabajo SST
Plan de trabajo Grupo de Infraestructura</t>
  </si>
  <si>
    <t>Condición de Seguridad</t>
  </si>
  <si>
    <t>Caídas de diferente nivel</t>
  </si>
  <si>
    <t>Actividades especificas que requieran ejecución con uso de escaleras de tijera o bancos.</t>
  </si>
  <si>
    <t>Caídas al mismo nivel, golpes, traumatismos, fracturas, esquinces, politraumatismos.</t>
  </si>
  <si>
    <t>Exposición a trabajo en alturas, por actividades especificas, al plano horizontal inferior más cercano a él, ocasionando Caídas al mismo nivel, golpes, traumatismos, fracturas, esquinces, politraumatismos.</t>
  </si>
  <si>
    <t>Trabajador
Medio</t>
  </si>
  <si>
    <t>Documentos asociados con trabajo seguro en alturas</t>
  </si>
  <si>
    <t>Aerosoles Líquidos (nieblas y rocíos)</t>
  </si>
  <si>
    <t>Aplicación de pintura, fumigación, manipulación pinturas a base de agua, aceite y solventes.</t>
  </si>
  <si>
    <t>Intoxicación, leve, aguda o crónica.</t>
  </si>
  <si>
    <t>Exposición a aerosoles Líquidos (nieblas y rocíos) por aplicación de pintura, fumigación, manipulación pinturas a base de agua, aceite y solventes. ocasionando Intoxicación, leve, aguda o crónica.</t>
  </si>
  <si>
    <t>Aerosoles sólidos. (material particulado, sólidos, polvos, inhalación de humos metálicos, fibras).</t>
  </si>
  <si>
    <t>Manipulación de productos químicos y acopio de tóners, luminarias, residuos de aparatos eléctricos y/o electrónicos, aplicación y contacto con soldadura.</t>
  </si>
  <si>
    <t>Dermatitis, asma, irritación de mucosas, fiebre, fibrosis pulmonar.</t>
  </si>
  <si>
    <t>Exposición a aerosoles sólidos. (material particulado, sólidos, polvos, inhalación de humos metálicos, fibras), por manipulación de productos químicos y acopio de tóners, luminarias, residuos de aparatos eléctricos y/o electrónicos, aplicación y contacto con soldadura, ocasionando dermatitis, asma, irritación de mucosas, fiebre, fibrosis pulmonar.</t>
  </si>
  <si>
    <t xml:space="preserve">Almacenamiento, transporte, manipulación de productos químicos como aplicación de pintura y solventes, hipoclorito), uso de equipo de soldadura </t>
  </si>
  <si>
    <t>Exposición de gases y vapores Almacenamiento, transporte, manipulación de productos químicos como aplicación de pintura y solventes, hipoclorito), uso de equipo de soldadura  ocasionando irritación de mucosas, asfixia, asma, alergias, dolor de cabeza y  trastornos en el olfato.</t>
  </si>
  <si>
    <t>Manipulación de productos y sustancias químicas (Varsol, hipoclorito de sodio, ácido nítrico)</t>
  </si>
  <si>
    <t>Exposición de Líquidos (Productos Químicos), por manipulación de productos y sustancias químicas (Varsol, hipoclorito de sodio, ácido nítrico), ocasionando irritación de las mucosas, dermatitis, alergias y quemaduras.</t>
  </si>
  <si>
    <t>Sólidos, polvos.</t>
  </si>
  <si>
    <t xml:space="preserve">Material particulado generado por obras civiles o de construcción y mantenimiento a instalaciones, partículas durante la manipulación con herramientas de potencia (taladro, pulidora, esmeril). </t>
  </si>
  <si>
    <t>Irritación de las mucosas, dermatitis, alergias, asfixia, cáncer.</t>
  </si>
  <si>
    <t>Exposición a Sólidos, polvos, por material particulado generado por obras civiles o de construcción y mantenimiento a instalaciones, partículas durante la manipulación con herramientas de potencia (taladro, pulidora, esmeril), ocasionando irritación de las mucosas, dermatitis, alergias, asfixia.</t>
  </si>
  <si>
    <t>Actividades técnicas de Mantenimiento que requieran de postura bípeda por mas del 75% de la jornada laboral</t>
  </si>
  <si>
    <t>Actividades técnicas de Mantenimiento en postura bípeda por tiempos prolongados</t>
  </si>
  <si>
    <t>Las actividades en el marco de las responsabilidades propias de este grupo, asociadas a malas posturas y/o mala higiene postural, desbalance muscular, asimetría en cargas de peso</t>
  </si>
  <si>
    <t xml:space="preserve">Dorsalgia, Lumbalgia, Ciática, Fascitis Plantar </t>
  </si>
  <si>
    <t xml:space="preserve">Exposición a actividades técnicas de Mantenimiento en postura bípeda por tiempos prolongados, asociadas actividades en el marco de las responsabilidades propias de este grupo, asociadas a malas posturas y/o mala higiene postural, desbalance muscular, asimetría en cargas de peso que pueden generar Dorsalgia, Lumbalgia, Ciática, Fascitis Plantar </t>
  </si>
  <si>
    <t xml:space="preserve">Grupo de SST y funcionarios </t>
  </si>
  <si>
    <t>Actividades técnicas de Mantenimiento que requieran de movimientos repetitivos en miembros superiores</t>
  </si>
  <si>
    <t xml:space="preserve">Actividades técnicas de Mantenimiento que requieran de movimientos repetitivos de miembros superiores </t>
  </si>
  <si>
    <t>Movimientos repetitivos con el mismo patrón de movimiento dentro de una tarea (uso constante de herramientas, montajes, arreglos eléctricos y/o reparación de elementos)</t>
  </si>
  <si>
    <t>Trastornos del plexo braquial, Lesiones de hombro, Capsulitis adhesiva de hombro, Síndrome de manguito rotador, síndrome de supraespinoso, Tendinitis bicipital, Bursitis de hombro, Túnel del carpo, Síndrome del Túnel Cubital, Bursitis, Tenosinovitis de Quervain, Dedos en Gatillo, Sinovitis y Tenosinovitis</t>
  </si>
  <si>
    <t>Exposición a actividades técnicas de Mantenimiento que requieran de movimientos repetitivos de miembros superiores, por Movimientos repetitivos con el mismo patrón de movimiento dentro de una tarea (uso constante de herramientas, montajes, arreglos eléctricos y/o reparación de elementos) que pueden generar Túnel del carpo, Síndrome del túnel cubital, tendinitis, bursitis, Tenosinovitis de Quervain, Tendinitis de manguito rotador, dedos en gatillo, sinovitis y tenosinovitis</t>
  </si>
  <si>
    <t xml:space="preserve">PVE-DME, in políticas del sistema, arquitectura SGI, plan de trabajo, kactus, registro de asistencia capacitaciones, piezas comunicativas, Manual del Sistema de Gestión de Seguridad y Salud en el Trabajo </t>
  </si>
  <si>
    <t>Actividades técnicas de Mantenimiento que requieran postura en sedente rodillas y semi-rodillas por mas de 2 horas sin pausa</t>
  </si>
  <si>
    <t>Actividades técnicas de Mantenimiento que requieran posición sedente, rodillas o semi-rodillas mantenida por periodos superiores a 2 horas sin pausa</t>
  </si>
  <si>
    <t>Adopción de malas posturas o posturas inadecuadas, desbalance muscular, asimetría en cargas de peso y posiciones forzadas</t>
  </si>
  <si>
    <t xml:space="preserve">Dorsalgia, Lumbalgia, ciática, lumbago con ciática, trastornos de la columna vertebral, hipercifosis, hiperlordosis, tendinitis rotulianas, bursitis de rodilla </t>
  </si>
  <si>
    <t xml:space="preserve">Exposición a actividades técnicas de Mantenimiento que requieran posición sedente, rodillas o semi-rodillas mantenida por periodos superiores a 2 horas sin pausa por adopción de malas posturas o posturas inadecuadas, desbalance muscular, asimetría en cargas de peso y posiciones forzadas que pueden causar Dorsalgia, Lumbalgia, ciática, lumbago con ciática, trastornos de la columna vertebral, hipercifosis, hiperlordosis, tendinitis rotulianas, bursitis de rodilla </t>
  </si>
  <si>
    <t xml:space="preserve">Actividades técnicas de Mantenimiento que requieran levantamiento o empuje de cargas superiores a 3 kilos </t>
  </si>
  <si>
    <t xml:space="preserve">Actividades técnicas de Mantenimiento que requieran levantamiento o empuje de carga manual superior a 3 kilos </t>
  </si>
  <si>
    <t xml:space="preserve">Tendinitis del Maguito Rotador, Tendinitis del Supraespinoso, Tendinitis, Bursitis, Capsulitis, sinovitis, Trastornos en los discos vertebrales, Dorsalgias, Lumbalgias, Ciática, Lumbago con Ciática. </t>
  </si>
  <si>
    <t>Exposición a actividades técnicas Mantenimiento que requieran levantamiento o empuje de carga manual superior a 3 kilos por  Malas técnicas e higiene postural en el levantamiento de las cargas, asimetría en cargas de peso que pueden causar Tendinitis del Maguito Rotador, Tendinitis del Supraespinoso, Tendinitis, Bursitis, Capsulitis, sinovitis, Trastornos en los discos vertebrales, Dorsalgias, Lumbalgias, Ciática, Lumbago con Ciática.</t>
  </si>
  <si>
    <t>Labores técnicas de mantenimiento: mecánico, eléctrico, levantamiento y transporte de cargas, soldadura, reparación de muebles, manipulación de productos químicos.</t>
  </si>
  <si>
    <t xml:space="preserve">Conflictos Interpersonales-Características de liderazgo y relaciones interpersonales   </t>
  </si>
  <si>
    <t>Manual de funciones 
Informes resultados de la Medición de riesgo psicosocial</t>
  </si>
  <si>
    <t>Sentimiento de orgullo deficiente, inestabilidad laboral, individuos no se sienten a gusto o están poco identificados con la tarea que realizan.</t>
  </si>
  <si>
    <t xml:space="preserve">Origen social, amenazas por delincuencia común durante el desplazamiento a instalaciones  (robos, atracos).
</t>
  </si>
  <si>
    <t>Cambios de condiciones climáticas por altas temperaturas</t>
  </si>
  <si>
    <t xml:space="preserve">Afecciones en la piel, agotamiento, calambres y bajo rendimiento. Deshidratación, fatiga, mareos.
</t>
  </si>
  <si>
    <t>Exposición al disconfort térmico, por cambios de condiciones climáticas, por altas temperaturas ocasionando afecciones en la piel, agotamiento, calambres y bajo rendimiento. alteraciones cardiovasculares y  osteoarticulares.</t>
  </si>
  <si>
    <t>Actividades de aseo en postura bípeda combinada por desplazamientos</t>
  </si>
  <si>
    <t xml:space="preserve">Exposición a actividades de aseo  en postura bípeda por tiempos prolongados, por adopción de malas posturas y/o mala higiene postural, desbalance muscular, asimetría en cargas de peso, posturas forzadas, que pueden generar Cervicalgia, Dorsalgia, Lumbalgia, Ciática, lumbago con ciática, trastornos de la columna vertebral, hipercifosis, hiperlordosis, Fascitis Plantar </t>
  </si>
  <si>
    <t>Uso de conexiones eléctricas, manejo de dispositivos eléctricos o electrónicos de trabajo, sobrecarga de tomacorriente en instalaciones  o puesto de trabajo.</t>
  </si>
  <si>
    <t>Exposición a baja tensión por uso de conexiones eléctricas, manejo de dispositivos eléctricos o electrónicos de trabajo, sobrecarga de tomacorriente en instalaciones  o puesto de trabajo, ocasionando quemaduras, electrificación, fibrilación ventricular, electrocución.</t>
  </si>
  <si>
    <t>Uso de conexiones eléctricas, manejo de dispositivos eléctricos o electrónicos de trabajo, sobrecarga de tomacorriente en instalaciones  o puesto de trabajo, contacto con fuentes generadoras.</t>
  </si>
  <si>
    <t>Exposición a baja  tensión por uso  de conexiones eléctricas, manejo de dispositivos eléctricos o electrónicos de trabajo, sobrecarga de tomacorriente en instalaciones  o puesto de trabajo, contacto con fuentes generadoras, ocasionando quemaduras, fibrilación ventricular, electrocución.</t>
  </si>
  <si>
    <t>Condiciones inadecuadas de orden y aseo. Caídas de personas  en el mismo nivel, uso de escaleras Instalaciones en mal estado (mobiliario), caída de Objetos / Almacenamiento inadecuado</t>
  </si>
  <si>
    <t>pantalla de equipo computo, emisión radiaciones electromagnéticas</t>
  </si>
  <si>
    <t>PROCESO: GESTIÓN DEL TALENTO HUMANO</t>
  </si>
  <si>
    <t>GTH-FM-107</t>
  </si>
  <si>
    <r>
      <t xml:space="preserve">CONTROL DE CAMBIOS DEL FORMATO
</t>
    </r>
    <r>
      <rPr>
        <sz val="11"/>
        <color rgb="FF969696"/>
        <rFont val="Verdana"/>
        <family val="2"/>
      </rPr>
      <t>(A cargo de la Oficina Asesora de Planeación)</t>
    </r>
  </si>
  <si>
    <t>Descripción del Cambio</t>
  </si>
  <si>
    <t>Se traslada el formato Matriz de Identificación de Peligros, Valoración del Riesgo y Determinación de Controles del SG-SST (anteriormente codificado como GC-F-022) del proceso de Gestión Integral al proceso de Gestión del Talento Humano, dado que, por sus competencias, este es el responsable de
ejecutar el Programa de Seguridad y Salud en el Trabajo en la entidad. Asimismo, se le asigna un nuevo código.</t>
  </si>
  <si>
    <t>Verifique que este documento corresponda a la versión vigente antes de su uso.</t>
  </si>
  <si>
    <t>GES1-RB-001</t>
  </si>
  <si>
    <t>GES1-RCS-001</t>
  </si>
  <si>
    <t>GES1-RCS-002</t>
  </si>
  <si>
    <t>GES1-RCS-003</t>
  </si>
  <si>
    <t>GES1-RCS-004</t>
  </si>
  <si>
    <t>GES1-RBM-001</t>
  </si>
  <si>
    <t>GES1-RBM-002</t>
  </si>
  <si>
    <t>GES1-RBM-003</t>
  </si>
  <si>
    <t>GES1-RPS-001</t>
  </si>
  <si>
    <t>GES1-RPS-002</t>
  </si>
  <si>
    <t>GES1-RPS-003</t>
  </si>
  <si>
    <t>GES1-RPS-004</t>
  </si>
  <si>
    <t>GES1-RPS-005</t>
  </si>
  <si>
    <t>GES1-RPS-006</t>
  </si>
  <si>
    <t>GES1-RPS-007</t>
  </si>
  <si>
    <t>GES1-RPS-008</t>
  </si>
  <si>
    <t>GES1-RPS-009</t>
  </si>
  <si>
    <t>GES1-RPS-010</t>
  </si>
  <si>
    <t>GES1-RPS-011</t>
  </si>
  <si>
    <t>GES1-RP-001</t>
  </si>
  <si>
    <t>GES1-RFN-001</t>
  </si>
  <si>
    <t>GES2-RB-001</t>
  </si>
  <si>
    <t>GES2-RCS-001</t>
  </si>
  <si>
    <t>GES2-RCS-002</t>
  </si>
  <si>
    <t>GES2-RCS-003</t>
  </si>
  <si>
    <t>GES2-RBM-001</t>
  </si>
  <si>
    <t>GES2-RBM-002</t>
  </si>
  <si>
    <t>GES2-RBM-003</t>
  </si>
  <si>
    <t>GES2-RPS-001</t>
  </si>
  <si>
    <t>GES2-RPS-002</t>
  </si>
  <si>
    <t>GES2-RPS-003</t>
  </si>
  <si>
    <t>GES2-RPS-004</t>
  </si>
  <si>
    <t>GES2-RP-001</t>
  </si>
  <si>
    <t>GES2-FN-001</t>
  </si>
  <si>
    <t>GES3-RB-001</t>
  </si>
  <si>
    <t>GES3-RCS-001</t>
  </si>
  <si>
    <t>GES3-RCS-002</t>
  </si>
  <si>
    <t>GES3-RCS-003</t>
  </si>
  <si>
    <t>GES3-RCS-004</t>
  </si>
  <si>
    <t>GES3-RQ-001</t>
  </si>
  <si>
    <t>GES3-RBM-001</t>
  </si>
  <si>
    <t>GES3-RBM-002</t>
  </si>
  <si>
    <t>GES3-RBM-003</t>
  </si>
  <si>
    <t>GES3-RPS-001</t>
  </si>
  <si>
    <t>GES3-RPS-002</t>
  </si>
  <si>
    <t>GES3-RPS-003</t>
  </si>
  <si>
    <t>GES3-RPS-004</t>
  </si>
  <si>
    <t>GES3-RP-001</t>
  </si>
  <si>
    <t>GES3-RFN-001</t>
  </si>
  <si>
    <t>GES4-RB-00</t>
  </si>
  <si>
    <t>GES4-RCS-001</t>
  </si>
  <si>
    <t>GES4-RCS-002</t>
  </si>
  <si>
    <t>GES4-RCS-003</t>
  </si>
  <si>
    <t>GES4-RCS-004</t>
  </si>
  <si>
    <t>GES4-RCS-005</t>
  </si>
  <si>
    <t>GES4-RQ-001</t>
  </si>
  <si>
    <t>GES4-RQ-002</t>
  </si>
  <si>
    <t>GES4-RQ-003</t>
  </si>
  <si>
    <t>GES4-RQ-004</t>
  </si>
  <si>
    <t>GES4-RQ-005</t>
  </si>
  <si>
    <t>GES4-RBM-001</t>
  </si>
  <si>
    <t>GES4-RBM-002</t>
  </si>
  <si>
    <t>GES4-RBM-003</t>
  </si>
  <si>
    <t>GES4-RBM-004</t>
  </si>
  <si>
    <t>GES4-RPS-001</t>
  </si>
  <si>
    <t>GES4-RPS-002</t>
  </si>
  <si>
    <t>GES4-RPS-003</t>
  </si>
  <si>
    <t>GES4-RPS-004</t>
  </si>
  <si>
    <t>GES4-RP-001</t>
  </si>
  <si>
    <t>GES4-RFN-001</t>
  </si>
  <si>
    <t>GES6-RB-001</t>
  </si>
  <si>
    <t>GES6-RCS-001</t>
  </si>
  <si>
    <t>GES6-RCS-002</t>
  </si>
  <si>
    <t>GES6-RCS-003</t>
  </si>
  <si>
    <t>GES6-RCS-004</t>
  </si>
  <si>
    <t>GES6-RQ-001</t>
  </si>
  <si>
    <t>GES6-RQ-002</t>
  </si>
  <si>
    <t>GES6-RBM-001</t>
  </si>
  <si>
    <t>GES6-RBM-002</t>
  </si>
  <si>
    <t>GES6-RPS-001</t>
  </si>
  <si>
    <t>GES6-RP-001</t>
  </si>
  <si>
    <t>GES6-RFN-001</t>
  </si>
  <si>
    <t>GES8-RB-001</t>
  </si>
  <si>
    <t>GES8-FN-001</t>
  </si>
  <si>
    <t>*Para las labores de Restaurante, FESS y  servicio de salud Compensar  (aplica solo en la Sede Bogotá). El control sobre la operación se realiza mediante control documental, control operacional y Mesas deTrabajo</t>
  </si>
  <si>
    <r>
      <t xml:space="preserve">CONTROL DE CAMBIOS DEL DOCUMENTO
</t>
    </r>
    <r>
      <rPr>
        <sz val="10"/>
        <color theme="1"/>
        <rFont val="Verdana"/>
        <family val="2"/>
      </rPr>
      <t>(Para diligenciamiento por los responsables del proceso)</t>
    </r>
  </si>
  <si>
    <t>VERSIÓN QUE MODIFICA</t>
  </si>
  <si>
    <t>CAMBIO REALIZADO</t>
  </si>
  <si>
    <t>GES1-RSV-001</t>
  </si>
  <si>
    <t>Transito de personas por areas de parqueadero y sotanos de la entidad</t>
  </si>
  <si>
    <t>Tránsito</t>
  </si>
  <si>
    <t>Exposición a colisiones o atropellamientos</t>
  </si>
  <si>
    <t>Movimiento de vehículos institucionales y particulares (carros, motocicletas, bicicletas y patinetas)  dentro del parqueadero.</t>
  </si>
  <si>
    <t>Golpes, fracturas, lesiones, heridad, laceraciones, atrapamientos, esguinces, contusiones.</t>
  </si>
  <si>
    <t>Exposición a atropellamiento a golpes por movimiento de vehiculos ( carros, motos, bicicletas y patinetas) dentro del parqueadero, ocasionando golpes, fracturas, lesiones, heridas, laceraciones, atrapamientos, esguinces, contusiones.</t>
  </si>
  <si>
    <t>Lineamientos para limites de velocidad, campañas de autocuidado.</t>
  </si>
  <si>
    <t>Intructivo de ingreso a la entidad , capacitaciones, campañas de autocuidado</t>
  </si>
  <si>
    <t>Lider PESV</t>
  </si>
  <si>
    <t>SGI y Direccion de Talento Humano</t>
  </si>
  <si>
    <r>
      <rPr>
        <b/>
        <sz val="11"/>
        <rFont val="Verdana"/>
        <family val="2"/>
      </rPr>
      <t xml:space="preserve">1) </t>
    </r>
    <r>
      <rPr>
        <sz val="11"/>
        <rFont val="Verdana"/>
        <family val="2"/>
      </rPr>
      <t>Registro de Asistencia y conceptos ocupacional</t>
    </r>
  </si>
  <si>
    <r>
      <rPr>
        <b/>
        <sz val="11"/>
        <rFont val="Verdana"/>
        <family val="2"/>
      </rPr>
      <t>1)</t>
    </r>
    <r>
      <rPr>
        <sz val="11"/>
        <rFont val="Verdana"/>
        <family val="2"/>
      </rPr>
      <t xml:space="preserve">Implementación seguridad basada en el comportamiento
Implementación programa de inspecciones.
</t>
    </r>
    <r>
      <rPr>
        <b/>
        <sz val="11"/>
        <rFont val="Verdana"/>
        <family val="2"/>
      </rPr>
      <t>2)</t>
    </r>
    <r>
      <rPr>
        <sz val="11"/>
        <rFont val="Verdana"/>
        <family val="2"/>
      </rPr>
      <t xml:space="preserve">Capacitación al personal en identificación y control de peligros y riesgos
</t>
    </r>
    <r>
      <rPr>
        <b/>
        <sz val="11"/>
        <rFont val="Verdana"/>
        <family val="2"/>
      </rPr>
      <t>3)</t>
    </r>
    <r>
      <rPr>
        <sz val="11"/>
        <rFont val="Verdana"/>
        <family val="2"/>
      </rPr>
      <t xml:space="preserve"> Promover reporte de actos y condiciones inseguras
</t>
    </r>
    <r>
      <rPr>
        <b/>
        <sz val="11"/>
        <rFont val="Verdana"/>
        <family val="2"/>
      </rPr>
      <t>4)</t>
    </r>
    <r>
      <rPr>
        <sz val="11"/>
        <rFont val="Verdana"/>
        <family val="2"/>
      </rPr>
      <t xml:space="preserve"> Aislamiento Térmico del vestido o dotar a los trabajadores de las prendas de trabajo adecuadas.
</t>
    </r>
    <r>
      <rPr>
        <b/>
        <sz val="11"/>
        <rFont val="Verdana"/>
        <family val="2"/>
      </rPr>
      <t>5)</t>
    </r>
    <r>
      <rPr>
        <sz val="11"/>
        <rFont val="Verdana"/>
        <family val="2"/>
      </rPr>
      <t xml:space="preserve"> Implementación de sistemas de ventilación natural.
</t>
    </r>
    <r>
      <rPr>
        <b/>
        <sz val="11"/>
        <rFont val="Verdana"/>
        <family val="2"/>
      </rPr>
      <t>6)</t>
    </r>
    <r>
      <rPr>
        <sz val="11"/>
        <rFont val="Verdana"/>
        <family val="2"/>
      </rPr>
      <t xml:space="preserve"> Punto de hidratación(calor)  y consumo de bebidas calientes (frio)"
</t>
    </r>
    <r>
      <rPr>
        <b/>
        <sz val="11"/>
        <rFont val="Verdana"/>
        <family val="2"/>
      </rPr>
      <t>7)</t>
    </r>
    <r>
      <rPr>
        <sz val="11"/>
        <rFont val="Verdana"/>
        <family val="2"/>
      </rPr>
      <t xml:space="preserve"> Mediciones higiénicas de temperatura</t>
    </r>
  </si>
  <si>
    <r>
      <t xml:space="preserve">1) </t>
    </r>
    <r>
      <rPr>
        <sz val="11"/>
        <rFont val="Verdana"/>
        <family val="2"/>
      </rPr>
      <t xml:space="preserve">Registros de asistencia </t>
    </r>
    <r>
      <rPr>
        <b/>
        <sz val="11"/>
        <rFont val="Verdana"/>
        <family val="2"/>
      </rPr>
      <t>2)</t>
    </r>
    <r>
      <rPr>
        <sz val="11"/>
        <rFont val="Verdana"/>
        <family val="2"/>
      </rPr>
      <t xml:space="preserve"> Informes generados por la ARL</t>
    </r>
    <r>
      <rPr>
        <b/>
        <sz val="11"/>
        <rFont val="Verdana"/>
        <family val="2"/>
      </rPr>
      <t xml:space="preserve">.3) </t>
    </r>
    <r>
      <rPr>
        <sz val="11"/>
        <rFont val="Verdana"/>
        <family val="2"/>
      </rPr>
      <t>Registros fotográficos</t>
    </r>
    <r>
      <rPr>
        <b/>
        <sz val="11"/>
        <rFont val="Verdana"/>
        <family val="2"/>
      </rPr>
      <t>.</t>
    </r>
  </si>
  <si>
    <r>
      <rPr>
        <b/>
        <sz val="11"/>
        <rFont val="Verdana"/>
        <family val="2"/>
      </rPr>
      <t xml:space="preserve">1) </t>
    </r>
    <r>
      <rPr>
        <sz val="11"/>
        <rFont val="Verdana"/>
        <family val="2"/>
      </rPr>
      <t xml:space="preserve">Registros de asistencia </t>
    </r>
    <r>
      <rPr>
        <b/>
        <sz val="11"/>
        <rFont val="Verdana"/>
        <family val="2"/>
      </rPr>
      <t>2)</t>
    </r>
    <r>
      <rPr>
        <sz val="11"/>
        <rFont val="Verdana"/>
        <family val="2"/>
      </rPr>
      <t xml:space="preserve"> Informes generados por la ARL.</t>
    </r>
    <r>
      <rPr>
        <b/>
        <sz val="11"/>
        <rFont val="Verdana"/>
        <family val="2"/>
      </rPr>
      <t>3)</t>
    </r>
    <r>
      <rPr>
        <sz val="11"/>
        <rFont val="Verdana"/>
        <family val="2"/>
      </rPr>
      <t xml:space="preserve"> Registros fotográficos.</t>
    </r>
  </si>
  <si>
    <r>
      <rPr>
        <b/>
        <sz val="11"/>
        <rFont val="Verdana"/>
        <family val="2"/>
      </rPr>
      <t xml:space="preserve">1) </t>
    </r>
    <r>
      <rPr>
        <sz val="11"/>
        <rFont val="Verdana"/>
        <family val="2"/>
      </rPr>
      <t xml:space="preserve"> Dar continuidad con la modalidad de Teletrabajo, implementar horario flexible
</t>
    </r>
    <r>
      <rPr>
        <b/>
        <sz val="11"/>
        <rFont val="Verdana"/>
        <family val="2"/>
      </rPr>
      <t>2)</t>
    </r>
    <r>
      <rPr>
        <sz val="11"/>
        <rFont val="Verdana"/>
        <family val="2"/>
      </rPr>
      <t xml:space="preserve"> Capacitación al personal en identificación y control de peligros y riesgos
</t>
    </r>
    <r>
      <rPr>
        <b/>
        <sz val="11"/>
        <rFont val="Verdana"/>
        <family val="2"/>
      </rPr>
      <t>3)</t>
    </r>
    <r>
      <rPr>
        <sz val="11"/>
        <rFont val="Verdana"/>
        <family val="2"/>
      </rPr>
      <t xml:space="preserve"> Fomentar en el Autocuidado en todos los colaboradores
Socializar Cuidado básico de Bioseguridad y aspectos de higiene general (lavado de manos)"
</t>
    </r>
    <r>
      <rPr>
        <b/>
        <sz val="11"/>
        <rFont val="Verdana"/>
        <family val="2"/>
      </rPr>
      <t>4)</t>
    </r>
    <r>
      <rPr>
        <sz val="11"/>
        <rFont val="Verdana"/>
        <family val="2"/>
      </rPr>
      <t xml:space="preserve"> Limpieza y desinfección de áreas, servicios sanitarios, lockers, e instalaciones locativas en general.
</t>
    </r>
    <r>
      <rPr>
        <b/>
        <sz val="11"/>
        <rFont val="Verdana"/>
        <family val="2"/>
      </rPr>
      <t>5)</t>
    </r>
    <r>
      <rPr>
        <sz val="11"/>
        <rFont val="Verdana"/>
        <family val="2"/>
      </rPr>
      <t xml:space="preserve"> Suministro de jabón antibacterial baños.
</t>
    </r>
    <r>
      <rPr>
        <b/>
        <sz val="11"/>
        <rFont val="Verdana"/>
        <family val="2"/>
      </rPr>
      <t>6)</t>
    </r>
    <r>
      <rPr>
        <sz val="11"/>
        <rFont val="Verdana"/>
        <family val="2"/>
      </rPr>
      <t xml:space="preserve"> Seguimiento a través de exámenes médicos ocupacionales
</t>
    </r>
    <r>
      <rPr>
        <b/>
        <sz val="11"/>
        <rFont val="Verdana"/>
        <family val="2"/>
      </rPr>
      <t>7)</t>
    </r>
    <r>
      <rPr>
        <sz val="11"/>
        <rFont val="Verdana"/>
        <family val="2"/>
      </rPr>
      <t xml:space="preserve"> Eliminación segura de desechos</t>
    </r>
  </si>
  <si>
    <r>
      <rPr>
        <b/>
        <sz val="11"/>
        <rFont val="Verdana"/>
        <family val="2"/>
      </rPr>
      <t>Fuente:</t>
    </r>
    <r>
      <rPr>
        <sz val="11"/>
        <rFont val="Verdana"/>
        <family val="2"/>
      </rPr>
      <t xml:space="preserve">
1. Actividades de mantenimiento locativo.
2. Programas de inspecciones de seguridad enfocadas en condiciones locativas.
</t>
    </r>
    <r>
      <rPr>
        <b/>
        <sz val="11"/>
        <rFont val="Verdana"/>
        <family val="2"/>
      </rPr>
      <t>Trabajador:</t>
    </r>
    <r>
      <rPr>
        <sz val="11"/>
        <rFont val="Verdana"/>
        <family val="2"/>
      </rPr>
      <t xml:space="preserve">
1. Programa de capacitación en SST.
2. campañas de orden y aseo.</t>
    </r>
  </si>
  <si>
    <r>
      <t>Fuente</t>
    </r>
    <r>
      <rPr>
        <sz val="11"/>
        <rFont val="Verdana"/>
        <family val="2"/>
      </rPr>
      <t xml:space="preserve">
</t>
    </r>
    <r>
      <rPr>
        <b/>
        <sz val="11"/>
        <rFont val="Verdana"/>
        <family val="2"/>
      </rPr>
      <t>Medio</t>
    </r>
    <r>
      <rPr>
        <sz val="11"/>
        <rFont val="Verdana"/>
        <family val="2"/>
      </rPr>
      <t xml:space="preserve">
</t>
    </r>
    <r>
      <rPr>
        <b/>
        <sz val="11"/>
        <rFont val="Verdana"/>
        <family val="2"/>
      </rPr>
      <t>Trabajador</t>
    </r>
  </si>
  <si>
    <r>
      <t xml:space="preserve">
Fuente: </t>
    </r>
    <r>
      <rPr>
        <sz val="11"/>
        <rFont val="Verdana"/>
        <family val="2"/>
      </rPr>
      <t xml:space="preserve">Políticas; comités; Manuales de funciones; horarios de trabajo; modalidades de trabajo 
</t>
    </r>
    <r>
      <rPr>
        <b/>
        <sz val="11"/>
        <rFont val="Verdana"/>
        <family val="2"/>
      </rPr>
      <t>Medio</t>
    </r>
    <r>
      <rPr>
        <sz val="11"/>
        <rFont val="Verdana"/>
        <family val="2"/>
      </rPr>
      <t xml:space="preserve">: Salario emocional y
Sala de escucha 
</t>
    </r>
    <r>
      <rPr>
        <b/>
        <sz val="11"/>
        <rFont val="Verdana"/>
        <family val="2"/>
      </rPr>
      <t>Trabajador:</t>
    </r>
    <r>
      <rPr>
        <sz val="11"/>
        <rFont val="Verdana"/>
        <family val="2"/>
      </rPr>
      <t xml:space="preserve"> Capacitación, formación y campañas de promoción clima laboral </t>
    </r>
  </si>
  <si>
    <r>
      <t xml:space="preserve">
Fuente: </t>
    </r>
    <r>
      <rPr>
        <sz val="11"/>
        <rFont val="Verdana"/>
        <family val="2"/>
      </rPr>
      <t xml:space="preserve">Desconexión laboral; Mediciones; horarios de trabajo; modalidades de trabajo 
</t>
    </r>
    <r>
      <rPr>
        <b/>
        <sz val="11"/>
        <rFont val="Verdana"/>
        <family val="2"/>
      </rPr>
      <t>Medio</t>
    </r>
    <r>
      <rPr>
        <sz val="11"/>
        <rFont val="Verdana"/>
        <family val="2"/>
      </rPr>
      <t xml:space="preserve">: Salario emocional; semana de salud mental
</t>
    </r>
    <r>
      <rPr>
        <b/>
        <sz val="11"/>
        <rFont val="Verdana"/>
        <family val="2"/>
      </rPr>
      <t>Trabajador:</t>
    </r>
    <r>
      <rPr>
        <sz val="11"/>
        <rFont val="Verdana"/>
        <family val="2"/>
      </rPr>
      <t xml:space="preserve"> Capacitación, formación y campañas de promoción </t>
    </r>
  </si>
  <si>
    <r>
      <rPr>
        <b/>
        <sz val="11"/>
        <rFont val="Verdana"/>
        <family val="2"/>
      </rPr>
      <t>Controles Administrativos
Fuente</t>
    </r>
    <r>
      <rPr>
        <sz val="11"/>
        <rFont val="Verdana"/>
        <family val="2"/>
      </rPr>
      <t xml:space="preserve">: Restricción acceso a correos , Share point, Vpn en periodo de vacaciones; Medición de cargas laborales por tiempos y movimientos; medición de riesgo psicosocial 
</t>
    </r>
    <r>
      <rPr>
        <b/>
        <sz val="11"/>
        <rFont val="Verdana"/>
        <family val="2"/>
      </rPr>
      <t xml:space="preserve">Medio: </t>
    </r>
    <r>
      <rPr>
        <sz val="11"/>
        <rFont val="Verdana"/>
        <family val="2"/>
      </rPr>
      <t xml:space="preserve">Pausas activas físicas y mentales 
</t>
    </r>
    <r>
      <rPr>
        <b/>
        <sz val="11"/>
        <rFont val="Verdana"/>
        <family val="2"/>
      </rPr>
      <t xml:space="preserve">Trabajador: </t>
    </r>
    <r>
      <rPr>
        <sz val="11"/>
        <rFont val="Verdana"/>
        <family val="2"/>
      </rPr>
      <t xml:space="preserve">Capacitaciones y campañas de higiene del sueño, campañas de desconexión laboral, manejo y control del estrés, Promoción hábitos de vida saludable </t>
    </r>
  </si>
  <si>
    <r>
      <rPr>
        <b/>
        <sz val="11"/>
        <rFont val="Verdana"/>
        <family val="2"/>
      </rPr>
      <t>Controles Administrativos
Fuente</t>
    </r>
    <r>
      <rPr>
        <sz val="11"/>
        <rFont val="Verdana"/>
        <family val="2"/>
      </rPr>
      <t xml:space="preserve">: Restricción acceso a correos en espacio de vacaciones; Medición de cargas laborales por tiempos y movimientos; medición de riesgo psicosocial 
</t>
    </r>
    <r>
      <rPr>
        <b/>
        <sz val="11"/>
        <rFont val="Verdana"/>
        <family val="2"/>
      </rPr>
      <t xml:space="preserve">Medio: </t>
    </r>
    <r>
      <rPr>
        <sz val="11"/>
        <rFont val="Verdana"/>
        <family val="2"/>
      </rPr>
      <t xml:space="preserve">Pausas activas físicas y mentales 
</t>
    </r>
    <r>
      <rPr>
        <b/>
        <sz val="11"/>
        <rFont val="Verdana"/>
        <family val="2"/>
      </rPr>
      <t xml:space="preserve">Trabajador: </t>
    </r>
    <r>
      <rPr>
        <sz val="11"/>
        <rFont val="Verdana"/>
        <family val="2"/>
      </rPr>
      <t xml:space="preserve">Capacitaciones y campañas de higiene del sueño, campañas de desconexión laboral, manejo y control del estrés, Promoción hábitos de vida saludable </t>
    </r>
  </si>
  <si>
    <r>
      <rPr>
        <b/>
        <sz val="11"/>
        <rFont val="Verdana"/>
        <family val="2"/>
      </rPr>
      <t>Controles Administrativos
Fuente</t>
    </r>
    <r>
      <rPr>
        <sz val="11"/>
        <rFont val="Verdana"/>
        <family val="2"/>
      </rPr>
      <t xml:space="preserve">: Manual de funciones y responsabilidades 
</t>
    </r>
    <r>
      <rPr>
        <b/>
        <sz val="11"/>
        <rFont val="Verdana"/>
        <family val="2"/>
      </rPr>
      <t>Trabajador</t>
    </r>
    <r>
      <rPr>
        <sz val="11"/>
        <rFont val="Verdana"/>
        <family val="2"/>
      </rPr>
      <t>: Inducción al puesto de trabajo, Plan Padrino</t>
    </r>
  </si>
  <si>
    <r>
      <rPr>
        <b/>
        <sz val="11"/>
        <rFont val="Verdana"/>
        <family val="2"/>
      </rPr>
      <t>Controles Administrativos
Fuente</t>
    </r>
    <r>
      <rPr>
        <sz val="11"/>
        <rFont val="Verdana"/>
        <family val="2"/>
      </rPr>
      <t xml:space="preserve">: Políticas EFR, Modalidades de teletrabajo
</t>
    </r>
    <r>
      <rPr>
        <b/>
        <sz val="11"/>
        <rFont val="Verdana"/>
        <family val="2"/>
      </rPr>
      <t>Medio</t>
    </r>
    <r>
      <rPr>
        <sz val="11"/>
        <rFont val="Verdana"/>
        <family val="2"/>
      </rPr>
      <t xml:space="preserve">: Salario emocional; semana de salud mental, Semana de Bienestar, semana de seguridad y salud en el trabajo, Horario flexible
</t>
    </r>
    <r>
      <rPr>
        <b/>
        <sz val="11"/>
        <rFont val="Verdana"/>
        <family val="2"/>
      </rPr>
      <t>Trabajador</t>
    </r>
    <r>
      <rPr>
        <sz val="11"/>
        <rFont val="Verdana"/>
        <family val="2"/>
      </rPr>
      <t>: Capacitaciones</t>
    </r>
  </si>
  <si>
    <r>
      <rPr>
        <b/>
        <sz val="11"/>
        <rFont val="Verdana"/>
        <family val="2"/>
      </rPr>
      <t>Medio:</t>
    </r>
    <r>
      <rPr>
        <sz val="11"/>
        <rFont val="Verdana"/>
        <family val="2"/>
      </rPr>
      <t xml:space="preserve"> Medidas institucionales
</t>
    </r>
    <r>
      <rPr>
        <b/>
        <sz val="11"/>
        <rFont val="Verdana"/>
        <family val="2"/>
      </rPr>
      <t>Trabajador</t>
    </r>
    <r>
      <rPr>
        <sz val="11"/>
        <rFont val="Verdana"/>
        <family val="2"/>
      </rPr>
      <t>: Autocuidado</t>
    </r>
  </si>
  <si>
    <r>
      <t xml:space="preserve">
</t>
    </r>
    <r>
      <rPr>
        <b/>
        <sz val="11"/>
        <rFont val="Verdana"/>
        <family val="2"/>
      </rPr>
      <t>Controles Administrativos
Medio</t>
    </r>
    <r>
      <rPr>
        <sz val="11"/>
        <rFont val="Verdana"/>
        <family val="2"/>
      </rPr>
      <t xml:space="preserve">: Comunicados institucionales (banners, correos, entre otros)
</t>
    </r>
    <r>
      <rPr>
        <b/>
        <sz val="11"/>
        <rFont val="Verdana"/>
        <family val="2"/>
      </rPr>
      <t>Trabajador</t>
    </r>
    <r>
      <rPr>
        <sz val="11"/>
        <rFont val="Verdana"/>
        <family val="2"/>
      </rPr>
      <t>: Acatar recomendaciones de seguridad emitidas por la Entidad</t>
    </r>
  </si>
  <si>
    <r>
      <rPr>
        <b/>
        <sz val="11"/>
        <color theme="1"/>
        <rFont val="Verdana"/>
        <family val="2"/>
      </rPr>
      <t>Medio:</t>
    </r>
    <r>
      <rPr>
        <sz val="11"/>
        <color theme="1"/>
        <rFont val="Verdana"/>
        <family val="2"/>
      </rPr>
      <t xml:space="preserve"> Medidas institucionales, simulacros
</t>
    </r>
    <r>
      <rPr>
        <b/>
        <sz val="11"/>
        <color theme="1"/>
        <rFont val="Verdana"/>
        <family val="2"/>
      </rPr>
      <t>Trabajador</t>
    </r>
    <r>
      <rPr>
        <sz val="11"/>
        <color theme="1"/>
        <rFont val="Verdana"/>
        <family val="2"/>
      </rPr>
      <t>: Autocuidado, capacitación en emergencias (técnicas de resguardo y supervivencia).</t>
    </r>
  </si>
  <si>
    <r>
      <rPr>
        <b/>
        <sz val="11"/>
        <rFont val="Verdana"/>
        <family val="2"/>
      </rPr>
      <t>Controles Administrativos</t>
    </r>
    <r>
      <rPr>
        <sz val="11"/>
        <rFont val="Verdana"/>
        <family val="2"/>
      </rPr>
      <t xml:space="preserve">
Plan de Emergencias sede Medellín (PON por el tipo de emergencias)
Análisis de Vulnerabilidad sede Medellín.</t>
    </r>
  </si>
  <si>
    <r>
      <rPr>
        <b/>
        <sz val="11"/>
        <rFont val="Verdana"/>
        <family val="2"/>
      </rPr>
      <t>Trabajador:</t>
    </r>
    <r>
      <rPr>
        <sz val="11"/>
        <rFont val="Verdana"/>
        <family val="2"/>
      </rPr>
      <t xml:space="preserve"> Programas de capacitación donde se incluya riesgo auditivo.</t>
    </r>
  </si>
  <si>
    <r>
      <t xml:space="preserve">
1) </t>
    </r>
    <r>
      <rPr>
        <sz val="11"/>
        <rFont val="Verdana"/>
        <family val="2"/>
      </rPr>
      <t xml:space="preserve">Capacitación en conservación auditiva.                 </t>
    </r>
    <r>
      <rPr>
        <b/>
        <sz val="11"/>
        <rFont val="Verdana"/>
        <family val="2"/>
      </rPr>
      <t xml:space="preserve">                             
2)</t>
    </r>
    <r>
      <rPr>
        <sz val="11"/>
        <rFont val="Verdana"/>
        <family val="2"/>
      </rPr>
      <t xml:space="preserve">Realizar exámenes ingreso, periódicos, egreso y seguimiento a recomendaciones médicas.
</t>
    </r>
    <r>
      <rPr>
        <b/>
        <sz val="11"/>
        <rFont val="Verdana"/>
        <family val="2"/>
      </rPr>
      <t xml:space="preserve">3) </t>
    </r>
    <r>
      <rPr>
        <sz val="11"/>
        <rFont val="Verdana"/>
        <family val="2"/>
      </rPr>
      <t>Gestión de pausas cognitivas, auditivas y manejo del tiempo libre</t>
    </r>
  </si>
  <si>
    <r>
      <rPr>
        <b/>
        <sz val="11"/>
        <rFont val="Verdana"/>
        <family val="2"/>
      </rPr>
      <t>Trabajador:</t>
    </r>
    <r>
      <rPr>
        <sz val="11"/>
        <rFont val="Verdana"/>
        <family val="2"/>
      </rPr>
      <t xml:space="preserve"> Capacitaciones: Ergonomía en el puesto de trabajo, Ergonomía en el puesto de teletrabajo, Taller de Columna, Pausas Saludables y Ergonomía; Campaña para elementos ergonómicos, Escuelas Terapéuticas: escuela para miembros superiores, escuela para miembros inferiores y/o columna, escuela para Intendencias y escuela para personas con discapacidad; Pausas Saludables piso a piso presenciales, piso a piso en compañía de la ARL, Infografías y Micrositio; control del PVE-DME y seguimiento en ausentismo a colaboradores con diagnósticos médicos de origen Musculo-esquelético exámenes medico-ocupacionales de recomendaciones medico laborales  </t>
    </r>
  </si>
  <si>
    <r>
      <rPr>
        <b/>
        <sz val="11"/>
        <rFont val="Verdana"/>
        <family val="2"/>
      </rPr>
      <t>Trabajador:</t>
    </r>
    <r>
      <rPr>
        <sz val="11"/>
        <rFont val="Verdana"/>
        <family val="2"/>
      </rPr>
      <t xml:space="preserve"> Capacitaciones: Prevención en Desordenes de Origen Musculoesquelético, Taller de Columna, Taller Lúdico Túnel del Carpo, Actividad Bienestar para Intendencias Regionales, Prevención de Enfermedades Cardiovasculares, Hábitos de Vida Saludables;  Pausas Saludables y Ergonomía; Escuelas Terapéuticas: escuela para miembros superiores, escuela para miembros inferiores y/o columna, escuela para Intendencias y escuela para personas con discapacidad; Pausas Saludables piso a piso presenciales, piso a piso en compañía de la ARL, Infografías y Micrositio; control del PVE-DME y seguimiento en ausentismo a colaboradores con diagnósticos médicos de origen Musculo-esquelético, exámenes medico-ocupacionales de recomendaciones medico laborales  </t>
    </r>
  </si>
  <si>
    <r>
      <rPr>
        <b/>
        <sz val="11"/>
        <rFont val="Verdana"/>
        <family val="2"/>
      </rPr>
      <t>Medio:</t>
    </r>
    <r>
      <rPr>
        <sz val="11"/>
        <rFont val="Verdana"/>
        <family val="2"/>
      </rPr>
      <t xml:space="preserve"> Inspecciones de puesto de trabajo 
</t>
    </r>
    <r>
      <rPr>
        <b/>
        <sz val="11"/>
        <rFont val="Verdana"/>
        <family val="2"/>
      </rPr>
      <t>Trabajador:</t>
    </r>
    <r>
      <rPr>
        <sz val="11"/>
        <rFont val="Verdana"/>
        <family val="2"/>
      </rPr>
      <t xml:space="preserve"> Capacitaciones en prevención y promoción Ergonomía en el puesto de trabajo, Ergonomía en el puesto de teletrabajo, Pausas Saludables y Ergonomía; Escuelas Terapéuticas: escuela para miembros superiores, escuela para miembros inferiores y/o columna, escuela para Intendencias y escuela para personas con discapacidad; Pausas Saludables piso a piso presenciales, piso a piso en compañía de la ARL, Infografías y Micrositio; control del PVE-DME y seguimiento en ausentismo a colaboradores con diagnósticos médicos de origen Musculo-esquelético, exámenes medico-ocupacionales de recomendaciones medico laborales</t>
    </r>
  </si>
  <si>
    <r>
      <rPr>
        <b/>
        <sz val="11"/>
        <rFont val="Verdana"/>
        <family val="2"/>
      </rPr>
      <t xml:space="preserve">1) </t>
    </r>
    <r>
      <rPr>
        <sz val="11"/>
        <rFont val="Verdana"/>
        <family val="2"/>
      </rPr>
      <t xml:space="preserve">Capacitación al personal en identificación y control de peligros y riesgos
</t>
    </r>
    <r>
      <rPr>
        <b/>
        <sz val="11"/>
        <rFont val="Verdana"/>
        <family val="2"/>
      </rPr>
      <t xml:space="preserve">2) </t>
    </r>
    <r>
      <rPr>
        <sz val="11"/>
        <rFont val="Verdana"/>
        <family val="2"/>
      </rPr>
      <t xml:space="preserve">Generar campañas de prevención por Fatiga Visual (Pausa activa)
</t>
    </r>
    <r>
      <rPr>
        <b/>
        <sz val="11"/>
        <rFont val="Verdana"/>
        <family val="2"/>
      </rPr>
      <t xml:space="preserve">3) </t>
    </r>
    <r>
      <rPr>
        <sz val="11"/>
        <rFont val="Verdana"/>
        <family val="2"/>
      </rPr>
      <t xml:space="preserve">Promover reporte de actos y condiciones inseguras"
</t>
    </r>
    <r>
      <rPr>
        <b/>
        <sz val="11"/>
        <rFont val="Verdana"/>
        <family val="2"/>
      </rPr>
      <t xml:space="preserve">4) </t>
    </r>
    <r>
      <rPr>
        <sz val="11"/>
        <rFont val="Verdana"/>
        <family val="2"/>
      </rPr>
      <t xml:space="preserve">Atenuación de la luz natural a través de películas polarizadas o atenuantes control solar UVBlack out"                                                              </t>
    </r>
    <r>
      <rPr>
        <b/>
        <sz val="11"/>
        <rFont val="Verdana"/>
        <family val="2"/>
      </rPr>
      <t xml:space="preserve">                                               
5)</t>
    </r>
    <r>
      <rPr>
        <sz val="11"/>
        <rFont val="Verdana"/>
        <family val="2"/>
      </rPr>
      <t>Realizar exámenes ingreso, periódicos, egreso y
seguimiento a recomendaciones médicas. (Visiometría).</t>
    </r>
  </si>
  <si>
    <r>
      <rPr>
        <b/>
        <sz val="11"/>
        <rFont val="Verdana"/>
        <family val="2"/>
      </rPr>
      <t xml:space="preserve">1) </t>
    </r>
    <r>
      <rPr>
        <sz val="11"/>
        <rFont val="Verdana"/>
        <family val="2"/>
      </rPr>
      <t xml:space="preserve">Se sugiere realizar estudios de Iluminación e implementar las recomendaciones que se deriven de las mismas.
</t>
    </r>
    <r>
      <rPr>
        <b/>
        <sz val="11"/>
        <rFont val="Verdana"/>
        <family val="2"/>
      </rPr>
      <t>2)</t>
    </r>
    <r>
      <rPr>
        <sz val="11"/>
        <rFont val="Verdana"/>
        <family val="2"/>
      </rPr>
      <t xml:space="preserve">Arreglo y cambio de las luminarias que se encuentran en mal estado. 
</t>
    </r>
    <r>
      <rPr>
        <b/>
        <sz val="11"/>
        <rFont val="Verdana"/>
        <family val="2"/>
      </rPr>
      <t>3)</t>
    </r>
    <r>
      <rPr>
        <sz val="11"/>
        <rFont val="Verdana"/>
        <family val="2"/>
      </rPr>
      <t xml:space="preserve"> Capacitación al personal en identificación y control de peligros y riesgos
</t>
    </r>
    <r>
      <rPr>
        <b/>
        <sz val="11"/>
        <rFont val="Verdana"/>
        <family val="2"/>
      </rPr>
      <t>4)</t>
    </r>
    <r>
      <rPr>
        <sz val="11"/>
        <rFont val="Verdana"/>
        <family val="2"/>
      </rPr>
      <t xml:space="preserve"> Generar campañas de prevención por Fatiga Visual (Pausa activa)
</t>
    </r>
    <r>
      <rPr>
        <b/>
        <sz val="11"/>
        <rFont val="Verdana"/>
        <family val="2"/>
      </rPr>
      <t xml:space="preserve">5) </t>
    </r>
    <r>
      <rPr>
        <sz val="11"/>
        <rFont val="Verdana"/>
        <family val="2"/>
      </rPr>
      <t xml:space="preserve">Promover reporte de actos y condiciones inseguras"
</t>
    </r>
    <r>
      <rPr>
        <b/>
        <sz val="11"/>
        <rFont val="Verdana"/>
        <family val="2"/>
      </rPr>
      <t xml:space="preserve">6) </t>
    </r>
    <r>
      <rPr>
        <sz val="11"/>
        <rFont val="Verdana"/>
        <family val="2"/>
      </rPr>
      <t xml:space="preserve">Atenuación de la luz natural a través de películas polarizadas o atenuantes control solar UVBlack out"                                                              
</t>
    </r>
    <r>
      <rPr>
        <b/>
        <sz val="11"/>
        <rFont val="Verdana"/>
        <family val="2"/>
      </rPr>
      <t>7)</t>
    </r>
    <r>
      <rPr>
        <sz val="11"/>
        <rFont val="Verdana"/>
        <family val="2"/>
      </rPr>
      <t>Realizar exámenes ingreso, periódicos, egreso y
seguimiento a recomendaciones médicas. (Visiometría).</t>
    </r>
  </si>
  <si>
    <r>
      <rPr>
        <b/>
        <sz val="11"/>
        <color theme="1"/>
        <rFont val="Verdana"/>
        <family val="2"/>
      </rPr>
      <t xml:space="preserve">1) </t>
    </r>
    <r>
      <rPr>
        <sz val="11"/>
        <color theme="1"/>
        <rFont val="Verdana"/>
        <family val="2"/>
      </rPr>
      <t>Registro de Asistencia y conceptos ocupacional</t>
    </r>
  </si>
  <si>
    <r>
      <rPr>
        <b/>
        <sz val="11"/>
        <color theme="1"/>
        <rFont val="Verdana"/>
        <family val="2"/>
      </rPr>
      <t>1)</t>
    </r>
    <r>
      <rPr>
        <sz val="11"/>
        <color theme="1"/>
        <rFont val="Verdana"/>
        <family val="2"/>
      </rPr>
      <t xml:space="preserve">Implementación seguridad basada en el comportamiento
Implementación programa de inspecciones.
</t>
    </r>
    <r>
      <rPr>
        <b/>
        <sz val="11"/>
        <color theme="1"/>
        <rFont val="Verdana"/>
        <family val="2"/>
      </rPr>
      <t>2)</t>
    </r>
    <r>
      <rPr>
        <sz val="11"/>
        <color theme="1"/>
        <rFont val="Verdana"/>
        <family val="2"/>
      </rPr>
      <t xml:space="preserve">Capacitación al personal en identificación y control de peligros y riesgos
</t>
    </r>
    <r>
      <rPr>
        <b/>
        <sz val="11"/>
        <color theme="1"/>
        <rFont val="Verdana"/>
        <family val="2"/>
      </rPr>
      <t>3)</t>
    </r>
    <r>
      <rPr>
        <sz val="11"/>
        <color theme="1"/>
        <rFont val="Verdana"/>
        <family val="2"/>
      </rPr>
      <t xml:space="preserve"> Promover reporte de actos y condiciones inseguras
</t>
    </r>
    <r>
      <rPr>
        <b/>
        <sz val="11"/>
        <color theme="1"/>
        <rFont val="Verdana"/>
        <family val="2"/>
      </rPr>
      <t>4)</t>
    </r>
    <r>
      <rPr>
        <sz val="11"/>
        <color theme="1"/>
        <rFont val="Verdana"/>
        <family val="2"/>
      </rPr>
      <t xml:space="preserve"> Aislamiento Térmico del vestido o dotar a los trabajadores de las prendas de trabajo adecuadas.
</t>
    </r>
    <r>
      <rPr>
        <b/>
        <sz val="11"/>
        <color theme="1"/>
        <rFont val="Verdana"/>
        <family val="2"/>
      </rPr>
      <t>5)</t>
    </r>
    <r>
      <rPr>
        <sz val="11"/>
        <color theme="1"/>
        <rFont val="Verdana"/>
        <family val="2"/>
      </rPr>
      <t xml:space="preserve"> Implementación de sistemas de ventilación natural.
</t>
    </r>
    <r>
      <rPr>
        <b/>
        <sz val="11"/>
        <color theme="1"/>
        <rFont val="Verdana"/>
        <family val="2"/>
      </rPr>
      <t>6)</t>
    </r>
    <r>
      <rPr>
        <sz val="11"/>
        <color theme="1"/>
        <rFont val="Verdana"/>
        <family val="2"/>
      </rPr>
      <t xml:space="preserve"> Punto de hidratación(calor)  y consumo de bebidas calientes (frio)"
</t>
    </r>
    <r>
      <rPr>
        <b/>
        <sz val="11"/>
        <color theme="1"/>
        <rFont val="Verdana"/>
        <family val="2"/>
      </rPr>
      <t>7)</t>
    </r>
    <r>
      <rPr>
        <sz val="11"/>
        <color theme="1"/>
        <rFont val="Verdana"/>
        <family val="2"/>
      </rPr>
      <t xml:space="preserve"> Mediciones higiénicas de temperatura</t>
    </r>
  </si>
  <si>
    <r>
      <t xml:space="preserve">1) </t>
    </r>
    <r>
      <rPr>
        <sz val="11"/>
        <color theme="1"/>
        <rFont val="Verdana"/>
        <family val="2"/>
      </rPr>
      <t xml:space="preserve">Registros de asistencia </t>
    </r>
    <r>
      <rPr>
        <b/>
        <sz val="11"/>
        <color theme="1"/>
        <rFont val="Verdana"/>
        <family val="2"/>
      </rPr>
      <t>2)</t>
    </r>
    <r>
      <rPr>
        <sz val="11"/>
        <color theme="1"/>
        <rFont val="Verdana"/>
        <family val="2"/>
      </rPr>
      <t xml:space="preserve"> Informes generados por la ARL</t>
    </r>
    <r>
      <rPr>
        <b/>
        <sz val="11"/>
        <color theme="1"/>
        <rFont val="Verdana"/>
        <family val="2"/>
      </rPr>
      <t xml:space="preserve">.3) </t>
    </r>
    <r>
      <rPr>
        <sz val="11"/>
        <color theme="1"/>
        <rFont val="Verdana"/>
        <family val="2"/>
      </rPr>
      <t>Registros fotográficos</t>
    </r>
    <r>
      <rPr>
        <b/>
        <sz val="11"/>
        <color theme="1"/>
        <rFont val="Verdana"/>
        <family val="2"/>
      </rPr>
      <t>.</t>
    </r>
  </si>
  <si>
    <r>
      <rPr>
        <b/>
        <sz val="11"/>
        <color theme="1"/>
        <rFont val="Verdana"/>
        <family val="2"/>
      </rPr>
      <t>Fuente:</t>
    </r>
    <r>
      <rPr>
        <sz val="11"/>
        <color theme="1"/>
        <rFont val="Verdana"/>
        <family val="2"/>
      </rPr>
      <t xml:space="preserve"> Adecuación puestos de trabajo                       </t>
    </r>
    <r>
      <rPr>
        <b/>
        <sz val="11"/>
        <color theme="1"/>
        <rFont val="Verdana"/>
        <family val="2"/>
      </rPr>
      <t>Trabajador:</t>
    </r>
    <r>
      <rPr>
        <sz val="11"/>
        <color theme="1"/>
        <rFont val="Verdana"/>
        <family val="2"/>
      </rPr>
      <t xml:space="preserve"> Inducción y re inducción en SST sobre la exposición a los peligros</t>
    </r>
  </si>
  <si>
    <r>
      <rPr>
        <b/>
        <sz val="11"/>
        <color theme="1"/>
        <rFont val="Verdana"/>
        <family val="2"/>
      </rPr>
      <t xml:space="preserve">1) </t>
    </r>
    <r>
      <rPr>
        <sz val="11"/>
        <color theme="1"/>
        <rFont val="Verdana"/>
        <family val="2"/>
      </rPr>
      <t xml:space="preserve">Capacitación al personal en identificación y control de peligros y riesgos
</t>
    </r>
    <r>
      <rPr>
        <b/>
        <sz val="11"/>
        <color theme="1"/>
        <rFont val="Verdana"/>
        <family val="2"/>
      </rPr>
      <t xml:space="preserve">2) </t>
    </r>
    <r>
      <rPr>
        <sz val="11"/>
        <color theme="1"/>
        <rFont val="Verdana"/>
        <family val="2"/>
      </rPr>
      <t xml:space="preserve">Generar campañas de prevención por Fatiga Visual (Pausa activa)
</t>
    </r>
    <r>
      <rPr>
        <b/>
        <sz val="11"/>
        <color theme="1"/>
        <rFont val="Verdana"/>
        <family val="2"/>
      </rPr>
      <t xml:space="preserve">3) </t>
    </r>
    <r>
      <rPr>
        <sz val="11"/>
        <color theme="1"/>
        <rFont val="Verdana"/>
        <family val="2"/>
      </rPr>
      <t xml:space="preserve">Promover reporte de actos y condiciones inseguras"
</t>
    </r>
    <r>
      <rPr>
        <b/>
        <sz val="11"/>
        <color theme="1"/>
        <rFont val="Verdana"/>
        <family val="2"/>
      </rPr>
      <t xml:space="preserve">4) </t>
    </r>
    <r>
      <rPr>
        <sz val="11"/>
        <color theme="1"/>
        <rFont val="Verdana"/>
        <family val="2"/>
      </rPr>
      <t xml:space="preserve">Atenuación de la luz natural a través de películas polarizadas o atenuantes control solar UVBlack out"                                                              </t>
    </r>
    <r>
      <rPr>
        <b/>
        <sz val="11"/>
        <color theme="1"/>
        <rFont val="Verdana"/>
        <family val="2"/>
      </rPr>
      <t xml:space="preserve">                                                    5)</t>
    </r>
    <r>
      <rPr>
        <sz val="11"/>
        <color theme="1"/>
        <rFont val="Verdana"/>
        <family val="2"/>
      </rPr>
      <t>Realizar exámenes ingreso, periódicos, egreso y
seguimiento a recomendaciones médicas. (Visiometría).</t>
    </r>
  </si>
  <si>
    <r>
      <rPr>
        <b/>
        <sz val="11"/>
        <color theme="1"/>
        <rFont val="Verdana"/>
        <family val="2"/>
      </rPr>
      <t xml:space="preserve">1) </t>
    </r>
    <r>
      <rPr>
        <sz val="11"/>
        <color theme="1"/>
        <rFont val="Verdana"/>
        <family val="2"/>
      </rPr>
      <t xml:space="preserve">Se sugiere realizar estudios de Iluminación e implementar las recomendaciones que se deriven de las mismas.
</t>
    </r>
    <r>
      <rPr>
        <b/>
        <sz val="11"/>
        <color theme="1"/>
        <rFont val="Verdana"/>
        <family val="2"/>
      </rPr>
      <t>2)</t>
    </r>
    <r>
      <rPr>
        <sz val="11"/>
        <color theme="1"/>
        <rFont val="Verdana"/>
        <family val="2"/>
      </rPr>
      <t xml:space="preserve">Arreglo y cambio de las luminarias que se encuentran en mal estado. </t>
    </r>
    <r>
      <rPr>
        <b/>
        <sz val="11"/>
        <color theme="1"/>
        <rFont val="Verdana"/>
        <family val="2"/>
      </rPr>
      <t>3)</t>
    </r>
    <r>
      <rPr>
        <sz val="11"/>
        <color theme="1"/>
        <rFont val="Verdana"/>
        <family val="2"/>
      </rPr>
      <t xml:space="preserve"> Capacitación al personal en identificación y control de peligros y riesgos
</t>
    </r>
    <r>
      <rPr>
        <b/>
        <sz val="11"/>
        <color theme="1"/>
        <rFont val="Verdana"/>
        <family val="2"/>
      </rPr>
      <t>4)</t>
    </r>
    <r>
      <rPr>
        <sz val="11"/>
        <color theme="1"/>
        <rFont val="Verdana"/>
        <family val="2"/>
      </rPr>
      <t xml:space="preserve"> Generar campañas de prevención por Fatiga Visual (Pausa activa)
</t>
    </r>
    <r>
      <rPr>
        <b/>
        <sz val="11"/>
        <color theme="1"/>
        <rFont val="Verdana"/>
        <family val="2"/>
      </rPr>
      <t xml:space="preserve">5) </t>
    </r>
    <r>
      <rPr>
        <sz val="11"/>
        <color theme="1"/>
        <rFont val="Verdana"/>
        <family val="2"/>
      </rPr>
      <t xml:space="preserve">Promover reporte de actos y condiciones inseguras"
</t>
    </r>
    <r>
      <rPr>
        <b/>
        <sz val="11"/>
        <color theme="1"/>
        <rFont val="Verdana"/>
        <family val="2"/>
      </rPr>
      <t xml:space="preserve">6) </t>
    </r>
    <r>
      <rPr>
        <sz val="11"/>
        <color theme="1"/>
        <rFont val="Verdana"/>
        <family val="2"/>
      </rPr>
      <t xml:space="preserve">Atenuación de la luz natural a través de películas polarizadas o atenuantes control solar UVBlack out"                                                              </t>
    </r>
    <r>
      <rPr>
        <b/>
        <sz val="11"/>
        <color theme="1"/>
        <rFont val="Verdana"/>
        <family val="2"/>
      </rPr>
      <t>7)</t>
    </r>
    <r>
      <rPr>
        <sz val="11"/>
        <color theme="1"/>
        <rFont val="Verdana"/>
        <family val="2"/>
      </rPr>
      <t>Realizar exámenes ingreso, periódicos, egreso y
seguimiento a recomendaciones médicas. (Visiometría).</t>
    </r>
  </si>
  <si>
    <r>
      <rPr>
        <b/>
        <sz val="11"/>
        <color theme="1"/>
        <rFont val="Verdana"/>
        <family val="2"/>
      </rPr>
      <t xml:space="preserve">1) </t>
    </r>
    <r>
      <rPr>
        <sz val="11"/>
        <color theme="1"/>
        <rFont val="Verdana"/>
        <family val="2"/>
      </rPr>
      <t xml:space="preserve">Registros de asistencia </t>
    </r>
    <r>
      <rPr>
        <b/>
        <sz val="11"/>
        <color theme="1"/>
        <rFont val="Verdana"/>
        <family val="2"/>
      </rPr>
      <t>2)</t>
    </r>
    <r>
      <rPr>
        <sz val="11"/>
        <color theme="1"/>
        <rFont val="Verdana"/>
        <family val="2"/>
      </rPr>
      <t xml:space="preserve"> Informes generados por la ARL.</t>
    </r>
    <r>
      <rPr>
        <b/>
        <sz val="11"/>
        <color theme="1"/>
        <rFont val="Verdana"/>
        <family val="2"/>
      </rPr>
      <t>3)</t>
    </r>
    <r>
      <rPr>
        <sz val="11"/>
        <color theme="1"/>
        <rFont val="Verdana"/>
        <family val="2"/>
      </rPr>
      <t xml:space="preserve"> Registros fotográficos.</t>
    </r>
  </si>
  <si>
    <r>
      <rPr>
        <b/>
        <sz val="11"/>
        <color theme="1"/>
        <rFont val="Verdana"/>
        <family val="2"/>
      </rPr>
      <t xml:space="preserve">1) </t>
    </r>
    <r>
      <rPr>
        <sz val="11"/>
        <color theme="1"/>
        <rFont val="Verdana"/>
        <family val="2"/>
      </rPr>
      <t xml:space="preserve"> Dar continuidad con la modalidad de Teletrabajo, implementar horario flexible
</t>
    </r>
    <r>
      <rPr>
        <b/>
        <sz val="11"/>
        <color theme="1"/>
        <rFont val="Verdana"/>
        <family val="2"/>
      </rPr>
      <t>2)</t>
    </r>
    <r>
      <rPr>
        <sz val="11"/>
        <color theme="1"/>
        <rFont val="Verdana"/>
        <family val="2"/>
      </rPr>
      <t xml:space="preserve"> Capacitación al personal en identificación y control de peligros y riesgos
</t>
    </r>
    <r>
      <rPr>
        <b/>
        <sz val="11"/>
        <color theme="1"/>
        <rFont val="Verdana"/>
        <family val="2"/>
      </rPr>
      <t>3)</t>
    </r>
    <r>
      <rPr>
        <sz val="11"/>
        <color theme="1"/>
        <rFont val="Verdana"/>
        <family val="2"/>
      </rPr>
      <t xml:space="preserve"> Fomentar en el Autocuidado en todos los colaboradores
Socializar Cuidado básico de Bioseguridad y aspectos de higiene general (lavado de manos)"
</t>
    </r>
    <r>
      <rPr>
        <b/>
        <sz val="11"/>
        <color theme="1"/>
        <rFont val="Verdana"/>
        <family val="2"/>
      </rPr>
      <t>4)</t>
    </r>
    <r>
      <rPr>
        <sz val="11"/>
        <color theme="1"/>
        <rFont val="Verdana"/>
        <family val="2"/>
      </rPr>
      <t xml:space="preserve"> Limpieza y desinfección de áreas, servicios sanitarios, lockers, e instalaciones locativas en general.
</t>
    </r>
    <r>
      <rPr>
        <b/>
        <sz val="11"/>
        <color theme="1"/>
        <rFont val="Verdana"/>
        <family val="2"/>
      </rPr>
      <t>5)</t>
    </r>
    <r>
      <rPr>
        <sz val="11"/>
        <color theme="1"/>
        <rFont val="Verdana"/>
        <family val="2"/>
      </rPr>
      <t xml:space="preserve"> Suministro de jabón antibacterial baños.
</t>
    </r>
    <r>
      <rPr>
        <b/>
        <sz val="11"/>
        <color theme="1"/>
        <rFont val="Verdana"/>
        <family val="2"/>
      </rPr>
      <t>6)</t>
    </r>
    <r>
      <rPr>
        <sz val="11"/>
        <color theme="1"/>
        <rFont val="Verdana"/>
        <family val="2"/>
      </rPr>
      <t xml:space="preserve"> Seguimiento a través de exámenes médicos ocupacionales
</t>
    </r>
    <r>
      <rPr>
        <b/>
        <sz val="11"/>
        <color theme="1"/>
        <rFont val="Verdana"/>
        <family val="2"/>
      </rPr>
      <t>7)</t>
    </r>
    <r>
      <rPr>
        <sz val="11"/>
        <color theme="1"/>
        <rFont val="Verdana"/>
        <family val="2"/>
      </rPr>
      <t xml:space="preserve"> Eliminación segura de desechos</t>
    </r>
  </si>
  <si>
    <r>
      <rPr>
        <b/>
        <sz val="11"/>
        <color theme="1"/>
        <rFont val="Verdana"/>
        <family val="2"/>
      </rPr>
      <t xml:space="preserve">1) </t>
    </r>
    <r>
      <rPr>
        <sz val="11"/>
        <color theme="1"/>
        <rFont val="Verdana"/>
        <family val="2"/>
      </rPr>
      <t xml:space="preserve"> Implementación de Software GEDESS para el manejo documental en formato digital reduciendo las interacciones de los/as trabajadoras con elementos cortopunzantes</t>
    </r>
  </si>
  <si>
    <r>
      <rPr>
        <b/>
        <sz val="11"/>
        <rFont val="Verdana"/>
        <family val="2"/>
      </rPr>
      <t xml:space="preserve">Medio: </t>
    </r>
    <r>
      <rPr>
        <sz val="11"/>
        <rFont val="Verdana"/>
        <family val="2"/>
      </rPr>
      <t xml:space="preserve">
1. Programa de inspecciones de seguridad enfocadas en el riesgo eléctrico
2. campañas de ahorro de energia y de las cinco reglas de oro para manejo de energia.
</t>
    </r>
    <r>
      <rPr>
        <b/>
        <sz val="11"/>
        <rFont val="Verdana"/>
        <family val="2"/>
      </rPr>
      <t>Trabajador:</t>
    </r>
    <r>
      <rPr>
        <sz val="11"/>
        <rFont val="Verdana"/>
        <family val="2"/>
      </rPr>
      <t xml:space="preserve">
1. Capacitación en SST - reporte de condiciones inseguras (eléctrico).</t>
    </r>
  </si>
  <si>
    <r>
      <t xml:space="preserve">
</t>
    </r>
    <r>
      <rPr>
        <b/>
        <sz val="11"/>
        <color theme="1"/>
        <rFont val="Verdana"/>
        <family val="2"/>
      </rPr>
      <t>1)</t>
    </r>
    <r>
      <rPr>
        <sz val="11"/>
        <color theme="1"/>
        <rFont val="Verdana"/>
        <family val="2"/>
      </rPr>
      <t xml:space="preserve"> Campañas de orden y aseo
</t>
    </r>
    <r>
      <rPr>
        <b/>
        <sz val="11"/>
        <color theme="1"/>
        <rFont val="Verdana"/>
        <family val="2"/>
      </rPr>
      <t>2)</t>
    </r>
    <r>
      <rPr>
        <sz val="11"/>
        <color theme="1"/>
        <rFont val="Verdana"/>
        <family val="2"/>
      </rPr>
      <t xml:space="preserve"> Limpieza y desinfección diaria a puestos de trabajo y áreas
</t>
    </r>
    <r>
      <rPr>
        <b/>
        <sz val="11"/>
        <color theme="1"/>
        <rFont val="Verdana"/>
        <family val="2"/>
      </rPr>
      <t>3)</t>
    </r>
    <r>
      <rPr>
        <sz val="11"/>
        <color theme="1"/>
        <rFont val="Verdana"/>
        <family val="2"/>
      </rPr>
      <t xml:space="preserve"> Inspecciones locativas
</t>
    </r>
    <r>
      <rPr>
        <b/>
        <sz val="11"/>
        <color theme="1"/>
        <rFont val="Verdana"/>
        <family val="2"/>
      </rPr>
      <t>4)</t>
    </r>
    <r>
      <rPr>
        <sz val="11"/>
        <color theme="1"/>
        <rFont val="Verdana"/>
        <family val="2"/>
      </rPr>
      <t xml:space="preserve"> Capacitaciones en identificación de riesgos
</t>
    </r>
    <r>
      <rPr>
        <b/>
        <sz val="11"/>
        <color theme="1"/>
        <rFont val="Verdana"/>
        <family val="2"/>
      </rPr>
      <t>5)</t>
    </r>
    <r>
      <rPr>
        <sz val="11"/>
        <color theme="1"/>
        <rFont val="Verdana"/>
        <family val="2"/>
      </rPr>
      <t xml:space="preserve"> Campaña siempre listos, siempre seguros para el reporte de condiciones inseguras
</t>
    </r>
    <r>
      <rPr>
        <b/>
        <sz val="11"/>
        <color theme="1"/>
        <rFont val="Verdana"/>
        <family val="2"/>
      </rPr>
      <t>6)</t>
    </r>
    <r>
      <rPr>
        <sz val="11"/>
        <color theme="1"/>
        <rFont val="Verdana"/>
        <family val="2"/>
      </rPr>
      <t xml:space="preserve"> Actividades de mantenimientos locativos.
</t>
    </r>
  </si>
  <si>
    <r>
      <rPr>
        <b/>
        <sz val="11"/>
        <color theme="1"/>
        <rFont val="Verdana"/>
        <family val="2"/>
      </rPr>
      <t>Medio:</t>
    </r>
    <r>
      <rPr>
        <sz val="11"/>
        <color theme="1"/>
        <rFont val="Verdana"/>
        <family val="2"/>
      </rPr>
      <t xml:space="preserve"> Medidas institucionales
</t>
    </r>
    <r>
      <rPr>
        <b/>
        <sz val="11"/>
        <color theme="1"/>
        <rFont val="Verdana"/>
        <family val="2"/>
      </rPr>
      <t>Trabajador</t>
    </r>
    <r>
      <rPr>
        <sz val="11"/>
        <color theme="1"/>
        <rFont val="Verdana"/>
        <family val="2"/>
      </rPr>
      <t>: Autocuidado</t>
    </r>
  </si>
  <si>
    <r>
      <t xml:space="preserve">
</t>
    </r>
    <r>
      <rPr>
        <b/>
        <sz val="11"/>
        <color theme="1"/>
        <rFont val="Verdana"/>
        <family val="2"/>
      </rPr>
      <t>Controles Administrativos
Medio</t>
    </r>
    <r>
      <rPr>
        <sz val="11"/>
        <color theme="1"/>
        <rFont val="Verdana"/>
        <family val="2"/>
      </rPr>
      <t xml:space="preserve">: Comunicados institucionales (banners, correos, entre otros)
</t>
    </r>
    <r>
      <rPr>
        <b/>
        <sz val="11"/>
        <color theme="1"/>
        <rFont val="Verdana"/>
        <family val="2"/>
      </rPr>
      <t>Trabajador</t>
    </r>
    <r>
      <rPr>
        <sz val="11"/>
        <color theme="1"/>
        <rFont val="Verdana"/>
        <family val="2"/>
      </rPr>
      <t>: Acatar recomendaciones de seguridad emitidas por la Entidad</t>
    </r>
  </si>
  <si>
    <r>
      <rPr>
        <b/>
        <sz val="11"/>
        <color theme="1"/>
        <rFont val="Verdana"/>
        <family val="2"/>
      </rPr>
      <t>Trabajador:</t>
    </r>
    <r>
      <rPr>
        <sz val="11"/>
        <color theme="1"/>
        <rFont val="Verdana"/>
        <family val="2"/>
      </rPr>
      <t xml:space="preserve"> Programas de capacitación donde se incluya riesgo auditivo.</t>
    </r>
  </si>
  <si>
    <r>
      <t xml:space="preserve">
1) </t>
    </r>
    <r>
      <rPr>
        <sz val="11"/>
        <color theme="1"/>
        <rFont val="Verdana"/>
        <family val="2"/>
      </rPr>
      <t xml:space="preserve">Capacitación en conservación auditiva.                 </t>
    </r>
    <r>
      <rPr>
        <b/>
        <sz val="11"/>
        <color theme="1"/>
        <rFont val="Verdana"/>
        <family val="2"/>
      </rPr>
      <t xml:space="preserve">                             
2)</t>
    </r>
    <r>
      <rPr>
        <sz val="11"/>
        <color theme="1"/>
        <rFont val="Verdana"/>
        <family val="2"/>
      </rPr>
      <t xml:space="preserve">Realizar exámenes ingreso, periódicos, egreso y seguimiento a recomendaciones médicas.
</t>
    </r>
    <r>
      <rPr>
        <b/>
        <sz val="11"/>
        <color theme="1"/>
        <rFont val="Verdana"/>
        <family val="2"/>
      </rPr>
      <t xml:space="preserve">3) </t>
    </r>
    <r>
      <rPr>
        <sz val="11"/>
        <color theme="1"/>
        <rFont val="Verdana"/>
        <family val="2"/>
      </rPr>
      <t>Gestión de pausas cognitivas, auditivas y manejo del tiempo libre</t>
    </r>
  </si>
  <si>
    <r>
      <rPr>
        <b/>
        <sz val="11"/>
        <color theme="1"/>
        <rFont val="Verdana"/>
        <family val="2"/>
      </rPr>
      <t xml:space="preserve">
Medio:</t>
    </r>
    <r>
      <rPr>
        <sz val="11"/>
        <color theme="1"/>
        <rFont val="Verdana"/>
        <family val="2"/>
      </rPr>
      <t xml:space="preserve"> Inspecciones de puesto de trabajo 
</t>
    </r>
    <r>
      <rPr>
        <b/>
        <sz val="11"/>
        <color theme="1"/>
        <rFont val="Verdana"/>
        <family val="2"/>
      </rPr>
      <t>Individuo:</t>
    </r>
    <r>
      <rPr>
        <sz val="11"/>
        <color theme="1"/>
        <rFont val="Verdana"/>
        <family val="2"/>
      </rPr>
      <t xml:space="preserve"> Capacitaciones presenciales y virtuales, escuelas terapéuticas, pausas saludables, Seguimiento y control a PVE-DEM y ausentismos </t>
    </r>
  </si>
  <si>
    <r>
      <rPr>
        <b/>
        <sz val="11"/>
        <color theme="1"/>
        <rFont val="Verdana"/>
        <family val="2"/>
      </rPr>
      <t xml:space="preserve">
Individuo:</t>
    </r>
    <r>
      <rPr>
        <sz val="11"/>
        <color theme="1"/>
        <rFont val="Verdana"/>
        <family val="2"/>
      </rPr>
      <t xml:space="preserve"> Capacitaciones presenciales y virtuales, campañas, escuelas terapéuticas, pausas saludables, Seguimiento y control a PVE-DEM y ausentismos </t>
    </r>
  </si>
  <si>
    <r>
      <rPr>
        <b/>
        <sz val="11"/>
        <color theme="1"/>
        <rFont val="Verdana"/>
        <family val="2"/>
      </rPr>
      <t>Controles Administrativos
Medio:</t>
    </r>
    <r>
      <rPr>
        <sz val="11"/>
        <color theme="1"/>
        <rFont val="Verdana"/>
        <family val="2"/>
      </rPr>
      <t xml:space="preserve"> Inspecciones de puesto de trabajo
</t>
    </r>
    <r>
      <rPr>
        <b/>
        <sz val="11"/>
        <color theme="1"/>
        <rFont val="Verdana"/>
        <family val="2"/>
      </rPr>
      <t xml:space="preserve">Individuo: </t>
    </r>
    <r>
      <rPr>
        <sz val="11"/>
        <color theme="1"/>
        <rFont val="Verdana"/>
        <family val="2"/>
      </rPr>
      <t xml:space="preserve">Capacitación en Manejo de cargas, Pausas Saludables piso a piso presenciales, piso a piso en compañía de la ARL, Infografías y Micrositio; control del PVE-DME y seguimiento en ausentismo a colaboradores con diagnósticos médicos de origen Musculo-esquelético  medico-ocupacionales de recomendaciones medico laborales  </t>
    </r>
    <r>
      <rPr>
        <b/>
        <sz val="11"/>
        <color theme="1"/>
        <rFont val="Verdana"/>
        <family val="2"/>
      </rPr>
      <t xml:space="preserve"> </t>
    </r>
  </si>
  <si>
    <r>
      <t xml:space="preserve">
Fuente: </t>
    </r>
    <r>
      <rPr>
        <sz val="11"/>
        <color theme="1"/>
        <rFont val="Verdana"/>
        <family val="2"/>
      </rPr>
      <t xml:space="preserve">Políticas; comités; Manuales de funciones; horarios de trabajo; modalidades de trabajo 
</t>
    </r>
    <r>
      <rPr>
        <b/>
        <sz val="11"/>
        <color theme="1"/>
        <rFont val="Verdana"/>
        <family val="2"/>
      </rPr>
      <t>Medio</t>
    </r>
    <r>
      <rPr>
        <sz val="11"/>
        <color theme="1"/>
        <rFont val="Verdana"/>
        <family val="2"/>
      </rPr>
      <t xml:space="preserve">: Salario emocional y
Sala de escucha 
</t>
    </r>
    <r>
      <rPr>
        <b/>
        <sz val="11"/>
        <color theme="1"/>
        <rFont val="Verdana"/>
        <family val="2"/>
      </rPr>
      <t>Trabajador:</t>
    </r>
    <r>
      <rPr>
        <sz val="11"/>
        <color theme="1"/>
        <rFont val="Verdana"/>
        <family val="2"/>
      </rPr>
      <t xml:space="preserve"> Capacitación, formación y campañas de promoción clima laboral </t>
    </r>
  </si>
  <si>
    <r>
      <rPr>
        <b/>
        <sz val="11"/>
        <color theme="1"/>
        <rFont val="Verdana"/>
        <family val="2"/>
      </rPr>
      <t xml:space="preserve">Controles Administrativos
Fuente: </t>
    </r>
    <r>
      <rPr>
        <sz val="11"/>
        <color theme="1"/>
        <rFont val="Verdana"/>
        <family val="2"/>
      </rPr>
      <t xml:space="preserve">Política prevención de acoso laboral y acoso sexual; Comité de convivencia labora;  concertación de objetivos de acuerdo a Manuales de funciones; horarios flexibles de trabajo; y teletrabajo 
</t>
    </r>
    <r>
      <rPr>
        <b/>
        <sz val="11"/>
        <color theme="1"/>
        <rFont val="Verdana"/>
        <family val="2"/>
      </rPr>
      <t xml:space="preserve">Medio: </t>
    </r>
    <r>
      <rPr>
        <sz val="11"/>
        <color theme="1"/>
        <rFont val="Verdana"/>
        <family val="2"/>
      </rPr>
      <t xml:space="preserve">Fomento del trabajo en equipo; 
Sala de escucha, Beneficios EFR
</t>
    </r>
    <r>
      <rPr>
        <b/>
        <sz val="11"/>
        <color theme="1"/>
        <rFont val="Verdana"/>
        <family val="2"/>
      </rPr>
      <t>Trabajador:</t>
    </r>
    <r>
      <rPr>
        <sz val="11"/>
        <color theme="1"/>
        <rFont val="Verdana"/>
        <family val="2"/>
      </rPr>
      <t xml:space="preserve"> Plan anual de capacitación e intervención psicosocial  
Promoción de hábitos saludables;
Asesoramiento psicológico individual </t>
    </r>
  </si>
  <si>
    <r>
      <t xml:space="preserve">
Fuente: </t>
    </r>
    <r>
      <rPr>
        <sz val="11"/>
        <color theme="1"/>
        <rFont val="Verdana"/>
        <family val="2"/>
      </rPr>
      <t xml:space="preserve">Desconexión laboral; Mediciones; horarios de trabajo; modalidades de trabajo 
</t>
    </r>
    <r>
      <rPr>
        <b/>
        <sz val="11"/>
        <color theme="1"/>
        <rFont val="Verdana"/>
        <family val="2"/>
      </rPr>
      <t>Medio</t>
    </r>
    <r>
      <rPr>
        <sz val="11"/>
        <color theme="1"/>
        <rFont val="Verdana"/>
        <family val="2"/>
      </rPr>
      <t xml:space="preserve">: Salario emocional; semana de salud mental
</t>
    </r>
    <r>
      <rPr>
        <b/>
        <sz val="11"/>
        <color theme="1"/>
        <rFont val="Verdana"/>
        <family val="2"/>
      </rPr>
      <t>Trabajador:</t>
    </r>
    <r>
      <rPr>
        <sz val="11"/>
        <color theme="1"/>
        <rFont val="Verdana"/>
        <family val="2"/>
      </rPr>
      <t xml:space="preserve"> Capacitación, formación y campañas de promoción </t>
    </r>
  </si>
  <si>
    <r>
      <rPr>
        <b/>
        <sz val="11"/>
        <color theme="1"/>
        <rFont val="Verdana"/>
        <family val="2"/>
      </rPr>
      <t>Controles Administrativos
Fuente:</t>
    </r>
    <r>
      <rPr>
        <sz val="11"/>
        <color theme="1"/>
        <rFont val="Verdana"/>
        <family val="2"/>
      </rPr>
      <t xml:space="preserve"> Restricción acceso a correos , Share point, Vpn en periodo de vacaciones; Medición de cargas laborales por tiempos y movimientos; medición de riesgo psicosocial 
</t>
    </r>
    <r>
      <rPr>
        <b/>
        <sz val="11"/>
        <color theme="1"/>
        <rFont val="Verdana"/>
        <family val="2"/>
      </rPr>
      <t xml:space="preserve">Medio: </t>
    </r>
    <r>
      <rPr>
        <sz val="11"/>
        <color theme="1"/>
        <rFont val="Verdana"/>
        <family val="2"/>
      </rPr>
      <t xml:space="preserve">Pausas activas físicas y mentales 
</t>
    </r>
    <r>
      <rPr>
        <b/>
        <sz val="11"/>
        <color theme="1"/>
        <rFont val="Verdana"/>
        <family val="2"/>
      </rPr>
      <t xml:space="preserve">Trabajador: </t>
    </r>
    <r>
      <rPr>
        <sz val="11"/>
        <color theme="1"/>
        <rFont val="Verdana"/>
        <family val="2"/>
      </rPr>
      <t xml:space="preserve">Capacitaciones y campañas de higiene del sueño, campañas de desconexión laboral, manejo y control del estrés, Promoción hábitos de vida saludable </t>
    </r>
  </si>
  <si>
    <r>
      <rPr>
        <b/>
        <sz val="11"/>
        <color theme="1"/>
        <rFont val="Verdana"/>
        <family val="2"/>
      </rPr>
      <t xml:space="preserve">
Fuente:</t>
    </r>
    <r>
      <rPr>
        <sz val="11"/>
        <color theme="1"/>
        <rFont val="Verdana"/>
        <family val="2"/>
      </rPr>
      <t xml:space="preserve"> Manual de funciones y responsabilidades 
</t>
    </r>
    <r>
      <rPr>
        <b/>
        <sz val="11"/>
        <color theme="1"/>
        <rFont val="Verdana"/>
        <family val="2"/>
      </rPr>
      <t>Trabajador</t>
    </r>
    <r>
      <rPr>
        <sz val="11"/>
        <color theme="1"/>
        <rFont val="Verdana"/>
        <family val="2"/>
      </rPr>
      <t>: Inducción al puesto de trabajo, Plan Padrino</t>
    </r>
  </si>
  <si>
    <r>
      <rPr>
        <b/>
        <sz val="11"/>
        <color theme="1"/>
        <rFont val="Verdana"/>
        <family val="2"/>
      </rPr>
      <t xml:space="preserve">Controles Administrativos
Fuente: </t>
    </r>
    <r>
      <rPr>
        <sz val="11"/>
        <color theme="1"/>
        <rFont val="Verdana"/>
        <family val="2"/>
      </rPr>
      <t xml:space="preserve">Manual de funciones y responsabilidades 
</t>
    </r>
    <r>
      <rPr>
        <b/>
        <sz val="11"/>
        <color theme="1"/>
        <rFont val="Verdana"/>
        <family val="2"/>
      </rPr>
      <t>Trabajador:</t>
    </r>
    <r>
      <rPr>
        <sz val="11"/>
        <color theme="1"/>
        <rFont val="Verdana"/>
        <family val="2"/>
      </rPr>
      <t xml:space="preserve"> Inducción al puesto de trabajo, Plan Padrino</t>
    </r>
  </si>
  <si>
    <r>
      <rPr>
        <b/>
        <sz val="11"/>
        <color theme="1"/>
        <rFont val="Verdana"/>
        <family val="2"/>
      </rPr>
      <t xml:space="preserve">
Fuente</t>
    </r>
    <r>
      <rPr>
        <sz val="11"/>
        <color theme="1"/>
        <rFont val="Verdana"/>
        <family val="2"/>
      </rPr>
      <t xml:space="preserve">: Políticas EFR, Modalidades de teletrabajo
</t>
    </r>
    <r>
      <rPr>
        <b/>
        <sz val="11"/>
        <color theme="1"/>
        <rFont val="Verdana"/>
        <family val="2"/>
      </rPr>
      <t>Medio</t>
    </r>
    <r>
      <rPr>
        <sz val="11"/>
        <color theme="1"/>
        <rFont val="Verdana"/>
        <family val="2"/>
      </rPr>
      <t xml:space="preserve">: Salario emocional; semana de salud mental, Semana de Bienestar, semana de seguridad y salud en el trabajo, Horario flexible
</t>
    </r>
    <r>
      <rPr>
        <b/>
        <sz val="11"/>
        <color theme="1"/>
        <rFont val="Verdana"/>
        <family val="2"/>
      </rPr>
      <t>Trabajador</t>
    </r>
    <r>
      <rPr>
        <sz val="11"/>
        <color theme="1"/>
        <rFont val="Verdana"/>
        <family val="2"/>
      </rPr>
      <t>: Capacitaciones</t>
    </r>
  </si>
  <si>
    <r>
      <rPr>
        <b/>
        <sz val="11"/>
        <color theme="1"/>
        <rFont val="Verdana"/>
        <family val="2"/>
      </rPr>
      <t>Controles Administrativos
Fuente:</t>
    </r>
    <r>
      <rPr>
        <sz val="11"/>
        <color theme="1"/>
        <rFont val="Verdana"/>
        <family val="2"/>
      </rPr>
      <t xml:space="preserve"> Políticas EFR, Modalidades de teletrabajo
</t>
    </r>
    <r>
      <rPr>
        <b/>
        <sz val="11"/>
        <color theme="1"/>
        <rFont val="Verdana"/>
        <family val="2"/>
      </rPr>
      <t>Medio:</t>
    </r>
    <r>
      <rPr>
        <sz val="11"/>
        <color theme="1"/>
        <rFont val="Verdana"/>
        <family val="2"/>
      </rPr>
      <t xml:space="preserve"> Salario emocional; semana de salud mental, Semana de Bienestar, semana de seguridad y salud en el trabajo, Horario flexible
</t>
    </r>
    <r>
      <rPr>
        <b/>
        <sz val="11"/>
        <color theme="1"/>
        <rFont val="Verdana"/>
        <family val="2"/>
      </rPr>
      <t>Trabajador</t>
    </r>
    <r>
      <rPr>
        <sz val="11"/>
        <color theme="1"/>
        <rFont val="Verdana"/>
        <family val="2"/>
      </rPr>
      <t>: Capacitaciones</t>
    </r>
  </si>
  <si>
    <r>
      <rPr>
        <b/>
        <sz val="11"/>
        <color theme="1"/>
        <rFont val="Verdana"/>
        <family val="2"/>
      </rPr>
      <t xml:space="preserve">1) </t>
    </r>
    <r>
      <rPr>
        <sz val="11"/>
        <color theme="1"/>
        <rFont val="Verdana"/>
        <family val="2"/>
      </rPr>
      <t xml:space="preserve">Se sugiere realizar estudios de Iluminación e implementar las recomendaciones que se deriven de las mismas.
</t>
    </r>
    <r>
      <rPr>
        <b/>
        <sz val="11"/>
        <color theme="1"/>
        <rFont val="Verdana"/>
        <family val="2"/>
      </rPr>
      <t>2)</t>
    </r>
    <r>
      <rPr>
        <sz val="11"/>
        <color theme="1"/>
        <rFont val="Verdana"/>
        <family val="2"/>
      </rPr>
      <t xml:space="preserve">Arreglo y cambio de las luminarias que se encuentran en mal estado. 
</t>
    </r>
    <r>
      <rPr>
        <b/>
        <sz val="11"/>
        <color theme="1"/>
        <rFont val="Verdana"/>
        <family val="2"/>
      </rPr>
      <t>3)</t>
    </r>
    <r>
      <rPr>
        <sz val="11"/>
        <color theme="1"/>
        <rFont val="Verdana"/>
        <family val="2"/>
      </rPr>
      <t xml:space="preserve"> Capacitación al personal en identificación y control de peligros y riesgos
</t>
    </r>
    <r>
      <rPr>
        <b/>
        <sz val="11"/>
        <color theme="1"/>
        <rFont val="Verdana"/>
        <family val="2"/>
      </rPr>
      <t>4)</t>
    </r>
    <r>
      <rPr>
        <sz val="11"/>
        <color theme="1"/>
        <rFont val="Verdana"/>
        <family val="2"/>
      </rPr>
      <t xml:space="preserve"> Generar campañas de prevención por Fatiga Visual (Pausa activa)
</t>
    </r>
    <r>
      <rPr>
        <b/>
        <sz val="11"/>
        <color theme="1"/>
        <rFont val="Verdana"/>
        <family val="2"/>
      </rPr>
      <t xml:space="preserve">5) </t>
    </r>
    <r>
      <rPr>
        <sz val="11"/>
        <color theme="1"/>
        <rFont val="Verdana"/>
        <family val="2"/>
      </rPr>
      <t xml:space="preserve">Promover reporte de actos y condiciones inseguras"
</t>
    </r>
    <r>
      <rPr>
        <b/>
        <sz val="11"/>
        <color theme="1"/>
        <rFont val="Verdana"/>
        <family val="2"/>
      </rPr>
      <t xml:space="preserve">6) </t>
    </r>
    <r>
      <rPr>
        <sz val="11"/>
        <color theme="1"/>
        <rFont val="Verdana"/>
        <family val="2"/>
      </rPr>
      <t xml:space="preserve">Atenuación de la luz natural a través de películas polarizadas o atenuantes control solar UVBlack out"                                                              
</t>
    </r>
    <r>
      <rPr>
        <b/>
        <sz val="11"/>
        <color theme="1"/>
        <rFont val="Verdana"/>
        <family val="2"/>
      </rPr>
      <t>7)</t>
    </r>
    <r>
      <rPr>
        <sz val="11"/>
        <color theme="1"/>
        <rFont val="Verdana"/>
        <family val="2"/>
      </rPr>
      <t>Realizar exámenes ingreso, periódicos, egreso y
seguimiento a recomendaciones médicas. (Visiometría).</t>
    </r>
  </si>
  <si>
    <r>
      <rPr>
        <b/>
        <sz val="11"/>
        <color theme="1"/>
        <rFont val="Verdana"/>
        <family val="2"/>
      </rPr>
      <t xml:space="preserve">Fuente: 
1) </t>
    </r>
    <r>
      <rPr>
        <sz val="11"/>
        <color theme="1"/>
        <rFont val="Verdana"/>
        <family val="2"/>
      </rPr>
      <t xml:space="preserve">Adecuación puestos de trabajo. 
</t>
    </r>
    <r>
      <rPr>
        <b/>
        <sz val="11"/>
        <color theme="1"/>
        <rFont val="Verdana"/>
        <family val="2"/>
      </rPr>
      <t>2)</t>
    </r>
    <r>
      <rPr>
        <sz val="11"/>
        <color theme="1"/>
        <rFont val="Verdana"/>
        <family val="2"/>
      </rPr>
      <t xml:space="preserve"> Mediciones ambientales  (luxometria).
</t>
    </r>
    <r>
      <rPr>
        <b/>
        <sz val="11"/>
        <color theme="1"/>
        <rFont val="Verdana"/>
        <family val="2"/>
      </rPr>
      <t>3)</t>
    </r>
    <r>
      <rPr>
        <sz val="11"/>
        <color theme="1"/>
        <rFont val="Verdana"/>
        <family val="2"/>
      </rPr>
      <t xml:space="preserve"> Mantenimiento de luminarias y de persianas.
</t>
    </r>
    <r>
      <rPr>
        <b/>
        <sz val="11"/>
        <color theme="1"/>
        <rFont val="Verdana"/>
        <family val="2"/>
      </rPr>
      <t>Trabajador:</t>
    </r>
    <r>
      <rPr>
        <sz val="11"/>
        <color theme="1"/>
        <rFont val="Verdana"/>
        <family val="2"/>
      </rPr>
      <t xml:space="preserve"> Inducción y re inducción en SST sobre la exposición a los peligros.</t>
    </r>
  </si>
  <si>
    <r>
      <rPr>
        <b/>
        <sz val="11"/>
        <rFont val="Verdana"/>
        <family val="2"/>
      </rPr>
      <t>Trabajador:</t>
    </r>
    <r>
      <rPr>
        <sz val="11"/>
        <rFont val="Verdana"/>
        <family val="2"/>
      </rPr>
      <t xml:space="preserve"> 
Programas de capacitación donde se incluya riesgo auditivo.</t>
    </r>
  </si>
  <si>
    <r>
      <rPr>
        <b/>
        <sz val="11"/>
        <rFont val="Verdana"/>
        <family val="2"/>
      </rPr>
      <t>Fuente</t>
    </r>
    <r>
      <rPr>
        <sz val="11"/>
        <rFont val="Verdana"/>
        <family val="2"/>
      </rPr>
      <t xml:space="preserve">:
</t>
    </r>
    <r>
      <rPr>
        <b/>
        <sz val="11"/>
        <rFont val="Verdana"/>
        <family val="2"/>
      </rPr>
      <t xml:space="preserve">1) </t>
    </r>
    <r>
      <rPr>
        <sz val="11"/>
        <rFont val="Verdana"/>
        <family val="2"/>
      </rPr>
      <t xml:space="preserve">Sistemas de ventilación mecánica en las intendencias  
</t>
    </r>
    <r>
      <rPr>
        <b/>
        <sz val="11"/>
        <rFont val="Verdana"/>
        <family val="2"/>
      </rPr>
      <t>2)</t>
    </r>
    <r>
      <rPr>
        <sz val="11"/>
        <rFont val="Verdana"/>
        <family val="2"/>
      </rPr>
      <t xml:space="preserve">  Se dispone de espacios adecuados para hidratación.
</t>
    </r>
    <r>
      <rPr>
        <b/>
        <sz val="11"/>
        <rFont val="Verdana"/>
        <family val="2"/>
      </rPr>
      <t>Trabajador 
1):</t>
    </r>
    <r>
      <rPr>
        <sz val="11"/>
        <rFont val="Verdana"/>
        <family val="2"/>
      </rPr>
      <t xml:space="preserve"> Inducción y re inducción en SST sobre la exposición a los peligros</t>
    </r>
  </si>
  <si>
    <r>
      <rPr>
        <b/>
        <sz val="11"/>
        <color theme="1"/>
        <rFont val="Verdana"/>
        <family val="2"/>
      </rPr>
      <t xml:space="preserve">Fuente: 
1) </t>
    </r>
    <r>
      <rPr>
        <sz val="11"/>
        <color theme="1"/>
        <rFont val="Verdana"/>
        <family val="2"/>
      </rPr>
      <t xml:space="preserve">Adecuación puestos de trabajo. 
</t>
    </r>
    <r>
      <rPr>
        <b/>
        <sz val="11"/>
        <color theme="1"/>
        <rFont val="Verdana"/>
        <family val="2"/>
      </rPr>
      <t>2)</t>
    </r>
    <r>
      <rPr>
        <sz val="11"/>
        <color theme="1"/>
        <rFont val="Verdana"/>
        <family val="2"/>
      </rPr>
      <t xml:space="preserve"> Mediciones ambientales  (luxometria).
</t>
    </r>
    <r>
      <rPr>
        <b/>
        <sz val="11"/>
        <color theme="1"/>
        <rFont val="Verdana"/>
        <family val="2"/>
      </rPr>
      <t>3)</t>
    </r>
    <r>
      <rPr>
        <sz val="11"/>
        <color theme="1"/>
        <rFont val="Verdana"/>
        <family val="2"/>
      </rPr>
      <t xml:space="preserve"> Mantenimiento de luminarias y de persianas.
</t>
    </r>
    <r>
      <rPr>
        <b/>
        <sz val="11"/>
        <color theme="1"/>
        <rFont val="Verdana"/>
        <family val="2"/>
      </rPr>
      <t>Trabajador:</t>
    </r>
    <r>
      <rPr>
        <sz val="11"/>
        <color theme="1"/>
        <rFont val="Verdana"/>
        <family val="2"/>
      </rPr>
      <t xml:space="preserve"> 
Inducción y re inducción en SST sobre la exposición a los peligros.</t>
    </r>
  </si>
  <si>
    <r>
      <rPr>
        <b/>
        <sz val="11"/>
        <rFont val="Verdana"/>
        <family val="2"/>
      </rPr>
      <t>Fuente:</t>
    </r>
    <r>
      <rPr>
        <sz val="11"/>
        <rFont val="Verdana"/>
        <family val="2"/>
      </rPr>
      <t xml:space="preserve"> 
Sanitizar con recursos e insumos apropiados los ambientes de trabajo.                           </t>
    </r>
    <r>
      <rPr>
        <b/>
        <sz val="11"/>
        <rFont val="Verdana"/>
        <family val="2"/>
      </rPr>
      <t xml:space="preserve">                                      
Trabajador</t>
    </r>
    <r>
      <rPr>
        <sz val="11"/>
        <rFont val="Verdana"/>
        <family val="2"/>
      </rPr>
      <t xml:space="preserve">: 
</t>
    </r>
    <r>
      <rPr>
        <b/>
        <sz val="11"/>
        <rFont val="Verdana"/>
        <family val="2"/>
      </rPr>
      <t>1)I</t>
    </r>
    <r>
      <rPr>
        <sz val="11"/>
        <rFont val="Verdana"/>
        <family val="2"/>
      </rPr>
      <t xml:space="preserve">nducción y re inducción en SST sobre la exposición a los peligros.
</t>
    </r>
    <r>
      <rPr>
        <b/>
        <sz val="11"/>
        <rFont val="Verdana"/>
        <family val="2"/>
      </rPr>
      <t>2)</t>
    </r>
    <r>
      <rPr>
        <sz val="11"/>
        <rFont val="Verdana"/>
        <family val="2"/>
      </rPr>
      <t xml:space="preserve"> Aplicar la técnica correcta para el lavado de manos 
</t>
    </r>
    <r>
      <rPr>
        <b/>
        <sz val="11"/>
        <rFont val="Verdana"/>
        <family val="2"/>
      </rPr>
      <t>3)</t>
    </r>
    <r>
      <rPr>
        <sz val="11"/>
        <rFont val="Verdana"/>
        <family val="2"/>
      </rPr>
      <t>Implementar la modalidad de trabajo en Casa, horario flexible y Teletrabajo.</t>
    </r>
  </si>
  <si>
    <r>
      <rPr>
        <b/>
        <sz val="11"/>
        <rFont val="Verdana"/>
        <family val="2"/>
      </rPr>
      <t xml:space="preserve">Fuente:
</t>
    </r>
    <r>
      <rPr>
        <sz val="11"/>
        <rFont val="Verdana"/>
        <family val="2"/>
      </rPr>
      <t>Uso de Gestor Documental GEDESS para reducir el uso de elementos cortopunzantes</t>
    </r>
  </si>
  <si>
    <r>
      <rPr>
        <b/>
        <sz val="11"/>
        <rFont val="Verdana"/>
        <family val="2"/>
      </rPr>
      <t xml:space="preserve">Fuente: </t>
    </r>
    <r>
      <rPr>
        <sz val="11"/>
        <rFont val="Verdana"/>
        <family val="2"/>
      </rPr>
      <t xml:space="preserve">
</t>
    </r>
    <r>
      <rPr>
        <b/>
        <sz val="11"/>
        <rFont val="Verdana"/>
        <family val="2"/>
      </rPr>
      <t>1.</t>
    </r>
    <r>
      <rPr>
        <sz val="11"/>
        <rFont val="Verdana"/>
        <family val="2"/>
      </rPr>
      <t xml:space="preserve"> Programa de mantenimiento preventivo y correctivo a máquina y/o ascensores
</t>
    </r>
    <r>
      <rPr>
        <b/>
        <sz val="11"/>
        <rFont val="Verdana"/>
        <family val="2"/>
      </rPr>
      <t>2.</t>
    </r>
    <r>
      <rPr>
        <sz val="11"/>
        <rFont val="Verdana"/>
        <family val="2"/>
      </rPr>
      <t xml:space="preserve"> Inspecciones de seguridad
</t>
    </r>
    <r>
      <rPr>
        <b/>
        <sz val="11"/>
        <rFont val="Verdana"/>
        <family val="2"/>
      </rPr>
      <t>Trabajador:</t>
    </r>
    <r>
      <rPr>
        <sz val="11"/>
        <rFont val="Verdana"/>
        <family val="2"/>
      </rPr>
      <t xml:space="preserve">
</t>
    </r>
    <r>
      <rPr>
        <b/>
        <sz val="11"/>
        <rFont val="Verdana"/>
        <family val="2"/>
      </rPr>
      <t>1.</t>
    </r>
    <r>
      <rPr>
        <sz val="11"/>
        <rFont val="Verdana"/>
        <family val="2"/>
      </rPr>
      <t xml:space="preserve"> Capacitación en SST</t>
    </r>
  </si>
  <si>
    <r>
      <rPr>
        <b/>
        <sz val="11"/>
        <rFont val="Verdana"/>
        <family val="2"/>
      </rPr>
      <t xml:space="preserve">Medio: </t>
    </r>
    <r>
      <rPr>
        <sz val="11"/>
        <rFont val="Verdana"/>
        <family val="2"/>
      </rPr>
      <t xml:space="preserve">
</t>
    </r>
    <r>
      <rPr>
        <b/>
        <sz val="11"/>
        <rFont val="Verdana"/>
        <family val="2"/>
      </rPr>
      <t>1.</t>
    </r>
    <r>
      <rPr>
        <sz val="11"/>
        <rFont val="Verdana"/>
        <family val="2"/>
      </rPr>
      <t xml:space="preserve"> Programa de inspecciones de seguridad enfocadas en orden y aseo.
</t>
    </r>
    <r>
      <rPr>
        <b/>
        <sz val="11"/>
        <rFont val="Verdana"/>
        <family val="2"/>
      </rPr>
      <t>2.</t>
    </r>
    <r>
      <rPr>
        <sz val="11"/>
        <rFont val="Verdana"/>
        <family val="2"/>
      </rPr>
      <t xml:space="preserve"> campañas de orden y aseo.
</t>
    </r>
    <r>
      <rPr>
        <b/>
        <sz val="11"/>
        <rFont val="Verdana"/>
        <family val="2"/>
      </rPr>
      <t>3.</t>
    </r>
    <r>
      <rPr>
        <sz val="11"/>
        <rFont val="Verdana"/>
        <family val="2"/>
      </rPr>
      <t xml:space="preserve"> lineamientos de orden y aseo.</t>
    </r>
  </si>
  <si>
    <r>
      <rPr>
        <b/>
        <sz val="11"/>
        <rFont val="Verdana"/>
        <family val="2"/>
      </rPr>
      <t>Fuente:</t>
    </r>
    <r>
      <rPr>
        <sz val="11"/>
        <rFont val="Verdana"/>
        <family val="2"/>
      </rPr>
      <t xml:space="preserve">
</t>
    </r>
    <r>
      <rPr>
        <b/>
        <sz val="11"/>
        <rFont val="Verdana"/>
        <family val="2"/>
      </rPr>
      <t>1.</t>
    </r>
    <r>
      <rPr>
        <sz val="11"/>
        <rFont val="Verdana"/>
        <family val="2"/>
      </rPr>
      <t xml:space="preserve"> Actividades de mantenimiento locativo.
</t>
    </r>
    <r>
      <rPr>
        <b/>
        <sz val="11"/>
        <rFont val="Verdana"/>
        <family val="2"/>
      </rPr>
      <t>2.</t>
    </r>
    <r>
      <rPr>
        <sz val="11"/>
        <rFont val="Verdana"/>
        <family val="2"/>
      </rPr>
      <t xml:space="preserve"> Programas de inspecciones de seguridad enfocadas en condiciones locativas.
</t>
    </r>
    <r>
      <rPr>
        <b/>
        <sz val="11"/>
        <rFont val="Verdana"/>
        <family val="2"/>
      </rPr>
      <t>Trabajador:</t>
    </r>
    <r>
      <rPr>
        <sz val="11"/>
        <rFont val="Verdana"/>
        <family val="2"/>
      </rPr>
      <t xml:space="preserve">
</t>
    </r>
    <r>
      <rPr>
        <b/>
        <sz val="11"/>
        <rFont val="Verdana"/>
        <family val="2"/>
      </rPr>
      <t xml:space="preserve">1. </t>
    </r>
    <r>
      <rPr>
        <sz val="11"/>
        <rFont val="Verdana"/>
        <family val="2"/>
      </rPr>
      <t xml:space="preserve">Programa de capacitación en SST.
</t>
    </r>
    <r>
      <rPr>
        <b/>
        <sz val="11"/>
        <rFont val="Verdana"/>
        <family val="2"/>
      </rPr>
      <t xml:space="preserve">2. </t>
    </r>
    <r>
      <rPr>
        <sz val="11"/>
        <rFont val="Verdana"/>
        <family val="2"/>
      </rPr>
      <t>Campañas de orden y aseo.</t>
    </r>
  </si>
  <si>
    <r>
      <rPr>
        <b/>
        <sz val="11"/>
        <rFont val="Verdana"/>
        <family val="2"/>
      </rPr>
      <t xml:space="preserve">
Medio:</t>
    </r>
    <r>
      <rPr>
        <sz val="11"/>
        <rFont val="Verdana"/>
        <family val="2"/>
      </rPr>
      <t xml:space="preserve"> 
Inspecciones de puesto de trabajo 
</t>
    </r>
    <r>
      <rPr>
        <b/>
        <sz val="11"/>
        <rFont val="Verdana"/>
        <family val="2"/>
      </rPr>
      <t xml:space="preserve">Trabajador:
</t>
    </r>
    <r>
      <rPr>
        <sz val="11"/>
        <rFont val="Verdana"/>
        <family val="2"/>
      </rPr>
      <t xml:space="preserve">Capacitaciones presenciales y virtuales, escuelas terapéuticas, pausas saludables, Seguimiento y control a PVE-DEM y ausentismos </t>
    </r>
  </si>
  <si>
    <r>
      <rPr>
        <b/>
        <sz val="11"/>
        <rFont val="Verdana"/>
        <family val="2"/>
      </rPr>
      <t xml:space="preserve">
Trabajador:
</t>
    </r>
    <r>
      <rPr>
        <sz val="11"/>
        <rFont val="Verdana"/>
        <family val="2"/>
      </rPr>
      <t xml:space="preserve">Capacitaciones presenciales y virtuales, campañas, escuelas terapéuticas, pausas saludables, Seguimiento y control a PVE-DEM y ausentismos </t>
    </r>
  </si>
  <si>
    <r>
      <rPr>
        <b/>
        <sz val="11"/>
        <rFont val="Verdana"/>
        <family val="2"/>
      </rPr>
      <t xml:space="preserve">
Medio:
</t>
    </r>
    <r>
      <rPr>
        <sz val="11"/>
        <rFont val="Verdana"/>
        <family val="2"/>
      </rPr>
      <t xml:space="preserve">Inspecciones de puesto de trabajo 
</t>
    </r>
    <r>
      <rPr>
        <b/>
        <sz val="11"/>
        <rFont val="Verdana"/>
        <family val="2"/>
      </rPr>
      <t xml:space="preserve">Trabajador:
</t>
    </r>
    <r>
      <rPr>
        <sz val="11"/>
        <rFont val="Verdana"/>
        <family val="2"/>
      </rPr>
      <t xml:space="preserve">Capacitaciones presenciales y virtuales, escuelas terapéuticas, pausas saludables, Seguimiento y control a PVE-DEM y ausentismos </t>
    </r>
  </si>
  <si>
    <r>
      <rPr>
        <b/>
        <sz val="11"/>
        <color theme="1"/>
        <rFont val="Verdana"/>
        <family val="2"/>
      </rPr>
      <t>Medio:</t>
    </r>
    <r>
      <rPr>
        <sz val="11"/>
        <color theme="1"/>
        <rFont val="Verdana"/>
        <family val="2"/>
      </rPr>
      <t xml:space="preserve"> Limites de velocidad, señalización y demarcación de senderos peatonales 
</t>
    </r>
    <r>
      <rPr>
        <b/>
        <sz val="11"/>
        <color theme="1"/>
        <rFont val="Verdana"/>
        <family val="2"/>
      </rPr>
      <t>Trabajador:</t>
    </r>
    <r>
      <rPr>
        <sz val="11"/>
        <color theme="1"/>
        <rFont val="Verdana"/>
        <family val="2"/>
      </rPr>
      <t xml:space="preserve"> Autocuidado</t>
    </r>
  </si>
  <si>
    <r>
      <rPr>
        <b/>
        <sz val="11"/>
        <rFont val="Verdana"/>
        <family val="2"/>
      </rPr>
      <t>Fuente:</t>
    </r>
    <r>
      <rPr>
        <sz val="11"/>
        <rFont val="Verdana"/>
        <family val="2"/>
      </rPr>
      <t xml:space="preserve"> 
Adecuación puestos de trabajo                    
</t>
    </r>
    <r>
      <rPr>
        <b/>
        <sz val="11"/>
        <rFont val="Verdana"/>
        <family val="2"/>
      </rPr>
      <t>Trabajador:</t>
    </r>
    <r>
      <rPr>
        <sz val="11"/>
        <rFont val="Verdana"/>
        <family val="2"/>
      </rPr>
      <t xml:space="preserve"> Inducción y re inducción en SST sobre la exposición a los peligros</t>
    </r>
  </si>
  <si>
    <r>
      <t xml:space="preserve">
Fuente: 
</t>
    </r>
    <r>
      <rPr>
        <sz val="11"/>
        <rFont val="Verdana"/>
        <family val="2"/>
      </rPr>
      <t xml:space="preserve">Desconexión laboral; Mediciones; horarios de trabajo; modalidades de trabajo 
</t>
    </r>
    <r>
      <rPr>
        <b/>
        <sz val="11"/>
        <rFont val="Verdana"/>
        <family val="2"/>
      </rPr>
      <t>Medio</t>
    </r>
    <r>
      <rPr>
        <sz val="11"/>
        <rFont val="Verdana"/>
        <family val="2"/>
      </rPr>
      <t xml:space="preserve">: 
Salario emocional; semana de salud mental
</t>
    </r>
    <r>
      <rPr>
        <b/>
        <sz val="11"/>
        <rFont val="Verdana"/>
        <family val="2"/>
      </rPr>
      <t>Trabajador:</t>
    </r>
    <r>
      <rPr>
        <sz val="11"/>
        <rFont val="Verdana"/>
        <family val="2"/>
      </rPr>
      <t xml:space="preserve"> 
Capacitación, formación y campañas de promoción </t>
    </r>
  </si>
  <si>
    <r>
      <rPr>
        <b/>
        <sz val="11"/>
        <rFont val="Verdana"/>
        <family val="2"/>
      </rPr>
      <t xml:space="preserve">
Fuente:</t>
    </r>
    <r>
      <rPr>
        <sz val="11"/>
        <rFont val="Verdana"/>
        <family val="2"/>
      </rPr>
      <t xml:space="preserve"> 
Manual de funciones y responsabilidades 
</t>
    </r>
    <r>
      <rPr>
        <b/>
        <sz val="11"/>
        <rFont val="Verdana"/>
        <family val="2"/>
      </rPr>
      <t>Trabajador</t>
    </r>
    <r>
      <rPr>
        <sz val="11"/>
        <rFont val="Verdana"/>
        <family val="2"/>
      </rPr>
      <t>: 
Inducción al puesto de trabajo, Plan Padrino</t>
    </r>
  </si>
  <si>
    <r>
      <rPr>
        <b/>
        <sz val="11"/>
        <rFont val="Verdana"/>
        <family val="2"/>
      </rPr>
      <t xml:space="preserve">
Fuente</t>
    </r>
    <r>
      <rPr>
        <sz val="11"/>
        <rFont val="Verdana"/>
        <family val="2"/>
      </rPr>
      <t xml:space="preserve">: 
Políticas EFR, Modalidades de teletrabajo
</t>
    </r>
    <r>
      <rPr>
        <b/>
        <sz val="11"/>
        <rFont val="Verdana"/>
        <family val="2"/>
      </rPr>
      <t>Medio</t>
    </r>
    <r>
      <rPr>
        <sz val="11"/>
        <rFont val="Verdana"/>
        <family val="2"/>
      </rPr>
      <t xml:space="preserve">: 
Salario emocional; semana de salud mental, Semana de Bienestar, semana de seguridad y salud en el trabajo, Horario flexible
</t>
    </r>
    <r>
      <rPr>
        <b/>
        <sz val="11"/>
        <rFont val="Verdana"/>
        <family val="2"/>
      </rPr>
      <t>Trabajador</t>
    </r>
    <r>
      <rPr>
        <sz val="11"/>
        <rFont val="Verdana"/>
        <family val="2"/>
      </rPr>
      <t>: 
Capacitaciones</t>
    </r>
  </si>
  <si>
    <r>
      <rPr>
        <b/>
        <sz val="11"/>
        <rFont val="Verdana"/>
        <family val="2"/>
      </rPr>
      <t>Fuente</t>
    </r>
    <r>
      <rPr>
        <sz val="11"/>
        <rFont val="Verdana"/>
        <family val="2"/>
      </rPr>
      <t xml:space="preserve">:
 Políticas EFR, Modalidades de teletrabajo
</t>
    </r>
    <r>
      <rPr>
        <b/>
        <sz val="11"/>
        <rFont val="Verdana"/>
        <family val="2"/>
      </rPr>
      <t>Medio</t>
    </r>
    <r>
      <rPr>
        <sz val="11"/>
        <rFont val="Verdana"/>
        <family val="2"/>
      </rPr>
      <t xml:space="preserve">: 
Salario emocional; semana de salud mental, Semana de Bienestar, semana de seguridad y salud en el trabajo, Horario flexible
</t>
    </r>
    <r>
      <rPr>
        <b/>
        <sz val="11"/>
        <rFont val="Verdana"/>
        <family val="2"/>
      </rPr>
      <t>Trabajador</t>
    </r>
    <r>
      <rPr>
        <sz val="11"/>
        <rFont val="Verdana"/>
        <family val="2"/>
      </rPr>
      <t>: 
Capacitaciones</t>
    </r>
  </si>
  <si>
    <r>
      <rPr>
        <b/>
        <sz val="11"/>
        <rFont val="Verdana"/>
        <family val="2"/>
      </rPr>
      <t>Medio:</t>
    </r>
    <r>
      <rPr>
        <sz val="11"/>
        <rFont val="Verdana"/>
        <family val="2"/>
      </rPr>
      <t xml:space="preserve"> 
Medidas institucionales
</t>
    </r>
    <r>
      <rPr>
        <b/>
        <sz val="11"/>
        <rFont val="Verdana"/>
        <family val="2"/>
      </rPr>
      <t>Trabajador</t>
    </r>
    <r>
      <rPr>
        <sz val="11"/>
        <rFont val="Verdana"/>
        <family val="2"/>
      </rPr>
      <t>: 
Autocuidado</t>
    </r>
  </si>
  <si>
    <r>
      <rPr>
        <b/>
        <sz val="11"/>
        <color theme="1"/>
        <rFont val="Verdana"/>
        <family val="2"/>
      </rPr>
      <t>Medio:</t>
    </r>
    <r>
      <rPr>
        <sz val="11"/>
        <color theme="1"/>
        <rFont val="Verdana"/>
        <family val="2"/>
      </rPr>
      <t xml:space="preserve"> 
Medidas institucionales, simulacros
</t>
    </r>
    <r>
      <rPr>
        <b/>
        <sz val="11"/>
        <color theme="1"/>
        <rFont val="Verdana"/>
        <family val="2"/>
      </rPr>
      <t>Trabajador</t>
    </r>
    <r>
      <rPr>
        <sz val="11"/>
        <color theme="1"/>
        <rFont val="Verdana"/>
        <family val="2"/>
      </rPr>
      <t>: 
Autocuidado, capacitación en emergencias (técnicas de resguardo y supervivencia).</t>
    </r>
  </si>
  <si>
    <r>
      <rPr>
        <b/>
        <sz val="11"/>
        <color theme="1"/>
        <rFont val="Verdana"/>
        <family val="2"/>
      </rPr>
      <t>Medio:</t>
    </r>
    <r>
      <rPr>
        <sz val="11"/>
        <color theme="1"/>
        <rFont val="Verdana"/>
        <family val="2"/>
      </rPr>
      <t xml:space="preserve"> 
Limites de velocidad, señalización y demarcación de senderos peatonales 
</t>
    </r>
    <r>
      <rPr>
        <b/>
        <sz val="11"/>
        <color theme="1"/>
        <rFont val="Verdana"/>
        <family val="2"/>
      </rPr>
      <t xml:space="preserve">Trabajador:
</t>
    </r>
    <r>
      <rPr>
        <sz val="11"/>
        <color theme="1"/>
        <rFont val="Verdana"/>
        <family val="2"/>
      </rPr>
      <t>Autocuidado</t>
    </r>
  </si>
  <si>
    <r>
      <rPr>
        <b/>
        <sz val="11"/>
        <color theme="1"/>
        <rFont val="Verdana"/>
        <family val="2"/>
      </rPr>
      <t>Fuente:</t>
    </r>
    <r>
      <rPr>
        <sz val="11"/>
        <color theme="1"/>
        <rFont val="Verdana"/>
        <family val="2"/>
      </rPr>
      <t xml:space="preserve"> Adecuación puestos de trabajo                     
</t>
    </r>
    <r>
      <rPr>
        <b/>
        <sz val="11"/>
        <color theme="1"/>
        <rFont val="Verdana"/>
        <family val="2"/>
      </rPr>
      <t>Trabajador:</t>
    </r>
    <r>
      <rPr>
        <sz val="11"/>
        <color theme="1"/>
        <rFont val="Verdana"/>
        <family val="2"/>
      </rPr>
      <t xml:space="preserve"> Inducción y re inducción en SST sobre la exposición a los peligros</t>
    </r>
  </si>
  <si>
    <r>
      <rPr>
        <b/>
        <sz val="11"/>
        <color theme="1"/>
        <rFont val="Verdana"/>
        <family val="2"/>
      </rPr>
      <t>Fuente</t>
    </r>
    <r>
      <rPr>
        <sz val="11"/>
        <color theme="1"/>
        <rFont val="Verdana"/>
        <family val="2"/>
      </rPr>
      <t xml:space="preserve">: 
</t>
    </r>
    <r>
      <rPr>
        <b/>
        <sz val="11"/>
        <color theme="1"/>
        <rFont val="Verdana"/>
        <family val="2"/>
      </rPr>
      <t xml:space="preserve">1) </t>
    </r>
    <r>
      <rPr>
        <sz val="11"/>
        <color theme="1"/>
        <rFont val="Verdana"/>
        <family val="2"/>
      </rPr>
      <t xml:space="preserve">Sistemas de ventilación mecánica en las intendencias  
</t>
    </r>
    <r>
      <rPr>
        <b/>
        <sz val="11"/>
        <color theme="1"/>
        <rFont val="Verdana"/>
        <family val="2"/>
      </rPr>
      <t>2)</t>
    </r>
    <r>
      <rPr>
        <sz val="11"/>
        <color theme="1"/>
        <rFont val="Verdana"/>
        <family val="2"/>
      </rPr>
      <t xml:space="preserve">  Se dispone de espacios adecuados para hidratación.
</t>
    </r>
    <r>
      <rPr>
        <b/>
        <sz val="11"/>
        <color theme="1"/>
        <rFont val="Verdana"/>
        <family val="2"/>
      </rPr>
      <t>Trabajador:
1):</t>
    </r>
    <r>
      <rPr>
        <sz val="11"/>
        <color theme="1"/>
        <rFont val="Verdana"/>
        <family val="2"/>
      </rPr>
      <t xml:space="preserve"> Inducción y re inducción en SST sobre la exposición a los peligros</t>
    </r>
  </si>
  <si>
    <r>
      <rPr>
        <b/>
        <sz val="11"/>
        <color theme="1"/>
        <rFont val="Verdana"/>
        <family val="2"/>
      </rPr>
      <t>Fuente:</t>
    </r>
    <r>
      <rPr>
        <sz val="11"/>
        <color theme="1"/>
        <rFont val="Verdana"/>
        <family val="2"/>
      </rPr>
      <t xml:space="preserve"> Sanitizar con recursos e insumos apropiados los ambientes de trabajo.                           </t>
    </r>
    <r>
      <rPr>
        <b/>
        <sz val="11"/>
        <color theme="1"/>
        <rFont val="Verdana"/>
        <family val="2"/>
      </rPr>
      <t xml:space="preserve">                                  
Trabajador</t>
    </r>
    <r>
      <rPr>
        <sz val="11"/>
        <color theme="1"/>
        <rFont val="Verdana"/>
        <family val="2"/>
      </rPr>
      <t xml:space="preserve">: 
</t>
    </r>
    <r>
      <rPr>
        <b/>
        <sz val="11"/>
        <color theme="1"/>
        <rFont val="Verdana"/>
        <family val="2"/>
      </rPr>
      <t xml:space="preserve">1) </t>
    </r>
    <r>
      <rPr>
        <sz val="11"/>
        <color theme="1"/>
        <rFont val="Verdana"/>
        <family val="2"/>
      </rPr>
      <t xml:space="preserve">Inducción y re inducción en SST sobre la exposición a los peligros.
</t>
    </r>
    <r>
      <rPr>
        <b/>
        <sz val="11"/>
        <color theme="1"/>
        <rFont val="Verdana"/>
        <family val="2"/>
      </rPr>
      <t>2)</t>
    </r>
    <r>
      <rPr>
        <sz val="11"/>
        <color theme="1"/>
        <rFont val="Verdana"/>
        <family val="2"/>
      </rPr>
      <t xml:space="preserve"> Aplicar la técnica correcta para el lavado de manos 
</t>
    </r>
    <r>
      <rPr>
        <b/>
        <sz val="11"/>
        <color theme="1"/>
        <rFont val="Verdana"/>
        <family val="2"/>
      </rPr>
      <t>3)</t>
    </r>
    <r>
      <rPr>
        <sz val="11"/>
        <color theme="1"/>
        <rFont val="Verdana"/>
        <family val="2"/>
      </rPr>
      <t>Implementar la modalidad de trabajo en Casa, horario flexible y Teletrabajo.</t>
    </r>
  </si>
  <si>
    <r>
      <rPr>
        <b/>
        <sz val="11"/>
        <color theme="1"/>
        <rFont val="Verdana"/>
        <family val="2"/>
      </rPr>
      <t xml:space="preserve">Fuente: </t>
    </r>
    <r>
      <rPr>
        <sz val="11"/>
        <color theme="1"/>
        <rFont val="Verdana"/>
        <family val="2"/>
      </rPr>
      <t xml:space="preserve">
</t>
    </r>
    <r>
      <rPr>
        <b/>
        <sz val="11"/>
        <color theme="1"/>
        <rFont val="Verdana"/>
        <family val="2"/>
      </rPr>
      <t>1.</t>
    </r>
    <r>
      <rPr>
        <sz val="11"/>
        <color theme="1"/>
        <rFont val="Verdana"/>
        <family val="2"/>
      </rPr>
      <t xml:space="preserve"> Uso de Gestor Documental GEDESS para reducir el uso de elementos cortopunzantes</t>
    </r>
  </si>
  <si>
    <r>
      <rPr>
        <b/>
        <sz val="11"/>
        <rFont val="Verdana"/>
        <family val="2"/>
      </rPr>
      <t xml:space="preserve">Medio: </t>
    </r>
    <r>
      <rPr>
        <sz val="11"/>
        <rFont val="Verdana"/>
        <family val="2"/>
      </rPr>
      <t xml:space="preserve">
</t>
    </r>
    <r>
      <rPr>
        <b/>
        <sz val="11"/>
        <rFont val="Verdana"/>
        <family val="2"/>
      </rPr>
      <t>1.</t>
    </r>
    <r>
      <rPr>
        <sz val="11"/>
        <rFont val="Verdana"/>
        <family val="2"/>
      </rPr>
      <t xml:space="preserve"> Programa de inspecciones de seguridad enfocadas en el riesgo eléctrico
</t>
    </r>
    <r>
      <rPr>
        <b/>
        <sz val="11"/>
        <rFont val="Verdana"/>
        <family val="2"/>
      </rPr>
      <t>2</t>
    </r>
    <r>
      <rPr>
        <sz val="11"/>
        <rFont val="Verdana"/>
        <family val="2"/>
      </rPr>
      <t xml:space="preserve">. campañas de ahorro de energia y de las cinco reglas de oro para manejo de energia.
</t>
    </r>
    <r>
      <rPr>
        <b/>
        <sz val="11"/>
        <rFont val="Verdana"/>
        <family val="2"/>
      </rPr>
      <t>Trabajador:</t>
    </r>
    <r>
      <rPr>
        <sz val="11"/>
        <rFont val="Verdana"/>
        <family val="2"/>
      </rPr>
      <t xml:space="preserve">
</t>
    </r>
    <r>
      <rPr>
        <b/>
        <sz val="11"/>
        <rFont val="Verdana"/>
        <family val="2"/>
      </rPr>
      <t xml:space="preserve">1. </t>
    </r>
    <r>
      <rPr>
        <sz val="11"/>
        <rFont val="Verdana"/>
        <family val="2"/>
      </rPr>
      <t>Capacitación en SST - reporte de condiciones inseguras (eléctrico).</t>
    </r>
  </si>
  <si>
    <r>
      <rPr>
        <b/>
        <sz val="11"/>
        <color theme="1"/>
        <rFont val="Verdana"/>
        <family val="2"/>
      </rPr>
      <t>Fuente:</t>
    </r>
    <r>
      <rPr>
        <sz val="11"/>
        <color theme="1"/>
        <rFont val="Verdana"/>
        <family val="2"/>
      </rPr>
      <t xml:space="preserve">
</t>
    </r>
    <r>
      <rPr>
        <b/>
        <sz val="11"/>
        <color theme="1"/>
        <rFont val="Verdana"/>
        <family val="2"/>
      </rPr>
      <t>1.</t>
    </r>
    <r>
      <rPr>
        <sz val="11"/>
        <color theme="1"/>
        <rFont val="Verdana"/>
        <family val="2"/>
      </rPr>
      <t xml:space="preserve"> Actividades de mantenimiento locativo.
</t>
    </r>
    <r>
      <rPr>
        <b/>
        <sz val="11"/>
        <color theme="1"/>
        <rFont val="Verdana"/>
        <family val="2"/>
      </rPr>
      <t>2.</t>
    </r>
    <r>
      <rPr>
        <sz val="11"/>
        <color theme="1"/>
        <rFont val="Verdana"/>
        <family val="2"/>
      </rPr>
      <t xml:space="preserve"> Programas de inspecciones de seguridad enfocadas en condiciones locativas.
</t>
    </r>
    <r>
      <rPr>
        <b/>
        <sz val="11"/>
        <color theme="1"/>
        <rFont val="Verdana"/>
        <family val="2"/>
      </rPr>
      <t>Trabajador:</t>
    </r>
    <r>
      <rPr>
        <sz val="11"/>
        <color theme="1"/>
        <rFont val="Verdana"/>
        <family val="2"/>
      </rPr>
      <t xml:space="preserve">
</t>
    </r>
    <r>
      <rPr>
        <b/>
        <sz val="11"/>
        <color theme="1"/>
        <rFont val="Verdana"/>
        <family val="2"/>
      </rPr>
      <t>1.</t>
    </r>
    <r>
      <rPr>
        <sz val="11"/>
        <color theme="1"/>
        <rFont val="Verdana"/>
        <family val="2"/>
      </rPr>
      <t xml:space="preserve"> Programa de capacitación en SST.
</t>
    </r>
    <r>
      <rPr>
        <b/>
        <sz val="11"/>
        <color theme="1"/>
        <rFont val="Verdana"/>
        <family val="2"/>
      </rPr>
      <t xml:space="preserve">2. </t>
    </r>
    <r>
      <rPr>
        <sz val="11"/>
        <color theme="1"/>
        <rFont val="Verdana"/>
        <family val="2"/>
      </rPr>
      <t>Campañas de orden y aseo.</t>
    </r>
  </si>
  <si>
    <r>
      <rPr>
        <b/>
        <sz val="11"/>
        <color theme="1"/>
        <rFont val="Verdana"/>
        <family val="2"/>
      </rPr>
      <t>Controles Administrativos
Individuo:</t>
    </r>
    <r>
      <rPr>
        <sz val="11"/>
        <color theme="1"/>
        <rFont val="Verdana"/>
        <family val="2"/>
      </rPr>
      <t xml:space="preserve"> Capacitaciones: Prevención en Desordenes de Origen Musculo-Esquelético, Taller de Columna, Taller Lúdico Túnel del Carpo, Actividad Bienestar para Intendencias Regionales, Prevención de Enfermedades Cardiovasculares, Hábitos de Vida Saludables;  Pausas Saludables y Ergonomía; Escuelas Terapéuticas: escuela para miembros superiores, escuela para miembros inferiores y/o columna, escuela para Intendencias y escuela para personas con discapacidad; Pausas Saludables piso a piso presenciales, piso a piso en compañía de la ARL, Infografías y Micrositio; control del PVE-DME y seguimiento en ausentismo a colaboradores con diagnósticos médicos de origen Musculo-esquelético  medico-ocupacionales de recomendaciones medico laborales, trabajo siempre de dos funcionarios al tiempo.</t>
    </r>
  </si>
  <si>
    <r>
      <rPr>
        <b/>
        <sz val="11"/>
        <color theme="1"/>
        <rFont val="Verdana"/>
        <family val="2"/>
      </rPr>
      <t>Controles Administrativos
Medio:</t>
    </r>
    <r>
      <rPr>
        <sz val="11"/>
        <color theme="1"/>
        <rFont val="Verdana"/>
        <family val="2"/>
      </rPr>
      <t xml:space="preserve"> Inspecciones de puesto de trabajo 
</t>
    </r>
    <r>
      <rPr>
        <b/>
        <sz val="11"/>
        <color theme="1"/>
        <rFont val="Verdana"/>
        <family val="2"/>
      </rPr>
      <t>Individuo:</t>
    </r>
    <r>
      <rPr>
        <sz val="11"/>
        <color theme="1"/>
        <rFont val="Verdana"/>
        <family val="2"/>
      </rPr>
      <t xml:space="preserve"> Capacitaciones: Ergonomía en el puesto de trabajo, Ergonomía en el puesto de teletrabajo, Taller de Columna, Pausas Saludables y Ergonomía; Campaña para elementos ergonómicos, Escuelas Terapéuticas: escuela para miembros superiores, escuela para miembros inferiores y/o columna, escuela para Intendencias y escuela para personas con discapacidad; Pausas Saludables piso a piso presenciales, piso a piso en compañía de la ARL, Infografías y Micrositio; control del PVE-DME y seguimiento en ausentismo a colaboradores con diagnósticos médicos de origen Musculo-esquelético, medico-ocupacionales de recomendaciones medico laborales, trabajo siempre de dos funcionarios al tiempo.     </t>
    </r>
  </si>
  <si>
    <r>
      <rPr>
        <b/>
        <sz val="11"/>
        <color theme="1"/>
        <rFont val="Verdana"/>
        <family val="2"/>
      </rPr>
      <t>1)</t>
    </r>
    <r>
      <rPr>
        <sz val="11"/>
        <color theme="1"/>
        <rFont val="Verdana"/>
        <family val="2"/>
      </rPr>
      <t xml:space="preserve">Capacitación en riesgo Químico al personal que aplique.
</t>
    </r>
    <r>
      <rPr>
        <b/>
        <sz val="11"/>
        <color theme="1"/>
        <rFont val="Verdana"/>
        <family val="2"/>
      </rPr>
      <t>2)</t>
    </r>
    <r>
      <rPr>
        <sz val="11"/>
        <color theme="1"/>
        <rFont val="Verdana"/>
        <family val="2"/>
      </rPr>
      <t xml:space="preserve">Capacitación en autocuidado.
</t>
    </r>
    <r>
      <rPr>
        <b/>
        <sz val="11"/>
        <color theme="1"/>
        <rFont val="Verdana"/>
        <family val="2"/>
      </rPr>
      <t xml:space="preserve">3) </t>
    </r>
    <r>
      <rPr>
        <sz val="11"/>
        <color theme="1"/>
        <rFont val="Verdana"/>
        <family val="2"/>
      </rPr>
      <t xml:space="preserve">Definir rutas de evacuación, realizar simulacros, salidas de emergencia libres y bien señalizadas. 
</t>
    </r>
    <r>
      <rPr>
        <b/>
        <sz val="11"/>
        <color theme="1"/>
        <rFont val="Verdana"/>
        <family val="2"/>
      </rPr>
      <t>4)</t>
    </r>
    <r>
      <rPr>
        <sz val="11"/>
        <color theme="1"/>
        <rFont val="Verdana"/>
        <family val="2"/>
      </rPr>
      <t xml:space="preserve">Entrega de mascarilla respiratoria  personal que aplique. 
</t>
    </r>
    <r>
      <rPr>
        <b/>
        <sz val="11"/>
        <color theme="1"/>
        <rFont val="Verdana"/>
        <family val="2"/>
      </rPr>
      <t>5)</t>
    </r>
    <r>
      <rPr>
        <sz val="11"/>
        <color theme="1"/>
        <rFont val="Verdana"/>
        <family val="2"/>
      </rPr>
      <t xml:space="preserve"> Inducción y re inducción en SST.</t>
    </r>
  </si>
  <si>
    <r>
      <rPr>
        <b/>
        <sz val="11"/>
        <color theme="1"/>
        <rFont val="Verdana"/>
        <family val="2"/>
      </rPr>
      <t xml:space="preserve">1) </t>
    </r>
    <r>
      <rPr>
        <sz val="11"/>
        <color theme="1"/>
        <rFont val="Verdana"/>
        <family val="2"/>
      </rPr>
      <t>Registros de capacitación</t>
    </r>
    <r>
      <rPr>
        <b/>
        <sz val="11"/>
        <color theme="1"/>
        <rFont val="Verdana"/>
        <family val="2"/>
      </rPr>
      <t xml:space="preserve">
2) </t>
    </r>
    <r>
      <rPr>
        <sz val="11"/>
        <color theme="1"/>
        <rFont val="Verdana"/>
        <family val="2"/>
      </rPr>
      <t xml:space="preserve">Evidencia de entrega de EPP. 
</t>
    </r>
    <r>
      <rPr>
        <b/>
        <sz val="11"/>
        <color theme="1"/>
        <rFont val="Verdana"/>
        <family val="2"/>
      </rPr>
      <t>3)</t>
    </r>
    <r>
      <rPr>
        <sz val="11"/>
        <color theme="1"/>
        <rFont val="Verdana"/>
        <family val="2"/>
      </rPr>
      <t xml:space="preserve"> Registros fotográficos como soporte a la evidencia</t>
    </r>
  </si>
  <si>
    <r>
      <rPr>
        <b/>
        <sz val="11"/>
        <color theme="1"/>
        <rFont val="Verdana"/>
        <family val="2"/>
      </rPr>
      <t>Individuo:</t>
    </r>
    <r>
      <rPr>
        <sz val="11"/>
        <color theme="1"/>
        <rFont val="Verdana"/>
        <family val="2"/>
      </rPr>
      <t xml:space="preserve"> Capacitaciones presenciales y virtuales, campañas, escuelas terapéuticas, pausas saludables, Seguimiento y control a PVE-DEM y ausentismos </t>
    </r>
  </si>
  <si>
    <r>
      <rPr>
        <b/>
        <sz val="11"/>
        <color theme="1"/>
        <rFont val="Verdana"/>
        <family val="2"/>
      </rPr>
      <t xml:space="preserve">
Controles Administrativos
Individuo:</t>
    </r>
    <r>
      <rPr>
        <sz val="11"/>
        <color theme="1"/>
        <rFont val="Verdana"/>
        <family val="2"/>
      </rPr>
      <t xml:space="preserve"> Capacitaciones: Prevención en Desordenes de Origen Musculo-Esquelético, Taller de Columna, Taller Lúdico Túnel del Carpo, Actividad Bienestar para Intendencias Regionales, Prevención de Enfermedades Cardiovasculares, Hábitos de Vida Saludables;  Pausas Saludables y Ergonomía; Escuelas Terapéuticas: escuela para miembros superiores, escuela para miembros inferiores y/o columna, escuela para Intendencias y escuela para personas con discapacidad; Pausas Saludables piso a piso presenciales, piso a piso en compañía de la ARL, Infografías y Micrositio; control del PVE-DME y seguimiento en ausentismo a colaboradores con diagnósticos médicos de origen Musculo-esquelético  </t>
    </r>
  </si>
  <si>
    <r>
      <rPr>
        <b/>
        <sz val="11"/>
        <color theme="1"/>
        <rFont val="Verdana"/>
        <family val="2"/>
      </rPr>
      <t xml:space="preserve">
Fuente:</t>
    </r>
    <r>
      <rPr>
        <sz val="11"/>
        <color theme="1"/>
        <rFont val="Verdana"/>
        <family val="2"/>
      </rPr>
      <t xml:space="preserve"> Inspecciones de puesto de trabajo 
</t>
    </r>
    <r>
      <rPr>
        <b/>
        <sz val="11"/>
        <color theme="1"/>
        <rFont val="Verdana"/>
        <family val="2"/>
      </rPr>
      <t>Individuo:</t>
    </r>
    <r>
      <rPr>
        <sz val="11"/>
        <color theme="1"/>
        <rFont val="Verdana"/>
        <family val="2"/>
      </rPr>
      <t xml:space="preserve"> Capacitaciones presenciales y virtuales, escuelas terapéuticas, pausas saludables, Seguimiento y control a PVE-DEM y ausentismos </t>
    </r>
  </si>
  <si>
    <r>
      <rPr>
        <b/>
        <sz val="11"/>
        <color theme="1"/>
        <rFont val="Verdana"/>
        <family val="2"/>
      </rPr>
      <t xml:space="preserve">
Controles Administrativos
Medio:</t>
    </r>
    <r>
      <rPr>
        <sz val="11"/>
        <color theme="1"/>
        <rFont val="Verdana"/>
        <family val="2"/>
      </rPr>
      <t xml:space="preserve"> Inspecciones de puesto de trabajo
 </t>
    </r>
    <r>
      <rPr>
        <b/>
        <sz val="11"/>
        <color theme="1"/>
        <rFont val="Verdana"/>
        <family val="2"/>
      </rPr>
      <t xml:space="preserve">Individuo: </t>
    </r>
    <r>
      <rPr>
        <sz val="11"/>
        <color theme="1"/>
        <rFont val="Verdana"/>
        <family val="2"/>
      </rPr>
      <t xml:space="preserve">Capacitación en Manejo de cargas, Pausas Saludables piso a piso presenciales, piso a piso en compañía de la ARL, Infografías y Micrositio; control del PVE-DME y seguimiento en ausentismo a colaboradores con diagnósticos médicos de origen Musculo-esquelético  medico-ocupacionales de recomendaciones medico laborales  </t>
    </r>
    <r>
      <rPr>
        <b/>
        <sz val="11"/>
        <color theme="1"/>
        <rFont val="Verdana"/>
        <family val="2"/>
      </rPr>
      <t xml:space="preserve"> </t>
    </r>
  </si>
  <si>
    <r>
      <rPr>
        <b/>
        <sz val="11"/>
        <color theme="1"/>
        <rFont val="Verdana"/>
        <family val="2"/>
      </rPr>
      <t>Fuente:</t>
    </r>
    <r>
      <rPr>
        <sz val="11"/>
        <color theme="1"/>
        <rFont val="Verdana"/>
        <family val="2"/>
      </rPr>
      <t xml:space="preserve"> Inspecciones de puesto de trabajo 
</t>
    </r>
    <r>
      <rPr>
        <b/>
        <sz val="11"/>
        <color theme="1"/>
        <rFont val="Verdana"/>
        <family val="2"/>
      </rPr>
      <t>Individuo:</t>
    </r>
    <r>
      <rPr>
        <sz val="11"/>
        <color theme="1"/>
        <rFont val="Verdana"/>
        <family val="2"/>
      </rPr>
      <t xml:space="preserve"> Capacitaciones presenciales y virtuales, escuelas terapéuticas, pausas saludables, Seguimiento y control a PVE-DEM y ausentismos </t>
    </r>
  </si>
  <si>
    <r>
      <rPr>
        <b/>
        <sz val="11"/>
        <color theme="1"/>
        <rFont val="Verdana"/>
        <family val="2"/>
      </rPr>
      <t xml:space="preserve">
Controles Administrativos
Fuente:</t>
    </r>
    <r>
      <rPr>
        <sz val="11"/>
        <color theme="1"/>
        <rFont val="Verdana"/>
        <family val="2"/>
      </rPr>
      <t xml:space="preserve"> Inspecciones de puesto de trabajo 
</t>
    </r>
    <r>
      <rPr>
        <b/>
        <sz val="11"/>
        <color theme="1"/>
        <rFont val="Verdana"/>
        <family val="2"/>
      </rPr>
      <t>Individuo:</t>
    </r>
    <r>
      <rPr>
        <sz val="11"/>
        <color theme="1"/>
        <rFont val="Verdana"/>
        <family val="2"/>
      </rPr>
      <t xml:space="preserve"> Capacitaciones: Ergonomía en el puesto de trabajo, Ergonomía en el puesto de teletrabajo, Taller de Columna, Pausas Saludables y Ergonomía; Campaña para elementos ergonómicos, Escuelas Terapéuticas: escuela para miembros superiores, escuela para miembros inferiores y/o columna, escuela para Intendencias y escuela para personas con discapacidad; Pausas Saludables piso a piso presenciales, piso a piso en compañía de la ARL, Infografías y Micrositio; control del PVE-DME y seguimiento en ausentismo a colaboradores con diagnósticos médicos de origen Musculo-esquelético  </t>
    </r>
  </si>
  <si>
    <r>
      <rPr>
        <b/>
        <sz val="11"/>
        <color theme="1"/>
        <rFont val="Verdana"/>
        <family val="2"/>
      </rPr>
      <t xml:space="preserve">
Controles Administrativos
Fuente:</t>
    </r>
    <r>
      <rPr>
        <sz val="11"/>
        <color theme="1"/>
        <rFont val="Verdana"/>
        <family val="2"/>
      </rPr>
      <t xml:space="preserve"> Política prevención de acoso laboral y acoso sexual; Comité de convivencia labora;  concertación de objetivos de acuerdo a Manuales de funciones; horarios flexibles de trabajo; y teletrabajo 
</t>
    </r>
    <r>
      <rPr>
        <b/>
        <sz val="11"/>
        <color theme="1"/>
        <rFont val="Verdana"/>
        <family val="2"/>
      </rPr>
      <t>Medio:</t>
    </r>
    <r>
      <rPr>
        <sz val="11"/>
        <color theme="1"/>
        <rFont val="Verdana"/>
        <family val="2"/>
      </rPr>
      <t xml:space="preserve"> Fomento del trabajo en equipo; 
Sala de escucha, Beneficios EFR
</t>
    </r>
    <r>
      <rPr>
        <b/>
        <sz val="11"/>
        <color theme="1"/>
        <rFont val="Verdana"/>
        <family val="2"/>
      </rPr>
      <t>Trabajador:</t>
    </r>
    <r>
      <rPr>
        <sz val="11"/>
        <color theme="1"/>
        <rFont val="Verdana"/>
        <family val="2"/>
      </rPr>
      <t xml:space="preserve"> Plan anual de capacitación e intervención psicosocial  
Promoción de hábitos saludables;
Asesoramiento psicológico individual </t>
    </r>
  </si>
  <si>
    <r>
      <rPr>
        <b/>
        <sz val="11"/>
        <color theme="1"/>
        <rFont val="Verdana"/>
        <family val="2"/>
      </rPr>
      <t xml:space="preserve">
Controles Administrativos
Fuente:</t>
    </r>
    <r>
      <rPr>
        <sz val="11"/>
        <color theme="1"/>
        <rFont val="Verdana"/>
        <family val="2"/>
      </rPr>
      <t xml:space="preserve"> Restricción acceso a correos en espacio de vacaciones; Medición de cargas laborales por tiempos y movimientos; medición de riesgo psicosocial 
</t>
    </r>
    <r>
      <rPr>
        <b/>
        <sz val="11"/>
        <color theme="1"/>
        <rFont val="Verdana"/>
        <family val="2"/>
      </rPr>
      <t xml:space="preserve">Medio: </t>
    </r>
    <r>
      <rPr>
        <sz val="11"/>
        <color theme="1"/>
        <rFont val="Verdana"/>
        <family val="2"/>
      </rPr>
      <t xml:space="preserve">Pausas activas físicas y mentales 
</t>
    </r>
    <r>
      <rPr>
        <b/>
        <sz val="11"/>
        <color theme="1"/>
        <rFont val="Verdana"/>
        <family val="2"/>
      </rPr>
      <t>Trabajador:</t>
    </r>
    <r>
      <rPr>
        <sz val="11"/>
        <color theme="1"/>
        <rFont val="Verdana"/>
        <family val="2"/>
      </rPr>
      <t xml:space="preserve"> Capacitaciones y campañas de higiene del sueño, campañas de desconexión laboral, manejo y control del estrés, Promoción hábitos de vida saludable </t>
    </r>
  </si>
  <si>
    <r>
      <rPr>
        <b/>
        <sz val="11"/>
        <color theme="1"/>
        <rFont val="Verdana"/>
        <family val="2"/>
      </rPr>
      <t>Fuente:</t>
    </r>
    <r>
      <rPr>
        <sz val="11"/>
        <color theme="1"/>
        <rFont val="Verdana"/>
        <family val="2"/>
      </rPr>
      <t xml:space="preserve"> Manual de funciones y responsabilidades 
</t>
    </r>
    <r>
      <rPr>
        <b/>
        <sz val="11"/>
        <color theme="1"/>
        <rFont val="Verdana"/>
        <family val="2"/>
      </rPr>
      <t>Trabajador</t>
    </r>
    <r>
      <rPr>
        <sz val="11"/>
        <color theme="1"/>
        <rFont val="Verdana"/>
        <family val="2"/>
      </rPr>
      <t>: Inducción al puesto de trabajo, Plan Padrino</t>
    </r>
  </si>
  <si>
    <r>
      <rPr>
        <b/>
        <sz val="11"/>
        <color theme="1"/>
        <rFont val="Verdana"/>
        <family val="2"/>
      </rPr>
      <t xml:space="preserve">
Controles Administrativos
Fuente:</t>
    </r>
    <r>
      <rPr>
        <sz val="11"/>
        <color theme="1"/>
        <rFont val="Verdana"/>
        <family val="2"/>
      </rPr>
      <t xml:space="preserve"> Manual de funciones y responsabilidades 
</t>
    </r>
    <r>
      <rPr>
        <b/>
        <sz val="11"/>
        <color theme="1"/>
        <rFont val="Verdana"/>
        <family val="2"/>
      </rPr>
      <t>Trabajador:</t>
    </r>
    <r>
      <rPr>
        <sz val="11"/>
        <color theme="1"/>
        <rFont val="Verdana"/>
        <family val="2"/>
      </rPr>
      <t xml:space="preserve"> Inducción al puesto de trabajo, Plan Padrino</t>
    </r>
  </si>
  <si>
    <r>
      <rPr>
        <b/>
        <sz val="11"/>
        <color theme="1"/>
        <rFont val="Verdana"/>
        <family val="2"/>
      </rPr>
      <t xml:space="preserve">
Fuente</t>
    </r>
    <r>
      <rPr>
        <sz val="11"/>
        <color theme="1"/>
        <rFont val="Verdana"/>
        <family val="2"/>
      </rPr>
      <t xml:space="preserve">: Políticas EFR, Modalidades de teletrabajo
</t>
    </r>
    <r>
      <rPr>
        <b/>
        <sz val="11"/>
        <color theme="1"/>
        <rFont val="Verdana"/>
        <family val="2"/>
      </rPr>
      <t>Medio</t>
    </r>
    <r>
      <rPr>
        <sz val="11"/>
        <color theme="1"/>
        <rFont val="Verdana"/>
        <family val="2"/>
      </rPr>
      <t xml:space="preserve">: Salario emocional; semana de salud mental, Semana de Bienestar, semana de seguridad y salud en el trabajo, Horario flexible
</t>
    </r>
    <r>
      <rPr>
        <b/>
        <sz val="11"/>
        <color theme="1"/>
        <rFont val="Verdana"/>
        <family val="2"/>
      </rPr>
      <t>Trabajador</t>
    </r>
    <r>
      <rPr>
        <sz val="11"/>
        <color theme="1"/>
        <rFont val="Verdana"/>
        <family val="2"/>
      </rPr>
      <t>: Capacitaciones</t>
    </r>
  </si>
  <si>
    <r>
      <rPr>
        <b/>
        <sz val="11"/>
        <color theme="1"/>
        <rFont val="Verdana"/>
        <family val="2"/>
      </rPr>
      <t xml:space="preserve">
Controles Administrativos
Fuente: </t>
    </r>
    <r>
      <rPr>
        <sz val="11"/>
        <color theme="1"/>
        <rFont val="Verdana"/>
        <family val="2"/>
      </rPr>
      <t xml:space="preserve">Políticas EFR, Modalidades de teletrabajo
</t>
    </r>
    <r>
      <rPr>
        <b/>
        <sz val="11"/>
        <color theme="1"/>
        <rFont val="Verdana"/>
        <family val="2"/>
      </rPr>
      <t xml:space="preserve">Medio: </t>
    </r>
    <r>
      <rPr>
        <sz val="11"/>
        <color theme="1"/>
        <rFont val="Verdana"/>
        <family val="2"/>
      </rPr>
      <t xml:space="preserve">Salario emocional; semana de salud mental, Semana de Bienestar, semana de seguridad y salud en el trabajo, Horario flexible
</t>
    </r>
    <r>
      <rPr>
        <b/>
        <sz val="11"/>
        <color theme="1"/>
        <rFont val="Verdana"/>
        <family val="2"/>
      </rPr>
      <t>Trabajador:</t>
    </r>
    <r>
      <rPr>
        <sz val="11"/>
        <color theme="1"/>
        <rFont val="Verdana"/>
        <family val="2"/>
      </rPr>
      <t xml:space="preserve"> Capacitaciones</t>
    </r>
  </si>
  <si>
    <r>
      <rPr>
        <b/>
        <sz val="11"/>
        <color theme="1"/>
        <rFont val="Verdana"/>
        <family val="2"/>
      </rPr>
      <t>Fuente:</t>
    </r>
    <r>
      <rPr>
        <sz val="11"/>
        <color theme="1"/>
        <rFont val="Verdana"/>
        <family val="2"/>
      </rPr>
      <t xml:space="preserve"> Sanitizar con recursos e insumos apropiados los ambientes de trabajo.             
</t>
    </r>
    <r>
      <rPr>
        <b/>
        <sz val="11"/>
        <color theme="1"/>
        <rFont val="Verdana"/>
        <family val="2"/>
      </rPr>
      <t>Trabajador</t>
    </r>
    <r>
      <rPr>
        <sz val="11"/>
        <color theme="1"/>
        <rFont val="Verdana"/>
        <family val="2"/>
      </rPr>
      <t xml:space="preserve">: 
</t>
    </r>
    <r>
      <rPr>
        <b/>
        <sz val="11"/>
        <color theme="1"/>
        <rFont val="Verdana"/>
        <family val="2"/>
      </rPr>
      <t xml:space="preserve">1) </t>
    </r>
    <r>
      <rPr>
        <sz val="11"/>
        <color theme="1"/>
        <rFont val="Verdana"/>
        <family val="2"/>
      </rPr>
      <t xml:space="preserve">Inducción y re inducción en SST sobre la exposición a los peligros.
</t>
    </r>
    <r>
      <rPr>
        <b/>
        <sz val="11"/>
        <color theme="1"/>
        <rFont val="Verdana"/>
        <family val="2"/>
      </rPr>
      <t>2)</t>
    </r>
    <r>
      <rPr>
        <sz val="11"/>
        <color theme="1"/>
        <rFont val="Verdana"/>
        <family val="2"/>
      </rPr>
      <t xml:space="preserve"> Aplicar la técnica correcta para el lavado de manos.
</t>
    </r>
    <r>
      <rPr>
        <b/>
        <sz val="11"/>
        <color theme="1"/>
        <rFont val="Verdana"/>
        <family val="2"/>
      </rPr>
      <t>3)</t>
    </r>
    <r>
      <rPr>
        <sz val="11"/>
        <color theme="1"/>
        <rFont val="Verdana"/>
        <family val="2"/>
      </rPr>
      <t>Implementar la modalidad de trabajo en Casa, horario flexible y Teletrabajo.</t>
    </r>
  </si>
  <si>
    <r>
      <rPr>
        <b/>
        <sz val="11"/>
        <color theme="1"/>
        <rFont val="Verdana"/>
        <family val="2"/>
      </rPr>
      <t>Fuente:</t>
    </r>
    <r>
      <rPr>
        <sz val="11"/>
        <color theme="1"/>
        <rFont val="Verdana"/>
        <family val="2"/>
      </rPr>
      <t xml:space="preserve"> 
</t>
    </r>
    <r>
      <rPr>
        <b/>
        <sz val="11"/>
        <color theme="1"/>
        <rFont val="Verdana"/>
        <family val="2"/>
      </rPr>
      <t>1.</t>
    </r>
    <r>
      <rPr>
        <sz val="11"/>
        <color theme="1"/>
        <rFont val="Verdana"/>
        <family val="2"/>
      </rPr>
      <t xml:space="preserve"> Uso de Gestor Documental GEDESS para reducir el uso de elementos cortopunzantes.
</t>
    </r>
    <r>
      <rPr>
        <b/>
        <sz val="11"/>
        <color theme="1"/>
        <rFont val="Verdana"/>
        <family val="2"/>
      </rPr>
      <t>Trabajador:</t>
    </r>
    <r>
      <rPr>
        <sz val="11"/>
        <color theme="1"/>
        <rFont val="Verdana"/>
        <family val="2"/>
      </rPr>
      <t xml:space="preserve">
</t>
    </r>
    <r>
      <rPr>
        <b/>
        <sz val="11"/>
        <color theme="1"/>
        <rFont val="Verdana"/>
        <family val="2"/>
      </rPr>
      <t>1.</t>
    </r>
    <r>
      <rPr>
        <sz val="11"/>
        <color theme="1"/>
        <rFont val="Verdana"/>
        <family val="2"/>
      </rPr>
      <t xml:space="preserve"> Entrega y uso de EPP
</t>
    </r>
    <r>
      <rPr>
        <b/>
        <sz val="11"/>
        <color theme="1"/>
        <rFont val="Verdana"/>
        <family val="2"/>
      </rPr>
      <t>2.</t>
    </r>
    <r>
      <rPr>
        <sz val="11"/>
        <color theme="1"/>
        <rFont val="Verdana"/>
        <family val="2"/>
      </rPr>
      <t xml:space="preserve"> Capacitaciones en SST
</t>
    </r>
    <r>
      <rPr>
        <b/>
        <sz val="11"/>
        <color theme="1"/>
        <rFont val="Verdana"/>
        <family val="2"/>
      </rPr>
      <t>Medio:</t>
    </r>
    <r>
      <rPr>
        <sz val="11"/>
        <color theme="1"/>
        <rFont val="Verdana"/>
        <family val="2"/>
      </rPr>
      <t xml:space="preserve">
</t>
    </r>
    <r>
      <rPr>
        <b/>
        <sz val="11"/>
        <color theme="1"/>
        <rFont val="Verdana"/>
        <family val="2"/>
      </rPr>
      <t>1.</t>
    </r>
    <r>
      <rPr>
        <sz val="11"/>
        <color theme="1"/>
        <rFont val="Verdana"/>
        <family val="2"/>
      </rPr>
      <t xml:space="preserve"> Programa de inspecciones de seguridad
</t>
    </r>
    <r>
      <rPr>
        <b/>
        <sz val="11"/>
        <color theme="1"/>
        <rFont val="Verdana"/>
        <family val="2"/>
      </rPr>
      <t xml:space="preserve">2. </t>
    </r>
    <r>
      <rPr>
        <sz val="11"/>
        <color theme="1"/>
        <rFont val="Verdana"/>
        <family val="2"/>
      </rPr>
      <t>Cambio de herramientas por uso</t>
    </r>
  </si>
  <si>
    <r>
      <rPr>
        <b/>
        <sz val="11"/>
        <color theme="1"/>
        <rFont val="Verdana"/>
        <family val="2"/>
      </rPr>
      <t>Trabajador:</t>
    </r>
    <r>
      <rPr>
        <sz val="11"/>
        <color theme="1"/>
        <rFont val="Verdana"/>
        <family val="2"/>
      </rPr>
      <t xml:space="preserve">
</t>
    </r>
    <r>
      <rPr>
        <b/>
        <sz val="11"/>
        <color theme="1"/>
        <rFont val="Verdana"/>
        <family val="2"/>
      </rPr>
      <t>1.</t>
    </r>
    <r>
      <rPr>
        <sz val="11"/>
        <color theme="1"/>
        <rFont val="Verdana"/>
        <family val="2"/>
      </rPr>
      <t xml:space="preserve"> Entrega y uso de EPP
</t>
    </r>
    <r>
      <rPr>
        <b/>
        <sz val="11"/>
        <color theme="1"/>
        <rFont val="Verdana"/>
        <family val="2"/>
      </rPr>
      <t>2.</t>
    </r>
    <r>
      <rPr>
        <sz val="11"/>
        <color theme="1"/>
        <rFont val="Verdana"/>
        <family val="2"/>
      </rPr>
      <t xml:space="preserve"> Capacitaciones en SST.
</t>
    </r>
    <r>
      <rPr>
        <b/>
        <sz val="11"/>
        <color theme="1"/>
        <rFont val="Verdana"/>
        <family val="2"/>
      </rPr>
      <t>Medio:</t>
    </r>
    <r>
      <rPr>
        <sz val="11"/>
        <color theme="1"/>
        <rFont val="Verdana"/>
        <family val="2"/>
      </rPr>
      <t xml:space="preserve">
</t>
    </r>
    <r>
      <rPr>
        <b/>
        <sz val="11"/>
        <color theme="1"/>
        <rFont val="Verdana"/>
        <family val="2"/>
      </rPr>
      <t>1.</t>
    </r>
    <r>
      <rPr>
        <sz val="11"/>
        <color theme="1"/>
        <rFont val="Verdana"/>
        <family val="2"/>
      </rPr>
      <t xml:space="preserve"> Programa de inspecciones de seguridad</t>
    </r>
  </si>
  <si>
    <r>
      <rPr>
        <b/>
        <sz val="11"/>
        <rFont val="Verdana"/>
        <family val="2"/>
      </rPr>
      <t xml:space="preserve">Medio: </t>
    </r>
    <r>
      <rPr>
        <sz val="11"/>
        <rFont val="Verdana"/>
        <family val="2"/>
      </rPr>
      <t xml:space="preserve">
</t>
    </r>
    <r>
      <rPr>
        <b/>
        <sz val="11"/>
        <rFont val="Verdana"/>
        <family val="2"/>
      </rPr>
      <t>1.</t>
    </r>
    <r>
      <rPr>
        <sz val="11"/>
        <rFont val="Verdana"/>
        <family val="2"/>
      </rPr>
      <t xml:space="preserve"> Programa de inspecciones de seguridad enfocadas en el riesgo eléctrico
</t>
    </r>
    <r>
      <rPr>
        <b/>
        <sz val="11"/>
        <rFont val="Verdana"/>
        <family val="2"/>
      </rPr>
      <t>2.</t>
    </r>
    <r>
      <rPr>
        <sz val="11"/>
        <rFont val="Verdana"/>
        <family val="2"/>
      </rPr>
      <t xml:space="preserve"> campañas de ahorro de energia y de las cinco reglas de oro para manejo de energia.
</t>
    </r>
    <r>
      <rPr>
        <b/>
        <sz val="11"/>
        <rFont val="Verdana"/>
        <family val="2"/>
      </rPr>
      <t>Trabajador:</t>
    </r>
    <r>
      <rPr>
        <sz val="11"/>
        <rFont val="Verdana"/>
        <family val="2"/>
      </rPr>
      <t xml:space="preserve">
</t>
    </r>
    <r>
      <rPr>
        <b/>
        <sz val="11"/>
        <rFont val="Verdana"/>
        <family val="2"/>
      </rPr>
      <t>1.</t>
    </r>
    <r>
      <rPr>
        <sz val="11"/>
        <rFont val="Verdana"/>
        <family val="2"/>
      </rPr>
      <t xml:space="preserve"> Capacitación en SST - reporte de condiciones inseguras (eléctrico).</t>
    </r>
  </si>
  <si>
    <r>
      <rPr>
        <b/>
        <sz val="11"/>
        <color theme="1"/>
        <rFont val="Verdana"/>
        <family val="2"/>
      </rPr>
      <t>Fuente:</t>
    </r>
    <r>
      <rPr>
        <sz val="11"/>
        <color theme="1"/>
        <rFont val="Verdana"/>
        <family val="2"/>
      </rPr>
      <t xml:space="preserve">
</t>
    </r>
    <r>
      <rPr>
        <b/>
        <sz val="11"/>
        <color theme="1"/>
        <rFont val="Verdana"/>
        <family val="2"/>
      </rPr>
      <t>1.</t>
    </r>
    <r>
      <rPr>
        <sz val="11"/>
        <color theme="1"/>
        <rFont val="Verdana"/>
        <family val="2"/>
      </rPr>
      <t xml:space="preserve"> Actividades de mantenimiento locativo.
</t>
    </r>
    <r>
      <rPr>
        <b/>
        <sz val="11"/>
        <color theme="1"/>
        <rFont val="Verdana"/>
        <family val="2"/>
      </rPr>
      <t>2.</t>
    </r>
    <r>
      <rPr>
        <sz val="11"/>
        <color theme="1"/>
        <rFont val="Verdana"/>
        <family val="2"/>
      </rPr>
      <t xml:space="preserve"> Programas de inspecciones de seguridad enfocadas en condiciones locativas.
</t>
    </r>
    <r>
      <rPr>
        <b/>
        <sz val="11"/>
        <color theme="1"/>
        <rFont val="Verdana"/>
        <family val="2"/>
      </rPr>
      <t>Trabajador:</t>
    </r>
    <r>
      <rPr>
        <sz val="11"/>
        <color theme="1"/>
        <rFont val="Verdana"/>
        <family val="2"/>
      </rPr>
      <t xml:space="preserve">
</t>
    </r>
    <r>
      <rPr>
        <b/>
        <sz val="11"/>
        <color theme="1"/>
        <rFont val="Verdana"/>
        <family val="2"/>
      </rPr>
      <t>1.</t>
    </r>
    <r>
      <rPr>
        <sz val="11"/>
        <color theme="1"/>
        <rFont val="Verdana"/>
        <family val="2"/>
      </rPr>
      <t xml:space="preserve"> Programa de capacitación en SST.
</t>
    </r>
    <r>
      <rPr>
        <b/>
        <sz val="11"/>
        <color theme="1"/>
        <rFont val="Verdana"/>
        <family val="2"/>
      </rPr>
      <t>2.</t>
    </r>
    <r>
      <rPr>
        <sz val="11"/>
        <color theme="1"/>
        <rFont val="Verdana"/>
        <family val="2"/>
      </rPr>
      <t xml:space="preserve"> campañas de orden y aseo.</t>
    </r>
  </si>
  <si>
    <r>
      <rPr>
        <b/>
        <sz val="11"/>
        <color theme="1"/>
        <rFont val="Verdana"/>
        <family val="2"/>
      </rPr>
      <t>Trabajador: 
1)</t>
    </r>
    <r>
      <rPr>
        <sz val="11"/>
        <color theme="1"/>
        <rFont val="Verdana"/>
        <family val="2"/>
      </rPr>
      <t xml:space="preserve"> Programas de capacitación donde se incluya riesgo químico al personal que aplique</t>
    </r>
  </si>
  <si>
    <r>
      <t xml:space="preserve">
Fuente: </t>
    </r>
    <r>
      <rPr>
        <sz val="11"/>
        <color theme="1"/>
        <rFont val="Verdana"/>
        <family val="2"/>
      </rPr>
      <t xml:space="preserve">Políticas; comités; Manuales de funciones; horarios de trabajo; modalidades de trabajo 
</t>
    </r>
    <r>
      <rPr>
        <b/>
        <sz val="11"/>
        <color theme="1"/>
        <rFont val="Verdana"/>
        <family val="2"/>
      </rPr>
      <t>Medio</t>
    </r>
    <r>
      <rPr>
        <sz val="11"/>
        <color theme="1"/>
        <rFont val="Verdana"/>
        <family val="2"/>
      </rPr>
      <t xml:space="preserve">: Salario emocional y Sala de escucha 
</t>
    </r>
    <r>
      <rPr>
        <b/>
        <sz val="11"/>
        <color theme="1"/>
        <rFont val="Verdana"/>
        <family val="2"/>
      </rPr>
      <t>Trabajador:</t>
    </r>
    <r>
      <rPr>
        <sz val="11"/>
        <color theme="1"/>
        <rFont val="Verdana"/>
        <family val="2"/>
      </rPr>
      <t xml:space="preserve"> Capacitación, formación y campañas de promoción clima laboral </t>
    </r>
  </si>
  <si>
    <r>
      <rPr>
        <b/>
        <sz val="11"/>
        <color theme="1"/>
        <rFont val="Verdana"/>
        <family val="2"/>
      </rPr>
      <t>Medio:</t>
    </r>
    <r>
      <rPr>
        <sz val="11"/>
        <color theme="1"/>
        <rFont val="Verdana"/>
        <family val="2"/>
      </rPr>
      <t xml:space="preserve"> Limites de velocidad, señalización y demarcación de senderos peatonales 
</t>
    </r>
    <r>
      <rPr>
        <b/>
        <sz val="11"/>
        <color theme="1"/>
        <rFont val="Verdana"/>
        <family val="2"/>
      </rPr>
      <t xml:space="preserve">Trabajador: </t>
    </r>
    <r>
      <rPr>
        <sz val="11"/>
        <color theme="1"/>
        <rFont val="Verdana"/>
        <family val="2"/>
      </rPr>
      <t>Autocuidado</t>
    </r>
  </si>
  <si>
    <r>
      <rPr>
        <b/>
        <sz val="11"/>
        <color theme="1"/>
        <rFont val="Verdana"/>
        <family val="2"/>
      </rPr>
      <t xml:space="preserve">1) </t>
    </r>
    <r>
      <rPr>
        <sz val="11"/>
        <color theme="1"/>
        <rFont val="Verdana"/>
        <family val="2"/>
      </rPr>
      <t>Registro de Asistencia y concepto ocupacional</t>
    </r>
  </si>
  <si>
    <r>
      <t xml:space="preserve">1) </t>
    </r>
    <r>
      <rPr>
        <sz val="11"/>
        <color theme="1"/>
        <rFont val="Verdana"/>
        <family val="2"/>
      </rPr>
      <t xml:space="preserve">Registros de asistencia 
</t>
    </r>
    <r>
      <rPr>
        <b/>
        <sz val="11"/>
        <color theme="1"/>
        <rFont val="Verdana"/>
        <family val="2"/>
      </rPr>
      <t>2)</t>
    </r>
    <r>
      <rPr>
        <sz val="11"/>
        <color theme="1"/>
        <rFont val="Verdana"/>
        <family val="2"/>
      </rPr>
      <t xml:space="preserve"> Informes generados por la ARL</t>
    </r>
    <r>
      <rPr>
        <b/>
        <sz val="11"/>
        <color theme="1"/>
        <rFont val="Verdana"/>
        <family val="2"/>
      </rPr>
      <t xml:space="preserve">.
3) </t>
    </r>
    <r>
      <rPr>
        <sz val="11"/>
        <color theme="1"/>
        <rFont val="Verdana"/>
        <family val="2"/>
      </rPr>
      <t>Registros fotográficos</t>
    </r>
    <r>
      <rPr>
        <b/>
        <sz val="11"/>
        <color theme="1"/>
        <rFont val="Verdana"/>
        <family val="2"/>
      </rPr>
      <t>.</t>
    </r>
  </si>
  <si>
    <r>
      <rPr>
        <b/>
        <sz val="11"/>
        <color theme="1"/>
        <rFont val="Verdana"/>
        <family val="2"/>
      </rPr>
      <t>1)</t>
    </r>
    <r>
      <rPr>
        <sz val="11"/>
        <color theme="1"/>
        <rFont val="Verdana"/>
        <family val="2"/>
      </rPr>
      <t xml:space="preserve">Capacitación en riesgo Químico al personal que aplique.
</t>
    </r>
    <r>
      <rPr>
        <b/>
        <sz val="11"/>
        <color theme="1"/>
        <rFont val="Verdana"/>
        <family val="2"/>
      </rPr>
      <t>2)</t>
    </r>
    <r>
      <rPr>
        <sz val="11"/>
        <color theme="1"/>
        <rFont val="Verdana"/>
        <family val="2"/>
      </rPr>
      <t xml:space="preserve">Capacitación en autocuidado.
</t>
    </r>
    <r>
      <rPr>
        <b/>
        <sz val="11"/>
        <color theme="1"/>
        <rFont val="Verdana"/>
        <family val="2"/>
      </rPr>
      <t xml:space="preserve">3) </t>
    </r>
    <r>
      <rPr>
        <sz val="11"/>
        <color theme="1"/>
        <rFont val="Verdana"/>
        <family val="2"/>
      </rPr>
      <t xml:space="preserve">Definir rutas de evacuación, realizar simulacros, salidas de emergencia libres y bien señalizadas. 
</t>
    </r>
    <r>
      <rPr>
        <b/>
        <sz val="11"/>
        <color theme="1"/>
        <rFont val="Verdana"/>
        <family val="2"/>
      </rPr>
      <t>4)</t>
    </r>
    <r>
      <rPr>
        <sz val="11"/>
        <color theme="1"/>
        <rFont val="Verdana"/>
        <family val="2"/>
      </rPr>
      <t xml:space="preserve">Entrega de mascarilla respiratoria  personal que aplique. 
</t>
    </r>
    <r>
      <rPr>
        <b/>
        <sz val="11"/>
        <color theme="1"/>
        <rFont val="Verdana"/>
        <family val="2"/>
      </rPr>
      <t>5)</t>
    </r>
    <r>
      <rPr>
        <sz val="11"/>
        <color theme="1"/>
        <rFont val="Verdana"/>
        <family val="2"/>
      </rPr>
      <t xml:space="preserve"> Inducción y re inducción en SST
</t>
    </r>
    <r>
      <rPr>
        <b/>
        <sz val="11"/>
        <color theme="1"/>
        <rFont val="Verdana"/>
        <family val="2"/>
      </rPr>
      <t>6)</t>
    </r>
    <r>
      <rPr>
        <sz val="11"/>
        <color theme="1"/>
        <rFont val="Verdana"/>
        <family val="2"/>
      </rPr>
      <t xml:space="preserve"> Kit de derrame ubicado estratégicamente.
</t>
    </r>
    <r>
      <rPr>
        <b/>
        <sz val="11"/>
        <color theme="1"/>
        <rFont val="Verdana"/>
        <family val="2"/>
      </rPr>
      <t xml:space="preserve">7) </t>
    </r>
    <r>
      <rPr>
        <sz val="11"/>
        <color theme="1"/>
        <rFont val="Verdana"/>
        <family val="2"/>
      </rPr>
      <t>Inspecciones de puesto de trabajo.</t>
    </r>
  </si>
  <si>
    <r>
      <rPr>
        <b/>
        <sz val="11"/>
        <color theme="1"/>
        <rFont val="Verdana"/>
        <family val="2"/>
      </rPr>
      <t xml:space="preserve">1) </t>
    </r>
    <r>
      <rPr>
        <sz val="11"/>
        <color theme="1"/>
        <rFont val="Verdana"/>
        <family val="2"/>
      </rPr>
      <t>Registros de capacitación</t>
    </r>
    <r>
      <rPr>
        <b/>
        <sz val="11"/>
        <color theme="1"/>
        <rFont val="Verdana"/>
        <family val="2"/>
      </rPr>
      <t xml:space="preserve">
2) </t>
    </r>
    <r>
      <rPr>
        <sz val="11"/>
        <color theme="1"/>
        <rFont val="Verdana"/>
        <family val="2"/>
      </rPr>
      <t xml:space="preserve">Evidencia de entrega de EPP. 
</t>
    </r>
    <r>
      <rPr>
        <b/>
        <sz val="11"/>
        <color theme="1"/>
        <rFont val="Verdana"/>
        <family val="2"/>
      </rPr>
      <t>3)</t>
    </r>
    <r>
      <rPr>
        <sz val="11"/>
        <color theme="1"/>
        <rFont val="Verdana"/>
        <family val="2"/>
      </rPr>
      <t xml:space="preserve"> Informes de inspección</t>
    </r>
  </si>
  <si>
    <r>
      <rPr>
        <b/>
        <sz val="11"/>
        <color theme="1"/>
        <rFont val="Verdana"/>
        <family val="2"/>
      </rPr>
      <t>Medio:</t>
    </r>
    <r>
      <rPr>
        <sz val="11"/>
        <color theme="1"/>
        <rFont val="Verdana"/>
        <family val="2"/>
      </rPr>
      <t xml:space="preserve"> Inspecciones de puesto de trabajo 
</t>
    </r>
    <r>
      <rPr>
        <b/>
        <sz val="11"/>
        <color theme="1"/>
        <rFont val="Verdana"/>
        <family val="2"/>
      </rPr>
      <t>Trabajador</t>
    </r>
    <r>
      <rPr>
        <sz val="11"/>
        <color theme="1"/>
        <rFont val="Verdana"/>
        <family val="2"/>
      </rPr>
      <t xml:space="preserve"> Capacitaciones presenciales y virtuales, escuelas terapéuticas, pausas saludables, Seguimiento y control a PVE-DEM y ausentismos </t>
    </r>
  </si>
  <si>
    <r>
      <rPr>
        <b/>
        <sz val="11"/>
        <color theme="1"/>
        <rFont val="Verdana"/>
        <family val="2"/>
      </rPr>
      <t>Medio:</t>
    </r>
    <r>
      <rPr>
        <sz val="11"/>
        <color theme="1"/>
        <rFont val="Verdana"/>
        <family val="2"/>
      </rPr>
      <t xml:space="preserve"> Inspecciones de puesto de trabajo 
</t>
    </r>
    <r>
      <rPr>
        <b/>
        <sz val="11"/>
        <color theme="1"/>
        <rFont val="Verdana"/>
        <family val="2"/>
      </rPr>
      <t>Trabajador:</t>
    </r>
    <r>
      <rPr>
        <sz val="11"/>
        <color theme="1"/>
        <rFont val="Verdana"/>
        <family val="2"/>
      </rPr>
      <t xml:space="preserve"> Capacitaciones: Ergonomía en el puesto de trabajo, Ergonomía en el puesto de teletrabajo, Taller de Columna, Pausas Saludables y Ergonomía; Campaña para elementos ergonómicos, Escuelas Terapéuticas: escuela para miembros superiores, escuela para miembros inferiores y/o columna, escuela para Intendencias y escuela para personas con discapacidad; Pausas Saludables piso a piso presenciales, piso a piso en compañía de la ARL, Infografías y Micrositio; control del PVE-DME y seguimiento en ausentismo a colaboradores con diagnósticos médicos de origen Musculo-esquelético exámenes medico-ocupacionales de recomendaciones medico laborales  </t>
    </r>
  </si>
  <si>
    <r>
      <rPr>
        <b/>
        <sz val="11"/>
        <color theme="1"/>
        <rFont val="Verdana"/>
        <family val="2"/>
      </rPr>
      <t>Trabajador:</t>
    </r>
    <r>
      <rPr>
        <sz val="11"/>
        <color theme="1"/>
        <rFont val="Verdana"/>
        <family val="2"/>
      </rPr>
      <t xml:space="preserve"> Capacitaciones presenciales y virtuales, campañas, escuelas terapéuticas, pausas saludables, Seguimiento y control a PVE-DEM y ausentismos </t>
    </r>
  </si>
  <si>
    <r>
      <rPr>
        <b/>
        <sz val="11"/>
        <color theme="1"/>
        <rFont val="Verdana"/>
        <family val="2"/>
      </rPr>
      <t>Individuo:</t>
    </r>
    <r>
      <rPr>
        <sz val="11"/>
        <color theme="1"/>
        <rFont val="Verdana"/>
        <family val="2"/>
      </rPr>
      <t xml:space="preserve"> Capacitaciones: Prevención en Desordenes de Origen Musculoesquelético, Taller de Columna, Taller Lúdico Túnel del Carpo, Actividad Bienestar para Intendencias Regionales, Prevención de Enfermedades Cardiovasculares, Hábitos de Vida Saludables;  Pausas Saludables y Ergonomía; Escuelas Terapéuticas: escuela para miembros superiores, escuela para miembros inferiores y/o columna, escuela para Intendencias y escuela para personas con discapacidad; Pausas Saludables piso a piso presenciales, piso a piso en compañía de la ARL, Infografías y Micrositio; control del PVE-DME y seguimiento en ausentismo a colaboradores con diagnósticos médicos de origen Musculo-esquelético  medico-ocupacionales de recomendaciones medico laborales, trabajo siempre de dos funcionarios al tiempo  </t>
    </r>
  </si>
  <si>
    <r>
      <rPr>
        <b/>
        <sz val="11"/>
        <color theme="1"/>
        <rFont val="Verdana"/>
        <family val="2"/>
      </rPr>
      <t>Medio:</t>
    </r>
    <r>
      <rPr>
        <sz val="11"/>
        <color theme="1"/>
        <rFont val="Verdana"/>
        <family val="2"/>
      </rPr>
      <t xml:space="preserve"> Inspecciones de puesto de trabajo 
</t>
    </r>
    <r>
      <rPr>
        <b/>
        <sz val="11"/>
        <color theme="1"/>
        <rFont val="Verdana"/>
        <family val="2"/>
      </rPr>
      <t>Trabajador:</t>
    </r>
    <r>
      <rPr>
        <sz val="11"/>
        <color theme="1"/>
        <rFont val="Verdana"/>
        <family val="2"/>
      </rPr>
      <t xml:space="preserve"> Capacitaciones presenciales y virtuales, escuelas terapéuticas, pausas saludables, Seguimiento y control a PVE-DEM y ausentismos </t>
    </r>
  </si>
  <si>
    <r>
      <rPr>
        <b/>
        <sz val="11"/>
        <color theme="1"/>
        <rFont val="Verdana"/>
        <family val="2"/>
      </rPr>
      <t>Medio:</t>
    </r>
    <r>
      <rPr>
        <sz val="11"/>
        <color theme="1"/>
        <rFont val="Verdana"/>
        <family val="2"/>
      </rPr>
      <t xml:space="preserve"> Inspecciones de puesto de trabajo 
</t>
    </r>
    <r>
      <rPr>
        <b/>
        <sz val="11"/>
        <color theme="1"/>
        <rFont val="Verdana"/>
        <family val="2"/>
      </rPr>
      <t>Individuo:</t>
    </r>
    <r>
      <rPr>
        <sz val="11"/>
        <color theme="1"/>
        <rFont val="Verdana"/>
        <family val="2"/>
      </rPr>
      <t xml:space="preserve"> Capacitaciones: Ergonomía en el puesto de trabajo, Ergonomía en el puesto de teletrabajo, Taller de Columna, Pausas Saludables y Ergonomía; Campaña para elementos ergonómicos, Escuelas Terapéuticas: escuela para miembros superiores, escuela para miembros inferiores y/o columna, escuela para Intendencias y escuela para personas con discapacidad; Pausas Saludables piso a piso presenciales, piso a piso en compañía de la ARL, Infografías y Micrositio; control del PVE-DME y seguimiento en ausentismo a colaboradores con diagnósticos médicos de origen Musculo-esquelético exámenes medico-ocupacionales de recomendaciones medico laborales  </t>
    </r>
  </si>
  <si>
    <r>
      <rPr>
        <b/>
        <sz val="11"/>
        <color theme="1"/>
        <rFont val="Verdana"/>
        <family val="2"/>
      </rPr>
      <t>Medio:</t>
    </r>
    <r>
      <rPr>
        <sz val="11"/>
        <color theme="1"/>
        <rFont val="Verdana"/>
        <family val="2"/>
      </rPr>
      <t xml:space="preserve"> Inspecciones de puesto de trabajo 
</t>
    </r>
    <r>
      <rPr>
        <b/>
        <sz val="11"/>
        <color theme="1"/>
        <rFont val="Verdana"/>
        <family val="2"/>
      </rPr>
      <t>Individuo:</t>
    </r>
    <r>
      <rPr>
        <sz val="11"/>
        <color theme="1"/>
        <rFont val="Verdana"/>
        <family val="2"/>
      </rPr>
      <t xml:space="preserve"> Capacitaciones presenciales y virtuales, pausas saludables, Seguimiento y control a PVE-DEM y ausentismos </t>
    </r>
  </si>
  <si>
    <r>
      <rPr>
        <b/>
        <sz val="11"/>
        <color theme="1"/>
        <rFont val="Verdana"/>
        <family val="2"/>
      </rPr>
      <t>Medio:</t>
    </r>
    <r>
      <rPr>
        <sz val="11"/>
        <color theme="1"/>
        <rFont val="Verdana"/>
        <family val="2"/>
      </rPr>
      <t xml:space="preserve"> Inspecciones de puesto de trabajo 
</t>
    </r>
    <r>
      <rPr>
        <b/>
        <sz val="11"/>
        <color theme="1"/>
        <rFont val="Verdana"/>
        <family val="2"/>
      </rPr>
      <t>Individuo:</t>
    </r>
    <r>
      <rPr>
        <sz val="11"/>
        <color theme="1"/>
        <rFont val="Verdana"/>
        <family val="2"/>
      </rPr>
      <t xml:space="preserve"> Capacitación en Manejo de cargas virtual y presencial, Pausas Saludables piso a piso presenciales, piso a piso en compañía de la ARL, Infografías y Micrositio; control del PVE-DME y seguimiento en ausentismo a colaboradores con diagnósticos médicos de origen Musculo-esquelético  medico-ocupacionales de recomendaciones medico laborales   </t>
    </r>
  </si>
  <si>
    <r>
      <t xml:space="preserve">Fuente: </t>
    </r>
    <r>
      <rPr>
        <sz val="11"/>
        <color theme="1"/>
        <rFont val="Verdana"/>
        <family val="2"/>
      </rPr>
      <t xml:space="preserve">Políticas; comités; Manuales de funciones; horarios de trabajo; modalidades de trabajo 
</t>
    </r>
    <r>
      <rPr>
        <b/>
        <sz val="11"/>
        <color theme="1"/>
        <rFont val="Verdana"/>
        <family val="2"/>
      </rPr>
      <t>Medio</t>
    </r>
    <r>
      <rPr>
        <sz val="11"/>
        <color theme="1"/>
        <rFont val="Verdana"/>
        <family val="2"/>
      </rPr>
      <t xml:space="preserve">: Salario emocional y
Sala de escucha 
</t>
    </r>
    <r>
      <rPr>
        <b/>
        <sz val="11"/>
        <color theme="1"/>
        <rFont val="Verdana"/>
        <family val="2"/>
      </rPr>
      <t>Trabajador:</t>
    </r>
    <r>
      <rPr>
        <sz val="11"/>
        <color theme="1"/>
        <rFont val="Verdana"/>
        <family val="2"/>
      </rPr>
      <t xml:space="preserve"> Capacitación, formación y campañas de promoción clima laboral </t>
    </r>
  </si>
  <si>
    <r>
      <rPr>
        <b/>
        <sz val="11"/>
        <color theme="1"/>
        <rFont val="Verdana"/>
        <family val="2"/>
      </rPr>
      <t>Fuente:</t>
    </r>
    <r>
      <rPr>
        <sz val="11"/>
        <color theme="1"/>
        <rFont val="Verdana"/>
        <family val="2"/>
      </rPr>
      <t xml:space="preserve"> Política prevención de acoso laboral y acoso sexual; Comité de convivencia labora;  concertación de objetivos de acuerdo a Manuales de funciones; horarios flexibles de trabajo; y teletrabajo 
</t>
    </r>
    <r>
      <rPr>
        <b/>
        <sz val="11"/>
        <color theme="1"/>
        <rFont val="Verdana"/>
        <family val="2"/>
      </rPr>
      <t>Medio:</t>
    </r>
    <r>
      <rPr>
        <sz val="11"/>
        <color theme="1"/>
        <rFont val="Verdana"/>
        <family val="2"/>
      </rPr>
      <t xml:space="preserve"> Fomento del trabajo en equipo; 
Sala de escucha, Beneficios EFR
</t>
    </r>
    <r>
      <rPr>
        <b/>
        <sz val="11"/>
        <color theme="1"/>
        <rFont val="Verdana"/>
        <family val="2"/>
      </rPr>
      <t>Trabajador:</t>
    </r>
    <r>
      <rPr>
        <sz val="11"/>
        <color theme="1"/>
        <rFont val="Verdana"/>
        <family val="2"/>
      </rPr>
      <t xml:space="preserve"> Plan anual de capacitación e intervención psicosocial  
Promoción de hábitos saludables;
Asesoramiento psicológico individual </t>
    </r>
  </si>
  <si>
    <r>
      <t xml:space="preserve">Fuente: </t>
    </r>
    <r>
      <rPr>
        <sz val="11"/>
        <color theme="1"/>
        <rFont val="Verdana"/>
        <family val="2"/>
      </rPr>
      <t xml:space="preserve">Desconexión laboral; Mediciones; horarios de trabajo; modalidades de trabajo 
</t>
    </r>
    <r>
      <rPr>
        <b/>
        <sz val="11"/>
        <color theme="1"/>
        <rFont val="Verdana"/>
        <family val="2"/>
      </rPr>
      <t>Medio</t>
    </r>
    <r>
      <rPr>
        <sz val="11"/>
        <color theme="1"/>
        <rFont val="Verdana"/>
        <family val="2"/>
      </rPr>
      <t xml:space="preserve">: Salario emocional; semana de salud mental
</t>
    </r>
    <r>
      <rPr>
        <b/>
        <sz val="11"/>
        <color theme="1"/>
        <rFont val="Verdana"/>
        <family val="2"/>
      </rPr>
      <t>Trabajador:</t>
    </r>
    <r>
      <rPr>
        <sz val="11"/>
        <color theme="1"/>
        <rFont val="Verdana"/>
        <family val="2"/>
      </rPr>
      <t xml:space="preserve"> Capacitación, formación y campañas de promoción </t>
    </r>
  </si>
  <si>
    <r>
      <rPr>
        <b/>
        <sz val="11"/>
        <color theme="1"/>
        <rFont val="Verdana"/>
        <family val="2"/>
      </rPr>
      <t>Fuente:</t>
    </r>
    <r>
      <rPr>
        <sz val="11"/>
        <color theme="1"/>
        <rFont val="Verdana"/>
        <family val="2"/>
      </rPr>
      <t xml:space="preserve"> Restricción acceso a correos en espacio de vacaciones; Medición de cargas laborales por tiempos y movimientos; medición de riesgo psicosocial 
</t>
    </r>
    <r>
      <rPr>
        <b/>
        <sz val="11"/>
        <color theme="1"/>
        <rFont val="Verdana"/>
        <family val="2"/>
      </rPr>
      <t xml:space="preserve">Medio: </t>
    </r>
    <r>
      <rPr>
        <sz val="11"/>
        <color theme="1"/>
        <rFont val="Verdana"/>
        <family val="2"/>
      </rPr>
      <t xml:space="preserve">Pausas activas físicas y mentales 
</t>
    </r>
    <r>
      <rPr>
        <b/>
        <sz val="11"/>
        <color theme="1"/>
        <rFont val="Verdana"/>
        <family val="2"/>
      </rPr>
      <t>Trabajador:</t>
    </r>
    <r>
      <rPr>
        <sz val="11"/>
        <color theme="1"/>
        <rFont val="Verdana"/>
        <family val="2"/>
      </rPr>
      <t xml:space="preserve"> Capacitaciones y campañas de higiene del sueño, campañas de desconexión laboral, manejo y control del estrés, Promoción hábitos de vida saludable </t>
    </r>
  </si>
  <si>
    <r>
      <rPr>
        <b/>
        <sz val="11"/>
        <color theme="1"/>
        <rFont val="Verdana"/>
        <family val="2"/>
      </rPr>
      <t>Fuente:</t>
    </r>
    <r>
      <rPr>
        <sz val="11"/>
        <color theme="1"/>
        <rFont val="Verdana"/>
        <family val="2"/>
      </rPr>
      <t xml:space="preserve"> Manual de funciones y responsabilidades 
</t>
    </r>
    <r>
      <rPr>
        <b/>
        <sz val="11"/>
        <color theme="1"/>
        <rFont val="Verdana"/>
        <family val="2"/>
      </rPr>
      <t>Trabajador:</t>
    </r>
    <r>
      <rPr>
        <sz val="11"/>
        <color theme="1"/>
        <rFont val="Verdana"/>
        <family val="2"/>
      </rPr>
      <t xml:space="preserve"> Inducción al puesto de trabajo, Plan Padrino</t>
    </r>
  </si>
  <si>
    <r>
      <rPr>
        <b/>
        <sz val="11"/>
        <color theme="1"/>
        <rFont val="Verdana"/>
        <family val="2"/>
      </rPr>
      <t>Fuente</t>
    </r>
    <r>
      <rPr>
        <sz val="11"/>
        <color theme="1"/>
        <rFont val="Verdana"/>
        <family val="2"/>
      </rPr>
      <t xml:space="preserve">: Políticas EFR, Modalidades de teletrabajo
</t>
    </r>
    <r>
      <rPr>
        <b/>
        <sz val="11"/>
        <color theme="1"/>
        <rFont val="Verdana"/>
        <family val="2"/>
      </rPr>
      <t>Medio</t>
    </r>
    <r>
      <rPr>
        <sz val="11"/>
        <color theme="1"/>
        <rFont val="Verdana"/>
        <family val="2"/>
      </rPr>
      <t xml:space="preserve">: Salario emocional; semana de salud mental, Semana de Bienestar, semana de seguridad y salud en el trabajo, Horario flexible
</t>
    </r>
    <r>
      <rPr>
        <b/>
        <sz val="11"/>
        <color theme="1"/>
        <rFont val="Verdana"/>
        <family val="2"/>
      </rPr>
      <t>Trabajador</t>
    </r>
    <r>
      <rPr>
        <sz val="11"/>
        <color theme="1"/>
        <rFont val="Verdana"/>
        <family val="2"/>
      </rPr>
      <t>: Capacitaciones</t>
    </r>
  </si>
  <si>
    <r>
      <rPr>
        <b/>
        <sz val="11"/>
        <color theme="1"/>
        <rFont val="Verdana"/>
        <family val="2"/>
      </rPr>
      <t xml:space="preserve">Fuente: </t>
    </r>
    <r>
      <rPr>
        <sz val="11"/>
        <color theme="1"/>
        <rFont val="Verdana"/>
        <family val="2"/>
      </rPr>
      <t xml:space="preserve">Políticas EFR, Modalidades de teletrabajo
</t>
    </r>
    <r>
      <rPr>
        <b/>
        <sz val="11"/>
        <color theme="1"/>
        <rFont val="Verdana"/>
        <family val="2"/>
      </rPr>
      <t xml:space="preserve">Medio: </t>
    </r>
    <r>
      <rPr>
        <sz val="11"/>
        <color theme="1"/>
        <rFont val="Verdana"/>
        <family val="2"/>
      </rPr>
      <t xml:space="preserve">Salario emocional; semana de salud mental, Semana de Bienestar, semana de seguridad y salud en el trabajo, Horario flexible
</t>
    </r>
    <r>
      <rPr>
        <b/>
        <sz val="11"/>
        <color theme="1"/>
        <rFont val="Verdana"/>
        <family val="2"/>
      </rPr>
      <t>Trabajador:</t>
    </r>
    <r>
      <rPr>
        <sz val="11"/>
        <color theme="1"/>
        <rFont val="Verdana"/>
        <family val="2"/>
      </rPr>
      <t xml:space="preserve"> Capacitaciones</t>
    </r>
  </si>
  <si>
    <r>
      <t xml:space="preserve">
1) </t>
    </r>
    <r>
      <rPr>
        <sz val="11"/>
        <color theme="1"/>
        <rFont val="Verdana"/>
        <family val="2"/>
      </rPr>
      <t xml:space="preserve">Capacitación en conservación auditiva.                 </t>
    </r>
    <r>
      <rPr>
        <b/>
        <sz val="11"/>
        <color theme="1"/>
        <rFont val="Verdana"/>
        <family val="2"/>
      </rPr>
      <t xml:space="preserve">                              2)</t>
    </r>
    <r>
      <rPr>
        <sz val="11"/>
        <color theme="1"/>
        <rFont val="Verdana"/>
        <family val="2"/>
      </rPr>
      <t>Realizar exámenes ingreso, periódicos, egreso y
seguimiento a recomendaciones médicas.</t>
    </r>
  </si>
  <si>
    <r>
      <rPr>
        <b/>
        <sz val="11"/>
        <color theme="1"/>
        <rFont val="Verdana"/>
        <family val="2"/>
      </rPr>
      <t>Fuente</t>
    </r>
    <r>
      <rPr>
        <sz val="11"/>
        <color theme="1"/>
        <rFont val="Verdana"/>
        <family val="2"/>
      </rPr>
      <t xml:space="preserve">: 
</t>
    </r>
    <r>
      <rPr>
        <b/>
        <sz val="11"/>
        <color theme="1"/>
        <rFont val="Verdana"/>
        <family val="2"/>
      </rPr>
      <t xml:space="preserve">1) </t>
    </r>
    <r>
      <rPr>
        <sz val="11"/>
        <color theme="1"/>
        <rFont val="Verdana"/>
        <family val="2"/>
      </rPr>
      <t xml:space="preserve">Sistemas de ventilación mecánica en las intendencias  
</t>
    </r>
    <r>
      <rPr>
        <b/>
        <sz val="11"/>
        <color theme="1"/>
        <rFont val="Verdana"/>
        <family val="2"/>
      </rPr>
      <t>2)</t>
    </r>
    <r>
      <rPr>
        <sz val="11"/>
        <color theme="1"/>
        <rFont val="Verdana"/>
        <family val="2"/>
      </rPr>
      <t xml:space="preserve">  Se dispone de espacios adecuados para hidratación.</t>
    </r>
    <r>
      <rPr>
        <b/>
        <sz val="11"/>
        <color theme="1"/>
        <rFont val="Verdana"/>
        <family val="2"/>
      </rPr>
      <t xml:space="preserve"> Trabajador:
1)</t>
    </r>
    <r>
      <rPr>
        <sz val="11"/>
        <color theme="1"/>
        <rFont val="Verdana"/>
        <family val="2"/>
      </rPr>
      <t xml:space="preserve"> Inducción y re inducción en SST sobre la exposición a los peligros</t>
    </r>
  </si>
  <si>
    <r>
      <rPr>
        <b/>
        <sz val="11"/>
        <color theme="1"/>
        <rFont val="Verdana"/>
        <family val="2"/>
      </rPr>
      <t>Fuente:</t>
    </r>
    <r>
      <rPr>
        <sz val="11"/>
        <color theme="1"/>
        <rFont val="Verdana"/>
        <family val="2"/>
      </rPr>
      <t xml:space="preserve"> Adecuación puestos de trabajo                       </t>
    </r>
    <r>
      <rPr>
        <b/>
        <sz val="11"/>
        <color theme="1"/>
        <rFont val="Verdana"/>
        <family val="2"/>
      </rPr>
      <t>Trabajador:</t>
    </r>
    <r>
      <rPr>
        <sz val="11"/>
        <color theme="1"/>
        <rFont val="Verdana"/>
        <family val="2"/>
      </rPr>
      <t xml:space="preserve"> 
</t>
    </r>
    <r>
      <rPr>
        <b/>
        <sz val="11"/>
        <color theme="1"/>
        <rFont val="Verdana"/>
        <family val="2"/>
      </rPr>
      <t>1)</t>
    </r>
    <r>
      <rPr>
        <sz val="11"/>
        <color theme="1"/>
        <rFont val="Verdana"/>
        <family val="2"/>
      </rPr>
      <t xml:space="preserve"> Inducción y re inducción en SST sobre la exposición a los peligros
</t>
    </r>
    <r>
      <rPr>
        <b/>
        <sz val="11"/>
        <color theme="1"/>
        <rFont val="Verdana"/>
        <family val="2"/>
      </rPr>
      <t>2)</t>
    </r>
    <r>
      <rPr>
        <sz val="11"/>
        <color theme="1"/>
        <rFont val="Verdana"/>
        <family val="2"/>
      </rPr>
      <t xml:space="preserve"> uso de EPP específicos para soldadura (caretas para soldar, mascarilla reutilizable con filtro FPN de 10 a 50, gafas de seguridad, guantes para soldadura, delantal en cuero, botas con puntera dieléctricas caña alta para soldador)
</t>
    </r>
    <r>
      <rPr>
        <b/>
        <sz val="11"/>
        <color theme="1"/>
        <rFont val="Verdana"/>
        <family val="2"/>
      </rPr>
      <t>3)</t>
    </r>
    <r>
      <rPr>
        <sz val="11"/>
        <color theme="1"/>
        <rFont val="Verdana"/>
        <family val="2"/>
      </rPr>
      <t xml:space="preserve"> señalización.</t>
    </r>
  </si>
  <si>
    <r>
      <rPr>
        <b/>
        <sz val="11"/>
        <color theme="1"/>
        <rFont val="Verdana"/>
        <family val="2"/>
      </rPr>
      <t>1)</t>
    </r>
    <r>
      <rPr>
        <sz val="11"/>
        <color theme="1"/>
        <rFont val="Verdana"/>
        <family val="2"/>
      </rPr>
      <t xml:space="preserve">Implementación seguridad basada en el comportamiento
Implementación programa de inspecciones.
</t>
    </r>
    <r>
      <rPr>
        <b/>
        <sz val="11"/>
        <color theme="1"/>
        <rFont val="Verdana"/>
        <family val="2"/>
      </rPr>
      <t>2)</t>
    </r>
    <r>
      <rPr>
        <sz val="11"/>
        <color theme="1"/>
        <rFont val="Verdana"/>
        <family val="2"/>
      </rPr>
      <t xml:space="preserve">Capacitación al personal en identificación y control de peligros y riesgos
</t>
    </r>
    <r>
      <rPr>
        <b/>
        <sz val="11"/>
        <color theme="1"/>
        <rFont val="Verdana"/>
        <family val="2"/>
      </rPr>
      <t>3)</t>
    </r>
    <r>
      <rPr>
        <sz val="11"/>
        <color theme="1"/>
        <rFont val="Verdana"/>
        <family val="2"/>
      </rPr>
      <t xml:space="preserve"> Promover reporte de actos y condiciones inseguras
</t>
    </r>
    <r>
      <rPr>
        <b/>
        <sz val="11"/>
        <color theme="1"/>
        <rFont val="Verdana"/>
        <family val="2"/>
      </rPr>
      <t>4)</t>
    </r>
    <r>
      <rPr>
        <sz val="11"/>
        <color theme="1"/>
        <rFont val="Verdana"/>
        <family val="2"/>
      </rPr>
      <t xml:space="preserve"> Dotar a los trabajadores de las prendas de trabajo adecuadas.
</t>
    </r>
    <r>
      <rPr>
        <b/>
        <sz val="11"/>
        <color theme="1"/>
        <rFont val="Verdana"/>
        <family val="2"/>
      </rPr>
      <t>5)</t>
    </r>
    <r>
      <rPr>
        <sz val="11"/>
        <color theme="1"/>
        <rFont val="Verdana"/>
        <family val="2"/>
      </rPr>
      <t xml:space="preserve"> Implementación de sistemas de ventilación natural.
</t>
    </r>
    <r>
      <rPr>
        <b/>
        <sz val="11"/>
        <color theme="1"/>
        <rFont val="Verdana"/>
        <family val="2"/>
      </rPr>
      <t>6)</t>
    </r>
    <r>
      <rPr>
        <sz val="11"/>
        <color theme="1"/>
        <rFont val="Verdana"/>
        <family val="2"/>
      </rPr>
      <t xml:space="preserve"> Punto de hidratación(calor)  y consumo de bebidas calientes (frio)"
</t>
    </r>
  </si>
  <si>
    <r>
      <rPr>
        <b/>
        <sz val="11"/>
        <color theme="1"/>
        <rFont val="Verdana"/>
        <family val="2"/>
      </rPr>
      <t xml:space="preserve">Fuente: 
1) </t>
    </r>
    <r>
      <rPr>
        <sz val="11"/>
        <color theme="1"/>
        <rFont val="Verdana"/>
        <family val="2"/>
      </rPr>
      <t xml:space="preserve">Adecuación puestos de trabajo. 
</t>
    </r>
    <r>
      <rPr>
        <b/>
        <sz val="11"/>
        <color theme="1"/>
        <rFont val="Verdana"/>
        <family val="2"/>
      </rPr>
      <t>2)</t>
    </r>
    <r>
      <rPr>
        <sz val="11"/>
        <color theme="1"/>
        <rFont val="Verdana"/>
        <family val="2"/>
      </rPr>
      <t xml:space="preserve"> Mediciones ambientales  (luxometría).
</t>
    </r>
    <r>
      <rPr>
        <b/>
        <sz val="11"/>
        <color theme="1"/>
        <rFont val="Verdana"/>
        <family val="2"/>
      </rPr>
      <t>3)</t>
    </r>
    <r>
      <rPr>
        <sz val="11"/>
        <color theme="1"/>
        <rFont val="Verdana"/>
        <family val="2"/>
      </rPr>
      <t xml:space="preserve"> Mantenimiento de luminarias y de persianas.
</t>
    </r>
    <r>
      <rPr>
        <b/>
        <sz val="11"/>
        <color theme="1"/>
        <rFont val="Verdana"/>
        <family val="2"/>
      </rPr>
      <t>Trabajador:</t>
    </r>
    <r>
      <rPr>
        <sz val="11"/>
        <color theme="1"/>
        <rFont val="Verdana"/>
        <family val="2"/>
      </rPr>
      <t xml:space="preserve"> Inducción y re inducción en SST sobre la exposición a los peligros.</t>
    </r>
  </si>
  <si>
    <r>
      <rPr>
        <b/>
        <sz val="11"/>
        <color theme="1"/>
        <rFont val="Verdana"/>
        <family val="2"/>
      </rPr>
      <t xml:space="preserve">1) </t>
    </r>
    <r>
      <rPr>
        <sz val="11"/>
        <color theme="1"/>
        <rFont val="Verdana"/>
        <family val="2"/>
      </rPr>
      <t xml:space="preserve">Se sugiere realizar estudios de Iluminación e implementar las recomendaciones que se deriven de las mismas.
</t>
    </r>
    <r>
      <rPr>
        <b/>
        <sz val="11"/>
        <color theme="1"/>
        <rFont val="Verdana"/>
        <family val="2"/>
      </rPr>
      <t>2)</t>
    </r>
    <r>
      <rPr>
        <sz val="11"/>
        <color theme="1"/>
        <rFont val="Verdana"/>
        <family val="2"/>
      </rPr>
      <t xml:space="preserve">Arreglo y cambio de las luminarias que se encuentran en mal estado. 
</t>
    </r>
    <r>
      <rPr>
        <b/>
        <sz val="11"/>
        <color theme="1"/>
        <rFont val="Verdana"/>
        <family val="2"/>
      </rPr>
      <t>3)</t>
    </r>
    <r>
      <rPr>
        <sz val="11"/>
        <color theme="1"/>
        <rFont val="Verdana"/>
        <family val="2"/>
      </rPr>
      <t xml:space="preserve"> Capacitación al personal en identificación y control de peligros y riesgos
</t>
    </r>
    <r>
      <rPr>
        <b/>
        <sz val="11"/>
        <color theme="1"/>
        <rFont val="Verdana"/>
        <family val="2"/>
      </rPr>
      <t>4)</t>
    </r>
    <r>
      <rPr>
        <sz val="11"/>
        <color theme="1"/>
        <rFont val="Verdana"/>
        <family val="2"/>
      </rPr>
      <t xml:space="preserve"> Generar campañas de prevención por Fatiga Visual (Pausa activa)
</t>
    </r>
    <r>
      <rPr>
        <b/>
        <sz val="11"/>
        <color theme="1"/>
        <rFont val="Verdana"/>
        <family val="2"/>
      </rPr>
      <t xml:space="preserve">5) </t>
    </r>
    <r>
      <rPr>
        <sz val="11"/>
        <color theme="1"/>
        <rFont val="Verdana"/>
        <family val="2"/>
      </rPr>
      <t xml:space="preserve">Promover reporte de actos y condiciones inseguras"
</t>
    </r>
    <r>
      <rPr>
        <b/>
        <sz val="11"/>
        <color theme="1"/>
        <rFont val="Verdana"/>
        <family val="2"/>
      </rPr>
      <t xml:space="preserve">6) </t>
    </r>
    <r>
      <rPr>
        <sz val="11"/>
        <color theme="1"/>
        <rFont val="Verdana"/>
        <family val="2"/>
      </rPr>
      <t xml:space="preserve">Atenuación de la luz natural a través de películas polarizadas o atenuantes control solar UVBlack out"                                                            
</t>
    </r>
    <r>
      <rPr>
        <b/>
        <sz val="11"/>
        <color theme="1"/>
        <rFont val="Verdana"/>
        <family val="2"/>
      </rPr>
      <t>7)</t>
    </r>
    <r>
      <rPr>
        <sz val="11"/>
        <color theme="1"/>
        <rFont val="Verdana"/>
        <family val="2"/>
      </rPr>
      <t>Realizar exámenes ingreso, periódicos, egreso y
seguimiento a recomendaciones médicas. (Disimetría).</t>
    </r>
  </si>
  <si>
    <r>
      <rPr>
        <b/>
        <sz val="11"/>
        <color theme="1"/>
        <rFont val="Verdana"/>
        <family val="2"/>
      </rPr>
      <t>Fuente:</t>
    </r>
    <r>
      <rPr>
        <sz val="11"/>
        <color theme="1"/>
        <rFont val="Verdana"/>
        <family val="2"/>
      </rPr>
      <t xml:space="preserve"> Sanitizar con recursos e insumos apropiados los ambientes de trabajo.                           </t>
    </r>
    <r>
      <rPr>
        <b/>
        <sz val="11"/>
        <color theme="1"/>
        <rFont val="Verdana"/>
        <family val="2"/>
      </rPr>
      <t xml:space="preserve">                                       Trabajador</t>
    </r>
    <r>
      <rPr>
        <sz val="11"/>
        <color theme="1"/>
        <rFont val="Verdana"/>
        <family val="2"/>
      </rPr>
      <t xml:space="preserve">: 
</t>
    </r>
    <r>
      <rPr>
        <b/>
        <sz val="11"/>
        <color theme="1"/>
        <rFont val="Verdana"/>
        <family val="2"/>
      </rPr>
      <t xml:space="preserve">1) </t>
    </r>
    <r>
      <rPr>
        <sz val="11"/>
        <color theme="1"/>
        <rFont val="Verdana"/>
        <family val="2"/>
      </rPr>
      <t xml:space="preserve">Inducción y re inducción en SST sobre la exposición a los peligros.
</t>
    </r>
    <r>
      <rPr>
        <b/>
        <sz val="11"/>
        <color theme="1"/>
        <rFont val="Verdana"/>
        <family val="2"/>
      </rPr>
      <t>2)</t>
    </r>
    <r>
      <rPr>
        <sz val="11"/>
        <color theme="1"/>
        <rFont val="Verdana"/>
        <family val="2"/>
      </rPr>
      <t xml:space="preserve"> Aplicar la técnica correcta para el lavado de manos 
</t>
    </r>
    <r>
      <rPr>
        <b/>
        <sz val="11"/>
        <color theme="1"/>
        <rFont val="Verdana"/>
        <family val="2"/>
      </rPr>
      <t xml:space="preserve">3) </t>
    </r>
    <r>
      <rPr>
        <sz val="11"/>
        <color theme="1"/>
        <rFont val="Verdana"/>
        <family val="2"/>
      </rPr>
      <t>Implementar la modalidad de trabajo en Casa, horario flexible y Teletrabajo.</t>
    </r>
  </si>
  <si>
    <r>
      <t xml:space="preserve">
</t>
    </r>
    <r>
      <rPr>
        <b/>
        <sz val="11"/>
        <color theme="1"/>
        <rFont val="Verdana"/>
        <family val="2"/>
      </rPr>
      <t>Trabajador:</t>
    </r>
    <r>
      <rPr>
        <sz val="11"/>
        <color theme="1"/>
        <rFont val="Verdana"/>
        <family val="2"/>
      </rPr>
      <t xml:space="preserve">
</t>
    </r>
    <r>
      <rPr>
        <b/>
        <sz val="11"/>
        <color theme="1"/>
        <rFont val="Verdana"/>
        <family val="2"/>
      </rPr>
      <t>1.</t>
    </r>
    <r>
      <rPr>
        <sz val="11"/>
        <color theme="1"/>
        <rFont val="Verdana"/>
        <family val="2"/>
      </rPr>
      <t xml:space="preserve"> E entrega y uso de EPP
</t>
    </r>
    <r>
      <rPr>
        <b/>
        <sz val="11"/>
        <color theme="1"/>
        <rFont val="Verdana"/>
        <family val="2"/>
      </rPr>
      <t>2.</t>
    </r>
    <r>
      <rPr>
        <sz val="11"/>
        <color theme="1"/>
        <rFont val="Verdana"/>
        <family val="2"/>
      </rPr>
      <t xml:space="preserve"> Capacitaciones en SST
</t>
    </r>
    <r>
      <rPr>
        <b/>
        <sz val="11"/>
        <color theme="1"/>
        <rFont val="Verdana"/>
        <family val="2"/>
      </rPr>
      <t>Medio:
1.</t>
    </r>
    <r>
      <rPr>
        <sz val="11"/>
        <color theme="1"/>
        <rFont val="Verdana"/>
        <family val="2"/>
      </rPr>
      <t xml:space="preserve"> Programa de inspecciones de seguridad
</t>
    </r>
    <r>
      <rPr>
        <b/>
        <sz val="11"/>
        <color theme="1"/>
        <rFont val="Verdana"/>
        <family val="2"/>
      </rPr>
      <t>2.</t>
    </r>
    <r>
      <rPr>
        <sz val="11"/>
        <color theme="1"/>
        <rFont val="Verdana"/>
        <family val="2"/>
      </rPr>
      <t xml:space="preserve"> Cambio de herramientas por uso</t>
    </r>
  </si>
  <si>
    <t>1. Capacitaciones en identificación de peligros y autocuidado
2. Inspecciones de seguridad a herramientas.
3. Entrega de batas, overoles y guantes de textil con refuerzo en nitrilo.
4. Entrega y cambio de herramientas como saca ganchos, cosedoras, grapadoras por mal estado o avería</t>
  </si>
  <si>
    <r>
      <rPr>
        <b/>
        <sz val="11"/>
        <color theme="1"/>
        <rFont val="Verdana"/>
        <family val="2"/>
      </rPr>
      <t>Trabajador:</t>
    </r>
    <r>
      <rPr>
        <sz val="11"/>
        <color theme="1"/>
        <rFont val="Verdana"/>
        <family val="2"/>
      </rPr>
      <t xml:space="preserve">
</t>
    </r>
    <r>
      <rPr>
        <b/>
        <sz val="11"/>
        <color theme="1"/>
        <rFont val="Verdana"/>
        <family val="2"/>
      </rPr>
      <t>1.</t>
    </r>
    <r>
      <rPr>
        <sz val="11"/>
        <color theme="1"/>
        <rFont val="Verdana"/>
        <family val="2"/>
      </rPr>
      <t xml:space="preserve"> Entrega y uso de ayudas mecánicas.
</t>
    </r>
    <r>
      <rPr>
        <b/>
        <sz val="11"/>
        <color theme="1"/>
        <rFont val="Verdana"/>
        <family val="2"/>
      </rPr>
      <t xml:space="preserve">2. </t>
    </r>
    <r>
      <rPr>
        <sz val="11"/>
        <color theme="1"/>
        <rFont val="Verdana"/>
        <family val="2"/>
      </rPr>
      <t xml:space="preserve">Capacitaciones en SST
</t>
    </r>
    <r>
      <rPr>
        <b/>
        <sz val="11"/>
        <color theme="1"/>
        <rFont val="Verdana"/>
        <family val="2"/>
      </rPr>
      <t>Fuente:</t>
    </r>
    <r>
      <rPr>
        <sz val="11"/>
        <color theme="1"/>
        <rFont val="Verdana"/>
        <family val="2"/>
      </rPr>
      <t xml:space="preserve">
</t>
    </r>
    <r>
      <rPr>
        <b/>
        <sz val="11"/>
        <color theme="1"/>
        <rFont val="Verdana"/>
        <family val="2"/>
      </rPr>
      <t xml:space="preserve">1. </t>
    </r>
    <r>
      <rPr>
        <sz val="11"/>
        <color theme="1"/>
        <rFont val="Verdana"/>
        <family val="2"/>
      </rPr>
      <t xml:space="preserve">Programa de inspecciones de seguridad a equipos y maquinaria.
</t>
    </r>
    <r>
      <rPr>
        <b/>
        <sz val="11"/>
        <color theme="1"/>
        <rFont val="Verdana"/>
        <family val="2"/>
      </rPr>
      <t>2.</t>
    </r>
    <r>
      <rPr>
        <sz val="11"/>
        <color theme="1"/>
        <rFont val="Verdana"/>
        <family val="2"/>
      </rPr>
      <t xml:space="preserve"> Programa de mantenimiento preventivo y correctivo a máquina y/o ascensores</t>
    </r>
  </si>
  <si>
    <r>
      <rPr>
        <b/>
        <sz val="11"/>
        <color theme="1"/>
        <rFont val="Verdana"/>
        <family val="2"/>
      </rPr>
      <t>Trabajador:</t>
    </r>
    <r>
      <rPr>
        <sz val="11"/>
        <color theme="1"/>
        <rFont val="Verdana"/>
        <family val="2"/>
      </rPr>
      <t xml:space="preserve">
</t>
    </r>
    <r>
      <rPr>
        <b/>
        <sz val="11"/>
        <color theme="1"/>
        <rFont val="Verdana"/>
        <family val="2"/>
      </rPr>
      <t>1.</t>
    </r>
    <r>
      <rPr>
        <sz val="11"/>
        <color theme="1"/>
        <rFont val="Verdana"/>
        <family val="2"/>
      </rPr>
      <t xml:space="preserve"> Entrega y uso EPP.
</t>
    </r>
    <r>
      <rPr>
        <b/>
        <sz val="11"/>
        <color theme="1"/>
        <rFont val="Verdana"/>
        <family val="2"/>
      </rPr>
      <t xml:space="preserve">2. </t>
    </r>
    <r>
      <rPr>
        <sz val="11"/>
        <color theme="1"/>
        <rFont val="Verdana"/>
        <family val="2"/>
      </rPr>
      <t xml:space="preserve">Capacitaciones en SST
</t>
    </r>
    <r>
      <rPr>
        <b/>
        <sz val="11"/>
        <color theme="1"/>
        <rFont val="Verdana"/>
        <family val="2"/>
      </rPr>
      <t>Fuente:</t>
    </r>
    <r>
      <rPr>
        <sz val="11"/>
        <color theme="1"/>
        <rFont val="Verdana"/>
        <family val="2"/>
      </rPr>
      <t xml:space="preserve">
</t>
    </r>
    <r>
      <rPr>
        <b/>
        <sz val="11"/>
        <color theme="1"/>
        <rFont val="Verdana"/>
        <family val="2"/>
      </rPr>
      <t xml:space="preserve">1. </t>
    </r>
    <r>
      <rPr>
        <sz val="11"/>
        <color theme="1"/>
        <rFont val="Verdana"/>
        <family val="2"/>
      </rPr>
      <t xml:space="preserve">Plan estratégico de seguridad vial
</t>
    </r>
    <r>
      <rPr>
        <b/>
        <sz val="11"/>
        <color theme="1"/>
        <rFont val="Verdana"/>
        <family val="2"/>
      </rPr>
      <t xml:space="preserve">2. </t>
    </r>
    <r>
      <rPr>
        <sz val="11"/>
        <color theme="1"/>
        <rFont val="Verdana"/>
        <family val="2"/>
      </rPr>
      <t xml:space="preserve">Programa de inspecciones de seguridad a equipos y maquinaria.
</t>
    </r>
    <r>
      <rPr>
        <b/>
        <sz val="11"/>
        <color theme="1"/>
        <rFont val="Verdana"/>
        <family val="2"/>
      </rPr>
      <t>3.</t>
    </r>
    <r>
      <rPr>
        <sz val="11"/>
        <color theme="1"/>
        <rFont val="Verdana"/>
        <family val="2"/>
      </rPr>
      <t xml:space="preserve"> Cambio, reposición y mantenimiento de equipos y maquinaria</t>
    </r>
  </si>
  <si>
    <r>
      <rPr>
        <b/>
        <sz val="11"/>
        <color theme="1"/>
        <rFont val="Verdana"/>
        <family val="2"/>
      </rPr>
      <t xml:space="preserve">Medio: </t>
    </r>
    <r>
      <rPr>
        <sz val="11"/>
        <color theme="1"/>
        <rFont val="Verdana"/>
        <family val="2"/>
      </rPr>
      <t xml:space="preserve">
</t>
    </r>
    <r>
      <rPr>
        <b/>
        <sz val="11"/>
        <color theme="1"/>
        <rFont val="Verdana"/>
        <family val="2"/>
      </rPr>
      <t xml:space="preserve">1. </t>
    </r>
    <r>
      <rPr>
        <sz val="11"/>
        <color theme="1"/>
        <rFont val="Verdana"/>
        <family val="2"/>
      </rPr>
      <t xml:space="preserve">Programa de inspecciones de seguridad enfocadas en orden y aseo
</t>
    </r>
    <r>
      <rPr>
        <b/>
        <sz val="11"/>
        <color theme="1"/>
        <rFont val="Verdana"/>
        <family val="2"/>
      </rPr>
      <t>2.</t>
    </r>
    <r>
      <rPr>
        <sz val="11"/>
        <color theme="1"/>
        <rFont val="Verdana"/>
        <family val="2"/>
      </rPr>
      <t xml:space="preserve"> campañas de orden y aseo
</t>
    </r>
    <r>
      <rPr>
        <b/>
        <sz val="11"/>
        <color theme="1"/>
        <rFont val="Verdana"/>
        <family val="2"/>
      </rPr>
      <t>3.</t>
    </r>
    <r>
      <rPr>
        <sz val="11"/>
        <color theme="1"/>
        <rFont val="Verdana"/>
        <family val="2"/>
      </rPr>
      <t xml:space="preserve"> lineamientos de orden y aseo</t>
    </r>
  </si>
  <si>
    <r>
      <rPr>
        <b/>
        <sz val="11"/>
        <color theme="1"/>
        <rFont val="Verdana"/>
        <family val="2"/>
      </rPr>
      <t xml:space="preserve">Medio: </t>
    </r>
    <r>
      <rPr>
        <sz val="11"/>
        <color theme="1"/>
        <rFont val="Verdana"/>
        <family val="2"/>
      </rPr>
      <t xml:space="preserve">Limites de velocidad, señalización y demarcación de senderos peatonales 
</t>
    </r>
    <r>
      <rPr>
        <b/>
        <sz val="11"/>
        <color theme="1"/>
        <rFont val="Verdana"/>
        <family val="2"/>
      </rPr>
      <t>Trabajador:</t>
    </r>
    <r>
      <rPr>
        <sz val="11"/>
        <color theme="1"/>
        <rFont val="Verdana"/>
        <family val="2"/>
      </rPr>
      <t xml:space="preserve"> Autocuidado</t>
    </r>
  </si>
  <si>
    <r>
      <t xml:space="preserve">1) </t>
    </r>
    <r>
      <rPr>
        <sz val="11"/>
        <color theme="1"/>
        <rFont val="Verdana"/>
        <family val="2"/>
      </rPr>
      <t xml:space="preserve">Registros de asistencia </t>
    </r>
    <r>
      <rPr>
        <b/>
        <sz val="11"/>
        <color theme="1"/>
        <rFont val="Verdana"/>
        <family val="2"/>
      </rPr>
      <t>2)</t>
    </r>
    <r>
      <rPr>
        <sz val="11"/>
        <color theme="1"/>
        <rFont val="Verdana"/>
        <family val="2"/>
      </rPr>
      <t xml:space="preserve"> Informes generados por la ARL..</t>
    </r>
  </si>
  <si>
    <r>
      <rPr>
        <b/>
        <sz val="11"/>
        <color theme="1"/>
        <rFont val="Verdana"/>
        <family val="2"/>
      </rPr>
      <t xml:space="preserve">Fuente: </t>
    </r>
    <r>
      <rPr>
        <sz val="11"/>
        <color theme="1"/>
        <rFont val="Verdana"/>
        <family val="2"/>
      </rPr>
      <t xml:space="preserve">Aspectos contractual temas de seguridad y salud en el trabajo </t>
    </r>
  </si>
  <si>
    <t xml:space="preserve">1)Capacitación al personal en identificación y control de peligros y riesgos
2) Aislamiento Térmico del vestido o dotar a los trabajadores de las prendas de trabajo adecuadas.
3) Punto de consumo de bebidas calientes y frías
</t>
  </si>
  <si>
    <t>1)Capacitación en riesgo Químico al personal que aplique.
2)Capacitación en autocuidado.
3) Definir rutas de evacuación, realizar simulacros, salidas de emergencia libres y bien señalizadas. 
4)Entrega de mascarilla respiratoria  personal que aplique. 
5) Inducción y re inducción en SST
6) Kit de derrame ubicado estratégicamente.
7) Inspecciones de puesto de trabajo.</t>
  </si>
  <si>
    <t>Fuente: solicitar al contratista matriz de riesgo en los que se contemplen los riesgos Biomecánicos y los controles existentes, Medio: inspección y revisión aleatoria a puestos de trabajo</t>
  </si>
  <si>
    <t>Fuente: Controles existentes con alcance a sus trabajadores en la gestión del riesgo psicosocial</t>
  </si>
  <si>
    <t xml:space="preserve">
Controles Administrativos
Medio: Comunicados institucionales (banners, correos, entre otros)
Trabajador: Acatar recomendaciones de seguridad emitidas por la Entidad</t>
  </si>
  <si>
    <t>Controles Administrativos
Plan de Emergencias sede Medellín (PON por el tipo de emergencias)
Análisis de Vulnerabilidad sede Medellín.</t>
  </si>
  <si>
    <r>
      <rPr>
        <b/>
        <sz val="11"/>
        <color theme="1"/>
        <rFont val="Verdana"/>
        <family val="2"/>
      </rPr>
      <t xml:space="preserve">Fuente:   </t>
    </r>
    <r>
      <rPr>
        <sz val="11"/>
        <color theme="1"/>
        <rFont val="Verdana"/>
        <family val="2"/>
      </rPr>
      <t xml:space="preserve">
1)  Se dispone de espacios adecuados para bebidas calientes.
2) Se dispone de punto de hidratación</t>
    </r>
  </si>
  <si>
    <r>
      <rPr>
        <b/>
        <sz val="11"/>
        <color theme="1"/>
        <rFont val="Verdana"/>
        <family val="2"/>
      </rPr>
      <t xml:space="preserve">Fuente: 
</t>
    </r>
    <r>
      <rPr>
        <sz val="11"/>
        <color theme="1"/>
        <rFont val="Verdana"/>
        <family val="2"/>
      </rPr>
      <t xml:space="preserve">1) Adecuación puestos de trabajo. 
2) Mediciones ambientales  (luxometria).
3) Mantenimiento de luminarias y de persianas.
</t>
    </r>
    <r>
      <rPr>
        <b/>
        <sz val="11"/>
        <color theme="1"/>
        <rFont val="Verdana"/>
        <family val="2"/>
      </rPr>
      <t>Trabajador:</t>
    </r>
    <r>
      <rPr>
        <sz val="11"/>
        <color theme="1"/>
        <rFont val="Verdana"/>
        <family val="2"/>
      </rPr>
      <t xml:space="preserve"> Inducción y re inducción en SST sobre la exposición a los peligros.</t>
    </r>
  </si>
  <si>
    <t>1) Se sugiere realizar estudios de Iluminación e implementar las recomendaciones que se deriven de las mismas.
2)Arreglo y cambio de las luminarias que se encuentran en mal estado. 3) Capacitación al personal en identificación y control de peligros y riesgos
4) Generar campañas de prevención por Fatiga Visual (Pausa activa)
5) Promover reporte de actos y condiciones inseguras"
6) Atenuación de la luz natural a través de películas polarizadas o atenuantes control solar UVBlack out"                                                             
7)Realizar exámenes ingreso, periódicos, egreso y
seguimiento a recomendaciones médicas. (Visiometría).</t>
  </si>
  <si>
    <r>
      <rPr>
        <b/>
        <sz val="11"/>
        <color theme="1"/>
        <rFont val="Verdana"/>
        <family val="2"/>
      </rPr>
      <t xml:space="preserve">Fuente: </t>
    </r>
    <r>
      <rPr>
        <sz val="11"/>
        <color theme="1"/>
        <rFont val="Verdana"/>
        <family val="2"/>
      </rPr>
      <t xml:space="preserve">Sanitizar con recursos e insumos apropiados los ambientes de trabajo.        
</t>
    </r>
    <r>
      <rPr>
        <b/>
        <sz val="11"/>
        <color theme="1"/>
        <rFont val="Verdana"/>
        <family val="2"/>
      </rPr>
      <t xml:space="preserve">Trabajador: </t>
    </r>
    <r>
      <rPr>
        <sz val="11"/>
        <color theme="1"/>
        <rFont val="Verdana"/>
        <family val="2"/>
      </rPr>
      <t xml:space="preserve">
1)Inducción y re inducción en SST sobre la exposición a los peligros.
2) Aplicar la técnica correcta para el lavado de manos </t>
    </r>
  </si>
  <si>
    <r>
      <rPr>
        <b/>
        <sz val="11"/>
        <color theme="1"/>
        <rFont val="Verdana"/>
        <family val="2"/>
      </rPr>
      <t>Medio:</t>
    </r>
    <r>
      <rPr>
        <sz val="11"/>
        <color theme="1"/>
        <rFont val="Verdana"/>
        <family val="2"/>
      </rPr>
      <t xml:space="preserve">
1. Revisión de requisitos habilitantes, legales y contractuales.
2. Seguimiento en SST a contratistas.
</t>
    </r>
    <r>
      <rPr>
        <b/>
        <sz val="11"/>
        <color theme="1"/>
        <rFont val="Verdana"/>
        <family val="2"/>
      </rPr>
      <t>Trabajador:</t>
    </r>
    <r>
      <rPr>
        <sz val="11"/>
        <color theme="1"/>
        <rFont val="Verdana"/>
        <family val="2"/>
      </rPr>
      <t xml:space="preserve">
1. Inducción en SST a contratistas.
</t>
    </r>
    <r>
      <rPr>
        <b/>
        <sz val="11"/>
        <color theme="1"/>
        <rFont val="Verdana"/>
        <family val="2"/>
      </rPr>
      <t>Fuente:</t>
    </r>
    <r>
      <rPr>
        <sz val="11"/>
        <color theme="1"/>
        <rFont val="Verdana"/>
        <family val="2"/>
      </rPr>
      <t xml:space="preserve">
1. Programa de inspecciones de seguridad a equipos y maquinaria.
2. Cambio, reposición y mantenimiento de equipos y maquinaria</t>
    </r>
  </si>
  <si>
    <r>
      <rPr>
        <b/>
        <sz val="11"/>
        <color theme="1"/>
        <rFont val="Verdana"/>
        <family val="2"/>
      </rPr>
      <t>Medio:</t>
    </r>
    <r>
      <rPr>
        <sz val="11"/>
        <color theme="1"/>
        <rFont val="Verdana"/>
        <family val="2"/>
      </rPr>
      <t xml:space="preserve">
1. Revisión de requisitos habilitantes, legales y contractuales.
2. Seguimiento en SST a contratistas.
Trabajador:
1. Inducción en SST a contratistas.
</t>
    </r>
    <r>
      <rPr>
        <b/>
        <sz val="11"/>
        <color theme="1"/>
        <rFont val="Verdana"/>
        <family val="2"/>
      </rPr>
      <t>Fuente:</t>
    </r>
    <r>
      <rPr>
        <sz val="11"/>
        <color theme="1"/>
        <rFont val="Verdana"/>
        <family val="2"/>
      </rPr>
      <t xml:space="preserve">
1. Programa de inspecciones de seguridad a equipos y maquinaria.
2. Cambio, reposición y mantenimiento de equipos y maquinaria.</t>
    </r>
  </si>
  <si>
    <r>
      <rPr>
        <b/>
        <sz val="11"/>
        <color theme="1"/>
        <rFont val="Verdana"/>
        <family val="2"/>
      </rPr>
      <t>Medio:</t>
    </r>
    <r>
      <rPr>
        <sz val="11"/>
        <color theme="1"/>
        <rFont val="Verdana"/>
        <family val="2"/>
      </rPr>
      <t xml:space="preserve">
1. Revisión de requisitos habilitantes, legales y contractuales.
2. Seguimiento en SST a contratistas.
</t>
    </r>
    <r>
      <rPr>
        <b/>
        <sz val="11"/>
        <color theme="1"/>
        <rFont val="Verdana"/>
        <family val="2"/>
      </rPr>
      <t>Trabajador:</t>
    </r>
    <r>
      <rPr>
        <sz val="11"/>
        <color theme="1"/>
        <rFont val="Verdana"/>
        <family val="2"/>
      </rPr>
      <t xml:space="preserve">
1. Inducción en SST a contratistas.
</t>
    </r>
    <r>
      <rPr>
        <b/>
        <sz val="11"/>
        <color theme="1"/>
        <rFont val="Verdana"/>
        <family val="2"/>
      </rPr>
      <t>Fuente:</t>
    </r>
    <r>
      <rPr>
        <sz val="11"/>
        <color theme="1"/>
        <rFont val="Verdana"/>
        <family val="2"/>
      </rPr>
      <t xml:space="preserve">
1. Programa de inspecciones de seguridad a equipos y maquinaria.
2. Cambio, reposición y mantenimiento de equipos y maquinaria.</t>
    </r>
  </si>
  <si>
    <r>
      <rPr>
        <b/>
        <sz val="11"/>
        <color theme="1"/>
        <rFont val="Verdana"/>
        <family val="2"/>
      </rPr>
      <t xml:space="preserve">Trabajador: </t>
    </r>
    <r>
      <rPr>
        <sz val="11"/>
        <color theme="1"/>
        <rFont val="Verdana"/>
        <family val="2"/>
      </rPr>
      <t xml:space="preserve">
1) Programas de capacitación donde se incluya riesgo químico al personal que aplique</t>
    </r>
  </si>
  <si>
    <r>
      <rPr>
        <b/>
        <sz val="11"/>
        <color theme="1"/>
        <rFont val="Verdana"/>
        <family val="2"/>
      </rPr>
      <t xml:space="preserve">Fuente: </t>
    </r>
    <r>
      <rPr>
        <sz val="11"/>
        <color theme="1"/>
        <rFont val="Verdana"/>
        <family val="2"/>
      </rPr>
      <t>aspecto contractual temas de seguridad y salud en el trabajo, Medio: inspección y revisión aleatoria a puestos de trabajo</t>
    </r>
  </si>
  <si>
    <r>
      <rPr>
        <b/>
        <sz val="11"/>
        <color theme="1"/>
        <rFont val="Verdana"/>
        <family val="2"/>
      </rPr>
      <t>Medio:</t>
    </r>
    <r>
      <rPr>
        <sz val="11"/>
        <color theme="1"/>
        <rFont val="Verdana"/>
        <family val="2"/>
      </rPr>
      <t xml:space="preserve"> Medidas institucionales
</t>
    </r>
    <r>
      <rPr>
        <b/>
        <sz val="11"/>
        <color theme="1"/>
        <rFont val="Verdana"/>
        <family val="2"/>
      </rPr>
      <t>Trabajador:</t>
    </r>
    <r>
      <rPr>
        <sz val="11"/>
        <color theme="1"/>
        <rFont val="Verdana"/>
        <family val="2"/>
      </rPr>
      <t xml:space="preserve"> Autocuidado</t>
    </r>
  </si>
  <si>
    <r>
      <rPr>
        <b/>
        <sz val="11"/>
        <color theme="1"/>
        <rFont val="Verdana"/>
        <family val="2"/>
      </rPr>
      <t>Medio:</t>
    </r>
    <r>
      <rPr>
        <sz val="11"/>
        <color theme="1"/>
        <rFont val="Verdana"/>
        <family val="2"/>
      </rPr>
      <t xml:space="preserve"> Medidas institucionales, simulacros
</t>
    </r>
    <r>
      <rPr>
        <b/>
        <sz val="11"/>
        <color theme="1"/>
        <rFont val="Verdana"/>
        <family val="2"/>
      </rPr>
      <t>Trabajador:</t>
    </r>
    <r>
      <rPr>
        <sz val="11"/>
        <color theme="1"/>
        <rFont val="Verdana"/>
        <family val="2"/>
      </rPr>
      <t xml:space="preserve"> Autocuidado, capacitación en emergencias (técnicas de resguardo y supervivencia).</t>
    </r>
  </si>
  <si>
    <r>
      <rPr>
        <b/>
        <sz val="11"/>
        <rFont val="Verdana"/>
        <family val="2"/>
      </rPr>
      <t xml:space="preserve">1) </t>
    </r>
    <r>
      <rPr>
        <sz val="11"/>
        <rFont val="Verdana"/>
        <family val="2"/>
      </rPr>
      <t>Registro de Asistencia y concepto ocupacional</t>
    </r>
  </si>
  <si>
    <r>
      <rPr>
        <b/>
        <sz val="11"/>
        <rFont val="Verdana"/>
        <family val="2"/>
      </rPr>
      <t>Fuente</t>
    </r>
    <r>
      <rPr>
        <sz val="11"/>
        <rFont val="Verdana"/>
        <family val="2"/>
      </rPr>
      <t xml:space="preserve">: </t>
    </r>
    <r>
      <rPr>
        <b/>
        <sz val="11"/>
        <rFont val="Verdana"/>
        <family val="2"/>
      </rPr>
      <t xml:space="preserve">1) </t>
    </r>
    <r>
      <rPr>
        <sz val="11"/>
        <rFont val="Verdana"/>
        <family val="2"/>
      </rPr>
      <t xml:space="preserve">Sistemas de ventilación mecánica en las intendencias  </t>
    </r>
    <r>
      <rPr>
        <b/>
        <sz val="11"/>
        <rFont val="Verdana"/>
        <family val="2"/>
      </rPr>
      <t>2)</t>
    </r>
    <r>
      <rPr>
        <sz val="11"/>
        <rFont val="Verdana"/>
        <family val="2"/>
      </rPr>
      <t xml:space="preserve">  Se dispone de espacios adecuados para hidratación.</t>
    </r>
  </si>
  <si>
    <r>
      <rPr>
        <b/>
        <sz val="11"/>
        <rFont val="Verdana"/>
        <family val="2"/>
      </rPr>
      <t>Fuente:</t>
    </r>
    <r>
      <rPr>
        <sz val="11"/>
        <rFont val="Verdana"/>
        <family val="2"/>
      </rPr>
      <t xml:space="preserve"> Adecuación puestos de trabajo                       </t>
    </r>
  </si>
  <si>
    <r>
      <rPr>
        <b/>
        <sz val="11"/>
        <rFont val="Verdana"/>
        <family val="2"/>
      </rPr>
      <t>Medio:</t>
    </r>
    <r>
      <rPr>
        <sz val="11"/>
        <rFont val="Verdana"/>
        <family val="2"/>
      </rPr>
      <t xml:space="preserve"> inspecciones se puesto de trabajo a solicitud
</t>
    </r>
    <r>
      <rPr>
        <b/>
        <sz val="11"/>
        <rFont val="Verdana"/>
        <family val="2"/>
      </rPr>
      <t>Individuo:</t>
    </r>
    <r>
      <rPr>
        <sz val="11"/>
        <rFont val="Verdana"/>
        <family val="2"/>
      </rPr>
      <t xml:space="preserve"> seguimiento desde el PVE-DME a contratistas que informen sobre condiciones medicas asociadas a Desordenes de origen Musculo-Esquelético, participación en pausas activas, capacitaciones y campañas</t>
    </r>
  </si>
  <si>
    <r>
      <rPr>
        <b/>
        <sz val="11"/>
        <rFont val="Verdana"/>
        <family val="2"/>
      </rPr>
      <t>Medio</t>
    </r>
    <r>
      <rPr>
        <sz val="11"/>
        <rFont val="Verdana"/>
        <family val="2"/>
      </rPr>
      <t>: inspecciones de trabajo
I</t>
    </r>
    <r>
      <rPr>
        <b/>
        <sz val="11"/>
        <rFont val="Verdana"/>
        <family val="2"/>
      </rPr>
      <t xml:space="preserve">ndividuo: </t>
    </r>
    <r>
      <rPr>
        <sz val="11"/>
        <rFont val="Verdana"/>
        <family val="2"/>
      </rPr>
      <t xml:space="preserve">seguimiento desde el PVE-DME, actividades pausas activas  </t>
    </r>
  </si>
  <si>
    <r>
      <t xml:space="preserve">Fuente: </t>
    </r>
    <r>
      <rPr>
        <sz val="11"/>
        <rFont val="Verdana"/>
        <family val="2"/>
      </rPr>
      <t xml:space="preserve">Modalidades de trabajo 
</t>
    </r>
    <r>
      <rPr>
        <b/>
        <sz val="11"/>
        <rFont val="Verdana"/>
        <family val="2"/>
      </rPr>
      <t>Medio</t>
    </r>
    <r>
      <rPr>
        <sz val="11"/>
        <rFont val="Verdana"/>
        <family val="2"/>
      </rPr>
      <t xml:space="preserve">: Salario emocional; semana de salud mental
</t>
    </r>
    <r>
      <rPr>
        <b/>
        <sz val="11"/>
        <rFont val="Verdana"/>
        <family val="2"/>
      </rPr>
      <t>Trabajador:</t>
    </r>
    <r>
      <rPr>
        <sz val="11"/>
        <rFont val="Verdana"/>
        <family val="2"/>
      </rPr>
      <t xml:space="preserve"> Capacitación, formación y campañas de promoción </t>
    </r>
  </si>
  <si>
    <r>
      <rPr>
        <b/>
        <sz val="11"/>
        <rFont val="Verdana"/>
        <family val="2"/>
      </rPr>
      <t>Fuente:</t>
    </r>
    <r>
      <rPr>
        <sz val="11"/>
        <rFont val="Verdana"/>
        <family val="2"/>
      </rPr>
      <t xml:space="preserve"> VPN Teletrabajo 
</t>
    </r>
    <r>
      <rPr>
        <b/>
        <sz val="11"/>
        <rFont val="Verdana"/>
        <family val="2"/>
      </rPr>
      <t>Medio:</t>
    </r>
    <r>
      <rPr>
        <sz val="11"/>
        <rFont val="Verdana"/>
        <family val="2"/>
      </rPr>
      <t xml:space="preserve"> Pausas activas físicas y mentales 
</t>
    </r>
    <r>
      <rPr>
        <b/>
        <sz val="11"/>
        <rFont val="Verdana"/>
        <family val="2"/>
      </rPr>
      <t xml:space="preserve">Trabajador: </t>
    </r>
    <r>
      <rPr>
        <sz val="11"/>
        <rFont val="Verdana"/>
        <family val="2"/>
      </rPr>
      <t xml:space="preserve">Capacitaciones y campañas de higiene del sueño, campañas de desconexión laboral, manejo y control del estrés, Promoción hábitos de vida saludable </t>
    </r>
  </si>
  <si>
    <r>
      <t xml:space="preserve">
</t>
    </r>
    <r>
      <rPr>
        <b/>
        <sz val="11"/>
        <rFont val="Verdana"/>
        <family val="2"/>
      </rPr>
      <t>Trabajador</t>
    </r>
    <r>
      <rPr>
        <sz val="11"/>
        <rFont val="Verdana"/>
        <family val="2"/>
      </rPr>
      <t>: Inducción al puesto de trabajo, Plan Padrino</t>
    </r>
  </si>
  <si>
    <r>
      <t xml:space="preserve">
</t>
    </r>
    <r>
      <rPr>
        <b/>
        <sz val="11"/>
        <rFont val="Verdana"/>
        <family val="2"/>
      </rPr>
      <t>Trabajador:</t>
    </r>
    <r>
      <rPr>
        <sz val="11"/>
        <rFont val="Verdana"/>
        <family val="2"/>
      </rPr>
      <t xml:space="preserve"> Inducción al puesto de trabajo, Plan Padrino</t>
    </r>
  </si>
  <si>
    <r>
      <rPr>
        <b/>
        <sz val="11"/>
        <rFont val="Verdana"/>
        <family val="2"/>
      </rPr>
      <t>Fuente</t>
    </r>
    <r>
      <rPr>
        <sz val="11"/>
        <rFont val="Verdana"/>
        <family val="2"/>
      </rPr>
      <t xml:space="preserve">: Políticas EFR, Modalidades de teletrabajo
</t>
    </r>
    <r>
      <rPr>
        <b/>
        <sz val="11"/>
        <rFont val="Verdana"/>
        <family val="2"/>
      </rPr>
      <t>Medio</t>
    </r>
    <r>
      <rPr>
        <sz val="11"/>
        <rFont val="Verdana"/>
        <family val="2"/>
      </rPr>
      <t>: Salario emocional; semana de salud mental, Semana de Bienestar, semana de seguridad y salud en el trabajo,</t>
    </r>
    <r>
      <rPr>
        <b/>
        <sz val="11"/>
        <rFont val="Verdana"/>
        <family val="2"/>
      </rPr>
      <t xml:space="preserve"> Trabajado</t>
    </r>
    <r>
      <rPr>
        <sz val="11"/>
        <rFont val="Verdana"/>
        <family val="2"/>
      </rPr>
      <t>r: Capacitaciones</t>
    </r>
  </si>
  <si>
    <r>
      <rPr>
        <b/>
        <sz val="11"/>
        <rFont val="Verdana"/>
        <family val="2"/>
      </rPr>
      <t>Fuente:</t>
    </r>
    <r>
      <rPr>
        <sz val="11"/>
        <rFont val="Verdana"/>
        <family val="2"/>
      </rPr>
      <t xml:space="preserve"> Políticas EFR, Modalidades de teletrabajo
</t>
    </r>
    <r>
      <rPr>
        <b/>
        <sz val="11"/>
        <rFont val="Verdana"/>
        <family val="2"/>
      </rPr>
      <t>Medio:</t>
    </r>
    <r>
      <rPr>
        <sz val="11"/>
        <rFont val="Verdana"/>
        <family val="2"/>
      </rPr>
      <t xml:space="preserve"> Salario emocional; semana de salud mental, Semana de Bienestar, semana de seguridad y salud en el trabajo
</t>
    </r>
    <r>
      <rPr>
        <b/>
        <sz val="11"/>
        <rFont val="Verdana"/>
        <family val="2"/>
      </rPr>
      <t>Trabajador</t>
    </r>
    <r>
      <rPr>
        <sz val="11"/>
        <rFont val="Verdana"/>
        <family val="2"/>
      </rPr>
      <t>: Capacitaciones</t>
    </r>
  </si>
  <si>
    <r>
      <t xml:space="preserve">
1) </t>
    </r>
    <r>
      <rPr>
        <sz val="11"/>
        <rFont val="Verdana"/>
        <family val="2"/>
      </rPr>
      <t xml:space="preserve">Capacitación en conservación auditiva.                 </t>
    </r>
    <r>
      <rPr>
        <b/>
        <sz val="11"/>
        <rFont val="Verdana"/>
        <family val="2"/>
      </rPr>
      <t xml:space="preserve">                              
2)</t>
    </r>
    <r>
      <rPr>
        <sz val="11"/>
        <rFont val="Verdana"/>
        <family val="2"/>
      </rPr>
      <t>Realizar exámenes ingreso, periódicos, egreso y
seguimiento a recomendaciones médicas.</t>
    </r>
  </si>
  <si>
    <t>1) Capacitación al personal en identificación y control de peligros y riesgos
2) Generar campañas de prevención por Fatiga Visual (Pausa activa)
3) Promover reporte de actos y condiciones inseguras"
4) Atenuación de la luz natural a través de películas polarizadas o atenuantes control solar UVBlack out"      
5)Realizar exámenes ingreso, periódicos, egreso y
seguimiento a recomendaciones médicas. (Visiometría).</t>
  </si>
  <si>
    <r>
      <rPr>
        <b/>
        <sz val="11"/>
        <rFont val="Verdana"/>
        <family val="2"/>
      </rPr>
      <t xml:space="preserve">1) </t>
    </r>
    <r>
      <rPr>
        <sz val="11"/>
        <rFont val="Verdana"/>
        <family val="2"/>
      </rPr>
      <t xml:space="preserve">Se sugiere realizar estudios de Iluminación e implementar las recomendaciones que se deriven de las mismas.
</t>
    </r>
    <r>
      <rPr>
        <b/>
        <sz val="11"/>
        <rFont val="Verdana"/>
        <family val="2"/>
      </rPr>
      <t>2)</t>
    </r>
    <r>
      <rPr>
        <sz val="11"/>
        <rFont val="Verdana"/>
        <family val="2"/>
      </rPr>
      <t xml:space="preserve">Arreglo y cambio de las luminarias que se encuentran en mal estado. 
</t>
    </r>
    <r>
      <rPr>
        <b/>
        <sz val="11"/>
        <rFont val="Verdana"/>
        <family val="2"/>
      </rPr>
      <t>3)</t>
    </r>
    <r>
      <rPr>
        <sz val="11"/>
        <rFont val="Verdana"/>
        <family val="2"/>
      </rPr>
      <t xml:space="preserve"> Capacitación al personal en identificación y control de peligros y riesgos
</t>
    </r>
    <r>
      <rPr>
        <b/>
        <sz val="11"/>
        <rFont val="Verdana"/>
        <family val="2"/>
      </rPr>
      <t>4)</t>
    </r>
    <r>
      <rPr>
        <sz val="11"/>
        <rFont val="Verdana"/>
        <family val="2"/>
      </rPr>
      <t xml:space="preserve"> Generar campañas de prevención por Fatiga Visual (Pausa activa)
</t>
    </r>
    <r>
      <rPr>
        <b/>
        <sz val="11"/>
        <rFont val="Verdana"/>
        <family val="2"/>
      </rPr>
      <t xml:space="preserve">5) </t>
    </r>
    <r>
      <rPr>
        <sz val="11"/>
        <rFont val="Verdana"/>
        <family val="2"/>
      </rPr>
      <t xml:space="preserve">Promover reporte de actos y condiciones inseguras"
</t>
    </r>
    <r>
      <rPr>
        <b/>
        <sz val="11"/>
        <rFont val="Verdana"/>
        <family val="2"/>
      </rPr>
      <t xml:space="preserve">6) </t>
    </r>
    <r>
      <rPr>
        <sz val="11"/>
        <rFont val="Verdana"/>
        <family val="2"/>
      </rPr>
      <t xml:space="preserve">Atenuación de la luz natural a través de películas polarizadas o atenuantes control solar UVBlack out"                                                             
</t>
    </r>
    <r>
      <rPr>
        <b/>
        <sz val="11"/>
        <rFont val="Verdana"/>
        <family val="2"/>
      </rPr>
      <t>7)</t>
    </r>
    <r>
      <rPr>
        <sz val="11"/>
        <rFont val="Verdana"/>
        <family val="2"/>
      </rPr>
      <t>Realizar exámenes ingreso, periódicos, egreso y
seguimiento a recomendaciones médicas. (Visiometría).</t>
    </r>
  </si>
  <si>
    <r>
      <rPr>
        <b/>
        <sz val="11"/>
        <rFont val="Verdana"/>
        <family val="2"/>
      </rPr>
      <t>Fuente:</t>
    </r>
    <r>
      <rPr>
        <sz val="11"/>
        <rFont val="Verdana"/>
        <family val="2"/>
      </rPr>
      <t xml:space="preserve"> Sanitizar con recursos e insumos apropiados los ambientes de trabajo.                           </t>
    </r>
    <r>
      <rPr>
        <b/>
        <sz val="11"/>
        <rFont val="Verdana"/>
        <family val="2"/>
      </rPr>
      <t xml:space="preserve">                                       Trabajador</t>
    </r>
    <r>
      <rPr>
        <sz val="11"/>
        <rFont val="Verdana"/>
        <family val="2"/>
      </rPr>
      <t xml:space="preserve">: 
</t>
    </r>
    <r>
      <rPr>
        <b/>
        <sz val="11"/>
        <rFont val="Verdana"/>
        <family val="2"/>
      </rPr>
      <t>1)I</t>
    </r>
    <r>
      <rPr>
        <sz val="11"/>
        <rFont val="Verdana"/>
        <family val="2"/>
      </rPr>
      <t xml:space="preserve">nducción y re inducción en SST sobre la exposición a los peligros.
</t>
    </r>
    <r>
      <rPr>
        <b/>
        <sz val="11"/>
        <rFont val="Verdana"/>
        <family val="2"/>
      </rPr>
      <t>2)</t>
    </r>
    <r>
      <rPr>
        <sz val="11"/>
        <rFont val="Verdana"/>
        <family val="2"/>
      </rPr>
      <t xml:space="preserve"> Aplicar la técnica correcta para el lavado de manos.
</t>
    </r>
    <r>
      <rPr>
        <b/>
        <sz val="11"/>
        <rFont val="Verdana"/>
        <family val="2"/>
      </rPr>
      <t>3)</t>
    </r>
    <r>
      <rPr>
        <sz val="11"/>
        <rFont val="Verdana"/>
        <family val="2"/>
      </rPr>
      <t>Implementar la modalidad de trabajo en Casa, horario flexible y Teletrabajo.</t>
    </r>
  </si>
  <si>
    <r>
      <rPr>
        <b/>
        <sz val="11"/>
        <rFont val="Verdana"/>
        <family val="2"/>
      </rPr>
      <t>Medio:</t>
    </r>
    <r>
      <rPr>
        <sz val="11"/>
        <rFont val="Verdana"/>
        <family val="2"/>
      </rPr>
      <t xml:space="preserve">
1. Revisión de requisitos habilitantes, legales y contractuales.
2. Seguimiento en SST a contratistas.
</t>
    </r>
    <r>
      <rPr>
        <b/>
        <sz val="11"/>
        <rFont val="Verdana"/>
        <family val="2"/>
      </rPr>
      <t>Fuente:</t>
    </r>
    <r>
      <rPr>
        <sz val="11"/>
        <rFont val="Verdana"/>
        <family val="2"/>
      </rPr>
      <t xml:space="preserve">
1. Programa de inspecciones de seguridad a equipos y maquinaria.
2. Cambio, reposición y mantenimiento de equipos y maquinaria</t>
    </r>
  </si>
  <si>
    <r>
      <rPr>
        <b/>
        <sz val="11"/>
        <rFont val="Verdana"/>
        <family val="2"/>
      </rPr>
      <t>Trabajador:</t>
    </r>
    <r>
      <rPr>
        <sz val="11"/>
        <rFont val="Verdana"/>
        <family val="2"/>
      </rPr>
      <t xml:space="preserve">
1. Entrega y uso de ayudas mecánicas.
2. Capacitaciones en SST
</t>
    </r>
    <r>
      <rPr>
        <b/>
        <sz val="11"/>
        <rFont val="Verdana"/>
        <family val="2"/>
      </rPr>
      <t>Fuente:</t>
    </r>
    <r>
      <rPr>
        <sz val="11"/>
        <rFont val="Verdana"/>
        <family val="2"/>
      </rPr>
      <t xml:space="preserve">
1. Programa de inspecciones de seguridad a equipos y maquinaria.
2. Programa de mantenimiento preventivo y correctivo a máquina y/o ascensores</t>
    </r>
  </si>
  <si>
    <r>
      <rPr>
        <b/>
        <sz val="11"/>
        <rFont val="Verdana"/>
        <family val="2"/>
      </rPr>
      <t xml:space="preserve">Medio: </t>
    </r>
    <r>
      <rPr>
        <sz val="11"/>
        <rFont val="Verdana"/>
        <family val="2"/>
      </rPr>
      <t xml:space="preserve">
1. Programa de inspecciones de seguridad enfocadas en el riesgo eléctrico.
2. campañas de ahorro de energía y de las cinco reglas de oro para manejo de energía.
</t>
    </r>
    <r>
      <rPr>
        <b/>
        <sz val="11"/>
        <rFont val="Verdana"/>
        <family val="2"/>
      </rPr>
      <t>Trabajador:</t>
    </r>
    <r>
      <rPr>
        <sz val="11"/>
        <rFont val="Verdana"/>
        <family val="2"/>
      </rPr>
      <t xml:space="preserve">
1. Capacitación en SST - reporte de condiciones inseguras (eléctrico).</t>
    </r>
  </si>
  <si>
    <r>
      <rPr>
        <b/>
        <sz val="11"/>
        <rFont val="Verdana"/>
        <family val="2"/>
      </rPr>
      <t>Medio:</t>
    </r>
    <r>
      <rPr>
        <sz val="11"/>
        <rFont val="Verdana"/>
        <family val="2"/>
      </rPr>
      <t xml:space="preserve"> inspecciones de trabajo
</t>
    </r>
    <r>
      <rPr>
        <b/>
        <sz val="11"/>
        <rFont val="Verdana"/>
        <family val="2"/>
      </rPr>
      <t>Individuo:</t>
    </r>
    <r>
      <rPr>
        <sz val="11"/>
        <rFont val="Verdana"/>
        <family val="2"/>
      </rPr>
      <t xml:space="preserve"> seguimiento desde el PVE-DME, actividades pausas activas  </t>
    </r>
  </si>
  <si>
    <r>
      <rPr>
        <b/>
        <sz val="11"/>
        <rFont val="Verdana"/>
        <family val="2"/>
      </rPr>
      <t>Medio</t>
    </r>
    <r>
      <rPr>
        <sz val="11"/>
        <rFont val="Verdana"/>
        <family val="2"/>
      </rPr>
      <t xml:space="preserve">: inspecciones se puesto de trabajo a solicitud
</t>
    </r>
    <r>
      <rPr>
        <b/>
        <sz val="11"/>
        <rFont val="Verdana"/>
        <family val="2"/>
      </rPr>
      <t xml:space="preserve">Individuo: </t>
    </r>
    <r>
      <rPr>
        <sz val="11"/>
        <rFont val="Verdana"/>
        <family val="2"/>
      </rPr>
      <t>seguimiento desde el PVE-DME a contratistas que informen sobre condiciones medicas asociadas a Desordenes de origen Musculo-Esquelético, participación en pausas activas, capacitaciones y campañas</t>
    </r>
  </si>
  <si>
    <r>
      <t xml:space="preserve">Fuente: </t>
    </r>
    <r>
      <rPr>
        <sz val="11"/>
        <rFont val="Verdana"/>
        <family val="2"/>
      </rPr>
      <t xml:space="preserve">Políticas; comités; Manuales de funciones; horarios de trabajo; modalidades de trabajo 
</t>
    </r>
    <r>
      <rPr>
        <b/>
        <sz val="11"/>
        <rFont val="Verdana"/>
        <family val="2"/>
      </rPr>
      <t>Medio</t>
    </r>
    <r>
      <rPr>
        <sz val="11"/>
        <rFont val="Verdana"/>
        <family val="2"/>
      </rPr>
      <t xml:space="preserve">: Salario emocional y Sala de escucha 
</t>
    </r>
    <r>
      <rPr>
        <b/>
        <sz val="11"/>
        <rFont val="Verdana"/>
        <family val="2"/>
      </rPr>
      <t>Trabajador:</t>
    </r>
    <r>
      <rPr>
        <sz val="11"/>
        <rFont val="Verdana"/>
        <family val="2"/>
      </rPr>
      <t xml:space="preserve"> Capacitación, formación y campañas de promoción clima laboral </t>
    </r>
  </si>
  <si>
    <r>
      <rPr>
        <b/>
        <sz val="11"/>
        <rFont val="Verdana"/>
        <family val="2"/>
      </rPr>
      <t xml:space="preserve">Fuente: </t>
    </r>
    <r>
      <rPr>
        <sz val="11"/>
        <rFont val="Verdana"/>
        <family val="2"/>
      </rPr>
      <t xml:space="preserve">Política prevención de acoso laboral y acoso sexual; Comité de convivencia labora;  concertación de objetivos de acuerdo a Manuales de funciones; horarios flexibles de trabajo; y teletrabajo 
</t>
    </r>
    <r>
      <rPr>
        <b/>
        <sz val="11"/>
        <rFont val="Verdana"/>
        <family val="2"/>
      </rPr>
      <t xml:space="preserve">Medio: </t>
    </r>
    <r>
      <rPr>
        <sz val="11"/>
        <rFont val="Verdana"/>
        <family val="2"/>
      </rPr>
      <t xml:space="preserve">Fomento del trabajo en equipo; 
Sala de escucha, Beneficios EFR
</t>
    </r>
    <r>
      <rPr>
        <b/>
        <sz val="11"/>
        <rFont val="Verdana"/>
        <family val="2"/>
      </rPr>
      <t>Trabajador:</t>
    </r>
    <r>
      <rPr>
        <sz val="11"/>
        <rFont val="Verdana"/>
        <family val="2"/>
      </rPr>
      <t xml:space="preserve"> Plan anual de capacitación e intervención psicosocial  
Promoción de hábitos saludables;Asesoramiento psicológico individual </t>
    </r>
  </si>
  <si>
    <t>Ajuste de la matriz de peligros y riesgos SST para la Sede Occidental-Costa Pacífica-Medellín, a la que se incluyó el riesgo de seguridad vial, para todos los GES, asociado a la actividad "Tránsito de personas por áreas de parqueadero y sótanos de la entidad".
De igual forma, en la pestaña "Tabla de GES", se hizo una anotación "Para las labores de Restaurante, FESS y servicio de salud Compensar (aplica solo en la Sede Bogotá). El control sobre la operación se realiza mediante control documental, control operacional y Mesas de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</si>
</sst>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 [$€]\ * #,##0.00_ ;_ [$€]\ * \-#,##0.00_ ;_ [$€]\ * &quot;-&quot;??_ ;_ @_ "/>
    <numFmt numFmtId="166" formatCode="dd/mm/yyyy;@"/>
  </numFmts>
  <fonts count="67"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2"/>
      <name val="Arial"/>
      <family val="2"/>
    </font>
    <font>
      <b/>
      <sz val="10"/>
      <name val="Arial"/>
      <family val="2"/>
    </font>
    <font>
      <b/>
      <sz val="12"/>
      <name val="Arial"/>
      <family val="2"/>
    </font>
    <font>
      <b/>
      <sz val="9"/>
      <name val="Calibri"/>
      <family val="2"/>
      <scheme val="minor"/>
    </font>
    <font>
      <sz val="16"/>
      <color theme="1"/>
      <name val="Calibri"/>
      <family val="2"/>
      <scheme val="minor"/>
    </font>
    <font>
      <sz val="10"/>
      <name val="Arial"/>
      <family val="2"/>
    </font>
    <font>
      <sz val="12"/>
      <color rgb="FF000000"/>
      <name val="Arial"/>
      <family val="2"/>
    </font>
    <font>
      <sz val="12"/>
      <name val="Calibri"/>
      <family val="2"/>
    </font>
    <font>
      <b/>
      <sz val="12"/>
      <color theme="0"/>
      <name val="Arial"/>
      <family val="2"/>
    </font>
    <font>
      <b/>
      <sz val="14"/>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theme="10"/>
      <name val="Arial"/>
      <family val="2"/>
    </font>
    <font>
      <b/>
      <sz val="16"/>
      <color theme="1"/>
      <name val="Arial"/>
      <family val="2"/>
    </font>
    <font>
      <b/>
      <sz val="14"/>
      <color theme="1"/>
      <name val="Arial"/>
      <family val="2"/>
    </font>
    <font>
      <b/>
      <sz val="15"/>
      <color indexed="56"/>
      <name val="Calibri"/>
      <family val="2"/>
    </font>
    <font>
      <sz val="11"/>
      <name val="Calibri"/>
      <family val="2"/>
      <scheme val="minor"/>
    </font>
    <font>
      <sz val="11"/>
      <color rgb="FFFF0000"/>
      <name val="Calibri"/>
      <family val="2"/>
      <scheme val="minor"/>
    </font>
    <font>
      <sz val="11"/>
      <name val="Calibri"/>
      <family val="2"/>
      <scheme val="minor"/>
    </font>
    <font>
      <sz val="11"/>
      <color rgb="FF00B050"/>
      <name val="Calibri"/>
      <family val="2"/>
      <scheme val="minor"/>
    </font>
    <font>
      <sz val="14"/>
      <color theme="1"/>
      <name val="Arial"/>
      <family val="2"/>
    </font>
    <font>
      <b/>
      <sz val="11"/>
      <name val="Verdana"/>
      <family val="2"/>
    </font>
    <font>
      <sz val="11"/>
      <color theme="1"/>
      <name val="Verdana"/>
      <family val="2"/>
    </font>
    <font>
      <sz val="11"/>
      <name val="Verdana"/>
      <family val="2"/>
    </font>
    <font>
      <sz val="11"/>
      <color rgb="FF00B0F0"/>
      <name val="Verdana"/>
      <family val="2"/>
    </font>
    <font>
      <b/>
      <sz val="11"/>
      <color rgb="FF00B0F0"/>
      <name val="Verdana"/>
      <family val="2"/>
    </font>
    <font>
      <b/>
      <u/>
      <sz val="11"/>
      <color rgb="FFC00000"/>
      <name val="Verdana"/>
      <family val="2"/>
    </font>
    <font>
      <b/>
      <sz val="11"/>
      <color rgb="FFC00000"/>
      <name val="Verdana"/>
      <family val="2"/>
    </font>
    <font>
      <b/>
      <sz val="11"/>
      <color theme="0"/>
      <name val="Verdana"/>
      <family val="2"/>
    </font>
    <font>
      <b/>
      <sz val="14"/>
      <color theme="2"/>
      <name val="Verdana"/>
      <family val="2"/>
    </font>
    <font>
      <b/>
      <sz val="14"/>
      <name val="Verdana"/>
      <family val="2"/>
    </font>
    <font>
      <b/>
      <sz val="12"/>
      <color rgb="FFFFFFFF"/>
      <name val="Verdana"/>
      <family val="2"/>
    </font>
    <font>
      <sz val="14"/>
      <name val="Verdana"/>
      <family val="2"/>
    </font>
    <font>
      <sz val="14"/>
      <color rgb="FFFF0000"/>
      <name val="Verdana"/>
      <family val="2"/>
    </font>
    <font>
      <sz val="12"/>
      <color theme="1"/>
      <name val="Verdana"/>
      <family val="2"/>
    </font>
    <font>
      <sz val="14"/>
      <color theme="1"/>
      <name val="Verdana"/>
      <family val="2"/>
    </font>
    <font>
      <sz val="10"/>
      <color theme="1"/>
      <name val="Verdana"/>
      <family val="2"/>
    </font>
    <font>
      <b/>
      <sz val="12"/>
      <color theme="1"/>
      <name val="Verdana"/>
      <family val="2"/>
    </font>
    <font>
      <sz val="8"/>
      <name val="Calibri"/>
      <family val="2"/>
      <scheme val="minor"/>
    </font>
    <font>
      <i/>
      <sz val="10"/>
      <color theme="1"/>
      <name val="Verdana"/>
      <family val="2"/>
    </font>
    <font>
      <b/>
      <sz val="11"/>
      <color rgb="FF969696"/>
      <name val="Verdana"/>
      <family val="2"/>
    </font>
    <font>
      <sz val="11"/>
      <color rgb="FF969696"/>
      <name val="Verdana"/>
      <family val="2"/>
    </font>
    <font>
      <sz val="12"/>
      <color rgb="FF969696"/>
      <name val="Verdana"/>
      <family val="2"/>
    </font>
    <font>
      <b/>
      <sz val="10"/>
      <color theme="1"/>
      <name val="Verdana"/>
      <family val="2"/>
    </font>
    <font>
      <b/>
      <sz val="10"/>
      <name val="Verdana"/>
      <family val="2"/>
    </font>
    <font>
      <sz val="11"/>
      <color theme="1"/>
      <name val="Arial"/>
      <family val="2"/>
    </font>
    <font>
      <b/>
      <sz val="11"/>
      <color theme="1"/>
      <name val="Verdana"/>
      <family val="2"/>
    </font>
    <font>
      <sz val="9"/>
      <color theme="1"/>
      <name val="Verdana"/>
      <family val="2"/>
    </font>
    <font>
      <sz val="9"/>
      <name val="Verdana"/>
      <family val="2"/>
    </font>
  </fonts>
  <fills count="5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39997558519241921"/>
        <bgColor indexed="64"/>
      </patternFill>
    </fill>
    <fill>
      <patternFill patternType="solid">
        <fgColor rgb="FFFFFFFF"/>
        <bgColor indexed="64"/>
      </patternFill>
    </fill>
    <fill>
      <patternFill patternType="solid">
        <fgColor theme="3"/>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gradientFill degree="90">
        <stop position="0">
          <color theme="0"/>
        </stop>
        <stop position="1">
          <color theme="4" tint="-0.25098422193060094"/>
        </stop>
      </gradientFill>
    </fill>
    <fill>
      <gradientFill degree="90">
        <stop position="0">
          <color theme="0"/>
        </stop>
        <stop position="1">
          <color theme="3" tint="0.59999389629810485"/>
        </stop>
      </gradientFill>
    </fill>
    <fill>
      <patternFill patternType="solid">
        <fgColor indexed="26"/>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
      <patternFill patternType="solid">
        <fgColor rgb="FFC00000"/>
        <bgColor indexed="64"/>
      </patternFill>
    </fill>
    <fill>
      <patternFill patternType="solid">
        <fgColor theme="4" tint="0.79998168889431442"/>
        <bgColor theme="4" tint="0.79998168889431442"/>
      </patternFill>
    </fill>
    <fill>
      <patternFill patternType="solid">
        <fgColor theme="8" tint="-0.249977111117893"/>
        <bgColor indexed="64"/>
      </patternFill>
    </fill>
    <fill>
      <patternFill patternType="solid">
        <fgColor theme="3" tint="0.59999389629810485"/>
        <bgColor indexed="64"/>
      </patternFill>
    </fill>
    <fill>
      <patternFill patternType="solid">
        <fgColor theme="4" tint="-0.249977111117893"/>
        <bgColor theme="4" tint="0.59999389629810485"/>
      </patternFill>
    </fill>
    <fill>
      <patternFill patternType="solid">
        <fgColor theme="4" tint="-0.249977111117893"/>
        <bgColor indexed="64"/>
      </patternFill>
    </fill>
    <fill>
      <patternFill patternType="solid">
        <fgColor theme="8" tint="0.59999389629810485"/>
        <bgColor theme="4" tint="0.79998168889431442"/>
      </patternFill>
    </fill>
    <fill>
      <patternFill patternType="solid">
        <fgColor theme="8" tint="0.59999389629810485"/>
        <bgColor indexed="64"/>
      </patternFill>
    </fill>
    <fill>
      <patternFill patternType="solid">
        <fgColor theme="8" tint="-0.249977111117893"/>
        <bgColor theme="4" tint="0.59999389629810485"/>
      </patternFill>
    </fill>
    <fill>
      <patternFill patternType="solid">
        <fgColor theme="8" tint="-0.249977111117893"/>
        <bgColor theme="4" tint="0.79998168889431442"/>
      </patternFill>
    </fill>
    <fill>
      <patternFill patternType="solid">
        <fgColor theme="4" tint="-0.249977111117893"/>
        <bgColor theme="4" tint="0.79998168889431442"/>
      </patternFill>
    </fill>
    <fill>
      <patternFill patternType="solid">
        <fgColor theme="3" tint="0.39997558519241921"/>
        <bgColor theme="4" tint="0.59999389629810485"/>
      </patternFill>
    </fill>
    <fill>
      <patternFill patternType="solid">
        <fgColor theme="8" tint="0.39997558519241921"/>
        <bgColor theme="4" tint="0.79998168889431442"/>
      </patternFill>
    </fill>
    <fill>
      <patternFill patternType="solid">
        <fgColor theme="8" tint="0.39997558519241921"/>
        <bgColor indexed="64"/>
      </patternFill>
    </fill>
    <fill>
      <patternFill patternType="solid">
        <fgColor theme="8" tint="0.59999389629810485"/>
        <bgColor theme="4" tint="0.59999389629810485"/>
      </patternFill>
    </fill>
    <fill>
      <patternFill patternType="solid">
        <fgColor theme="6" tint="0.39997558519241921"/>
        <bgColor theme="4" tint="0.59999389629810485"/>
      </patternFill>
    </fill>
    <fill>
      <patternFill patternType="solid">
        <fgColor theme="0"/>
        <bgColor theme="4" tint="0.59999389629810485"/>
      </patternFill>
    </fill>
    <fill>
      <patternFill patternType="solid">
        <fgColor theme="5" tint="0.59999389629810485"/>
        <bgColor indexed="64"/>
      </patternFill>
    </fill>
    <fill>
      <patternFill patternType="solid">
        <fgColor rgb="FF96284B"/>
        <bgColor indexed="64"/>
      </patternFill>
    </fill>
    <fill>
      <patternFill patternType="solid">
        <fgColor theme="0"/>
        <bgColor theme="4" tint="0.79998168889431442"/>
      </patternFill>
    </fill>
    <fill>
      <patternFill patternType="solid">
        <fgColor rgb="FFE59BB2"/>
        <bgColor rgb="FF96284B"/>
      </patternFill>
    </fill>
    <fill>
      <patternFill patternType="solid">
        <fgColor rgb="FFF2DCDB"/>
        <bgColor rgb="FF96284B"/>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indexed="62"/>
      </bottom>
      <diagonal/>
    </border>
    <border>
      <left style="medium">
        <color indexed="64"/>
      </left>
      <right style="medium">
        <color indexed="64"/>
      </right>
      <top style="medium">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63">
    <xf numFmtId="0" fontId="0" fillId="0" borderId="0"/>
    <xf numFmtId="0" fontId="2" fillId="0" borderId="0"/>
    <xf numFmtId="0" fontId="2" fillId="0" borderId="0"/>
    <xf numFmtId="0" fontId="1" fillId="0" borderId="0"/>
    <xf numFmtId="0" fontId="9" fillId="0" borderId="0"/>
    <xf numFmtId="0" fontId="14" fillId="0" borderId="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5" fillId="17"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6" fillId="9" borderId="0" applyNumberFormat="0" applyBorder="0" applyAlignment="0" applyProtection="0"/>
    <xf numFmtId="0" fontId="17" fillId="21" borderId="7" applyNumberFormat="0" applyAlignment="0" applyProtection="0"/>
    <xf numFmtId="0" fontId="18" fillId="22" borderId="8" applyNumberFormat="0" applyAlignment="0" applyProtection="0"/>
    <xf numFmtId="0" fontId="19" fillId="0" borderId="9" applyNumberFormat="0" applyFill="0" applyAlignment="0" applyProtection="0"/>
    <xf numFmtId="0" fontId="20" fillId="0" borderId="0" applyNumberFormat="0" applyFill="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6" borderId="0" applyNumberFormat="0" applyBorder="0" applyAlignment="0" applyProtection="0"/>
    <xf numFmtId="0" fontId="21" fillId="12" borderId="7" applyNumberFormat="0" applyAlignment="0" applyProtection="0"/>
    <xf numFmtId="0" fontId="3"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2" fillId="8" borderId="0" applyNumberFormat="0" applyBorder="0" applyAlignment="0" applyProtection="0"/>
    <xf numFmtId="164" fontId="2" fillId="0" borderId="0" applyFill="0" applyBorder="0" applyAlignment="0" applyProtection="0"/>
    <xf numFmtId="0" fontId="23" fillId="27" borderId="0" applyNumberFormat="0" applyBorder="0" applyAlignment="0" applyProtection="0"/>
    <xf numFmtId="0" fontId="2" fillId="0" borderId="0"/>
    <xf numFmtId="0" fontId="2" fillId="0" borderId="0"/>
    <xf numFmtId="0" fontId="2" fillId="0" borderId="0"/>
    <xf numFmtId="0" fontId="1" fillId="0" borderId="0"/>
    <xf numFmtId="0" fontId="14" fillId="28" borderId="10" applyNumberFormat="0" applyAlignment="0" applyProtection="0"/>
    <xf numFmtId="9" fontId="2" fillId="0" borderId="0" applyFont="0" applyFill="0" applyBorder="0" applyAlignment="0" applyProtection="0"/>
    <xf numFmtId="0" fontId="24" fillId="21" borderId="11"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2" applyNumberFormat="0" applyFill="0" applyAlignment="0" applyProtection="0"/>
    <xf numFmtId="0" fontId="20" fillId="0" borderId="13" applyNumberFormat="0" applyFill="0" applyAlignment="0" applyProtection="0"/>
    <xf numFmtId="0" fontId="29" fillId="0" borderId="14" applyNumberFormat="0" applyFill="0" applyAlignment="0" applyProtection="0"/>
    <xf numFmtId="0" fontId="14" fillId="0" borderId="0"/>
    <xf numFmtId="0" fontId="14" fillId="0" borderId="0"/>
    <xf numFmtId="165" fontId="2" fillId="0" borderId="0" applyFont="0" applyFill="0" applyBorder="0" applyAlignment="0" applyProtection="0"/>
    <xf numFmtId="165" fontId="2" fillId="0" borderId="0" applyFont="0" applyFill="0" applyBorder="0" applyAlignment="0" applyProtection="0"/>
    <xf numFmtId="0" fontId="2" fillId="0" borderId="0"/>
    <xf numFmtId="0" fontId="2" fillId="31" borderId="10" applyNumberFormat="0" applyFont="0" applyAlignment="0" applyProtection="0"/>
    <xf numFmtId="0" fontId="33" fillId="0" borderId="18" applyNumberFormat="0" applyFill="0" applyAlignment="0" applyProtection="0"/>
    <xf numFmtId="9" fontId="2" fillId="0" borderId="0" applyFont="0" applyFill="0" applyBorder="0" applyAlignment="0" applyProtection="0"/>
    <xf numFmtId="0" fontId="2" fillId="0" borderId="0"/>
  </cellStyleXfs>
  <cellXfs count="246">
    <xf numFmtId="0" fontId="0" fillId="0" borderId="0" xfId="0"/>
    <xf numFmtId="0" fontId="0" fillId="0" borderId="0" xfId="0" applyAlignment="1">
      <alignment horizontal="center" vertical="center" wrapText="1"/>
    </xf>
    <xf numFmtId="0" fontId="2" fillId="0" borderId="0" xfId="1"/>
    <xf numFmtId="0" fontId="2" fillId="0" borderId="0" xfId="1" applyAlignment="1">
      <alignment wrapText="1"/>
    </xf>
    <xf numFmtId="0" fontId="4" fillId="5" borderId="6" xfId="1" applyFont="1" applyFill="1" applyBorder="1" applyAlignment="1">
      <alignment horizontal="left" vertical="center" wrapText="1"/>
    </xf>
    <xf numFmtId="0" fontId="4" fillId="5" borderId="5" xfId="1" applyFont="1" applyFill="1" applyBorder="1" applyAlignment="1">
      <alignment horizontal="left" vertical="center" wrapText="1"/>
    </xf>
    <xf numFmtId="0" fontId="4" fillId="5" borderId="5" xfId="1" applyFont="1" applyFill="1" applyBorder="1" applyAlignment="1">
      <alignment horizontal="center" vertical="center" wrapText="1"/>
    </xf>
    <xf numFmtId="0" fontId="11" fillId="5" borderId="5" xfId="1" applyFont="1" applyFill="1" applyBorder="1" applyAlignment="1">
      <alignment horizontal="left" vertical="center" wrapText="1"/>
    </xf>
    <xf numFmtId="0" fontId="10" fillId="5" borderId="6" xfId="1" applyFont="1" applyFill="1" applyBorder="1" applyAlignment="1">
      <alignment horizontal="left" vertical="center" wrapText="1"/>
    </xf>
    <xf numFmtId="0" fontId="4" fillId="5" borderId="5" xfId="1" applyFont="1" applyFill="1" applyBorder="1" applyAlignment="1">
      <alignment horizontal="justify" vertical="center" wrapText="1"/>
    </xf>
    <xf numFmtId="0" fontId="10" fillId="5" borderId="5" xfId="1" applyFont="1" applyFill="1" applyBorder="1" applyAlignment="1">
      <alignment horizontal="center" vertical="center" wrapText="1"/>
    </xf>
    <xf numFmtId="0" fontId="10" fillId="5" borderId="5" xfId="1" applyFont="1" applyFill="1" applyBorder="1" applyAlignment="1">
      <alignment horizontal="left" vertical="center" wrapText="1"/>
    </xf>
    <xf numFmtId="0" fontId="12" fillId="6" borderId="5" xfId="1" applyFont="1" applyFill="1" applyBorder="1" applyAlignment="1">
      <alignment horizontal="center" vertical="center" wrapText="1"/>
    </xf>
    <xf numFmtId="0" fontId="0" fillId="0" borderId="0" xfId="0" applyAlignment="1">
      <alignment wrapText="1"/>
    </xf>
    <xf numFmtId="0" fontId="5" fillId="29" borderId="19" xfId="1" applyFont="1" applyFill="1" applyBorder="1" applyAlignment="1">
      <alignment horizontal="center" vertical="center" wrapText="1"/>
    </xf>
    <xf numFmtId="0" fontId="0" fillId="0" borderId="0" xfId="0" applyAlignment="1">
      <alignment vertical="center" wrapText="1"/>
    </xf>
    <xf numFmtId="0" fontId="34" fillId="0" borderId="1" xfId="0" applyFont="1" applyBorder="1" applyAlignment="1">
      <alignment horizontal="center" vertical="center" wrapText="1"/>
    </xf>
    <xf numFmtId="0" fontId="34" fillId="0" borderId="1" xfId="0" applyFont="1" applyBorder="1" applyAlignment="1">
      <alignment horizontal="left" vertical="center" wrapText="1"/>
    </xf>
    <xf numFmtId="0" fontId="36"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35" fillId="0" borderId="1" xfId="0" applyFont="1" applyBorder="1" applyAlignment="1">
      <alignment horizontal="center" vertical="center" wrapText="1"/>
    </xf>
    <xf numFmtId="0" fontId="31" fillId="0" borderId="1" xfId="0" applyFont="1" applyBorder="1" applyAlignment="1">
      <alignment horizontal="left" vertical="center"/>
    </xf>
    <xf numFmtId="0" fontId="7" fillId="30" borderId="1" xfId="0" applyFont="1" applyFill="1" applyBorder="1" applyAlignment="1">
      <alignment horizontal="center" vertical="center" textRotation="90" wrapText="1"/>
    </xf>
    <xf numFmtId="0" fontId="34" fillId="0" borderId="2" xfId="0" applyFont="1" applyBorder="1" applyAlignment="1">
      <alignment horizontal="center" vertical="center" wrapText="1"/>
    </xf>
    <xf numFmtId="0" fontId="0" fillId="0" borderId="16" xfId="0" applyBorder="1" applyAlignment="1">
      <alignment horizontal="center" vertical="center" wrapText="1"/>
    </xf>
    <xf numFmtId="0" fontId="0" fillId="0" borderId="2" xfId="0" applyBorder="1" applyAlignment="1">
      <alignment vertical="center" wrapText="1"/>
    </xf>
    <xf numFmtId="0" fontId="34" fillId="0" borderId="15" xfId="0" applyFont="1" applyBorder="1" applyAlignment="1">
      <alignment horizontal="center" vertical="center" wrapText="1"/>
    </xf>
    <xf numFmtId="0" fontId="34" fillId="0" borderId="16" xfId="0" applyFont="1" applyBorder="1" applyAlignment="1">
      <alignment horizontal="center" vertical="center" wrapText="1"/>
    </xf>
    <xf numFmtId="0" fontId="34" fillId="36" borderId="1" xfId="0" applyFont="1" applyFill="1" applyBorder="1" applyAlignment="1">
      <alignment horizontal="center" vertical="center" wrapText="1"/>
    </xf>
    <xf numFmtId="0" fontId="34" fillId="36" borderId="1" xfId="0" applyFont="1" applyFill="1" applyBorder="1" applyAlignment="1">
      <alignment horizontal="left" vertical="center" wrapText="1"/>
    </xf>
    <xf numFmtId="0" fontId="34" fillId="37" borderId="2" xfId="0" applyFont="1" applyFill="1" applyBorder="1" applyAlignment="1">
      <alignment horizontal="center" vertical="center" wrapText="1"/>
    </xf>
    <xf numFmtId="0" fontId="34" fillId="39" borderId="2" xfId="0" applyFont="1" applyFill="1" applyBorder="1" applyAlignment="1">
      <alignment horizontal="center" vertical="center" wrapText="1"/>
    </xf>
    <xf numFmtId="0" fontId="34" fillId="40" borderId="2" xfId="0" applyFont="1" applyFill="1" applyBorder="1" applyAlignment="1">
      <alignment horizontal="center" vertical="center" wrapText="1"/>
    </xf>
    <xf numFmtId="0" fontId="34" fillId="41" borderId="2" xfId="0" applyFont="1" applyFill="1" applyBorder="1" applyAlignment="1">
      <alignment horizontal="center" vertical="center" wrapText="1"/>
    </xf>
    <xf numFmtId="0" fontId="34" fillId="42" borderId="2" xfId="0" applyFont="1" applyFill="1" applyBorder="1" applyAlignment="1">
      <alignment horizontal="center" vertical="center" wrapText="1"/>
    </xf>
    <xf numFmtId="0" fontId="0" fillId="0" borderId="2" xfId="0" applyBorder="1" applyAlignment="1">
      <alignment horizontal="center" vertical="center" wrapText="1"/>
    </xf>
    <xf numFmtId="0" fontId="34" fillId="43" borderId="1" xfId="0" applyFont="1" applyFill="1" applyBorder="1" applyAlignment="1">
      <alignment horizontal="center" vertical="center" wrapText="1"/>
    </xf>
    <xf numFmtId="0" fontId="34" fillId="44" borderId="1" xfId="0" applyFont="1" applyFill="1" applyBorder="1" applyAlignment="1">
      <alignment horizontal="center" vertical="center" wrapText="1"/>
    </xf>
    <xf numFmtId="0" fontId="34" fillId="39" borderId="1" xfId="0" applyFont="1" applyFill="1" applyBorder="1" applyAlignment="1">
      <alignment horizontal="center" vertical="center" wrapText="1"/>
    </xf>
    <xf numFmtId="0" fontId="34" fillId="44" borderId="2" xfId="0" applyFont="1" applyFill="1" applyBorder="1" applyAlignment="1">
      <alignment horizontal="center" vertical="center" wrapText="1"/>
    </xf>
    <xf numFmtId="0" fontId="34" fillId="45" borderId="2" xfId="0" applyFont="1" applyFill="1" applyBorder="1" applyAlignment="1">
      <alignment horizontal="center" vertical="center" wrapText="1"/>
    </xf>
    <xf numFmtId="0" fontId="34" fillId="46" borderId="1" xfId="0" applyFont="1" applyFill="1" applyBorder="1" applyAlignment="1">
      <alignment horizontal="center" vertical="center" wrapText="1"/>
    </xf>
    <xf numFmtId="0" fontId="34" fillId="43" borderId="2"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0" fillId="35" borderId="0" xfId="0" applyFill="1" applyAlignment="1">
      <alignment wrapText="1"/>
    </xf>
    <xf numFmtId="0" fontId="0" fillId="34" borderId="0" xfId="0" applyFill="1" applyAlignment="1">
      <alignment wrapText="1"/>
    </xf>
    <xf numFmtId="0" fontId="0" fillId="32" borderId="0" xfId="0" applyFill="1" applyAlignment="1">
      <alignment wrapText="1"/>
    </xf>
    <xf numFmtId="0" fontId="0" fillId="33" borderId="0" xfId="0" applyFill="1" applyAlignment="1">
      <alignment wrapText="1"/>
    </xf>
    <xf numFmtId="0" fontId="0" fillId="4" borderId="1" xfId="0" applyFill="1" applyBorder="1" applyAlignment="1">
      <alignment horizontal="center" vertical="center" wrapText="1"/>
    </xf>
    <xf numFmtId="0" fontId="0" fillId="4" borderId="0" xfId="0" applyFill="1" applyAlignment="1">
      <alignment horizontal="center" vertical="center"/>
    </xf>
    <xf numFmtId="0" fontId="34" fillId="46" borderId="2" xfId="0" applyFont="1" applyFill="1" applyBorder="1" applyAlignment="1">
      <alignment horizontal="center" vertical="center" wrapText="1"/>
    </xf>
    <xf numFmtId="0" fontId="36" fillId="0" borderId="15"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 xfId="0" applyFont="1" applyBorder="1" applyAlignment="1">
      <alignment horizontal="left" vertical="center" wrapText="1"/>
    </xf>
    <xf numFmtId="0" fontId="34" fillId="47" borderId="2" xfId="0" applyFont="1" applyFill="1" applyBorder="1" applyAlignment="1">
      <alignment horizontal="center" vertical="center" wrapText="1"/>
    </xf>
    <xf numFmtId="0" fontId="34" fillId="48" borderId="2" xfId="0" applyFont="1" applyFill="1" applyBorder="1" applyAlignment="1">
      <alignment horizontal="center" vertical="center" wrapText="1"/>
    </xf>
    <xf numFmtId="0" fontId="34" fillId="49" borderId="1" xfId="0" applyFont="1" applyFill="1" applyBorder="1" applyAlignment="1">
      <alignment horizontal="center" vertical="center" wrapText="1"/>
    </xf>
    <xf numFmtId="0" fontId="6" fillId="29" borderId="1" xfId="1" applyFont="1" applyFill="1" applyBorder="1" applyAlignment="1">
      <alignment horizontal="center" vertical="center" wrapText="1"/>
    </xf>
    <xf numFmtId="0" fontId="35" fillId="0" borderId="0" xfId="0" applyFont="1"/>
    <xf numFmtId="0" fontId="0" fillId="0" borderId="16" xfId="0" applyBorder="1" applyAlignment="1">
      <alignment horizontal="left" vertical="center" wrapText="1"/>
    </xf>
    <xf numFmtId="0" fontId="0" fillId="0" borderId="2" xfId="0" applyBorder="1" applyAlignment="1">
      <alignment horizontal="left" vertical="center" wrapText="1"/>
    </xf>
    <xf numFmtId="0" fontId="0" fillId="36" borderId="1" xfId="0" applyFill="1" applyBorder="1" applyAlignment="1">
      <alignment horizontal="left" vertical="center" wrapText="1"/>
    </xf>
    <xf numFmtId="0" fontId="0" fillId="0" borderId="1" xfId="0" applyBorder="1" applyAlignment="1">
      <alignment vertical="center" wrapText="1"/>
    </xf>
    <xf numFmtId="0" fontId="0" fillId="0" borderId="0" xfId="0" applyAlignment="1">
      <alignment horizontal="left" vertical="center" wrapText="1"/>
    </xf>
    <xf numFmtId="0" fontId="0" fillId="0" borderId="0" xfId="0" applyAlignment="1">
      <alignment horizontal="left"/>
    </xf>
    <xf numFmtId="0" fontId="34" fillId="0" borderId="15" xfId="0" applyFont="1" applyBorder="1" applyAlignment="1">
      <alignment horizontal="left" vertical="center" wrapText="1"/>
    </xf>
    <xf numFmtId="0" fontId="0" fillId="43" borderId="1" xfId="0" applyFill="1" applyBorder="1" applyAlignment="1">
      <alignment horizontal="center" vertical="center" wrapText="1"/>
    </xf>
    <xf numFmtId="0" fontId="0" fillId="0" borderId="15" xfId="0" applyBorder="1" applyAlignment="1">
      <alignment horizontal="left" vertical="center" wrapText="1"/>
    </xf>
    <xf numFmtId="0" fontId="0" fillId="50" borderId="1" xfId="0" applyFill="1" applyBorder="1" applyAlignment="1">
      <alignment horizontal="center" vertical="center" wrapText="1"/>
    </xf>
    <xf numFmtId="0" fontId="32" fillId="0" borderId="1" xfId="0" applyFont="1" applyBorder="1" applyAlignment="1">
      <alignment horizontal="left" vertical="center"/>
    </xf>
    <xf numFmtId="0" fontId="34" fillId="0" borderId="0" xfId="44" applyFont="1"/>
    <xf numFmtId="0" fontId="41" fillId="0" borderId="1" xfId="44" applyFont="1" applyBorder="1"/>
    <xf numFmtId="0" fontId="41" fillId="0" borderId="1" xfId="1" applyFont="1" applyBorder="1"/>
    <xf numFmtId="0" fontId="39" fillId="3" borderId="1" xfId="1" applyFont="1" applyFill="1" applyBorder="1" applyAlignment="1">
      <alignment horizontal="center" vertical="center" wrapText="1"/>
    </xf>
    <xf numFmtId="0" fontId="41" fillId="0" borderId="1" xfId="1" applyFont="1" applyBorder="1" applyAlignment="1">
      <alignment vertical="center" wrapText="1"/>
    </xf>
    <xf numFmtId="0" fontId="41" fillId="0" borderId="1" xfId="1" applyFont="1" applyBorder="1" applyAlignment="1">
      <alignment horizontal="center" vertical="center" wrapText="1"/>
    </xf>
    <xf numFmtId="0" fontId="41" fillId="0" borderId="1" xfId="1" applyFont="1" applyBorder="1" applyAlignment="1">
      <alignment horizontal="justify" vertical="center" wrapText="1"/>
    </xf>
    <xf numFmtId="0" fontId="41" fillId="0" borderId="1" xfId="1" applyFont="1" applyBorder="1" applyAlignment="1">
      <alignment horizontal="left" vertical="center" wrapText="1"/>
    </xf>
    <xf numFmtId="0" fontId="38" fillId="0" borderId="0" xfId="0" applyFont="1"/>
    <xf numFmtId="0" fontId="38" fillId="0" borderId="0" xfId="0" applyFont="1" applyAlignment="1">
      <alignment wrapText="1"/>
    </xf>
    <xf numFmtId="0" fontId="47" fillId="53" borderId="29" xfId="0" applyFont="1" applyFill="1" applyBorder="1"/>
    <xf numFmtId="0" fontId="48" fillId="2" borderId="1" xfId="1" applyFont="1" applyFill="1" applyBorder="1" applyAlignment="1">
      <alignment vertical="center" wrapText="1"/>
    </xf>
    <xf numFmtId="0" fontId="50" fillId="2" borderId="1" xfId="1" applyFont="1" applyFill="1" applyBorder="1" applyAlignment="1">
      <alignment horizontal="center" vertical="center" wrapText="1"/>
    </xf>
    <xf numFmtId="14" fontId="50" fillId="2" borderId="1" xfId="1" applyNumberFormat="1" applyFont="1" applyFill="1" applyBorder="1" applyAlignment="1">
      <alignment horizontal="center" vertical="center" wrapText="1"/>
    </xf>
    <xf numFmtId="49" fontId="50" fillId="2" borderId="1" xfId="1" applyNumberFormat="1" applyFont="1" applyFill="1" applyBorder="1" applyAlignment="1">
      <alignment horizontal="center" vertical="center" wrapText="1"/>
    </xf>
    <xf numFmtId="0" fontId="38" fillId="0" borderId="1" xfId="0" applyFont="1" applyBorder="1"/>
    <xf numFmtId="0" fontId="48" fillId="52" borderId="31" xfId="0" applyFont="1" applyFill="1" applyBorder="1" applyAlignment="1">
      <alignment horizontal="center" vertical="center" wrapText="1"/>
    </xf>
    <xf numFmtId="0" fontId="48" fillId="52" borderId="2" xfId="0" applyFont="1" applyFill="1" applyBorder="1" applyAlignment="1">
      <alignment horizontal="center" vertical="center" wrapText="1"/>
    </xf>
    <xf numFmtId="0" fontId="48" fillId="52" borderId="2" xfId="0" applyFont="1" applyFill="1" applyBorder="1" applyAlignment="1">
      <alignment horizontal="center" vertical="center" textRotation="90" wrapText="1"/>
    </xf>
    <xf numFmtId="0" fontId="48" fillId="52" borderId="32" xfId="0" applyFont="1" applyFill="1" applyBorder="1" applyAlignment="1">
      <alignment horizontal="center" vertical="center" wrapText="1"/>
    </xf>
    <xf numFmtId="0" fontId="47" fillId="53" borderId="1" xfId="0" applyFont="1" applyFill="1" applyBorder="1"/>
    <xf numFmtId="0" fontId="48" fillId="52" borderId="1" xfId="0" applyFont="1" applyFill="1" applyBorder="1" applyAlignment="1">
      <alignment horizontal="center" vertical="center" wrapText="1"/>
    </xf>
    <xf numFmtId="0" fontId="48" fillId="52" borderId="1" xfId="0" applyFont="1" applyFill="1" applyBorder="1" applyAlignment="1">
      <alignment horizontal="center" vertical="center" textRotation="90" wrapText="1"/>
    </xf>
    <xf numFmtId="0" fontId="38" fillId="0" borderId="1" xfId="0" applyFont="1" applyBorder="1" applyAlignment="1">
      <alignment wrapText="1"/>
    </xf>
    <xf numFmtId="0" fontId="53" fillId="0" borderId="1" xfId="0" applyFont="1" applyBorder="1"/>
    <xf numFmtId="0" fontId="52" fillId="0" borderId="1" xfId="0" applyFont="1" applyBorder="1"/>
    <xf numFmtId="0" fontId="52" fillId="0" borderId="1" xfId="0" applyFont="1" applyBorder="1" applyAlignment="1">
      <alignment wrapText="1"/>
    </xf>
    <xf numFmtId="0" fontId="52" fillId="3" borderId="1" xfId="0" applyFont="1" applyFill="1" applyBorder="1" applyAlignment="1">
      <alignment horizontal="center" vertical="center" wrapText="1"/>
    </xf>
    <xf numFmtId="0" fontId="38" fillId="3" borderId="1" xfId="0" applyFont="1" applyFill="1" applyBorder="1" applyAlignment="1">
      <alignment horizontal="left" vertical="center" wrapText="1"/>
    </xf>
    <xf numFmtId="0" fontId="52" fillId="3" borderId="1" xfId="0" applyFont="1" applyFill="1" applyBorder="1" applyAlignment="1">
      <alignment horizontal="justify" vertical="center" wrapText="1"/>
    </xf>
    <xf numFmtId="0" fontId="52" fillId="3" borderId="1" xfId="0" applyFont="1" applyFill="1" applyBorder="1" applyAlignment="1">
      <alignment horizontal="left" vertical="center" wrapText="1"/>
    </xf>
    <xf numFmtId="0" fontId="52" fillId="51" borderId="1" xfId="0" applyFont="1" applyFill="1" applyBorder="1" applyAlignment="1">
      <alignment horizontal="justify" vertical="center" wrapText="1"/>
    </xf>
    <xf numFmtId="0" fontId="52" fillId="51" borderId="1" xfId="0" applyFont="1" applyFill="1" applyBorder="1" applyAlignment="1">
      <alignment horizontal="center" vertical="center" wrapText="1"/>
    </xf>
    <xf numFmtId="0" fontId="38" fillId="3" borderId="1" xfId="0" applyFont="1" applyFill="1" applyBorder="1" applyAlignment="1">
      <alignment horizontal="justify" vertical="center" wrapText="1"/>
    </xf>
    <xf numFmtId="0" fontId="32" fillId="3" borderId="1" xfId="0" applyFont="1" applyFill="1" applyBorder="1" applyAlignment="1">
      <alignment horizontal="left" vertical="center" wrapText="1"/>
    </xf>
    <xf numFmtId="0" fontId="52" fillId="54" borderId="1" xfId="0" applyFont="1" applyFill="1" applyBorder="1" applyAlignment="1">
      <alignment horizontal="center" vertical="center" wrapText="1"/>
    </xf>
    <xf numFmtId="0" fontId="55" fillId="54" borderId="1" xfId="0" applyFont="1" applyFill="1" applyBorder="1" applyAlignment="1">
      <alignment horizontal="left" vertical="center" wrapText="1"/>
    </xf>
    <xf numFmtId="0" fontId="52" fillId="51" borderId="1" xfId="0" applyFont="1" applyFill="1" applyBorder="1" applyAlignment="1">
      <alignment horizontal="left" vertical="center" wrapText="1"/>
    </xf>
    <xf numFmtId="0" fontId="52" fillId="54" borderId="1" xfId="0" applyFont="1" applyFill="1" applyBorder="1" applyAlignment="1">
      <alignment horizontal="left" vertical="center" wrapText="1"/>
    </xf>
    <xf numFmtId="0" fontId="52" fillId="54" borderId="1" xfId="0" applyFont="1" applyFill="1" applyBorder="1" applyAlignment="1">
      <alignment horizontal="justify" vertical="center" wrapText="1"/>
    </xf>
    <xf numFmtId="0" fontId="38" fillId="3" borderId="1" xfId="0" applyFont="1" applyFill="1" applyBorder="1" applyAlignment="1">
      <alignment horizontal="center" vertical="center" wrapText="1"/>
    </xf>
    <xf numFmtId="0" fontId="52" fillId="51" borderId="1" xfId="0" applyFont="1" applyFill="1" applyBorder="1" applyAlignment="1" applyProtection="1">
      <alignment horizontal="center" vertical="center" wrapText="1"/>
      <protection locked="0"/>
    </xf>
    <xf numFmtId="0" fontId="52" fillId="3" borderId="1" xfId="0" applyFont="1" applyFill="1" applyBorder="1" applyAlignment="1" applyProtection="1">
      <alignment horizontal="center" vertical="center" wrapText="1"/>
      <protection locked="0"/>
    </xf>
    <xf numFmtId="0" fontId="52" fillId="54" borderId="1" xfId="0" applyFont="1" applyFill="1" applyBorder="1" applyAlignment="1" applyProtection="1">
      <alignment horizontal="center" vertical="center" wrapText="1"/>
      <protection locked="0"/>
    </xf>
    <xf numFmtId="0" fontId="52" fillId="3" borderId="1" xfId="0" applyFont="1" applyFill="1" applyBorder="1" applyAlignment="1" applyProtection="1">
      <alignment horizontal="left" vertical="center" wrapText="1"/>
      <protection locked="0"/>
    </xf>
    <xf numFmtId="0" fontId="52" fillId="3" borderId="1" xfId="0" applyFont="1" applyFill="1" applyBorder="1" applyAlignment="1" applyProtection="1">
      <alignment horizontal="justify" vertical="center" wrapText="1"/>
      <protection locked="0"/>
    </xf>
    <xf numFmtId="0" fontId="52" fillId="3" borderId="16" xfId="0" applyFont="1" applyFill="1" applyBorder="1" applyAlignment="1">
      <alignment horizontal="center" vertical="center" wrapText="1"/>
    </xf>
    <xf numFmtId="0" fontId="52" fillId="3" borderId="1" xfId="0" applyFont="1" applyFill="1" applyBorder="1" applyAlignment="1">
      <alignment horizontal="center" vertical="center"/>
    </xf>
    <xf numFmtId="0" fontId="55" fillId="51" borderId="1" xfId="0" applyFont="1" applyFill="1" applyBorder="1" applyAlignment="1">
      <alignment horizontal="center" vertical="center" wrapText="1"/>
    </xf>
    <xf numFmtId="0" fontId="55" fillId="54" borderId="1" xfId="0" applyFont="1" applyFill="1" applyBorder="1" applyAlignment="1">
      <alignment horizontal="center" vertical="center" wrapText="1"/>
    </xf>
    <xf numFmtId="0" fontId="52" fillId="3" borderId="1" xfId="0" applyFont="1" applyFill="1" applyBorder="1"/>
    <xf numFmtId="0" fontId="52" fillId="3" borderId="1" xfId="0" applyFont="1" applyFill="1" applyBorder="1" applyAlignment="1">
      <alignment wrapText="1"/>
    </xf>
    <xf numFmtId="0" fontId="38" fillId="3" borderId="0" xfId="0" applyFont="1" applyFill="1"/>
    <xf numFmtId="0" fontId="54" fillId="0" borderId="0" xfId="0" applyFont="1"/>
    <xf numFmtId="0" fontId="57" fillId="0" borderId="0" xfId="0" applyFont="1" applyAlignment="1">
      <alignment horizontal="justify" vertical="top" wrapText="1"/>
    </xf>
    <xf numFmtId="0" fontId="49" fillId="55" borderId="33" xfId="0" applyFont="1" applyFill="1" applyBorder="1" applyAlignment="1">
      <alignment horizontal="center" vertical="center" wrapText="1"/>
    </xf>
    <xf numFmtId="49" fontId="60" fillId="0" borderId="33" xfId="0" applyNumberFormat="1" applyFont="1" applyBorder="1" applyAlignment="1">
      <alignment horizontal="center" vertical="center"/>
    </xf>
    <xf numFmtId="166" fontId="60" fillId="0" borderId="33" xfId="0" applyNumberFormat="1" applyFont="1" applyBorder="1" applyAlignment="1">
      <alignment horizontal="center" vertical="center"/>
    </xf>
    <xf numFmtId="0" fontId="38" fillId="0" borderId="2" xfId="0" applyFont="1" applyBorder="1"/>
    <xf numFmtId="0" fontId="52" fillId="0" borderId="0" xfId="0" applyFont="1"/>
    <xf numFmtId="0" fontId="52" fillId="0" borderId="0" xfId="0" applyFont="1" applyAlignment="1">
      <alignment wrapText="1"/>
    </xf>
    <xf numFmtId="0" fontId="38" fillId="0" borderId="16" xfId="0" applyFont="1" applyBorder="1"/>
    <xf numFmtId="0" fontId="52" fillId="0" borderId="21" xfId="0" applyFont="1" applyBorder="1"/>
    <xf numFmtId="0" fontId="38" fillId="0" borderId="15" xfId="0" applyFont="1" applyBorder="1"/>
    <xf numFmtId="0" fontId="52" fillId="0" borderId="23" xfId="0" applyFont="1" applyBorder="1"/>
    <xf numFmtId="0" fontId="53" fillId="0" borderId="0" xfId="0" applyFont="1"/>
    <xf numFmtId="0" fontId="53" fillId="0" borderId="0" xfId="0" applyFont="1" applyAlignment="1">
      <alignment wrapText="1"/>
    </xf>
    <xf numFmtId="0" fontId="41" fillId="51" borderId="1" xfId="0" applyFont="1" applyFill="1" applyBorder="1" applyAlignment="1">
      <alignment horizontal="justify" vertical="center" wrapText="1"/>
    </xf>
    <xf numFmtId="0" fontId="52" fillId="0" borderId="0" xfId="0" applyFont="1" applyAlignment="1">
      <alignment horizontal="justify" vertical="top"/>
    </xf>
    <xf numFmtId="0" fontId="62" fillId="56" borderId="1" xfId="0" applyFont="1" applyFill="1" applyBorder="1" applyAlignment="1">
      <alignment horizontal="center" vertical="center" wrapText="1"/>
    </xf>
    <xf numFmtId="0" fontId="38" fillId="0" borderId="1" xfId="0" applyFont="1" applyBorder="1" applyAlignment="1">
      <alignment horizontal="center"/>
    </xf>
    <xf numFmtId="0" fontId="48" fillId="2" borderId="21" xfId="1" applyFont="1" applyFill="1" applyBorder="1" applyAlignment="1">
      <alignment horizontal="center" vertical="center" wrapText="1"/>
    </xf>
    <xf numFmtId="0" fontId="48" fillId="2" borderId="22" xfId="1" applyFont="1" applyFill="1" applyBorder="1" applyAlignment="1">
      <alignment horizontal="center" vertical="center" wrapText="1"/>
    </xf>
    <xf numFmtId="0" fontId="48" fillId="2" borderId="23" xfId="1" applyFont="1" applyFill="1" applyBorder="1" applyAlignment="1">
      <alignment horizontal="center" vertical="center" wrapText="1"/>
    </xf>
    <xf numFmtId="0" fontId="48" fillId="2" borderId="26" xfId="1" applyFont="1" applyFill="1" applyBorder="1" applyAlignment="1">
      <alignment horizontal="center" vertical="center" wrapText="1"/>
    </xf>
    <xf numFmtId="0" fontId="48" fillId="2" borderId="20" xfId="1" applyFont="1" applyFill="1" applyBorder="1" applyAlignment="1">
      <alignment horizontal="center" vertical="center" wrapText="1"/>
    </xf>
    <xf numFmtId="0" fontId="48" fillId="2" borderId="27" xfId="1" applyFont="1" applyFill="1" applyBorder="1" applyAlignment="1">
      <alignment horizontal="center" vertical="center" wrapText="1"/>
    </xf>
    <xf numFmtId="0" fontId="46" fillId="53" borderId="1" xfId="0" applyFont="1" applyFill="1" applyBorder="1" applyAlignment="1">
      <alignment horizontal="center" vertical="center"/>
    </xf>
    <xf numFmtId="0" fontId="41" fillId="51" borderId="1" xfId="0" applyFont="1" applyFill="1" applyBorder="1" applyAlignment="1">
      <alignment horizontal="justify" vertical="center" wrapText="1"/>
    </xf>
    <xf numFmtId="0" fontId="58" fillId="0" borderId="33" xfId="0" applyFont="1" applyBorder="1" applyAlignment="1">
      <alignment horizontal="center" vertical="center" wrapText="1"/>
    </xf>
    <xf numFmtId="0" fontId="58" fillId="0" borderId="33" xfId="0" applyFont="1" applyBorder="1" applyAlignment="1">
      <alignment horizontal="center" vertical="center"/>
    </xf>
    <xf numFmtId="0" fontId="49" fillId="55" borderId="33" xfId="0" applyFont="1" applyFill="1" applyBorder="1" applyAlignment="1">
      <alignment horizontal="center" vertical="top" wrapText="1"/>
    </xf>
    <xf numFmtId="49" fontId="60" fillId="0" borderId="34" xfId="0" applyNumberFormat="1" applyFont="1" applyBorder="1" applyAlignment="1">
      <alignment horizontal="justify" vertical="top" wrapText="1"/>
    </xf>
    <xf numFmtId="49" fontId="60" fillId="0" borderId="35" xfId="0" applyNumberFormat="1" applyFont="1" applyBorder="1" applyAlignment="1">
      <alignment horizontal="justify" vertical="top"/>
    </xf>
    <xf numFmtId="0" fontId="40" fillId="0" borderId="1" xfId="0" applyFont="1" applyBorder="1" applyAlignment="1">
      <alignment horizontal="center"/>
    </xf>
    <xf numFmtId="0" fontId="47" fillId="53" borderId="1" xfId="0" applyFont="1" applyFill="1" applyBorder="1" applyAlignment="1">
      <alignment horizontal="center" vertical="center"/>
    </xf>
    <xf numFmtId="0" fontId="47" fillId="53" borderId="1" xfId="1" applyFont="1" applyFill="1" applyBorder="1" applyAlignment="1">
      <alignment horizontal="center" vertical="center" wrapText="1"/>
    </xf>
    <xf numFmtId="0" fontId="40" fillId="0" borderId="2" xfId="0" applyFont="1" applyBorder="1" applyAlignment="1">
      <alignment horizontal="center"/>
    </xf>
    <xf numFmtId="0" fontId="47" fillId="53" borderId="29" xfId="0" applyFont="1" applyFill="1" applyBorder="1" applyAlignment="1">
      <alignment horizontal="center" vertical="center"/>
    </xf>
    <xf numFmtId="0" fontId="47" fillId="53" borderId="30" xfId="0" applyFont="1" applyFill="1" applyBorder="1" applyAlignment="1">
      <alignment horizontal="center" vertical="center"/>
    </xf>
    <xf numFmtId="0" fontId="47" fillId="53" borderId="28" xfId="1" applyFont="1" applyFill="1" applyBorder="1" applyAlignment="1">
      <alignment horizontal="center" vertical="center" wrapText="1"/>
    </xf>
    <xf numFmtId="0" fontId="47" fillId="53" borderId="29" xfId="1" applyFont="1" applyFill="1" applyBorder="1" applyAlignment="1">
      <alignment horizontal="center" vertical="center" wrapText="1"/>
    </xf>
    <xf numFmtId="0" fontId="48" fillId="2" borderId="1" xfId="1" applyFont="1" applyFill="1" applyBorder="1" applyAlignment="1">
      <alignment horizontal="center" vertical="center" wrapText="1"/>
    </xf>
    <xf numFmtId="0" fontId="50" fillId="51" borderId="1" xfId="0" applyFont="1" applyFill="1" applyBorder="1" applyAlignment="1">
      <alignment horizontal="justify" vertical="center" wrapText="1"/>
    </xf>
    <xf numFmtId="0" fontId="34" fillId="0" borderId="22" xfId="44" applyFont="1" applyBorder="1" applyAlignment="1">
      <alignment horizontal="justify" vertical="center" wrapText="1"/>
    </xf>
    <xf numFmtId="0" fontId="0" fillId="0" borderId="22" xfId="0" applyBorder="1" applyAlignment="1">
      <alignment horizontal="justify" vertical="center" wrapText="1"/>
    </xf>
    <xf numFmtId="0" fontId="41" fillId="0" borderId="1" xfId="1" applyFont="1" applyBorder="1" applyAlignment="1">
      <alignment horizontal="center" vertical="center" wrapText="1"/>
    </xf>
    <xf numFmtId="0" fontId="46" fillId="53" borderId="1" xfId="1" applyFont="1" applyFill="1" applyBorder="1" applyAlignment="1">
      <alignment horizontal="center" vertical="center" wrapText="1"/>
    </xf>
    <xf numFmtId="0" fontId="39" fillId="3" borderId="1" xfId="1" applyFont="1" applyFill="1" applyBorder="1" applyAlignment="1">
      <alignment horizontal="center" vertical="center" wrapText="1"/>
    </xf>
    <xf numFmtId="0" fontId="41" fillId="0" borderId="1" xfId="1" applyFont="1" applyBorder="1" applyAlignment="1">
      <alignment horizontal="justify" vertical="center" wrapText="1"/>
    </xf>
    <xf numFmtId="0" fontId="61" fillId="0" borderId="0" xfId="0" applyFont="1" applyAlignment="1">
      <alignment horizontal="center" vertical="center" wrapText="1"/>
    </xf>
    <xf numFmtId="0" fontId="62" fillId="56" borderId="1" xfId="0" applyFont="1" applyFill="1" applyBorder="1" applyAlignment="1">
      <alignment horizontal="center" vertical="center" wrapText="1"/>
    </xf>
    <xf numFmtId="0" fontId="12" fillId="6" borderId="4" xfId="1" applyFont="1" applyFill="1" applyBorder="1" applyAlignment="1">
      <alignment horizontal="right" vertical="center" wrapText="1"/>
    </xf>
    <xf numFmtId="0" fontId="12" fillId="6" borderId="3" xfId="1" applyFont="1" applyFill="1" applyBorder="1" applyAlignment="1">
      <alignment horizontal="right" vertical="center" wrapText="1"/>
    </xf>
    <xf numFmtId="0" fontId="6" fillId="0" borderId="0" xfId="1" applyFont="1" applyAlignment="1">
      <alignment horizontal="center"/>
    </xf>
    <xf numFmtId="0" fontId="6" fillId="4" borderId="1" xfId="1" applyFont="1" applyFill="1" applyBorder="1" applyAlignment="1">
      <alignment horizontal="center" vertical="center"/>
    </xf>
    <xf numFmtId="0" fontId="4" fillId="0" borderId="1" xfId="1" applyFont="1" applyBorder="1" applyAlignment="1">
      <alignment horizontal="center" vertical="center" wrapText="1"/>
    </xf>
    <xf numFmtId="0" fontId="0" fillId="38" borderId="1" xfId="0" applyFill="1" applyBorder="1" applyAlignment="1">
      <alignment horizontal="center"/>
    </xf>
    <xf numFmtId="0" fontId="6" fillId="29" borderId="1" xfId="1" applyFont="1" applyFill="1" applyBorder="1" applyAlignment="1">
      <alignment horizontal="center" vertical="center" wrapText="1"/>
    </xf>
    <xf numFmtId="0" fontId="32" fillId="4" borderId="1" xfId="1" applyFont="1" applyFill="1" applyBorder="1" applyAlignment="1">
      <alignment horizontal="center" vertical="center" wrapText="1"/>
    </xf>
    <xf numFmtId="0" fontId="8" fillId="0" borderId="1" xfId="1" applyFont="1" applyBorder="1" applyAlignment="1">
      <alignment horizontal="center" vertical="center" wrapText="1"/>
    </xf>
    <xf numFmtId="0" fontId="6" fillId="29" borderId="16" xfId="1" applyFont="1" applyFill="1" applyBorder="1" applyAlignment="1">
      <alignment horizontal="center" vertical="center" wrapText="1"/>
    </xf>
    <xf numFmtId="0" fontId="6" fillId="29" borderId="17" xfId="1" applyFont="1" applyFill="1" applyBorder="1" applyAlignment="1">
      <alignment horizontal="center" vertical="center" wrapText="1"/>
    </xf>
    <xf numFmtId="0" fontId="6" fillId="29" borderId="15" xfId="1" applyFont="1" applyFill="1" applyBorder="1" applyAlignment="1">
      <alignment horizontal="center" vertical="center" wrapText="1"/>
    </xf>
    <xf numFmtId="0" fontId="0" fillId="0" borderId="1" xfId="0" applyBorder="1" applyAlignment="1">
      <alignment horizontal="center"/>
    </xf>
    <xf numFmtId="0" fontId="13" fillId="2" borderId="1" xfId="1" applyFont="1" applyFill="1" applyBorder="1" applyAlignment="1">
      <alignment horizontal="center" vertical="center" wrapText="1"/>
    </xf>
    <xf numFmtId="0" fontId="13" fillId="2" borderId="21" xfId="1" applyFont="1" applyFill="1" applyBorder="1" applyAlignment="1">
      <alignment horizontal="center" vertical="center" wrapText="1"/>
    </xf>
    <xf numFmtId="0" fontId="13" fillId="2" borderId="22" xfId="1" applyFont="1" applyFill="1" applyBorder="1" applyAlignment="1">
      <alignment horizontal="center" vertical="center" wrapText="1"/>
    </xf>
    <xf numFmtId="0" fontId="13" fillId="2" borderId="23" xfId="1" applyFont="1" applyFill="1" applyBorder="1" applyAlignment="1">
      <alignment horizontal="center" vertical="center" wrapText="1"/>
    </xf>
    <xf numFmtId="0" fontId="13" fillId="2" borderId="24" xfId="1" applyFont="1" applyFill="1" applyBorder="1" applyAlignment="1">
      <alignment horizontal="center" vertical="center" wrapText="1"/>
    </xf>
    <xf numFmtId="0" fontId="13" fillId="2" borderId="0" xfId="1" applyFont="1" applyFill="1" applyAlignment="1">
      <alignment horizontal="center" vertical="center" wrapText="1"/>
    </xf>
    <xf numFmtId="0" fontId="13" fillId="2" borderId="25" xfId="1" applyFont="1" applyFill="1" applyBorder="1" applyAlignment="1">
      <alignment horizontal="center" vertical="center" wrapText="1"/>
    </xf>
    <xf numFmtId="0" fontId="13" fillId="2" borderId="26" xfId="1" applyFont="1" applyFill="1" applyBorder="1" applyAlignment="1">
      <alignment horizontal="center" vertical="center" wrapText="1"/>
    </xf>
    <xf numFmtId="0" fontId="13" fillId="2" borderId="20" xfId="1" applyFont="1" applyFill="1" applyBorder="1" applyAlignment="1">
      <alignment horizontal="center" vertical="center" wrapText="1"/>
    </xf>
    <xf numFmtId="0" fontId="13" fillId="2" borderId="27" xfId="1" applyFont="1" applyFill="1" applyBorder="1" applyAlignment="1">
      <alignment horizontal="center" vertical="center" wrapText="1"/>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0" xfId="0" applyAlignment="1">
      <alignment horizontal="center"/>
    </xf>
    <xf numFmtId="0" fontId="0" fillId="0" borderId="26" xfId="0" applyBorder="1" applyAlignment="1">
      <alignment horizontal="center"/>
    </xf>
    <xf numFmtId="0" fontId="0" fillId="0" borderId="20" xfId="0" applyBorder="1" applyAlignment="1">
      <alignment horizontal="center"/>
    </xf>
    <xf numFmtId="14" fontId="40" fillId="51" borderId="1" xfId="0" applyNumberFormat="1" applyFont="1" applyFill="1" applyBorder="1" applyAlignment="1">
      <alignment horizontal="center" vertical="center" wrapText="1"/>
    </xf>
    <xf numFmtId="0" fontId="41" fillId="51" borderId="1" xfId="0" applyFont="1" applyFill="1" applyBorder="1" applyAlignment="1">
      <alignment horizontal="center" vertical="center" wrapText="1"/>
    </xf>
    <xf numFmtId="0" fontId="41" fillId="3" borderId="1" xfId="0" applyFont="1" applyFill="1" applyBorder="1" applyAlignment="1">
      <alignment horizontal="center" vertical="center" wrapText="1"/>
    </xf>
    <xf numFmtId="0" fontId="41" fillId="3" borderId="1" xfId="0" applyFont="1" applyFill="1" applyBorder="1" applyAlignment="1">
      <alignment horizontal="left" vertical="center" wrapText="1"/>
    </xf>
    <xf numFmtId="0" fontId="41" fillId="54" borderId="1"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39" fillId="54" borderId="1" xfId="0" applyFont="1" applyFill="1" applyBorder="1" applyAlignment="1">
      <alignment horizontal="left" vertical="center" wrapText="1"/>
    </xf>
    <xf numFmtId="0" fontId="41" fillId="3" borderId="1" xfId="0" applyFont="1" applyFill="1" applyBorder="1" applyAlignment="1">
      <alignment horizontal="justify" vertical="center" wrapText="1"/>
    </xf>
    <xf numFmtId="0" fontId="40" fillId="3" borderId="1" xfId="0" applyFont="1" applyFill="1" applyBorder="1" applyAlignment="1">
      <alignment horizontal="left" vertical="center" wrapText="1"/>
    </xf>
    <xf numFmtId="0" fontId="41" fillId="54" borderId="1" xfId="0" applyFont="1" applyFill="1" applyBorder="1" applyAlignment="1">
      <alignment horizontal="left" vertical="center" wrapText="1"/>
    </xf>
    <xf numFmtId="0" fontId="41" fillId="51" borderId="1" xfId="0" applyFont="1" applyFill="1" applyBorder="1" applyAlignment="1">
      <alignment horizontal="left" vertical="center" wrapText="1"/>
    </xf>
    <xf numFmtId="0" fontId="41" fillId="54" borderId="1" xfId="0" applyFont="1" applyFill="1" applyBorder="1" applyAlignment="1">
      <alignment horizontal="justify" vertical="center" wrapText="1"/>
    </xf>
    <xf numFmtId="0" fontId="39" fillId="3" borderId="1" xfId="0" applyFont="1" applyFill="1" applyBorder="1" applyAlignment="1">
      <alignment horizontal="center" vertical="center" wrapText="1"/>
    </xf>
    <xf numFmtId="0" fontId="40" fillId="54" borderId="1" xfId="0" applyFont="1" applyFill="1" applyBorder="1" applyAlignment="1">
      <alignment horizontal="left" vertical="center" wrapText="1"/>
    </xf>
    <xf numFmtId="0" fontId="41" fillId="0" borderId="1" xfId="0" applyFont="1" applyBorder="1"/>
    <xf numFmtId="0" fontId="40" fillId="3" borderId="1" xfId="0" applyFont="1" applyFill="1" applyBorder="1" applyAlignment="1">
      <alignment horizontal="justify" vertical="center" wrapText="1"/>
    </xf>
    <xf numFmtId="0" fontId="39" fillId="3" borderId="1" xfId="0" applyFont="1" applyFill="1" applyBorder="1" applyAlignment="1">
      <alignment horizontal="justify" vertical="center" wrapText="1"/>
    </xf>
    <xf numFmtId="0" fontId="40" fillId="54" borderId="1" xfId="0" applyFont="1" applyFill="1" applyBorder="1" applyAlignment="1">
      <alignment horizontal="justify" vertical="center" wrapText="1"/>
    </xf>
    <xf numFmtId="0" fontId="65" fillId="0" borderId="0" xfId="0" applyFont="1" applyAlignment="1">
      <alignment horizontal="left" vertical="center"/>
    </xf>
    <xf numFmtId="0" fontId="40" fillId="51" borderId="1" xfId="0" applyFont="1" applyFill="1" applyBorder="1" applyAlignment="1">
      <alignment horizontal="center" vertical="center" wrapText="1"/>
    </xf>
    <xf numFmtId="0" fontId="40" fillId="54" borderId="1" xfId="0" applyFont="1" applyFill="1" applyBorder="1" applyAlignment="1">
      <alignment horizontal="center" vertical="center" wrapText="1"/>
    </xf>
    <xf numFmtId="0" fontId="64" fillId="54" borderId="1" xfId="0" applyFont="1" applyFill="1" applyBorder="1" applyAlignment="1">
      <alignment horizontal="left" vertical="center" wrapText="1"/>
    </xf>
    <xf numFmtId="0" fontId="40" fillId="51" borderId="1" xfId="0" applyFont="1" applyFill="1" applyBorder="1" applyAlignment="1">
      <alignment horizontal="left" vertical="center" wrapText="1"/>
    </xf>
    <xf numFmtId="0" fontId="40" fillId="51" borderId="1" xfId="0" applyFont="1" applyFill="1" applyBorder="1" applyAlignment="1" applyProtection="1">
      <alignment horizontal="justify" vertical="center" wrapText="1"/>
      <protection locked="0"/>
    </xf>
    <xf numFmtId="0" fontId="40" fillId="51" borderId="1" xfId="0" applyFont="1" applyFill="1" applyBorder="1" applyAlignment="1" applyProtection="1">
      <alignment horizontal="center" vertical="center" wrapText="1"/>
      <protection locked="0"/>
    </xf>
    <xf numFmtId="0" fontId="40" fillId="0" borderId="0" xfId="0" applyFont="1"/>
    <xf numFmtId="0" fontId="40" fillId="54" borderId="1" xfId="0" applyFont="1" applyFill="1" applyBorder="1" applyAlignment="1" applyProtection="1">
      <alignment horizontal="center" vertical="center" wrapText="1"/>
      <protection locked="0"/>
    </xf>
    <xf numFmtId="0" fontId="40" fillId="54" borderId="1" xfId="0" applyFont="1" applyFill="1" applyBorder="1" applyAlignment="1" applyProtection="1">
      <alignment horizontal="justify" vertical="center" wrapText="1"/>
      <protection locked="0"/>
    </xf>
    <xf numFmtId="0" fontId="40" fillId="51" borderId="1" xfId="0" applyFont="1" applyFill="1" applyBorder="1" applyAlignment="1">
      <alignment horizontal="justify" vertical="center" wrapText="1"/>
    </xf>
    <xf numFmtId="0" fontId="40" fillId="3" borderId="1" xfId="0" applyFont="1" applyFill="1" applyBorder="1" applyAlignment="1">
      <alignment horizontal="center" vertical="center"/>
    </xf>
    <xf numFmtId="0" fontId="64" fillId="3" borderId="1" xfId="0" applyFont="1" applyFill="1" applyBorder="1" applyAlignment="1">
      <alignment horizontal="justify" vertical="center" wrapText="1"/>
    </xf>
    <xf numFmtId="0" fontId="40" fillId="3" borderId="1" xfId="0" applyFont="1" applyFill="1" applyBorder="1" applyAlignment="1" applyProtection="1">
      <alignment horizontal="center" vertical="center" wrapText="1"/>
      <protection locked="0"/>
    </xf>
    <xf numFmtId="0" fontId="40" fillId="3" borderId="1" xfId="0" applyFont="1" applyFill="1" applyBorder="1" applyAlignment="1" applyProtection="1">
      <alignment horizontal="left" vertical="center" wrapText="1"/>
      <protection locked="0"/>
    </xf>
    <xf numFmtId="0" fontId="40" fillId="3" borderId="1" xfId="0" applyFont="1" applyFill="1" applyBorder="1" applyAlignment="1" applyProtection="1">
      <alignment horizontal="justify" vertical="center" wrapText="1"/>
      <protection locked="0"/>
    </xf>
    <xf numFmtId="0" fontId="40" fillId="3" borderId="16" xfId="0" applyFont="1" applyFill="1" applyBorder="1" applyAlignment="1">
      <alignment horizontal="center" vertical="center" wrapText="1"/>
    </xf>
    <xf numFmtId="0" fontId="40" fillId="0" borderId="1" xfId="0" applyFont="1" applyBorder="1"/>
    <xf numFmtId="0" fontId="63" fillId="0" borderId="0" xfId="0" applyFont="1" applyAlignment="1">
      <alignment horizontal="justify" vertical="center"/>
    </xf>
    <xf numFmtId="0" fontId="40" fillId="0" borderId="16" xfId="0" applyFont="1" applyBorder="1"/>
    <xf numFmtId="0" fontId="40" fillId="0" borderId="15" xfId="0" applyFont="1" applyBorder="1"/>
    <xf numFmtId="0" fontId="64" fillId="51" borderId="1" xfId="0" applyFont="1" applyFill="1" applyBorder="1" applyAlignment="1">
      <alignment horizontal="justify" vertical="center" wrapText="1"/>
    </xf>
    <xf numFmtId="0" fontId="64" fillId="54" borderId="1" xfId="0" applyFont="1" applyFill="1" applyBorder="1" applyAlignment="1">
      <alignment horizontal="justify" vertical="center" wrapText="1"/>
    </xf>
    <xf numFmtId="14" fontId="66" fillId="0" borderId="1" xfId="0" applyNumberFormat="1" applyFont="1" applyBorder="1" applyAlignment="1">
      <alignment horizontal="center" vertical="center"/>
    </xf>
    <xf numFmtId="49" fontId="66" fillId="0" borderId="1" xfId="0" applyNumberFormat="1" applyFont="1" applyBorder="1" applyAlignment="1">
      <alignment horizontal="center" vertical="center"/>
    </xf>
    <xf numFmtId="0" fontId="66" fillId="0" borderId="1" xfId="0" applyFont="1" applyBorder="1" applyAlignment="1">
      <alignment horizontal="justify" vertical="center" wrapText="1"/>
    </xf>
  </cellXfs>
  <cellStyles count="63">
    <cellStyle name="20% - Énfasis1 2" xfId="6" xr:uid="{00000000-0005-0000-0000-000000000000}"/>
    <cellStyle name="20% - Énfasis2 2" xfId="7" xr:uid="{00000000-0005-0000-0000-000001000000}"/>
    <cellStyle name="20% - Énfasis3 2" xfId="8" xr:uid="{00000000-0005-0000-0000-000002000000}"/>
    <cellStyle name="20% - Énfasis4 2" xfId="9" xr:uid="{00000000-0005-0000-0000-000003000000}"/>
    <cellStyle name="20% - Énfasis5 2" xfId="10" xr:uid="{00000000-0005-0000-0000-000004000000}"/>
    <cellStyle name="20% - Énfasis6 2" xfId="11" xr:uid="{00000000-0005-0000-0000-000005000000}"/>
    <cellStyle name="40% - Énfasis1 2" xfId="12" xr:uid="{00000000-0005-0000-0000-000006000000}"/>
    <cellStyle name="40% - Énfasis2 2" xfId="13" xr:uid="{00000000-0005-0000-0000-000007000000}"/>
    <cellStyle name="40% - Énfasis3 2" xfId="14" xr:uid="{00000000-0005-0000-0000-000008000000}"/>
    <cellStyle name="40% - Énfasis4 2" xfId="15" xr:uid="{00000000-0005-0000-0000-000009000000}"/>
    <cellStyle name="40% - Énfasis5 2" xfId="16" xr:uid="{00000000-0005-0000-0000-00000A000000}"/>
    <cellStyle name="40% - Énfasis6 2" xfId="17" xr:uid="{00000000-0005-0000-0000-00000B000000}"/>
    <cellStyle name="60% - Énfasis1 2" xfId="18" xr:uid="{00000000-0005-0000-0000-00000C000000}"/>
    <cellStyle name="60% - Énfasis2 2" xfId="19" xr:uid="{00000000-0005-0000-0000-00000D000000}"/>
    <cellStyle name="60% - Énfasis3 2" xfId="20" xr:uid="{00000000-0005-0000-0000-00000E000000}"/>
    <cellStyle name="60% - Énfasis4 2" xfId="21" xr:uid="{00000000-0005-0000-0000-00000F000000}"/>
    <cellStyle name="60% - Énfasis5 2" xfId="22" xr:uid="{00000000-0005-0000-0000-000010000000}"/>
    <cellStyle name="60% - Énfasis6 2" xfId="23" xr:uid="{00000000-0005-0000-0000-000011000000}"/>
    <cellStyle name="Buena 2" xfId="24" xr:uid="{00000000-0005-0000-0000-000012000000}"/>
    <cellStyle name="Cálculo 2" xfId="25" xr:uid="{00000000-0005-0000-0000-000013000000}"/>
    <cellStyle name="Celda de comprobación 2" xfId="26" xr:uid="{00000000-0005-0000-0000-000014000000}"/>
    <cellStyle name="Celda vinculada 2" xfId="27" xr:uid="{00000000-0005-0000-0000-000015000000}"/>
    <cellStyle name="Encabezado 4 2" xfId="28" xr:uid="{00000000-0005-0000-0000-000016000000}"/>
    <cellStyle name="Énfasis1 2" xfId="29" xr:uid="{00000000-0005-0000-0000-000017000000}"/>
    <cellStyle name="Énfasis2 2" xfId="30" xr:uid="{00000000-0005-0000-0000-000018000000}"/>
    <cellStyle name="Énfasis3 2" xfId="31" xr:uid="{00000000-0005-0000-0000-000019000000}"/>
    <cellStyle name="Énfasis4 2" xfId="32" xr:uid="{00000000-0005-0000-0000-00001A000000}"/>
    <cellStyle name="Énfasis5 2" xfId="33" xr:uid="{00000000-0005-0000-0000-00001B000000}"/>
    <cellStyle name="Énfasis6 2" xfId="34" xr:uid="{00000000-0005-0000-0000-00001C000000}"/>
    <cellStyle name="Entrada 2" xfId="35" xr:uid="{00000000-0005-0000-0000-00001D000000}"/>
    <cellStyle name="Euro" xfId="56" xr:uid="{00000000-0005-0000-0000-00001E000000}"/>
    <cellStyle name="Euro 2" xfId="57" xr:uid="{00000000-0005-0000-0000-00001F000000}"/>
    <cellStyle name="Hipervínculo 2" xfId="36" xr:uid="{00000000-0005-0000-0000-000020000000}"/>
    <cellStyle name="Hipervínculo 3" xfId="37" xr:uid="{00000000-0005-0000-0000-000021000000}"/>
    <cellStyle name="Incorrecto 2" xfId="38" xr:uid="{00000000-0005-0000-0000-000022000000}"/>
    <cellStyle name="Moneda 2" xfId="39" xr:uid="{00000000-0005-0000-0000-000023000000}"/>
    <cellStyle name="Neutral 2" xfId="40" xr:uid="{00000000-0005-0000-0000-000024000000}"/>
    <cellStyle name="Normal" xfId="0" builtinId="0"/>
    <cellStyle name="Normal 10" xfId="62" xr:uid="{00000000-0005-0000-0000-000026000000}"/>
    <cellStyle name="Normal 2" xfId="1" xr:uid="{00000000-0005-0000-0000-000027000000}"/>
    <cellStyle name="Normal 2 2" xfId="2" xr:uid="{00000000-0005-0000-0000-000028000000}"/>
    <cellStyle name="Normal 2 2 2" xfId="58" xr:uid="{00000000-0005-0000-0000-000029000000}"/>
    <cellStyle name="Normal 3" xfId="4" xr:uid="{00000000-0005-0000-0000-00002A000000}"/>
    <cellStyle name="Normal 3 2" xfId="42" xr:uid="{00000000-0005-0000-0000-00002B000000}"/>
    <cellStyle name="Normal 3 3" xfId="41" xr:uid="{00000000-0005-0000-0000-00002C000000}"/>
    <cellStyle name="Normal 3_MATRIZ DE PELIGROS TRONEX" xfId="43" xr:uid="{00000000-0005-0000-0000-00002D000000}"/>
    <cellStyle name="Normal 38" xfId="3" xr:uid="{00000000-0005-0000-0000-00002E000000}"/>
    <cellStyle name="Normal 4" xfId="44" xr:uid="{00000000-0005-0000-0000-00002F000000}"/>
    <cellStyle name="Normal 5" xfId="5" xr:uid="{00000000-0005-0000-0000-000030000000}"/>
    <cellStyle name="Normal 6" xfId="54" xr:uid="{00000000-0005-0000-0000-000031000000}"/>
    <cellStyle name="Normal 7" xfId="55" xr:uid="{00000000-0005-0000-0000-000032000000}"/>
    <cellStyle name="Notas 2" xfId="45" xr:uid="{00000000-0005-0000-0000-000033000000}"/>
    <cellStyle name="Notas 3" xfId="59" xr:uid="{00000000-0005-0000-0000-000034000000}"/>
    <cellStyle name="Porcentaje 2" xfId="46" xr:uid="{00000000-0005-0000-0000-000035000000}"/>
    <cellStyle name="Porcentual 2" xfId="61" xr:uid="{00000000-0005-0000-0000-000036000000}"/>
    <cellStyle name="Salida 2" xfId="47" xr:uid="{00000000-0005-0000-0000-000037000000}"/>
    <cellStyle name="Texto de advertencia 2" xfId="48" xr:uid="{00000000-0005-0000-0000-000038000000}"/>
    <cellStyle name="Texto explicativo 2" xfId="49" xr:uid="{00000000-0005-0000-0000-000039000000}"/>
    <cellStyle name="Título 1 2" xfId="60" xr:uid="{00000000-0005-0000-0000-00003A000000}"/>
    <cellStyle name="Título 2 2" xfId="51" xr:uid="{00000000-0005-0000-0000-00003B000000}"/>
    <cellStyle name="Título 3 2" xfId="52" xr:uid="{00000000-0005-0000-0000-00003C000000}"/>
    <cellStyle name="Título 4" xfId="50" xr:uid="{00000000-0005-0000-0000-00003D000000}"/>
    <cellStyle name="Total 2" xfId="53" xr:uid="{00000000-0005-0000-0000-00003E000000}"/>
  </cellStyles>
  <dxfs count="778">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patternType="solid">
          <fgColor indexed="64"/>
          <bgColor theme="0"/>
        </patternFill>
      </fill>
      <alignment horizontal="center" vertical="center" textRotation="0" wrapText="1" indent="0" justifyLastLine="0" shrinkToFit="0" readingOrder="0"/>
    </dxf>
    <dxf>
      <font>
        <strike val="0"/>
        <outline val="0"/>
        <shadow val="0"/>
        <u val="none"/>
        <vertAlign val="baseline"/>
        <sz val="11"/>
        <color theme="1"/>
        <name val="Verdana"/>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patternType="solid">
          <fgColor theme="4" tint="0.79998168889431442"/>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patternType="solid">
          <fgColor theme="4" tint="0.79998168889431442"/>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patternType="solid">
          <fgColor indexed="64"/>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patternType="solid">
          <fgColor indexed="64"/>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theme="1"/>
        <name val="Verdana"/>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Verdana"/>
        <family val="2"/>
        <scheme val="none"/>
      </font>
      <fill>
        <patternFill>
          <bgColor theme="0"/>
        </patternFill>
      </fill>
      <alignment horizontal="center" vertical="center" textRotation="0" wrapText="1" indent="0" justifyLastLine="0" shrinkToFit="0" readingOrder="0"/>
    </dxf>
    <dxf>
      <font>
        <strike val="0"/>
        <outline val="0"/>
        <shadow val="0"/>
        <u val="none"/>
        <vertAlign val="baseline"/>
        <sz val="11"/>
        <color auto="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auto="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Verdana"/>
        <family val="2"/>
        <scheme val="none"/>
      </font>
      <fill>
        <patternFill>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patternFill patternType="solid">
          <fgColor indexed="64"/>
          <bgColor theme="4" tint="0.79998168889431442"/>
        </pattern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patternFill patternType="solid">
          <fgColor indexed="64"/>
          <bgColor theme="4" tint="0.79998168889431442"/>
        </pattern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patternFill patternType="solid">
          <fgColor indexed="64"/>
          <bgColor theme="4" tint="0.79998168889431442"/>
        </pattern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patternFill patternType="solid">
          <fgColor indexed="64"/>
          <bgColor theme="4" tint="0.79998168889431442"/>
        </pattern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gradientFill degree="90">
          <stop position="0">
            <color theme="0"/>
          </stop>
          <stop position="1">
            <color theme="3" tint="0.59999389629810485"/>
          </stop>
        </gradient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gradientFill degree="90">
          <stop position="0">
            <color theme="0"/>
          </stop>
          <stop position="1">
            <color theme="3" tint="0.59999389629810485"/>
          </stop>
        </gradient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gradientFill degree="90">
          <stop position="0">
            <color theme="0"/>
          </stop>
          <stop position="1">
            <color theme="3" tint="0.59999389629810485"/>
          </stop>
        </gradient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gradientFill degree="90">
          <stop position="0">
            <color theme="0"/>
          </stop>
          <stop position="1">
            <color theme="3" tint="0.59999389629810485"/>
          </stop>
        </gradient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gradientFill degree="90">
          <stop position="0">
            <color theme="0"/>
          </stop>
          <stop position="1">
            <color theme="3" tint="0.59999389629810485"/>
          </stop>
        </gradient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minor"/>
      </font>
      <alignment horizontal="center"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9"/>
        <color auto="1"/>
        <name val="Calibri"/>
        <scheme val="minor"/>
      </font>
      <fill>
        <gradientFill degree="90">
          <stop position="0">
            <color theme="0"/>
          </stop>
          <stop position="1">
            <color theme="3" tint="0.59999389629810485"/>
          </stop>
        </gradient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patternFill patternType="solid">
          <fgColor indexed="64"/>
          <bgColor theme="4" tint="0.79998168889431442"/>
        </pattern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patternFill patternType="solid">
          <fgColor indexed="64"/>
          <bgColor theme="4" tint="0.79998168889431442"/>
        </pattern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patternFill patternType="solid">
          <fgColor indexed="64"/>
          <bgColor theme="4" tint="0.79998168889431442"/>
        </pattern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patternFill patternType="solid">
          <fgColor indexed="64"/>
          <bgColor theme="4" tint="0.79998168889431442"/>
        </pattern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patternFill patternType="solid">
          <fgColor indexed="64"/>
          <bgColor theme="4" tint="0.79998168889431442"/>
        </patternFill>
      </fill>
      <alignment horizontal="center" vertical="center" textRotation="90" wrapText="1" indent="0" justifyLastLine="0" shrinkToFit="0" readingOrder="0"/>
      <border diagonalUp="0" diagonalDown="0">
        <left style="thin">
          <color indexed="64"/>
        </left>
        <right style="thin">
          <color indexed="64"/>
        </right>
        <top/>
        <bottom/>
      </border>
    </dxf>
    <dxf>
      <border outline="0">
        <top style="medium">
          <color rgb="FF000000"/>
        </top>
      </border>
    </dxf>
    <dxf>
      <border>
        <bottom style="medium">
          <color rgb="FF000000"/>
        </bottom>
      </border>
    </dxf>
    <dxf>
      <font>
        <b/>
        <i val="0"/>
        <strike val="0"/>
        <condense val="0"/>
        <extend val="0"/>
        <outline val="0"/>
        <shadow val="0"/>
        <u val="none"/>
        <vertAlign val="baseline"/>
        <sz val="14"/>
        <color auto="1"/>
        <name val="Verdana"/>
        <family val="2"/>
        <scheme val="none"/>
      </font>
      <fill>
        <patternFill patternType="solid">
          <fgColor indexed="64"/>
          <bgColor theme="5" tint="0.59999389629810485"/>
        </patternFill>
      </fill>
      <alignment horizontal="center" vertical="center" textRotation="9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2"/>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fill>
        <patternFill>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2"/>
        <color theme="1"/>
        <name val="Verdana"/>
        <family val="2"/>
        <scheme val="none"/>
      </font>
      <fill>
        <patternFill>
          <bgColor theme="0"/>
        </patternFill>
      </fill>
      <alignment horizontal="center" vertical="center" textRotation="0" wrapText="1" indent="0" justifyLastLine="0" shrinkToFit="0" readingOrder="0"/>
    </dxf>
    <dxf>
      <border>
        <bottom style="medium">
          <color rgb="FF000000"/>
        </bottom>
      </border>
    </dxf>
    <dxf>
      <font>
        <b/>
        <i val="0"/>
        <strike val="0"/>
        <condense val="0"/>
        <extend val="0"/>
        <outline val="0"/>
        <shadow val="0"/>
        <u val="none"/>
        <vertAlign val="baseline"/>
        <sz val="14"/>
        <color auto="1"/>
        <name val="Verdana"/>
        <family val="2"/>
        <scheme val="none"/>
      </font>
      <fill>
        <patternFill patternType="solid">
          <fgColor indexed="64"/>
          <bgColor theme="5" tint="0.59999389629810485"/>
        </patternFill>
      </fill>
      <alignment horizontal="center" vertical="center" textRotation="9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outline="0">
        <top style="medium">
          <color rgb="FF000000"/>
        </top>
      </border>
    </dxf>
    <dxf>
      <border>
        <bottom style="medium">
          <color rgb="FF000000"/>
        </bottom>
      </border>
    </dxf>
    <dxf>
      <font>
        <b/>
        <i val="0"/>
        <strike val="0"/>
        <condense val="0"/>
        <extend val="0"/>
        <outline val="0"/>
        <shadow val="0"/>
        <u val="none"/>
        <vertAlign val="baseline"/>
        <sz val="14"/>
        <color auto="1"/>
        <name val="Verdana"/>
        <family val="2"/>
        <scheme val="none"/>
      </font>
      <fill>
        <patternFill patternType="solid">
          <fgColor indexed="64"/>
          <bgColor theme="5" tint="0.59999389629810485"/>
        </patternFill>
      </fill>
      <alignment horizontal="center" vertical="center" textRotation="9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2"/>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2"/>
        <color theme="1"/>
        <name val="Verdana"/>
        <family val="2"/>
        <scheme val="none"/>
      </font>
      <fill>
        <patternFill>
          <bgColor theme="0"/>
        </patternFill>
      </fill>
      <alignment horizontal="center" vertical="center" textRotation="0" wrapText="1" indent="0" justifyLastLine="0" shrinkToFit="0" readingOrder="0"/>
    </dxf>
    <dxf>
      <border>
        <bottom style="medium">
          <color rgb="FF000000"/>
        </bottom>
      </border>
    </dxf>
    <dxf>
      <font>
        <b/>
        <i val="0"/>
        <strike val="0"/>
        <condense val="0"/>
        <extend val="0"/>
        <outline val="0"/>
        <shadow val="0"/>
        <u val="none"/>
        <vertAlign val="baseline"/>
        <sz val="14"/>
        <color auto="1"/>
        <name val="Verdana"/>
        <family val="2"/>
        <scheme val="none"/>
      </font>
      <fill>
        <patternFill patternType="solid">
          <fgColor indexed="64"/>
          <bgColor theme="5" tint="0.59999389629810485"/>
        </patternFill>
      </fill>
      <alignment horizontal="center" vertical="center" textRotation="9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outline="0">
        <top style="medium">
          <color rgb="FF000000"/>
        </top>
      </border>
    </dxf>
    <dxf>
      <border>
        <bottom style="medium">
          <color rgb="FF000000"/>
        </bottom>
      </border>
    </dxf>
    <dxf>
      <font>
        <b/>
        <i val="0"/>
        <strike val="0"/>
        <condense val="0"/>
        <extend val="0"/>
        <outline val="0"/>
        <shadow val="0"/>
        <u val="none"/>
        <vertAlign val="baseline"/>
        <sz val="14"/>
        <color auto="1"/>
        <name val="Verdana"/>
        <family val="2"/>
        <scheme val="none"/>
      </font>
      <fill>
        <patternFill patternType="solid">
          <fgColor indexed="64"/>
          <bgColor theme="5" tint="0.59999389629810485"/>
        </patternFill>
      </fill>
      <alignment horizontal="center" vertical="center" textRotation="9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outline="0">
        <top style="medium">
          <color rgb="FF000000"/>
        </top>
      </border>
    </dxf>
    <dxf>
      <border>
        <bottom style="medium">
          <color rgb="FF000000"/>
        </bottom>
      </border>
    </dxf>
    <dxf>
      <font>
        <b/>
        <i val="0"/>
        <strike val="0"/>
        <condense val="0"/>
        <extend val="0"/>
        <outline val="0"/>
        <shadow val="0"/>
        <u val="none"/>
        <vertAlign val="baseline"/>
        <sz val="14"/>
        <color auto="1"/>
        <name val="Verdana"/>
        <family val="2"/>
        <scheme val="none"/>
      </font>
      <fill>
        <patternFill patternType="solid">
          <fgColor indexed="64"/>
          <bgColor theme="5" tint="0.59999389629810485"/>
        </patternFill>
      </fill>
      <alignment horizontal="center" vertical="center" textRotation="9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outline="0">
        <top style="medium">
          <color rgb="FF000000"/>
        </top>
      </border>
    </dxf>
    <dxf>
      <border>
        <bottom style="medium">
          <color rgb="FF000000"/>
        </bottom>
      </border>
    </dxf>
    <dxf>
      <font>
        <b/>
        <i val="0"/>
        <strike val="0"/>
        <condense val="0"/>
        <extend val="0"/>
        <outline val="0"/>
        <shadow val="0"/>
        <u val="none"/>
        <vertAlign val="baseline"/>
        <sz val="14"/>
        <color auto="1"/>
        <name val="Verdana"/>
        <family val="2"/>
        <scheme val="none"/>
      </font>
      <fill>
        <patternFill patternType="solid">
          <fgColor indexed="64"/>
          <bgColor theme="5" tint="0.59999389629810485"/>
        </patternFill>
      </fill>
      <alignment horizontal="center" vertical="center" textRotation="90" wrapText="1" indent="0" justifyLastLine="0" shrinkToFit="0" readingOrder="0"/>
      <border diagonalUp="0" diagonalDown="0" outline="0">
        <left style="thin">
          <color indexed="64"/>
        </left>
        <right style="thin">
          <color indexed="64"/>
        </right>
        <top/>
        <bottom/>
      </border>
    </dxf>
    <dxf>
      <border outline="0">
        <top style="medium">
          <color rgb="FF000000"/>
        </top>
      </border>
    </dxf>
    <dxf>
      <border>
        <bottom style="medium">
          <color rgb="FF000000"/>
        </bottom>
      </border>
    </dxf>
    <dxf>
      <font>
        <b/>
        <i val="0"/>
        <strike val="0"/>
        <condense val="0"/>
        <extend val="0"/>
        <outline val="0"/>
        <shadow val="0"/>
        <u val="none"/>
        <vertAlign val="baseline"/>
        <sz val="14"/>
        <color auto="1"/>
        <name val="Verdana"/>
        <family val="2"/>
        <scheme val="none"/>
      </font>
      <fill>
        <patternFill patternType="solid">
          <fgColor indexed="64"/>
          <bgColor theme="5" tint="0.59999389629810485"/>
        </patternFill>
      </fill>
      <alignment horizontal="center" vertical="center" textRotation="9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96284B"/>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587375</xdr:colOff>
      <xdr:row>0</xdr:row>
      <xdr:rowOff>81643</xdr:rowOff>
    </xdr:from>
    <xdr:to>
      <xdr:col>1</xdr:col>
      <xdr:colOff>1129393</xdr:colOff>
      <xdr:row>3</xdr:row>
      <xdr:rowOff>345408</xdr:rowOff>
    </xdr:to>
    <xdr:pic>
      <xdr:nvPicPr>
        <xdr:cNvPr id="2" name="Imagen 1">
          <a:extLst>
            <a:ext uri="{FF2B5EF4-FFF2-40B4-BE49-F238E27FC236}">
              <a16:creationId xmlns:a16="http://schemas.microsoft.com/office/drawing/2014/main" id="{FAC77D09-0885-4973-AFFD-64B84F15AD4D}"/>
            </a:ext>
          </a:extLst>
        </xdr:cNvPr>
        <xdr:cNvPicPr>
          <a:picLocks noChangeAspect="1"/>
        </xdr:cNvPicPr>
      </xdr:nvPicPr>
      <xdr:blipFill>
        <a:blip xmlns:r="http://schemas.openxmlformats.org/officeDocument/2006/relationships" r:embed="rId1"/>
        <a:stretch>
          <a:fillRect/>
        </a:stretch>
      </xdr:blipFill>
      <xdr:spPr>
        <a:xfrm>
          <a:off x="587375" y="81643"/>
          <a:ext cx="2294618" cy="13210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1360</xdr:colOff>
      <xdr:row>0</xdr:row>
      <xdr:rowOff>147977</xdr:rowOff>
    </xdr:from>
    <xdr:to>
      <xdr:col>2</xdr:col>
      <xdr:colOff>914400</xdr:colOff>
      <xdr:row>3</xdr:row>
      <xdr:rowOff>188799</xdr:rowOff>
    </xdr:to>
    <xdr:pic>
      <xdr:nvPicPr>
        <xdr:cNvPr id="3" name="2 Imagen">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stretch>
          <a:fillRect/>
        </a:stretch>
      </xdr:blipFill>
      <xdr:spPr>
        <a:xfrm>
          <a:off x="763360" y="147977"/>
          <a:ext cx="1675040" cy="109809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1360</xdr:colOff>
      <xdr:row>0</xdr:row>
      <xdr:rowOff>147977</xdr:rowOff>
    </xdr:from>
    <xdr:to>
      <xdr:col>2</xdr:col>
      <xdr:colOff>1066800</xdr:colOff>
      <xdr:row>3</xdr:row>
      <xdr:rowOff>188799</xdr:rowOff>
    </xdr:to>
    <xdr:pic>
      <xdr:nvPicPr>
        <xdr:cNvPr id="3" name="2 Imagen">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stretch>
          <a:fillRect/>
        </a:stretch>
      </xdr:blipFill>
      <xdr:spPr>
        <a:xfrm>
          <a:off x="763360" y="147977"/>
          <a:ext cx="1675040" cy="10980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1360</xdr:colOff>
      <xdr:row>0</xdr:row>
      <xdr:rowOff>147977</xdr:rowOff>
    </xdr:from>
    <xdr:to>
      <xdr:col>2</xdr:col>
      <xdr:colOff>914400</xdr:colOff>
      <xdr:row>3</xdr:row>
      <xdr:rowOff>188799</xdr:rowOff>
    </xdr:to>
    <xdr:pic>
      <xdr:nvPicPr>
        <xdr:cNvPr id="3" name="2 Imagen">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stretch>
          <a:fillRect/>
        </a:stretch>
      </xdr:blipFill>
      <xdr:spPr>
        <a:xfrm>
          <a:off x="763360" y="147977"/>
          <a:ext cx="1675040" cy="109809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1360</xdr:colOff>
      <xdr:row>0</xdr:row>
      <xdr:rowOff>147977</xdr:rowOff>
    </xdr:from>
    <xdr:to>
      <xdr:col>2</xdr:col>
      <xdr:colOff>914400</xdr:colOff>
      <xdr:row>3</xdr:row>
      <xdr:rowOff>188799</xdr:rowOff>
    </xdr:to>
    <xdr:pic>
      <xdr:nvPicPr>
        <xdr:cNvPr id="2" name="1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stretch>
          <a:fillRect/>
        </a:stretch>
      </xdr:blipFill>
      <xdr:spPr>
        <a:xfrm>
          <a:off x="1620610" y="147977"/>
          <a:ext cx="1675040" cy="109809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1830160</xdr:colOff>
      <xdr:row>0</xdr:row>
      <xdr:rowOff>147977</xdr:rowOff>
    </xdr:from>
    <xdr:to>
      <xdr:col>2</xdr:col>
      <xdr:colOff>709651</xdr:colOff>
      <xdr:row>3</xdr:row>
      <xdr:rowOff>188799</xdr:rowOff>
    </xdr:to>
    <xdr:pic>
      <xdr:nvPicPr>
        <xdr:cNvPr id="3" name="2 Imagen">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cstate="print"/>
        <a:stretch>
          <a:fillRect/>
        </a:stretch>
      </xdr:blipFill>
      <xdr:spPr>
        <a:xfrm>
          <a:off x="1830160" y="147977"/>
          <a:ext cx="1198829" cy="11123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38100</xdr:colOff>
      <xdr:row>0</xdr:row>
      <xdr:rowOff>205127</xdr:rowOff>
    </xdr:from>
    <xdr:to>
      <xdr:col>2</xdr:col>
      <xdr:colOff>1251216</xdr:colOff>
      <xdr:row>3</xdr:row>
      <xdr:rowOff>245949</xdr:rowOff>
    </xdr:to>
    <xdr:pic>
      <xdr:nvPicPr>
        <xdr:cNvPr id="2" name="1 Imag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tretch>
          <a:fillRect/>
        </a:stretch>
      </xdr:blipFill>
      <xdr:spPr>
        <a:xfrm>
          <a:off x="552450" y="205127"/>
          <a:ext cx="1213116" cy="112667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1830160</xdr:colOff>
      <xdr:row>0</xdr:row>
      <xdr:rowOff>147977</xdr:rowOff>
    </xdr:from>
    <xdr:to>
      <xdr:col>2</xdr:col>
      <xdr:colOff>709651</xdr:colOff>
      <xdr:row>3</xdr:row>
      <xdr:rowOff>188799</xdr:rowOff>
    </xdr:to>
    <xdr:pic>
      <xdr:nvPicPr>
        <xdr:cNvPr id="2" name="1 Imag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stretch>
          <a:fillRect/>
        </a:stretch>
      </xdr:blipFill>
      <xdr:spPr>
        <a:xfrm>
          <a:off x="1392010" y="147977"/>
          <a:ext cx="1213116" cy="109809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1830160</xdr:colOff>
      <xdr:row>0</xdr:row>
      <xdr:rowOff>147977</xdr:rowOff>
    </xdr:from>
    <xdr:to>
      <xdr:col>2</xdr:col>
      <xdr:colOff>1233526</xdr:colOff>
      <xdr:row>3</xdr:row>
      <xdr:rowOff>188799</xdr:rowOff>
    </xdr:to>
    <xdr:pic>
      <xdr:nvPicPr>
        <xdr:cNvPr id="2" name="1 Imag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stretch>
          <a:fillRect/>
        </a:stretch>
      </xdr:blipFill>
      <xdr:spPr>
        <a:xfrm>
          <a:off x="1392010" y="147977"/>
          <a:ext cx="1213116" cy="109809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1830160</xdr:colOff>
      <xdr:row>0</xdr:row>
      <xdr:rowOff>147977</xdr:rowOff>
    </xdr:from>
    <xdr:to>
      <xdr:col>2</xdr:col>
      <xdr:colOff>709651</xdr:colOff>
      <xdr:row>3</xdr:row>
      <xdr:rowOff>188799</xdr:rowOff>
    </xdr:to>
    <xdr:pic>
      <xdr:nvPicPr>
        <xdr:cNvPr id="2" name="1 Imag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stretch>
          <a:fillRect/>
        </a:stretch>
      </xdr:blipFill>
      <xdr:spPr>
        <a:xfrm>
          <a:off x="1392010" y="147977"/>
          <a:ext cx="1213116" cy="109809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1830160</xdr:colOff>
      <xdr:row>0</xdr:row>
      <xdr:rowOff>147977</xdr:rowOff>
    </xdr:from>
    <xdr:to>
      <xdr:col>2</xdr:col>
      <xdr:colOff>1217651</xdr:colOff>
      <xdr:row>3</xdr:row>
      <xdr:rowOff>188799</xdr:rowOff>
    </xdr:to>
    <xdr:pic>
      <xdr:nvPicPr>
        <xdr:cNvPr id="2" name="1 Imag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stretch>
          <a:fillRect/>
        </a:stretch>
      </xdr:blipFill>
      <xdr:spPr>
        <a:xfrm>
          <a:off x="1392010" y="147977"/>
          <a:ext cx="1213116" cy="10980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587375</xdr:colOff>
      <xdr:row>0</xdr:row>
      <xdr:rowOff>81643</xdr:rowOff>
    </xdr:from>
    <xdr:to>
      <xdr:col>1</xdr:col>
      <xdr:colOff>1129393</xdr:colOff>
      <xdr:row>3</xdr:row>
      <xdr:rowOff>345408</xdr:rowOff>
    </xdr:to>
    <xdr:pic>
      <xdr:nvPicPr>
        <xdr:cNvPr id="2" name="Imagen 1">
          <a:extLst>
            <a:ext uri="{FF2B5EF4-FFF2-40B4-BE49-F238E27FC236}">
              <a16:creationId xmlns:a16="http://schemas.microsoft.com/office/drawing/2014/main" id="{B462E189-1363-446E-818D-23B51D10B9FD}"/>
            </a:ext>
          </a:extLst>
        </xdr:cNvPr>
        <xdr:cNvPicPr>
          <a:picLocks noChangeAspect="1"/>
        </xdr:cNvPicPr>
      </xdr:nvPicPr>
      <xdr:blipFill>
        <a:blip xmlns:r="http://schemas.openxmlformats.org/officeDocument/2006/relationships" r:embed="rId1"/>
        <a:stretch>
          <a:fillRect/>
        </a:stretch>
      </xdr:blipFill>
      <xdr:spPr>
        <a:xfrm>
          <a:off x="587375" y="81643"/>
          <a:ext cx="2294618" cy="132104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1360</xdr:colOff>
      <xdr:row>0</xdr:row>
      <xdr:rowOff>147977</xdr:rowOff>
    </xdr:from>
    <xdr:to>
      <xdr:col>2</xdr:col>
      <xdr:colOff>914400</xdr:colOff>
      <xdr:row>3</xdr:row>
      <xdr:rowOff>188799</xdr:rowOff>
    </xdr:to>
    <xdr:pic>
      <xdr:nvPicPr>
        <xdr:cNvPr id="2" name="1 Imag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stretch>
          <a:fillRect/>
        </a:stretch>
      </xdr:blipFill>
      <xdr:spPr>
        <a:xfrm>
          <a:off x="1201510" y="147977"/>
          <a:ext cx="1675040" cy="109809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1360</xdr:colOff>
      <xdr:row>0</xdr:row>
      <xdr:rowOff>147977</xdr:rowOff>
    </xdr:from>
    <xdr:to>
      <xdr:col>2</xdr:col>
      <xdr:colOff>1675040</xdr:colOff>
      <xdr:row>3</xdr:row>
      <xdr:rowOff>188799</xdr:rowOff>
    </xdr:to>
    <xdr:pic>
      <xdr:nvPicPr>
        <xdr:cNvPr id="2" name="1 Imag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stretch>
          <a:fillRect/>
        </a:stretch>
      </xdr:blipFill>
      <xdr:spPr>
        <a:xfrm>
          <a:off x="1201510" y="147977"/>
          <a:ext cx="1675040" cy="109809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1360</xdr:colOff>
      <xdr:row>0</xdr:row>
      <xdr:rowOff>147977</xdr:rowOff>
    </xdr:from>
    <xdr:to>
      <xdr:col>2</xdr:col>
      <xdr:colOff>914400</xdr:colOff>
      <xdr:row>3</xdr:row>
      <xdr:rowOff>188799</xdr:rowOff>
    </xdr:to>
    <xdr:pic>
      <xdr:nvPicPr>
        <xdr:cNvPr id="2" name="1 Imag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stretch>
          <a:fillRect/>
        </a:stretch>
      </xdr:blipFill>
      <xdr:spPr>
        <a:xfrm>
          <a:off x="1201510" y="147977"/>
          <a:ext cx="1675040" cy="109809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1360</xdr:colOff>
      <xdr:row>0</xdr:row>
      <xdr:rowOff>147977</xdr:rowOff>
    </xdr:from>
    <xdr:to>
      <xdr:col>2</xdr:col>
      <xdr:colOff>1675040</xdr:colOff>
      <xdr:row>3</xdr:row>
      <xdr:rowOff>188799</xdr:rowOff>
    </xdr:to>
    <xdr:pic>
      <xdr:nvPicPr>
        <xdr:cNvPr id="2" name="1 Imagen">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stretch>
          <a:fillRect/>
        </a:stretch>
      </xdr:blipFill>
      <xdr:spPr>
        <a:xfrm>
          <a:off x="1201510" y="147977"/>
          <a:ext cx="1675040" cy="10980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587375</xdr:colOff>
      <xdr:row>0</xdr:row>
      <xdr:rowOff>81643</xdr:rowOff>
    </xdr:from>
    <xdr:to>
      <xdr:col>1</xdr:col>
      <xdr:colOff>1129393</xdr:colOff>
      <xdr:row>3</xdr:row>
      <xdr:rowOff>345408</xdr:rowOff>
    </xdr:to>
    <xdr:pic>
      <xdr:nvPicPr>
        <xdr:cNvPr id="2" name="Imagen 1">
          <a:extLst>
            <a:ext uri="{FF2B5EF4-FFF2-40B4-BE49-F238E27FC236}">
              <a16:creationId xmlns:a16="http://schemas.microsoft.com/office/drawing/2014/main" id="{C3C523B1-3F95-480E-BA00-8792452A52EE}"/>
            </a:ext>
          </a:extLst>
        </xdr:cNvPr>
        <xdr:cNvPicPr>
          <a:picLocks noChangeAspect="1"/>
        </xdr:cNvPicPr>
      </xdr:nvPicPr>
      <xdr:blipFill>
        <a:blip xmlns:r="http://schemas.openxmlformats.org/officeDocument/2006/relationships" r:embed="rId1"/>
        <a:stretch>
          <a:fillRect/>
        </a:stretch>
      </xdr:blipFill>
      <xdr:spPr>
        <a:xfrm>
          <a:off x="587375" y="81643"/>
          <a:ext cx="2294618" cy="13210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587375</xdr:colOff>
      <xdr:row>0</xdr:row>
      <xdr:rowOff>81643</xdr:rowOff>
    </xdr:from>
    <xdr:to>
      <xdr:col>1</xdr:col>
      <xdr:colOff>1129393</xdr:colOff>
      <xdr:row>3</xdr:row>
      <xdr:rowOff>345408</xdr:rowOff>
    </xdr:to>
    <xdr:pic>
      <xdr:nvPicPr>
        <xdr:cNvPr id="2" name="Imagen 1">
          <a:extLst>
            <a:ext uri="{FF2B5EF4-FFF2-40B4-BE49-F238E27FC236}">
              <a16:creationId xmlns:a16="http://schemas.microsoft.com/office/drawing/2014/main" id="{85936584-51A4-4178-B4FD-6F1D8C5B8233}"/>
            </a:ext>
          </a:extLst>
        </xdr:cNvPr>
        <xdr:cNvPicPr>
          <a:picLocks noChangeAspect="1"/>
        </xdr:cNvPicPr>
      </xdr:nvPicPr>
      <xdr:blipFill>
        <a:blip xmlns:r="http://schemas.openxmlformats.org/officeDocument/2006/relationships" r:embed="rId1"/>
        <a:stretch>
          <a:fillRect/>
        </a:stretch>
      </xdr:blipFill>
      <xdr:spPr>
        <a:xfrm>
          <a:off x="587375" y="81643"/>
          <a:ext cx="2294618" cy="13210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587375</xdr:colOff>
      <xdr:row>0</xdr:row>
      <xdr:rowOff>81643</xdr:rowOff>
    </xdr:from>
    <xdr:to>
      <xdr:col>1</xdr:col>
      <xdr:colOff>1129393</xdr:colOff>
      <xdr:row>3</xdr:row>
      <xdr:rowOff>345408</xdr:rowOff>
    </xdr:to>
    <xdr:pic>
      <xdr:nvPicPr>
        <xdr:cNvPr id="2" name="Imagen 1">
          <a:extLst>
            <a:ext uri="{FF2B5EF4-FFF2-40B4-BE49-F238E27FC236}">
              <a16:creationId xmlns:a16="http://schemas.microsoft.com/office/drawing/2014/main" id="{7DFE3427-6139-439C-94A5-F93BC613A97D}"/>
            </a:ext>
          </a:extLst>
        </xdr:cNvPr>
        <xdr:cNvPicPr>
          <a:picLocks noChangeAspect="1"/>
        </xdr:cNvPicPr>
      </xdr:nvPicPr>
      <xdr:blipFill>
        <a:blip xmlns:r="http://schemas.openxmlformats.org/officeDocument/2006/relationships" r:embed="rId1"/>
        <a:stretch>
          <a:fillRect/>
        </a:stretch>
      </xdr:blipFill>
      <xdr:spPr>
        <a:xfrm>
          <a:off x="587375" y="81643"/>
          <a:ext cx="2294618" cy="13210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587375</xdr:colOff>
      <xdr:row>0</xdr:row>
      <xdr:rowOff>81643</xdr:rowOff>
    </xdr:from>
    <xdr:to>
      <xdr:col>1</xdr:col>
      <xdr:colOff>1129393</xdr:colOff>
      <xdr:row>3</xdr:row>
      <xdr:rowOff>345408</xdr:rowOff>
    </xdr:to>
    <xdr:pic>
      <xdr:nvPicPr>
        <xdr:cNvPr id="2" name="Imagen 1">
          <a:extLst>
            <a:ext uri="{FF2B5EF4-FFF2-40B4-BE49-F238E27FC236}">
              <a16:creationId xmlns:a16="http://schemas.microsoft.com/office/drawing/2014/main" id="{57A21608-1BBD-4BF0-9620-D07B14C0E9CC}"/>
            </a:ext>
          </a:extLst>
        </xdr:cNvPr>
        <xdr:cNvPicPr>
          <a:picLocks noChangeAspect="1"/>
        </xdr:cNvPicPr>
      </xdr:nvPicPr>
      <xdr:blipFill>
        <a:blip xmlns:r="http://schemas.openxmlformats.org/officeDocument/2006/relationships" r:embed="rId1"/>
        <a:stretch>
          <a:fillRect/>
        </a:stretch>
      </xdr:blipFill>
      <xdr:spPr>
        <a:xfrm>
          <a:off x="587375" y="81643"/>
          <a:ext cx="2294618" cy="13210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587375</xdr:colOff>
      <xdr:row>0</xdr:row>
      <xdr:rowOff>81643</xdr:rowOff>
    </xdr:from>
    <xdr:to>
      <xdr:col>1</xdr:col>
      <xdr:colOff>1129393</xdr:colOff>
      <xdr:row>3</xdr:row>
      <xdr:rowOff>345408</xdr:rowOff>
    </xdr:to>
    <xdr:pic>
      <xdr:nvPicPr>
        <xdr:cNvPr id="2" name="Imagen 1">
          <a:extLst>
            <a:ext uri="{FF2B5EF4-FFF2-40B4-BE49-F238E27FC236}">
              <a16:creationId xmlns:a16="http://schemas.microsoft.com/office/drawing/2014/main" id="{FE7C8F38-C325-4ADE-BA36-697037B0E10B}"/>
            </a:ext>
          </a:extLst>
        </xdr:cNvPr>
        <xdr:cNvPicPr>
          <a:picLocks noChangeAspect="1"/>
        </xdr:cNvPicPr>
      </xdr:nvPicPr>
      <xdr:blipFill>
        <a:blip xmlns:r="http://schemas.openxmlformats.org/officeDocument/2006/relationships" r:embed="rId1"/>
        <a:stretch>
          <a:fillRect/>
        </a:stretch>
      </xdr:blipFill>
      <xdr:spPr>
        <a:xfrm>
          <a:off x="587375" y="81643"/>
          <a:ext cx="2294618" cy="13210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587375</xdr:colOff>
      <xdr:row>0</xdr:row>
      <xdr:rowOff>81643</xdr:rowOff>
    </xdr:from>
    <xdr:to>
      <xdr:col>1</xdr:col>
      <xdr:colOff>1129393</xdr:colOff>
      <xdr:row>3</xdr:row>
      <xdr:rowOff>345408</xdr:rowOff>
    </xdr:to>
    <xdr:pic>
      <xdr:nvPicPr>
        <xdr:cNvPr id="2" name="Imagen 1">
          <a:extLst>
            <a:ext uri="{FF2B5EF4-FFF2-40B4-BE49-F238E27FC236}">
              <a16:creationId xmlns:a16="http://schemas.microsoft.com/office/drawing/2014/main" id="{28ACB576-4E78-4C05-87DE-3C4C3430C796}"/>
            </a:ext>
          </a:extLst>
        </xdr:cNvPr>
        <xdr:cNvPicPr>
          <a:picLocks noChangeAspect="1"/>
        </xdr:cNvPicPr>
      </xdr:nvPicPr>
      <xdr:blipFill>
        <a:blip xmlns:r="http://schemas.openxmlformats.org/officeDocument/2006/relationships" r:embed="rId1"/>
        <a:stretch>
          <a:fillRect/>
        </a:stretch>
      </xdr:blipFill>
      <xdr:spPr>
        <a:xfrm>
          <a:off x="587375" y="81643"/>
          <a:ext cx="2294618" cy="13210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1360</xdr:colOff>
      <xdr:row>0</xdr:row>
      <xdr:rowOff>147977</xdr:rowOff>
    </xdr:from>
    <xdr:to>
      <xdr:col>2</xdr:col>
      <xdr:colOff>914400</xdr:colOff>
      <xdr:row>3</xdr:row>
      <xdr:rowOff>188799</xdr:rowOff>
    </xdr:to>
    <xdr:pic>
      <xdr:nvPicPr>
        <xdr:cNvPr id="3" name="2 Imagen">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stretch>
          <a:fillRect/>
        </a:stretch>
      </xdr:blipFill>
      <xdr:spPr>
        <a:xfrm>
          <a:off x="763360" y="147977"/>
          <a:ext cx="1675040" cy="10980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upersociedades365-my.sharepoint.com/SIS/TH_SST/DOCUMENTACI&#214;N%20SST/Peligros%20y%20Riesgos%20SST/Riesgos%20y%20peligros%20Andr&#233;s/Nueva%20Matriz%20IPEVR%20SS%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LOGISTICA%20E%20INV\Downloads\MATRIZ%20DE%20PELIGROS%20CANAMOR%20DIC-20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ers\bontillera\AppData\Local\Microsoft\Windows\Temporary%20Internet%20Files\Content.Outlook\SXKV49WR\Risk%20Assessment%20Sheet%20(27%20Sept%202012)%20cle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EHS\Ergo\Ergo\Assembly%20Front%20Stack%20001%20REBAR%203.0.2%203-22-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intranet/Users/toquijx/Documents/SEVIN%20LTDA/HSEQ%202/1_SST/13_Matrices%20Peligros/Matriz%202020/1%20Sevin%20Sede%20Principal/HSEQ-FO-25%20MATRIZ%20DE%20IDENTIFICACION%20DE%20PELIGROS_sede%20princ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ACTERIZACION%20ANGE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bostonscientific.sharepoint.com/sites/EHSHerediaTeam/Shared%20Documents/General/03.%20Employee%20injury%20&amp;%20illness%20prevention/44-45%20Identificaci&#243;n%20de%20peligros/VSP/Dynamic/WCG%20Dynamic%20Jun%20Gener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
      <sheetName val="INSTRUCTIVO"/>
      <sheetName val="TABLA DE GES"/>
      <sheetName val="PARÁMETROS DE VALORACIÓN "/>
      <sheetName val="TABLA DE PELIGROS"/>
      <sheetName val="GES 1"/>
      <sheetName val="GES 2"/>
      <sheetName val="GES 3"/>
      <sheetName val="GES 4"/>
      <sheetName val="GES 5"/>
      <sheetName val="GES 6"/>
      <sheetName val="GES 7"/>
      <sheetName val="GES 8"/>
      <sheetName val="GES 9"/>
      <sheetName val="Hoja1"/>
      <sheetName val="Procesos"/>
      <sheetName val="GES 10"/>
      <sheetName val="Intendencias"/>
      <sheetName val="GES 11"/>
      <sheetName val="Crit Evalua"/>
      <sheetName val="REFERENCIAS"/>
      <sheetName val="Controles"/>
      <sheetName val="Respons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A2" t="str">
            <v>BIOLOGICOS</v>
          </cell>
        </row>
        <row r="3">
          <cell r="A3" t="str">
            <v>BIOMECANICOS</v>
          </cell>
        </row>
        <row r="4">
          <cell r="A4" t="str">
            <v>FISICOS</v>
          </cell>
        </row>
        <row r="5">
          <cell r="A5" t="str">
            <v>NATURALES</v>
          </cell>
        </row>
        <row r="6">
          <cell r="A6" t="str">
            <v>PSICOSOCIAL</v>
          </cell>
        </row>
        <row r="7">
          <cell r="A7" t="str">
            <v>QUIMICOS</v>
          </cell>
        </row>
        <row r="8">
          <cell r="A8" t="str">
            <v>SEG_PUBLICOS</v>
          </cell>
        </row>
        <row r="9">
          <cell r="A9" t="str">
            <v>SEG_VIAJE_AEREO</v>
          </cell>
        </row>
        <row r="10">
          <cell r="A10" t="str">
            <v>SEG_ALTURAS</v>
          </cell>
        </row>
        <row r="11">
          <cell r="A11" t="str">
            <v>SEG_CONFINADOS</v>
          </cell>
        </row>
        <row r="12">
          <cell r="A12" t="str">
            <v>SEG_ELECTRICOS</v>
          </cell>
        </row>
        <row r="13">
          <cell r="A13" t="str">
            <v>SEG_LOCATIVOS</v>
          </cell>
        </row>
        <row r="14">
          <cell r="A14" t="str">
            <v>SEG_MECANICOS</v>
          </cell>
        </row>
        <row r="15">
          <cell r="A15" t="str">
            <v>SEG_TECNOLOGICO</v>
          </cell>
        </row>
        <row r="16">
          <cell r="A16" t="str">
            <v>SEG_TRANSITO</v>
          </cell>
        </row>
      </sheetData>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CION"/>
      <sheetName val="ADMINISTRACION"/>
      <sheetName val="PLANTA"/>
    </sheetNames>
    <sheetDataSet>
      <sheetData sheetId="0"/>
      <sheetData sheetId="1">
        <row r="2">
          <cell r="CH2">
            <v>6</v>
          </cell>
        </row>
        <row r="3">
          <cell r="CH3">
            <v>2</v>
          </cell>
        </row>
        <row r="4">
          <cell r="CH4">
            <v>0</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zards"/>
      <sheetName val="Risk Assessment_reduction "/>
      <sheetName val="Support list"/>
      <sheetName val="Factores de reducción"/>
      <sheetName val="Risk_Assessment_reduction_"/>
      <sheetName val="Support_list"/>
      <sheetName val="Factores_de_reducción"/>
    </sheetNames>
    <sheetDataSet>
      <sheetData sheetId="0"/>
      <sheetData sheetId="1" refreshError="1"/>
      <sheetData sheetId="2">
        <row r="3">
          <cell r="A3">
            <v>1</v>
          </cell>
          <cell r="B3">
            <v>0.1</v>
          </cell>
          <cell r="C3">
            <v>0.1</v>
          </cell>
          <cell r="D3">
            <v>1</v>
          </cell>
        </row>
        <row r="4">
          <cell r="A4">
            <v>2</v>
          </cell>
          <cell r="B4">
            <v>1</v>
          </cell>
          <cell r="C4">
            <v>5</v>
          </cell>
          <cell r="D4">
            <v>0.4</v>
          </cell>
        </row>
        <row r="5">
          <cell r="A5">
            <v>3</v>
          </cell>
          <cell r="B5">
            <v>2</v>
          </cell>
          <cell r="C5">
            <v>10</v>
          </cell>
          <cell r="D5">
            <v>0.3</v>
          </cell>
        </row>
        <row r="6">
          <cell r="A6">
            <v>4</v>
          </cell>
          <cell r="B6">
            <v>3</v>
          </cell>
          <cell r="C6">
            <v>15</v>
          </cell>
          <cell r="D6">
            <v>0.2</v>
          </cell>
        </row>
        <row r="7">
          <cell r="A7">
            <v>5</v>
          </cell>
          <cell r="B7">
            <v>4</v>
          </cell>
          <cell r="C7">
            <v>20</v>
          </cell>
          <cell r="D7">
            <v>0.1</v>
          </cell>
        </row>
        <row r="8">
          <cell r="D8">
            <v>0</v>
          </cell>
        </row>
      </sheetData>
      <sheetData sheetId="3" refreshError="1"/>
      <sheetData sheetId="4"/>
      <sheetData sheetId="5">
        <row r="3">
          <cell r="A3">
            <v>1</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BAR TEMPLATE"/>
      <sheetName val="Drop Down Lists"/>
      <sheetName val="Sheet3"/>
      <sheetName val="REBAR_TEMPLATE"/>
      <sheetName val="Drop_Down_Lists"/>
    </sheetNames>
    <sheetDataSet>
      <sheetData sheetId="0"/>
      <sheetData sheetId="1">
        <row r="3">
          <cell r="B3" t="str">
            <v>Low</v>
          </cell>
          <cell r="D3">
            <v>0.25</v>
          </cell>
        </row>
        <row r="4">
          <cell r="B4" t="str">
            <v>Medium</v>
          </cell>
          <cell r="D4">
            <v>0.5</v>
          </cell>
        </row>
        <row r="5">
          <cell r="B5" t="str">
            <v xml:space="preserve">High </v>
          </cell>
          <cell r="D5">
            <v>0.75</v>
          </cell>
        </row>
        <row r="6">
          <cell r="B6" t="str">
            <v>Very High</v>
          </cell>
          <cell r="D6">
            <v>1</v>
          </cell>
        </row>
        <row r="7">
          <cell r="D7">
            <v>1.5</v>
          </cell>
        </row>
      </sheetData>
      <sheetData sheetId="2"/>
      <sheetData sheetId="3"/>
      <sheetData sheetId="4">
        <row r="3">
          <cell r="B3" t="str">
            <v>Low</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os probabilidad"/>
      <sheetName val="Calificacion"/>
      <sheetName val="Matriz Valoración"/>
      <sheetName val="IPVR"/>
      <sheetName val="Tabla Resumen"/>
      <sheetName val="BODEGA NEVERAS"/>
      <sheetName val="Listas"/>
      <sheetName val="Criterios"/>
      <sheetName val="Posible control"/>
      <sheetName val="Medidas Prev y Cont"/>
      <sheetName val="Instrucciones"/>
    </sheetNames>
    <sheetDataSet>
      <sheetData sheetId="0"/>
      <sheetData sheetId="1"/>
      <sheetData sheetId="2"/>
      <sheetData sheetId="3"/>
      <sheetData sheetId="4"/>
      <sheetData sheetId="5"/>
      <sheetData sheetId="6">
        <row r="3">
          <cell r="B3" t="str">
            <v>Clasificación del peligro</v>
          </cell>
          <cell r="D3" t="str">
            <v>Nivel de deficiencia</v>
          </cell>
        </row>
        <row r="4">
          <cell r="B4" t="str">
            <v>Biológico</v>
          </cell>
          <cell r="D4">
            <v>0</v>
          </cell>
          <cell r="F4">
            <v>1</v>
          </cell>
          <cell r="H4">
            <v>100</v>
          </cell>
        </row>
        <row r="5">
          <cell r="B5" t="str">
            <v>Biomecánicos</v>
          </cell>
          <cell r="D5">
            <v>2</v>
          </cell>
          <cell r="F5">
            <v>2</v>
          </cell>
          <cell r="H5">
            <v>60</v>
          </cell>
        </row>
        <row r="6">
          <cell r="B6" t="str">
            <v>Condición de seguridad - Eléctrico</v>
          </cell>
          <cell r="D6">
            <v>6</v>
          </cell>
          <cell r="F6">
            <v>3</v>
          </cell>
          <cell r="H6">
            <v>25</v>
          </cell>
        </row>
        <row r="7">
          <cell r="B7" t="str">
            <v>Condición de seg. - Espacio confinado</v>
          </cell>
          <cell r="D7">
            <v>10</v>
          </cell>
          <cell r="F7">
            <v>4</v>
          </cell>
          <cell r="H7">
            <v>10</v>
          </cell>
        </row>
        <row r="8">
          <cell r="B8" t="str">
            <v>Condición de seg. - Locativo</v>
          </cell>
        </row>
        <row r="9">
          <cell r="B9" t="str">
            <v>Condición de seg. - Mecánico</v>
          </cell>
        </row>
        <row r="10">
          <cell r="B10" t="str">
            <v>Condición de seg. - Publico</v>
          </cell>
        </row>
        <row r="11">
          <cell r="B11" t="str">
            <v>Condición de seg. - Tecnológico</v>
          </cell>
        </row>
        <row r="12">
          <cell r="B12" t="str">
            <v>Condición de seg. - Trabajo en alturas</v>
          </cell>
        </row>
        <row r="13">
          <cell r="B13" t="str">
            <v>Condición de seg. - Transito</v>
          </cell>
        </row>
        <row r="14">
          <cell r="B14" t="str">
            <v>Fenómenos Naturales</v>
          </cell>
        </row>
        <row r="15">
          <cell r="B15" t="str">
            <v>Físico</v>
          </cell>
        </row>
        <row r="16">
          <cell r="B16" t="str">
            <v>Psicosocial</v>
          </cell>
        </row>
        <row r="17">
          <cell r="B17" t="str">
            <v>Químico</v>
          </cell>
        </row>
        <row r="18">
          <cell r="B18">
            <v>10</v>
          </cell>
        </row>
        <row r="19">
          <cell r="B19">
            <v>10</v>
          </cell>
        </row>
      </sheetData>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CARACTERIZACIÓN DE OFICIOS "/>
      <sheetName val="EJEMPLO"/>
      <sheetName val="Matriz de Peligros"/>
      <sheetName val="Información"/>
      <sheetName val="Instrucciones Formato"/>
      <sheetName val="Matriz de Riesgos"/>
      <sheetName val="Resumen Matriz"/>
      <sheetName val="CONTROL DE CAMBIOS"/>
      <sheetName val="GESTION ADMINISTRATIVA "/>
      <sheetName val="MANTENIMIENTO"/>
      <sheetName val="GESTION ESTRATEGICA"/>
      <sheetName val="GESTION INTEGRADA "/>
      <sheetName val="PRIORITARIOS EN SALUD "/>
      <sheetName val="OPERACIONES "/>
      <sheetName val="SERVICIOS GENERALES "/>
      <sheetName val="CARACTERIZACIÓN_DE_OFICIOS_"/>
      <sheetName val="Matriz_de_Peligros"/>
      <sheetName val="Instrucciones_Formato"/>
      <sheetName val="Matriz_de_Riesgos"/>
      <sheetName val="Resumen_Matriz"/>
      <sheetName val="CONTROL_DE_CAMBIOS"/>
      <sheetName val="GESTION_ADMINISTRATIVA_"/>
      <sheetName val="GESTION_ESTRATEGICA"/>
      <sheetName val="GESTION_INTEGRADA_"/>
      <sheetName val="PRIORITARIOS_EN_SALUD_"/>
      <sheetName val="OPERACIONES_"/>
      <sheetName val="SERVICIOS_GENERALES_"/>
    </sheetNames>
    <sheetDataSet>
      <sheetData sheetId="0"/>
      <sheetData sheetId="1" refreshError="1"/>
      <sheetData sheetId="2"/>
      <sheetData sheetId="3" refreshError="1">
        <row r="495">
          <cell r="CG495">
            <v>2</v>
          </cell>
          <cell r="CH495" t="str">
            <v>Bajo</v>
          </cell>
          <cell r="CJ495">
            <v>20</v>
          </cell>
          <cell r="CK495" t="str">
            <v>IV Mantener las medidas de control existentes, pero se deberían considerar soluciones o mejoras y se deben hacer comprobaciones periódicas para asegurar que el riesgo aún es tolerable.</v>
          </cell>
          <cell r="CL495" t="str">
            <v>Aceptable</v>
          </cell>
        </row>
        <row r="496">
          <cell r="CG496">
            <v>4</v>
          </cell>
          <cell r="CH496" t="str">
            <v>Bajo</v>
          </cell>
          <cell r="CJ496">
            <v>40</v>
          </cell>
          <cell r="CK496" t="str">
            <v xml:space="preserve">III Mejorar si es posible.  Sería conveniente justificar la intervención y su rentabilidad. </v>
          </cell>
          <cell r="CL496" t="str">
            <v>Aceptable</v>
          </cell>
        </row>
        <row r="497">
          <cell r="CG497">
            <v>6</v>
          </cell>
          <cell r="CH497" t="str">
            <v>Medio</v>
          </cell>
          <cell r="CJ497">
            <v>50</v>
          </cell>
          <cell r="CK497" t="str">
            <v xml:space="preserve">III Mejorar si es posible.  Sería conveniente justificar la intervención y su rentabilidad. </v>
          </cell>
          <cell r="CL497" t="str">
            <v>Aceptable</v>
          </cell>
        </row>
        <row r="498">
          <cell r="CG498">
            <v>8</v>
          </cell>
          <cell r="CH498" t="str">
            <v>Medio</v>
          </cell>
          <cell r="CJ498">
            <v>60</v>
          </cell>
          <cell r="CK498" t="str">
            <v xml:space="preserve">III Mejorar si es posible.  Sería conveniente justificar la intervención y su rentabilidad. </v>
          </cell>
          <cell r="CL498" t="str">
            <v>Aceptable</v>
          </cell>
        </row>
        <row r="499">
          <cell r="CG499">
            <v>10</v>
          </cell>
          <cell r="CH499" t="str">
            <v>Alto</v>
          </cell>
          <cell r="CJ499">
            <v>80</v>
          </cell>
          <cell r="CK499" t="str">
            <v xml:space="preserve">III Mejorar si es posible.  Sería conveniente justificar la intervención y su rentabilidad. </v>
          </cell>
          <cell r="CL499" t="str">
            <v>Aceptable</v>
          </cell>
        </row>
        <row r="500">
          <cell r="CG500">
            <v>12</v>
          </cell>
          <cell r="CH500" t="str">
            <v>Alto</v>
          </cell>
          <cell r="CJ500">
            <v>100</v>
          </cell>
          <cell r="CK500" t="str">
            <v xml:space="preserve">III Mejorar si es posible.  Sería conveniente justificar la intervención y su rentabilidad. </v>
          </cell>
          <cell r="CL500" t="str">
            <v>Aceptable</v>
          </cell>
        </row>
        <row r="501">
          <cell r="CG501">
            <v>18</v>
          </cell>
          <cell r="CH501" t="str">
            <v>Alto</v>
          </cell>
          <cell r="CJ501">
            <v>120</v>
          </cell>
          <cell r="CK501" t="str">
            <v xml:space="preserve">III Mejorar si es posible.  Sería conveniente justificar la intervención y su rentabilidad. </v>
          </cell>
          <cell r="CL501" t="str">
            <v>Aceptable</v>
          </cell>
        </row>
        <row r="502">
          <cell r="CG502">
            <v>20</v>
          </cell>
          <cell r="CH502" t="str">
            <v>Alto</v>
          </cell>
          <cell r="CJ502">
            <v>150</v>
          </cell>
          <cell r="CK502" t="str">
            <v>II Corregir y adoptar medidas de control inmediato.  Sin embargo, suspenda actividades si el nivel de consecuencia está por encima de 60.</v>
          </cell>
          <cell r="CL502" t="str">
            <v>No Aceptable</v>
          </cell>
        </row>
        <row r="503">
          <cell r="CG503">
            <v>24</v>
          </cell>
          <cell r="CH503" t="str">
            <v>Muy Alto</v>
          </cell>
          <cell r="CJ503">
            <v>200</v>
          </cell>
          <cell r="CK503" t="str">
            <v>II Corregir y adoptar medidas de control inmediato.  Sin embargo, suspenda actividades si el nivel de consecuencia está por encima de 60.</v>
          </cell>
          <cell r="CL503" t="str">
            <v>No Aceptable</v>
          </cell>
        </row>
        <row r="504">
          <cell r="CG504">
            <v>30</v>
          </cell>
          <cell r="CH504" t="str">
            <v>Muy Alto</v>
          </cell>
          <cell r="CJ504">
            <v>240</v>
          </cell>
          <cell r="CK504" t="str">
            <v>II Corregir y adoptar medidas de control inmediato.  Sin embargo, suspenda actividades si el nivel de consecuencia está por encima de 60.</v>
          </cell>
          <cell r="CL504" t="str">
            <v>No Aceptable</v>
          </cell>
        </row>
        <row r="505">
          <cell r="CG505">
            <v>40</v>
          </cell>
          <cell r="CH505" t="str">
            <v>Muy Alto</v>
          </cell>
          <cell r="CJ505">
            <v>250</v>
          </cell>
          <cell r="CK505" t="str">
            <v>II Corregir y adoptar medidas de control inmediato.  Sin embargo, suspenda actividades si el nivel de consecuencia está por encima de 60.</v>
          </cell>
          <cell r="CL505" t="str">
            <v>No Aceptable</v>
          </cell>
        </row>
        <row r="506">
          <cell r="CJ506">
            <v>360</v>
          </cell>
          <cell r="CK506" t="str">
            <v>II Corregir y adoptar medidas de control inmediato.  Sin embargo, suspenda actividades si el nivel de consecuencia está por encima de 60.</v>
          </cell>
          <cell r="CL506" t="str">
            <v>No Aceptable</v>
          </cell>
        </row>
        <row r="507">
          <cell r="CJ507">
            <v>400</v>
          </cell>
          <cell r="CK507" t="str">
            <v>II Corregir y adoptar medidas de control inmediato.  Sin embargo, suspenda actividades si el nivel de consecuencia está por encima de 60.</v>
          </cell>
          <cell r="CL507" t="str">
            <v>No Aceptable</v>
          </cell>
        </row>
        <row r="508">
          <cell r="CJ508">
            <v>480</v>
          </cell>
          <cell r="CK508" t="str">
            <v>II Corregir y adoptar medidas de control inmediato.  Sin embargo, suspenda actividades si el nivel de consecuencia está por encima de 60.</v>
          </cell>
          <cell r="CL508" t="str">
            <v>No Aceptable</v>
          </cell>
        </row>
        <row r="509">
          <cell r="CJ509">
            <v>500</v>
          </cell>
          <cell r="CK509" t="str">
            <v>II Corregir y adoptar medidas de control inmediato.  Sin embargo, suspenda actividades si el nivel de consecuencia está por encima de 60.</v>
          </cell>
          <cell r="CL509" t="str">
            <v>No Aceptable</v>
          </cell>
        </row>
        <row r="510">
          <cell r="CJ510">
            <v>600</v>
          </cell>
          <cell r="CK510" t="str">
            <v>I Situación crítica.  Suspender actividades hasta que el riesgo esté bajo control.  Intervención urgente.</v>
          </cell>
          <cell r="CL510" t="str">
            <v>No Aceptable</v>
          </cell>
        </row>
        <row r="511">
          <cell r="CJ511">
            <v>800</v>
          </cell>
          <cell r="CK511" t="str">
            <v>I Situación crítica.  Suspender actividades hasta que el riesgo esté bajo control.  Intervención urgente.</v>
          </cell>
          <cell r="CL511" t="str">
            <v>No Aceptable</v>
          </cell>
        </row>
        <row r="512">
          <cell r="CJ512">
            <v>1000</v>
          </cell>
          <cell r="CK512" t="str">
            <v>I Situación crítica.  Suspender actividades hasta que el riesgo esté bajo control.  Intervención urgente.</v>
          </cell>
          <cell r="CL512" t="str">
            <v>No Aceptable</v>
          </cell>
        </row>
        <row r="513">
          <cell r="CJ513">
            <v>1200</v>
          </cell>
          <cell r="CK513" t="str">
            <v>I Situación crítica.  Suspender actividades hasta que el riesgo esté bajo control.  Intervención urgente.</v>
          </cell>
          <cell r="CL513" t="str">
            <v>No Aceptable</v>
          </cell>
        </row>
        <row r="514">
          <cell r="CJ514">
            <v>1440</v>
          </cell>
          <cell r="CK514" t="str">
            <v>I Situación crítica.  Suspender actividades hasta que el riesgo esté bajo control.  Intervención urgente.</v>
          </cell>
          <cell r="CL514" t="str">
            <v>No Aceptable</v>
          </cell>
        </row>
        <row r="515">
          <cell r="CJ515">
            <v>2000</v>
          </cell>
          <cell r="CK515" t="str">
            <v>I Situación crítica.  Suspender actividades hasta que el riesgo esté bajo control.  Intervención urgente.</v>
          </cell>
          <cell r="CL515" t="str">
            <v>No Aceptable</v>
          </cell>
        </row>
        <row r="516">
          <cell r="CJ516">
            <v>2400</v>
          </cell>
          <cell r="CK516" t="str">
            <v>I Situación crítica.  Suspender actividades hasta que el riesgo esté bajo control.  Intervención urgente.</v>
          </cell>
          <cell r="CL516" t="str">
            <v>No Aceptable</v>
          </cell>
        </row>
        <row r="517">
          <cell r="CJ517">
            <v>4000</v>
          </cell>
          <cell r="CK517" t="str">
            <v>I Situación crítica.  Suspender actividades hasta que el riesgo esté bajo control.  Intervención urgente.</v>
          </cell>
          <cell r="CL517" t="str">
            <v>No Aceptable</v>
          </cell>
        </row>
      </sheetData>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ow r="495">
          <cell r="CG495">
            <v>2</v>
          </cell>
        </row>
      </sheetData>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kt"/>
      <sheetName val="Time Per Model "/>
      <sheetName val="Workstations"/>
      <sheetName val="Times"/>
      <sheetName val="E.Notes"/>
      <sheetName val="C.Workstations"/>
      <sheetName val="C.Lines"/>
      <sheetName val="C.Notes"/>
      <sheetName val="WCG.35"/>
      <sheetName val="Learning Curve "/>
      <sheetName val="VSP TA "/>
      <sheetName val="VSP TB A"/>
      <sheetName val="VSP TB"/>
      <sheetName val="SWS.20"/>
      <sheetName val="SWS.40"/>
      <sheetName val="SWS.60"/>
      <sheetName val="WCG.20"/>
      <sheetName val="WCG.50"/>
      <sheetName val="DBH"/>
      <sheetName val="DBH Day&amp;Eve"/>
      <sheetName val="DBH 12hr Shift"/>
      <sheetName val="Thru.Put.Bridge.Chart"/>
      <sheetName val="Formulae Sheet"/>
      <sheetName val="Quick.Ref.Guide"/>
    </sheetNames>
    <sheetDataSet>
      <sheetData sheetId="0"/>
      <sheetData sheetId="1"/>
      <sheetData sheetId="2"/>
      <sheetData sheetId="3"/>
      <sheetData sheetId="4"/>
      <sheetData sheetId="5">
        <row r="2">
          <cell r="C2">
            <v>3</v>
          </cell>
        </row>
        <row r="5">
          <cell r="A5" t="str">
            <v>E.Row</v>
          </cell>
          <cell r="B5" t="str">
            <v>Station No.</v>
          </cell>
          <cell r="C5" t="str">
            <v>Station Name</v>
          </cell>
          <cell r="D5" t="str">
            <v>Suggested Headcount</v>
          </cell>
          <cell r="E5" t="str">
            <v>Day Head Count</v>
          </cell>
          <cell r="F5" t="str">
            <v>Evening Headcount</v>
          </cell>
          <cell r="G5" t="str">
            <v>Night Headcount</v>
          </cell>
          <cell r="H5" t="str">
            <v>Total Head Count</v>
          </cell>
          <cell r="I5" t="str">
            <v>Blended Avg Head Count</v>
          </cell>
          <cell r="J5" t="str">
            <v>TAKT Time</v>
          </cell>
          <cell r="K5" t="str">
            <v>Target TAKT (No N/A)</v>
          </cell>
          <cell r="L5" t="str">
            <v>Target TAKT</v>
          </cell>
          <cell r="M5" t="str">
            <v>Yielded TAKT Time</v>
          </cell>
          <cell r="N5" t="str">
            <v>Yield By Station</v>
          </cell>
          <cell r="O5" t="str">
            <v>Cumulative Yield</v>
          </cell>
          <cell r="P5" t="str">
            <v>Downtime By Station</v>
          </cell>
          <cell r="Q5" t="str">
            <v>Cum. Batch</v>
          </cell>
          <cell r="R5" t="str">
            <v>Cum. Wait</v>
          </cell>
          <cell r="S5" t="str">
            <v>Cum. Manual</v>
          </cell>
          <cell r="T5" t="str">
            <v>Cum. Auto</v>
          </cell>
          <cell r="U5" t="str">
            <v>Manual Outside Auto</v>
          </cell>
          <cell r="V5" t="str">
            <v>Hourly Output</v>
          </cell>
          <cell r="W5" t="str">
            <v>Cycle Time</v>
          </cell>
          <cell r="X5" t="str">
            <v>PB Utilization</v>
          </cell>
          <cell r="Y5" t="str">
            <v>Yielded PB Utilization</v>
          </cell>
          <cell r="Z5" t="str">
            <v>Downtime</v>
          </cell>
          <cell r="AA5" t="str">
            <v>Takt X Head Count</v>
          </cell>
          <cell r="AB5" t="str">
            <v>Yielded Takt X Head Count</v>
          </cell>
          <cell r="AC5" t="str">
            <v>Cycle Time X Headcount</v>
          </cell>
          <cell r="AD5" t="str">
            <v>Yielded TAKT X Headcount</v>
          </cell>
          <cell r="AE5" t="str">
            <v>Total Cycle / Headcount</v>
          </cell>
          <cell r="AF5" t="str">
            <v>Flow Line</v>
          </cell>
          <cell r="AG5" t="str">
            <v>Auto-Wait</v>
          </cell>
          <cell r="AH5" t="str">
            <v>Auto-First</v>
          </cell>
          <cell r="AI5" t="str">
            <v>Auto-Other</v>
          </cell>
          <cell r="AJ5" t="str">
            <v>WS Max</v>
          </cell>
          <cell r="AK5" t="str">
            <v>Chart Max</v>
          </cell>
          <cell r="AL5" t="str">
            <v>Check for Duplicate Station #</v>
          </cell>
          <cell r="AM5" t="str">
            <v>Total WIP at Station</v>
          </cell>
          <cell r="AN5" t="str">
            <v>Units in Kanban after Station</v>
          </cell>
          <cell r="AO5" t="str">
            <v>Total WIP at Station</v>
          </cell>
          <cell r="AP5" t="str">
            <v>WIP Impact on Throughput time</v>
          </cell>
          <cell r="AS5" t="str">
            <v>Years</v>
          </cell>
          <cell r="AT5" t="str">
            <v>First Day of Month</v>
          </cell>
          <cell r="AU5" t="str">
            <v>Year</v>
          </cell>
          <cell r="AV5" t="str">
            <v>Month</v>
          </cell>
          <cell r="AW5" t="str">
            <v>Month/Year</v>
          </cell>
          <cell r="AX5" t="str">
            <v>Days in Month</v>
          </cell>
          <cell r="AY5" t="str">
            <v>Month And Year</v>
          </cell>
          <cell r="AZ5" t="str">
            <v xml:space="preserve"> Number Mon-Thur</v>
          </cell>
          <cell r="BA5" t="str">
            <v xml:space="preserve"> Number Fri</v>
          </cell>
          <cell r="BB5" t="str">
            <v>Current Month/Year</v>
          </cell>
          <cell r="BC5" t="str">
            <v>Current Days/ Year</v>
          </cell>
          <cell r="BD5">
            <v>3</v>
          </cell>
          <cell r="BF5" t="str">
            <v>Bottom Series</v>
          </cell>
          <cell r="BG5" t="str">
            <v>Top Series</v>
          </cell>
          <cell r="BH5" t="str">
            <v>Day By Hour Flow Line (Days)</v>
          </cell>
          <cell r="BI5" t="str">
            <v>Day By Hour Flow Line (Evenings)</v>
          </cell>
          <cell r="BJ5" t="str">
            <v>Blended Avg Head Count (Daily)</v>
          </cell>
          <cell r="BK5" t="str">
            <v>Daily Flow Line</v>
          </cell>
          <cell r="BL5" t="str">
            <v>Station Output</v>
          </cell>
          <cell r="BM5">
            <v>3</v>
          </cell>
          <cell r="BO5">
            <v>3</v>
          </cell>
          <cell r="BP5">
            <v>3</v>
          </cell>
          <cell r="BQ5">
            <v>3</v>
          </cell>
          <cell r="BR5">
            <v>3</v>
          </cell>
        </row>
        <row r="6">
          <cell r="A6">
            <v>1</v>
          </cell>
          <cell r="B6">
            <v>1</v>
          </cell>
          <cell r="C6" t="str">
            <v>Mark and Drill &amp; Cut Shaft</v>
          </cell>
          <cell r="D6">
            <v>0.1505607532174702</v>
          </cell>
          <cell r="E6">
            <v>1.21</v>
          </cell>
          <cell r="F6">
            <v>1.21</v>
          </cell>
          <cell r="G6">
            <v>0</v>
          </cell>
          <cell r="H6">
            <v>2.42</v>
          </cell>
          <cell r="I6">
            <v>1.21</v>
          </cell>
          <cell r="J6">
            <v>109.16674657205868</v>
          </cell>
          <cell r="K6">
            <v>0</v>
          </cell>
          <cell r="L6">
            <v>0</v>
          </cell>
          <cell r="M6">
            <v>102.07090804487476</v>
          </cell>
          <cell r="N6">
            <v>0.99751388256994644</v>
          </cell>
          <cell r="O6">
            <v>0.99751388256994644</v>
          </cell>
          <cell r="P6">
            <v>0</v>
          </cell>
          <cell r="Q6">
            <v>14.038095238095238</v>
          </cell>
          <cell r="R6">
            <v>0</v>
          </cell>
          <cell r="S6">
            <v>89.523388953433539</v>
          </cell>
          <cell r="T6">
            <v>0</v>
          </cell>
          <cell r="U6">
            <v>89.523388953433539</v>
          </cell>
          <cell r="V6">
            <v>34</v>
          </cell>
          <cell r="W6">
            <v>103.56148419152878</v>
          </cell>
          <cell r="X6">
            <v>0.78401167160897778</v>
          </cell>
          <cell r="Y6">
            <v>0.83851515680104671</v>
          </cell>
          <cell r="Z6">
            <v>0</v>
          </cell>
          <cell r="AA6">
            <v>132.09176335219101</v>
          </cell>
          <cell r="AB6">
            <v>123.50579873429845</v>
          </cell>
          <cell r="AC6">
            <v>125.30939587174981</v>
          </cell>
          <cell r="AD6">
            <v>123.50579873429845</v>
          </cell>
          <cell r="AE6">
            <v>85.588003464073367</v>
          </cell>
          <cell r="AF6">
            <v>85.588003464073367</v>
          </cell>
          <cell r="AG6">
            <v>103.56148419152878</v>
          </cell>
          <cell r="AH6">
            <v>0</v>
          </cell>
          <cell r="AI6">
            <v>0</v>
          </cell>
          <cell r="AJ6">
            <v>109.16674657205868</v>
          </cell>
          <cell r="AK6">
            <v>329.98732646165348</v>
          </cell>
          <cell r="AL6">
            <v>1</v>
          </cell>
          <cell r="AM6">
            <v>0</v>
          </cell>
          <cell r="AN6">
            <v>0</v>
          </cell>
          <cell r="AO6">
            <v>0</v>
          </cell>
          <cell r="AP6">
            <v>0</v>
          </cell>
          <cell r="AQ6" t="str">
            <v>% Balance To Takt</v>
          </cell>
          <cell r="AR6">
            <v>0.80816205384942619</v>
          </cell>
          <cell r="BB6" t="str">
            <v>June 2019</v>
          </cell>
          <cell r="BC6">
            <v>30</v>
          </cell>
          <cell r="BE6" t="str">
            <v>Dynamic Throughput Time Bridge Chart</v>
          </cell>
          <cell r="BF6">
            <v>30</v>
          </cell>
          <cell r="BG6">
            <v>30</v>
          </cell>
          <cell r="BH6">
            <v>85.588003464073367</v>
          </cell>
          <cell r="BI6">
            <v>85.588003464073367</v>
          </cell>
          <cell r="BJ6">
            <v>1.0840579710144926</v>
          </cell>
          <cell r="BK6">
            <v>95.53131563122308</v>
          </cell>
          <cell r="BL6">
            <v>480.47071995937443</v>
          </cell>
          <cell r="BM6">
            <v>137.90511886131594</v>
          </cell>
          <cell r="BN6">
            <v>120.3309176721958</v>
          </cell>
          <cell r="BO6">
            <v>85.588003464073367</v>
          </cell>
          <cell r="BP6">
            <v>85.588003464073367</v>
          </cell>
          <cell r="BQ6">
            <v>1</v>
          </cell>
          <cell r="BR6" t="str">
            <v>Mark and Drill &amp; Cut Shaft</v>
          </cell>
          <cell r="BS6" t="str">
            <v xml:space="preserve">Install Crimp Connector </v>
          </cell>
          <cell r="BT6">
            <v>120.3309176721958</v>
          </cell>
          <cell r="BU6" t="str">
            <v>Distal Solder SA</v>
          </cell>
          <cell r="BV6">
            <v>137.90511886131594</v>
          </cell>
          <cell r="BY6">
            <v>1</v>
          </cell>
        </row>
        <row r="7">
          <cell r="A7">
            <v>2</v>
          </cell>
          <cell r="B7">
            <v>2</v>
          </cell>
          <cell r="C7" t="str">
            <v>Run Wire</v>
          </cell>
          <cell r="D7">
            <v>0.43943472716982851</v>
          </cell>
          <cell r="E7">
            <v>4</v>
          </cell>
          <cell r="F7">
            <v>3</v>
          </cell>
          <cell r="G7">
            <v>0</v>
          </cell>
          <cell r="H7">
            <v>7</v>
          </cell>
          <cell r="I7">
            <v>3.5322793148880103</v>
          </cell>
          <cell r="J7">
            <v>109.16674657205868</v>
          </cell>
          <cell r="K7">
            <v>0</v>
          </cell>
          <cell r="L7">
            <v>0</v>
          </cell>
          <cell r="M7">
            <v>102.32530075862624</v>
          </cell>
          <cell r="N7">
            <v>0.99751388256994644</v>
          </cell>
          <cell r="O7">
            <v>0.99751388256994644</v>
          </cell>
          <cell r="P7">
            <v>0</v>
          </cell>
          <cell r="Q7">
            <v>15.942857142857143</v>
          </cell>
          <cell r="R7">
            <v>0</v>
          </cell>
          <cell r="S7">
            <v>286.31727093497193</v>
          </cell>
          <cell r="T7">
            <v>0</v>
          </cell>
          <cell r="U7">
            <v>286.31727093497193</v>
          </cell>
          <cell r="V7">
            <v>11</v>
          </cell>
          <cell r="W7">
            <v>302.26012807782905</v>
          </cell>
          <cell r="X7">
            <v>0.78385450098810883</v>
          </cell>
          <cell r="Y7">
            <v>0.83626283064232854</v>
          </cell>
          <cell r="Z7">
            <v>0</v>
          </cell>
          <cell r="AA7">
            <v>385.60744079010448</v>
          </cell>
          <cell r="AB7">
            <v>361.4415432593899</v>
          </cell>
          <cell r="AC7">
            <v>1067.6671981247162</v>
          </cell>
          <cell r="AD7">
            <v>361.4415432593899</v>
          </cell>
          <cell r="AE7">
            <v>85.570845658736388</v>
          </cell>
          <cell r="AF7">
            <v>85.570845658736388</v>
          </cell>
          <cell r="AG7">
            <v>302.26012807782905</v>
          </cell>
          <cell r="AH7">
            <v>0</v>
          </cell>
          <cell r="AI7">
            <v>0</v>
          </cell>
          <cell r="AJ7">
            <v>302.26012807782905</v>
          </cell>
          <cell r="AK7">
            <v>329.98732646165348</v>
          </cell>
          <cell r="AL7">
            <v>1</v>
          </cell>
          <cell r="AM7">
            <v>0</v>
          </cell>
          <cell r="AN7">
            <v>0</v>
          </cell>
          <cell r="AO7">
            <v>0</v>
          </cell>
          <cell r="AP7">
            <v>0</v>
          </cell>
          <cell r="AQ7" t="str">
            <v>% Balance to Yielded Takt</v>
          </cell>
          <cell r="AR7">
            <v>0.84243156013603382</v>
          </cell>
          <cell r="AS7">
            <v>2013</v>
          </cell>
          <cell r="AT7">
            <v>41275</v>
          </cell>
          <cell r="AU7" t="str">
            <v>2013</v>
          </cell>
          <cell r="AV7" t="str">
            <v>January</v>
          </cell>
          <cell r="AW7" t="str">
            <v>January 2013</v>
          </cell>
          <cell r="AX7">
            <v>31</v>
          </cell>
          <cell r="BE7" t="str">
            <v>Theoretical Throughput  Time
(Incl Curing Times)</v>
          </cell>
          <cell r="BF7">
            <v>0</v>
          </cell>
          <cell r="BG7">
            <v>11.616542904413681</v>
          </cell>
          <cell r="BH7">
            <v>75.565032019457263</v>
          </cell>
          <cell r="BI7">
            <v>100.75337602594301</v>
          </cell>
          <cell r="BJ7">
            <v>3.2200263504611328</v>
          </cell>
          <cell r="BK7">
            <v>93.868836829407641</v>
          </cell>
          <cell r="BL7">
            <v>488.98017223134741</v>
          </cell>
          <cell r="BM7">
            <v>127.00703350229425</v>
          </cell>
          <cell r="BN7">
            <v>113.2347314654737</v>
          </cell>
          <cell r="BO7">
            <v>75.565032019457263</v>
          </cell>
          <cell r="BP7">
            <v>100.75337602594301</v>
          </cell>
          <cell r="BQ7">
            <v>2</v>
          </cell>
          <cell r="BR7" t="str">
            <v>Run Wire</v>
          </cell>
          <cell r="BS7" t="str">
            <v>Crimping</v>
          </cell>
          <cell r="BT7">
            <v>113.2347314654737</v>
          </cell>
          <cell r="BU7" t="str">
            <v xml:space="preserve">Ensamble Distal </v>
          </cell>
          <cell r="BV7">
            <v>127.00703350229425</v>
          </cell>
          <cell r="BY7">
            <v>2</v>
          </cell>
          <cell r="CA7" t="str">
            <v>Y</v>
          </cell>
        </row>
        <row r="8">
          <cell r="A8">
            <v>3</v>
          </cell>
          <cell r="B8">
            <v>3</v>
          </cell>
          <cell r="C8" t="str">
            <v>Welding</v>
          </cell>
          <cell r="D8">
            <v>0.4263285585713471</v>
          </cell>
          <cell r="E8">
            <v>4</v>
          </cell>
          <cell r="F8">
            <v>3</v>
          </cell>
          <cell r="G8">
            <v>0</v>
          </cell>
          <cell r="H8">
            <v>7</v>
          </cell>
          <cell r="I8">
            <v>3.5322793148880103</v>
          </cell>
          <cell r="J8">
            <v>109.16674657205868</v>
          </cell>
          <cell r="K8">
            <v>0</v>
          </cell>
          <cell r="L8">
            <v>0</v>
          </cell>
          <cell r="M8">
            <v>102.58032749880161</v>
          </cell>
          <cell r="N8">
            <v>0.99751388256994644</v>
          </cell>
          <cell r="O8">
            <v>0.99751388256994644</v>
          </cell>
          <cell r="P8">
            <v>0</v>
          </cell>
          <cell r="Q8">
            <v>24.514285714285716</v>
          </cell>
          <cell r="R8">
            <v>0</v>
          </cell>
          <cell r="S8">
            <v>268.73091488000006</v>
          </cell>
          <cell r="T8">
            <v>0</v>
          </cell>
          <cell r="U8">
            <v>268.73091488000006</v>
          </cell>
          <cell r="V8">
            <v>12</v>
          </cell>
          <cell r="W8">
            <v>293.24520059428579</v>
          </cell>
          <cell r="X8">
            <v>0.7604759907989076</v>
          </cell>
          <cell r="Y8">
            <v>0.80930419882554416</v>
          </cell>
          <cell r="Z8">
            <v>0</v>
          </cell>
          <cell r="AA8">
            <v>385.60744079010448</v>
          </cell>
          <cell r="AB8">
            <v>362.34236893845468</v>
          </cell>
          <cell r="AC8">
            <v>1035.8239562493809</v>
          </cell>
          <cell r="AD8">
            <v>362.34236893845468</v>
          </cell>
          <cell r="AE8">
            <v>83.018689761679568</v>
          </cell>
          <cell r="AF8">
            <v>83.018689761679568</v>
          </cell>
          <cell r="AG8">
            <v>293.24520059428573</v>
          </cell>
          <cell r="AH8">
            <v>0</v>
          </cell>
          <cell r="AI8">
            <v>0</v>
          </cell>
          <cell r="AJ8">
            <v>293.24520059428579</v>
          </cell>
          <cell r="AK8">
            <v>329.98732646165348</v>
          </cell>
          <cell r="AL8">
            <v>1</v>
          </cell>
          <cell r="AM8">
            <v>0</v>
          </cell>
          <cell r="AN8">
            <v>0</v>
          </cell>
          <cell r="AO8">
            <v>0</v>
          </cell>
          <cell r="AP8">
            <v>0</v>
          </cell>
          <cell r="AQ8" t="str">
            <v>% Balance to Constraint</v>
          </cell>
          <cell r="AR8">
            <v>0.73318166127573969</v>
          </cell>
          <cell r="AS8">
            <v>2014</v>
          </cell>
          <cell r="AT8">
            <v>41306</v>
          </cell>
          <cell r="AU8" t="str">
            <v>2013</v>
          </cell>
          <cell r="AV8" t="str">
            <v>February</v>
          </cell>
          <cell r="AW8" t="str">
            <v>February 2013</v>
          </cell>
          <cell r="AX8">
            <v>28</v>
          </cell>
          <cell r="BE8" t="str">
            <v>Design Throughput  Time</v>
          </cell>
          <cell r="BF8">
            <v>0</v>
          </cell>
          <cell r="BG8">
            <v>0</v>
          </cell>
          <cell r="BH8">
            <v>73.311300148571448</v>
          </cell>
          <cell r="BI8">
            <v>97.748400198095268</v>
          </cell>
          <cell r="BJ8">
            <v>3.2200263504611328</v>
          </cell>
          <cell r="BK8">
            <v>91.069192819583847</v>
          </cell>
          <cell r="BL8">
            <v>504.0123732174938</v>
          </cell>
          <cell r="BM8">
            <v>124.55820461202106</v>
          </cell>
          <cell r="BN8">
            <v>85.588003464073367</v>
          </cell>
          <cell r="BO8">
            <v>73.311300148571448</v>
          </cell>
          <cell r="BP8">
            <v>97.748400198095268</v>
          </cell>
          <cell r="BQ8">
            <v>3</v>
          </cell>
          <cell r="BR8" t="str">
            <v>Welding</v>
          </cell>
          <cell r="BS8" t="str">
            <v>Mark and Drill &amp; Cut Shaft</v>
          </cell>
          <cell r="BT8">
            <v>85.588003464073367</v>
          </cell>
          <cell r="BU8" t="str">
            <v>Crimping</v>
          </cell>
          <cell r="BV8">
            <v>124.55820461202106</v>
          </cell>
          <cell r="BY8">
            <v>3</v>
          </cell>
          <cell r="CA8" t="str">
            <v>N</v>
          </cell>
        </row>
        <row r="9">
          <cell r="A9">
            <v>4</v>
          </cell>
          <cell r="B9">
            <v>4</v>
          </cell>
          <cell r="C9" t="str">
            <v>Stretching</v>
          </cell>
          <cell r="D9">
            <v>0.47974534946216829</v>
          </cell>
          <cell r="E9">
            <v>4</v>
          </cell>
          <cell r="F9">
            <v>4</v>
          </cell>
          <cell r="G9">
            <v>0</v>
          </cell>
          <cell r="H9">
            <v>8</v>
          </cell>
          <cell r="I9">
            <v>4</v>
          </cell>
          <cell r="J9">
            <v>109.16674657205868</v>
          </cell>
          <cell r="K9">
            <v>0</v>
          </cell>
          <cell r="L9">
            <v>0</v>
          </cell>
          <cell r="M9">
            <v>102.83598984559356</v>
          </cell>
          <cell r="N9">
            <v>0.99751388256994644</v>
          </cell>
          <cell r="O9">
            <v>0.99751388256994644</v>
          </cell>
          <cell r="P9">
            <v>0</v>
          </cell>
          <cell r="Q9">
            <v>15.942857142857143</v>
          </cell>
          <cell r="R9">
            <v>0</v>
          </cell>
          <cell r="S9">
            <v>314.04446931879636</v>
          </cell>
          <cell r="T9">
            <v>0</v>
          </cell>
          <cell r="U9">
            <v>314.04446931879636</v>
          </cell>
          <cell r="V9">
            <v>10</v>
          </cell>
          <cell r="W9">
            <v>329.98732646165348</v>
          </cell>
          <cell r="X9">
            <v>0.75569561433214405</v>
          </cell>
          <cell r="Y9">
            <v>0.80221750905768419</v>
          </cell>
          <cell r="Z9">
            <v>0</v>
          </cell>
          <cell r="AA9">
            <v>436.66698628823474</v>
          </cell>
          <cell r="AB9">
            <v>411.34395938237424</v>
          </cell>
          <cell r="AC9">
            <v>1319.9493058466139</v>
          </cell>
          <cell r="AD9">
            <v>411.34395938237424</v>
          </cell>
          <cell r="AE9">
            <v>82.49683161541337</v>
          </cell>
          <cell r="AF9">
            <v>82.49683161541337</v>
          </cell>
          <cell r="AG9">
            <v>329.98732646165348</v>
          </cell>
          <cell r="AH9">
            <v>0</v>
          </cell>
          <cell r="AI9">
            <v>0</v>
          </cell>
          <cell r="AJ9">
            <v>329.98732646165348</v>
          </cell>
          <cell r="AK9">
            <v>329.98732646165348</v>
          </cell>
          <cell r="AL9">
            <v>1</v>
          </cell>
          <cell r="AM9">
            <v>0</v>
          </cell>
          <cell r="AN9">
            <v>0</v>
          </cell>
          <cell r="AO9">
            <v>0</v>
          </cell>
          <cell r="AP9">
            <v>0</v>
          </cell>
          <cell r="AQ9" t="str">
            <v>% Performance</v>
          </cell>
          <cell r="AR9">
            <v>2.6969696969696968</v>
          </cell>
          <cell r="AS9">
            <v>2015</v>
          </cell>
          <cell r="AT9">
            <v>41334</v>
          </cell>
          <cell r="AU9" t="str">
            <v>2013</v>
          </cell>
          <cell r="AV9" t="str">
            <v>March</v>
          </cell>
          <cell r="AW9" t="str">
            <v>March 2013</v>
          </cell>
          <cell r="AX9">
            <v>31</v>
          </cell>
          <cell r="BE9" t="str">
            <v>Boxpack Throughput Time</v>
          </cell>
          <cell r="BF9">
            <v>0</v>
          </cell>
          <cell r="BG9">
            <v>0</v>
          </cell>
          <cell r="BH9">
            <v>82.49683161541337</v>
          </cell>
          <cell r="BI9">
            <v>82.49683161541337</v>
          </cell>
          <cell r="BJ9">
            <v>3.5836627140974966</v>
          </cell>
          <cell r="BK9">
            <v>92.081022347204041</v>
          </cell>
          <cell r="BL9">
            <v>498.47404850619267</v>
          </cell>
          <cell r="BM9">
            <v>124.34693877551021</v>
          </cell>
          <cell r="BN9">
            <v>82.49683161541337</v>
          </cell>
          <cell r="BO9">
            <v>82.49683161541337</v>
          </cell>
          <cell r="BP9">
            <v>82.49683161541337</v>
          </cell>
          <cell r="BQ9">
            <v>4</v>
          </cell>
          <cell r="BR9" t="str">
            <v>Stretching</v>
          </cell>
          <cell r="BS9" t="str">
            <v>Stretching</v>
          </cell>
          <cell r="BT9">
            <v>82.49683161541337</v>
          </cell>
          <cell r="BU9" t="str">
            <v>Flat Wire SA</v>
          </cell>
          <cell r="BV9">
            <v>124.34693877551021</v>
          </cell>
          <cell r="BY9">
            <v>4</v>
          </cell>
        </row>
        <row r="10">
          <cell r="A10">
            <v>5</v>
          </cell>
          <cell r="B10">
            <v>5</v>
          </cell>
          <cell r="C10" t="str">
            <v xml:space="preserve">Glue Electrode </v>
          </cell>
          <cell r="D10">
            <v>0.12037984981156989</v>
          </cell>
          <cell r="E10">
            <v>1.1000000000000001</v>
          </cell>
          <cell r="F10">
            <v>0.8</v>
          </cell>
          <cell r="G10">
            <v>0</v>
          </cell>
          <cell r="H10">
            <v>1.9000000000000001</v>
          </cell>
          <cell r="I10">
            <v>0.95968379446640317</v>
          </cell>
          <cell r="J10">
            <v>109.16674657205868</v>
          </cell>
          <cell r="K10">
            <v>0</v>
          </cell>
          <cell r="L10">
            <v>0</v>
          </cell>
          <cell r="M10">
            <v>103.09228938313308</v>
          </cell>
          <cell r="N10">
            <v>0.99751388256994644</v>
          </cell>
          <cell r="O10">
            <v>0.99751388256994644</v>
          </cell>
          <cell r="P10">
            <v>0</v>
          </cell>
          <cell r="Q10">
            <v>3.0857142857142859</v>
          </cell>
          <cell r="R10">
            <v>0</v>
          </cell>
          <cell r="S10">
            <v>79.716182269841312</v>
          </cell>
          <cell r="T10">
            <v>0</v>
          </cell>
          <cell r="U10">
            <v>79.716182269841312</v>
          </cell>
          <cell r="V10">
            <v>43</v>
          </cell>
          <cell r="W10">
            <v>82.801896555555601</v>
          </cell>
          <cell r="X10">
            <v>0.7903541819310721</v>
          </cell>
          <cell r="Y10">
            <v>0.83692383976829632</v>
          </cell>
          <cell r="Z10">
            <v>0</v>
          </cell>
          <cell r="AA10">
            <v>104.76555757982548</v>
          </cell>
          <cell r="AB10">
            <v>98.935999455433645</v>
          </cell>
          <cell r="AC10">
            <v>79.463638275450194</v>
          </cell>
          <cell r="AD10">
            <v>98.935999455433645</v>
          </cell>
          <cell r="AE10">
            <v>86.280394681036114</v>
          </cell>
          <cell r="AF10">
            <v>86.280394681036114</v>
          </cell>
          <cell r="AG10">
            <v>82.801896555555601</v>
          </cell>
          <cell r="AH10">
            <v>0</v>
          </cell>
          <cell r="AI10">
            <v>0</v>
          </cell>
          <cell r="AJ10">
            <v>109.16674657205868</v>
          </cell>
          <cell r="AK10">
            <v>329.98732646165348</v>
          </cell>
          <cell r="AL10">
            <v>1</v>
          </cell>
          <cell r="AM10">
            <v>0</v>
          </cell>
          <cell r="AN10">
            <v>0</v>
          </cell>
          <cell r="AO10">
            <v>0</v>
          </cell>
          <cell r="AP10">
            <v>0</v>
          </cell>
          <cell r="AQ10" t="str">
            <v>% Overall Line Effectiveness</v>
          </cell>
          <cell r="AR10">
            <v>2.1795885694726946</v>
          </cell>
          <cell r="AS10">
            <v>2016</v>
          </cell>
          <cell r="AT10">
            <v>41365</v>
          </cell>
          <cell r="AU10" t="str">
            <v>2013</v>
          </cell>
          <cell r="AV10" t="str">
            <v>April</v>
          </cell>
          <cell r="AW10" t="str">
            <v>April 2013</v>
          </cell>
          <cell r="AX10">
            <v>30</v>
          </cell>
          <cell r="BE10" t="str">
            <v>2019 Throughput Time Opportunity</v>
          </cell>
          <cell r="BF10">
            <v>0</v>
          </cell>
          <cell r="BG10">
            <v>0</v>
          </cell>
          <cell r="BH10">
            <v>75.274451414141453</v>
          </cell>
          <cell r="BI10">
            <v>103.50237069444449</v>
          </cell>
          <cell r="BJ10">
            <v>0.87641633728590262</v>
          </cell>
          <cell r="BK10">
            <v>94.47781041140513</v>
          </cell>
          <cell r="BL10">
            <v>485.82836329639429</v>
          </cell>
          <cell r="BM10">
            <v>122.65109890109893</v>
          </cell>
          <cell r="BN10">
            <v>80.663577163912919</v>
          </cell>
          <cell r="BO10">
            <v>75.274451414141453</v>
          </cell>
          <cell r="BP10">
            <v>103.50237069444449</v>
          </cell>
          <cell r="BQ10">
            <v>5</v>
          </cell>
          <cell r="BR10" t="str">
            <v xml:space="preserve">Glue Electrode </v>
          </cell>
          <cell r="BS10" t="str">
            <v>Electrical Test</v>
          </cell>
          <cell r="BT10">
            <v>80.663577163912919</v>
          </cell>
          <cell r="BU10" t="str">
            <v>Normalize</v>
          </cell>
          <cell r="BV10">
            <v>122.65109890109893</v>
          </cell>
          <cell r="BY10">
            <v>5</v>
          </cell>
        </row>
        <row r="11">
          <cell r="A11">
            <v>6</v>
          </cell>
          <cell r="B11">
            <v>6</v>
          </cell>
          <cell r="C11" t="str">
            <v xml:space="preserve">Inspection </v>
          </cell>
          <cell r="D11">
            <v>0.15734786352858138</v>
          </cell>
          <cell r="E11">
            <v>1.4</v>
          </cell>
          <cell r="F11">
            <v>1</v>
          </cell>
          <cell r="G11">
            <v>0</v>
          </cell>
          <cell r="H11">
            <v>2.4</v>
          </cell>
          <cell r="I11">
            <v>1.212911725955204</v>
          </cell>
          <cell r="J11">
            <v>109.16674657205868</v>
          </cell>
          <cell r="K11">
            <v>0</v>
          </cell>
          <cell r="L11">
            <v>0</v>
          </cell>
          <cell r="M11">
            <v>103.34922769949938</v>
          </cell>
          <cell r="N11">
            <v>0.99751388256994644</v>
          </cell>
          <cell r="O11">
            <v>0.99751388256994644</v>
          </cell>
          <cell r="P11">
            <v>0</v>
          </cell>
          <cell r="Q11">
            <v>4.5142857142857142</v>
          </cell>
          <cell r="R11">
            <v>0</v>
          </cell>
          <cell r="S11">
            <v>103.71563432237369</v>
          </cell>
          <cell r="T11">
            <v>0</v>
          </cell>
          <cell r="U11">
            <v>103.71563432237369</v>
          </cell>
          <cell r="V11">
            <v>33</v>
          </cell>
          <cell r="W11">
            <v>108.22992003665941</v>
          </cell>
          <cell r="X11">
            <v>0.81738709252105235</v>
          </cell>
          <cell r="Y11">
            <v>0.86339773955514365</v>
          </cell>
          <cell r="Z11">
            <v>0</v>
          </cell>
          <cell r="AA11">
            <v>132.40962700163004</v>
          </cell>
          <cell r="AB11">
            <v>125.35349014513717</v>
          </cell>
          <cell r="AC11">
            <v>131.27333911165829</v>
          </cell>
          <cell r="AD11">
            <v>125.35349014513717</v>
          </cell>
          <cell r="AE11">
            <v>89.231489580517604</v>
          </cell>
          <cell r="AF11">
            <v>89.231489580517604</v>
          </cell>
          <cell r="AG11">
            <v>108.22992003665941</v>
          </cell>
          <cell r="AH11">
            <v>0</v>
          </cell>
          <cell r="AI11">
            <v>0</v>
          </cell>
          <cell r="AJ11">
            <v>109.16674657205868</v>
          </cell>
          <cell r="AK11">
            <v>329.98732646165348</v>
          </cell>
          <cell r="AL11">
            <v>1</v>
          </cell>
          <cell r="AM11">
            <v>0</v>
          </cell>
          <cell r="AN11">
            <v>0</v>
          </cell>
          <cell r="AO11">
            <v>0</v>
          </cell>
          <cell r="AP11">
            <v>0</v>
          </cell>
          <cell r="AS11">
            <v>2017</v>
          </cell>
          <cell r="AT11">
            <v>41395</v>
          </cell>
          <cell r="AU11" t="str">
            <v>2013</v>
          </cell>
          <cell r="AV11" t="str">
            <v>May</v>
          </cell>
          <cell r="AW11" t="str">
            <v>May 2013</v>
          </cell>
          <cell r="AX11">
            <v>31</v>
          </cell>
          <cell r="BE11" t="str">
            <v>2018 Baseline Throughput Time</v>
          </cell>
          <cell r="BF11">
            <v>0</v>
          </cell>
          <cell r="BG11">
            <v>0</v>
          </cell>
          <cell r="BH11">
            <v>77.30708574047101</v>
          </cell>
          <cell r="BI11">
            <v>108.22992003665941</v>
          </cell>
          <cell r="BJ11">
            <v>1.1088274044795783</v>
          </cell>
          <cell r="BK11">
            <v>97.607544329639381</v>
          </cell>
          <cell r="BL11">
            <v>470.2505356039581</v>
          </cell>
          <cell r="BM11">
            <v>120.3309176721958</v>
          </cell>
          <cell r="BN11">
            <v>80.561141363865005</v>
          </cell>
          <cell r="BO11">
            <v>77.30708574047101</v>
          </cell>
          <cell r="BP11">
            <v>108.22992003665941</v>
          </cell>
          <cell r="BQ11">
            <v>6</v>
          </cell>
          <cell r="BR11" t="str">
            <v xml:space="preserve">Inspection </v>
          </cell>
          <cell r="BS11" t="str">
            <v xml:space="preserve">Handle Assembly </v>
          </cell>
          <cell r="BT11">
            <v>80.561141363865005</v>
          </cell>
          <cell r="BU11" t="str">
            <v xml:space="preserve">Install Crimp Connector </v>
          </cell>
          <cell r="BV11">
            <v>120.3309176721958</v>
          </cell>
          <cell r="BY11">
            <v>6</v>
          </cell>
        </row>
        <row r="12">
          <cell r="A12">
            <v>7</v>
          </cell>
          <cell r="B12">
            <v>7</v>
          </cell>
          <cell r="C12" t="str">
            <v>Normalize</v>
          </cell>
          <cell r="D12">
            <v>5.3494140155468398E-2</v>
          </cell>
          <cell r="E12">
            <v>0.52</v>
          </cell>
          <cell r="F12">
            <v>0.3</v>
          </cell>
          <cell r="G12">
            <v>0</v>
          </cell>
          <cell r="H12">
            <v>0.82000000000000006</v>
          </cell>
          <cell r="I12">
            <v>0.4171014492753623</v>
          </cell>
          <cell r="J12">
            <v>109.16674657205868</v>
          </cell>
          <cell r="K12">
            <v>0</v>
          </cell>
          <cell r="L12">
            <v>0</v>
          </cell>
          <cell r="M12">
            <v>103.60680638672962</v>
          </cell>
          <cell r="N12">
            <v>0.99751388256994644</v>
          </cell>
          <cell r="O12">
            <v>0.99751388256994644</v>
          </cell>
          <cell r="P12">
            <v>0</v>
          </cell>
          <cell r="Q12">
            <v>3.0857142857142859</v>
          </cell>
          <cell r="R12">
            <v>0</v>
          </cell>
          <cell r="S12">
            <v>33.70961538461539</v>
          </cell>
          <cell r="T12">
            <v>0</v>
          </cell>
          <cell r="U12">
            <v>33.70961538461539</v>
          </cell>
          <cell r="V12">
            <v>97</v>
          </cell>
          <cell r="W12">
            <v>36.795329670329679</v>
          </cell>
          <cell r="X12">
            <v>0.80809167378833835</v>
          </cell>
          <cell r="Y12">
            <v>0.85145698469035536</v>
          </cell>
          <cell r="Z12">
            <v>0</v>
          </cell>
          <cell r="AA12">
            <v>45.533608207881869</v>
          </cell>
          <cell r="AB12">
            <v>43.214549098696786</v>
          </cell>
          <cell r="AC12">
            <v>15.347385332059249</v>
          </cell>
          <cell r="AD12">
            <v>43.214549098696786</v>
          </cell>
          <cell r="AE12">
            <v>88.216738959442253</v>
          </cell>
          <cell r="AF12">
            <v>88.216738959442253</v>
          </cell>
          <cell r="AG12">
            <v>36.795329670329679</v>
          </cell>
          <cell r="AH12">
            <v>0</v>
          </cell>
          <cell r="AI12">
            <v>0</v>
          </cell>
          <cell r="AJ12">
            <v>109.16674657205868</v>
          </cell>
          <cell r="AK12">
            <v>329.98732646165348</v>
          </cell>
          <cell r="AL12">
            <v>1</v>
          </cell>
          <cell r="AM12">
            <v>0</v>
          </cell>
          <cell r="AN12">
            <v>0</v>
          </cell>
          <cell r="AO12">
            <v>0</v>
          </cell>
          <cell r="AP12">
            <v>0</v>
          </cell>
          <cell r="AS12">
            <v>2018</v>
          </cell>
          <cell r="AT12">
            <v>41426</v>
          </cell>
          <cell r="AU12" t="str">
            <v>2013</v>
          </cell>
          <cell r="AV12" t="str">
            <v>June</v>
          </cell>
          <cell r="AW12" t="str">
            <v>June 2013</v>
          </cell>
          <cell r="AX12">
            <v>30</v>
          </cell>
          <cell r="BE12" t="str">
            <v>2019 Target Throughput Time Reduction</v>
          </cell>
          <cell r="BF12">
            <v>0</v>
          </cell>
          <cell r="BG12">
            <v>0</v>
          </cell>
          <cell r="BH12">
            <v>70.760249366018613</v>
          </cell>
          <cell r="BI12">
            <v>122.65109890109893</v>
          </cell>
          <cell r="BJ12">
            <v>0.38587615283267457</v>
          </cell>
          <cell r="BK12">
            <v>95.355282777179141</v>
          </cell>
          <cell r="BL12">
            <v>481.35770418988255</v>
          </cell>
          <cell r="BM12">
            <v>117.21569892482185</v>
          </cell>
          <cell r="BN12">
            <v>79.989708709419247</v>
          </cell>
          <cell r="BO12">
            <v>70.760249366018613</v>
          </cell>
          <cell r="BP12">
            <v>122.65109890109893</v>
          </cell>
          <cell r="BQ12">
            <v>7</v>
          </cell>
          <cell r="BR12" t="str">
            <v>Normalize</v>
          </cell>
          <cell r="BS12" t="str">
            <v>Inspection Distal</v>
          </cell>
          <cell r="BT12">
            <v>79.989708709419247</v>
          </cell>
          <cell r="BU12" t="str">
            <v xml:space="preserve">Leak test </v>
          </cell>
          <cell r="BV12">
            <v>117.21569892482185</v>
          </cell>
          <cell r="BY12">
            <v>7</v>
          </cell>
        </row>
        <row r="13">
          <cell r="A13">
            <v>8</v>
          </cell>
          <cell r="B13">
            <v>8</v>
          </cell>
          <cell r="C13" t="str">
            <v xml:space="preserve">Ensamble Distal </v>
          </cell>
          <cell r="D13">
            <v>0.2031112459910524</v>
          </cell>
          <cell r="E13">
            <v>1.95</v>
          </cell>
          <cell r="F13">
            <v>1.1000000000000001</v>
          </cell>
          <cell r="G13">
            <v>0</v>
          </cell>
          <cell r="H13">
            <v>3.05</v>
          </cell>
          <cell r="I13">
            <v>1.552437417654809</v>
          </cell>
          <cell r="J13">
            <v>109.16674657205868</v>
          </cell>
          <cell r="K13">
            <v>0</v>
          </cell>
          <cell r="L13">
            <v>0</v>
          </cell>
          <cell r="M13">
            <v>103.86502704082881</v>
          </cell>
          <cell r="N13">
            <v>0.99751388256994644</v>
          </cell>
          <cell r="O13">
            <v>0.99751388256994644</v>
          </cell>
          <cell r="P13">
            <v>0</v>
          </cell>
          <cell r="Q13">
            <v>3.0857142857142859</v>
          </cell>
          <cell r="R13">
            <v>0</v>
          </cell>
          <cell r="S13">
            <v>136.62202256680939</v>
          </cell>
          <cell r="T13">
            <v>0</v>
          </cell>
          <cell r="U13">
            <v>136.62202256680939</v>
          </cell>
          <cell r="V13">
            <v>25</v>
          </cell>
          <cell r="W13">
            <v>139.70773685252368</v>
          </cell>
          <cell r="X13">
            <v>0.82435824924890067</v>
          </cell>
          <cell r="Y13">
            <v>0.86643705436060914</v>
          </cell>
          <cell r="Z13">
            <v>0</v>
          </cell>
          <cell r="AA13">
            <v>169.47454214210376</v>
          </cell>
          <cell r="AB13">
            <v>161.24395436391117</v>
          </cell>
          <cell r="AC13">
            <v>216.88751822572945</v>
          </cell>
          <cell r="AD13">
            <v>161.24395436391117</v>
          </cell>
          <cell r="AE13">
            <v>89.992508080340713</v>
          </cell>
          <cell r="AF13">
            <v>89.992508080340713</v>
          </cell>
          <cell r="AG13">
            <v>139.70773685252368</v>
          </cell>
          <cell r="AH13">
            <v>0</v>
          </cell>
          <cell r="AI13">
            <v>0</v>
          </cell>
          <cell r="AJ13">
            <v>139.70773685252368</v>
          </cell>
          <cell r="AK13">
            <v>329.98732646165348</v>
          </cell>
          <cell r="AL13">
            <v>1</v>
          </cell>
          <cell r="AM13">
            <v>0</v>
          </cell>
          <cell r="AN13">
            <v>0</v>
          </cell>
          <cell r="AO13">
            <v>0</v>
          </cell>
          <cell r="AP13">
            <v>0</v>
          </cell>
          <cell r="AS13">
            <v>2019</v>
          </cell>
          <cell r="AT13">
            <v>41456</v>
          </cell>
          <cell r="AU13" t="str">
            <v>2013</v>
          </cell>
          <cell r="AV13" t="str">
            <v>July</v>
          </cell>
          <cell r="AW13" t="str">
            <v>July 2013</v>
          </cell>
          <cell r="AX13">
            <v>31</v>
          </cell>
          <cell r="BE13" t="str">
            <v>2019 Target Throughput Time</v>
          </cell>
          <cell r="BF13">
            <v>0</v>
          </cell>
          <cell r="BG13">
            <v>0</v>
          </cell>
          <cell r="BH13">
            <v>71.644993257704456</v>
          </cell>
          <cell r="BI13">
            <v>127.00703350229425</v>
          </cell>
          <cell r="BJ13">
            <v>1.4379446640316207</v>
          </cell>
          <cell r="BK13">
            <v>97.157936843563732</v>
          </cell>
          <cell r="BL13">
            <v>472.42666416336795</v>
          </cell>
          <cell r="BM13">
            <v>115.36876482014162</v>
          </cell>
          <cell r="BN13">
            <v>79.399650688959497</v>
          </cell>
          <cell r="BO13">
            <v>71.644993257704456</v>
          </cell>
          <cell r="BP13">
            <v>127.00703350229425</v>
          </cell>
          <cell r="BQ13">
            <v>8</v>
          </cell>
          <cell r="BR13" t="str">
            <v xml:space="preserve">Ensamble Distal </v>
          </cell>
          <cell r="BS13" t="str">
            <v>Bond Extension Tube</v>
          </cell>
          <cell r="BT13">
            <v>79.399650688959497</v>
          </cell>
          <cell r="BU13" t="str">
            <v>Visual inspection</v>
          </cell>
          <cell r="BV13">
            <v>115.36876482014162</v>
          </cell>
          <cell r="BY13">
            <v>8</v>
          </cell>
        </row>
        <row r="14">
          <cell r="A14">
            <v>9</v>
          </cell>
          <cell r="B14">
            <v>9</v>
          </cell>
          <cell r="C14" t="str">
            <v>Glue Distal</v>
          </cell>
          <cell r="D14">
            <v>0.17585162575152574</v>
          </cell>
          <cell r="E14">
            <v>1.54</v>
          </cell>
          <cell r="F14">
            <v>1.1499999999999999</v>
          </cell>
          <cell r="G14">
            <v>0</v>
          </cell>
          <cell r="H14">
            <v>2.69</v>
          </cell>
          <cell r="I14">
            <v>1.357588932806324</v>
          </cell>
          <cell r="J14">
            <v>109.16674657205868</v>
          </cell>
          <cell r="K14">
            <v>0</v>
          </cell>
          <cell r="L14">
            <v>0</v>
          </cell>
          <cell r="M14">
            <v>104.12389126177972</v>
          </cell>
          <cell r="N14">
            <v>0.99751388256994644</v>
          </cell>
          <cell r="O14">
            <v>0.99751388256994644</v>
          </cell>
          <cell r="P14">
            <v>0</v>
          </cell>
          <cell r="Q14">
            <v>3.0857142857142859</v>
          </cell>
          <cell r="R14">
            <v>0</v>
          </cell>
          <cell r="S14">
            <v>117.8718059919414</v>
          </cell>
          <cell r="T14">
            <v>0</v>
          </cell>
          <cell r="U14">
            <v>117.8718059919414</v>
          </cell>
          <cell r="V14">
            <v>29</v>
          </cell>
          <cell r="W14">
            <v>120.95752027765569</v>
          </cell>
          <cell r="X14">
            <v>0.81615795587883877</v>
          </cell>
          <cell r="Y14">
            <v>0.85568554586760037</v>
          </cell>
          <cell r="Z14">
            <v>0</v>
          </cell>
          <cell r="AA14">
            <v>148.20356697669956</v>
          </cell>
          <cell r="AB14">
            <v>141.35744241772124</v>
          </cell>
          <cell r="AC14">
            <v>164.21059086864187</v>
          </cell>
          <cell r="AD14">
            <v>141.35744241772124</v>
          </cell>
          <cell r="AE14">
            <v>89.097308732194634</v>
          </cell>
          <cell r="AF14">
            <v>89.097308732194634</v>
          </cell>
          <cell r="AG14">
            <v>120.95752027765569</v>
          </cell>
          <cell r="AH14">
            <v>0</v>
          </cell>
          <cell r="AI14">
            <v>0</v>
          </cell>
          <cell r="AJ14">
            <v>120.95752027765569</v>
          </cell>
          <cell r="AK14">
            <v>329.98732646165348</v>
          </cell>
          <cell r="AL14">
            <v>1</v>
          </cell>
          <cell r="AM14">
            <v>0</v>
          </cell>
          <cell r="AN14">
            <v>0</v>
          </cell>
          <cell r="AO14">
            <v>0</v>
          </cell>
          <cell r="AP14">
            <v>0</v>
          </cell>
          <cell r="AS14">
            <v>2020</v>
          </cell>
          <cell r="AT14">
            <v>41487</v>
          </cell>
          <cell r="AU14" t="str">
            <v>2013</v>
          </cell>
          <cell r="AV14" t="str">
            <v>August</v>
          </cell>
          <cell r="AW14" t="str">
            <v>August 2013</v>
          </cell>
          <cell r="AX14">
            <v>31</v>
          </cell>
          <cell r="BH14">
            <v>78.543844336140054</v>
          </cell>
          <cell r="BI14">
            <v>105.18045241535278</v>
          </cell>
          <cell r="BJ14">
            <v>1.2378919631093543</v>
          </cell>
          <cell r="BK14">
            <v>97.71250148020421</v>
          </cell>
          <cell r="BL14">
            <v>469.74541951828934</v>
          </cell>
          <cell r="BM14">
            <v>114.17395318008079</v>
          </cell>
          <cell r="BN14">
            <v>78.543844336140054</v>
          </cell>
          <cell r="BO14">
            <v>78.543844336140054</v>
          </cell>
          <cell r="BP14">
            <v>105.18045241535278</v>
          </cell>
          <cell r="BQ14">
            <v>9</v>
          </cell>
          <cell r="BR14" t="str">
            <v>Glue Distal</v>
          </cell>
          <cell r="BS14" t="str">
            <v>Glue Distal</v>
          </cell>
          <cell r="BT14">
            <v>78.543844336140054</v>
          </cell>
          <cell r="BU14" t="str">
            <v xml:space="preserve">Handle Assembly </v>
          </cell>
          <cell r="BV14">
            <v>114.17395318008079</v>
          </cell>
          <cell r="BY14">
            <v>9</v>
          </cell>
        </row>
        <row r="15">
          <cell r="A15">
            <v>10</v>
          </cell>
          <cell r="B15">
            <v>10</v>
          </cell>
          <cell r="C15" t="str">
            <v>Inspection Distal</v>
          </cell>
          <cell r="D15">
            <v>0.14582942541081642</v>
          </cell>
          <cell r="E15">
            <v>1.2539999999999998</v>
          </cell>
          <cell r="F15">
            <v>1</v>
          </cell>
          <cell r="G15">
            <v>0</v>
          </cell>
          <cell r="H15">
            <v>2.2539999999999996</v>
          </cell>
          <cell r="I15">
            <v>1.1351989459815546</v>
          </cell>
          <cell r="J15">
            <v>109.16674657205868</v>
          </cell>
          <cell r="K15">
            <v>0</v>
          </cell>
          <cell r="L15">
            <v>0</v>
          </cell>
          <cell r="M15">
            <v>104.38340065355278</v>
          </cell>
          <cell r="N15">
            <v>0.99751388256994644</v>
          </cell>
          <cell r="O15">
            <v>0.99751388256994644</v>
          </cell>
          <cell r="P15">
            <v>0</v>
          </cell>
          <cell r="Q15">
            <v>3.0857142857142859</v>
          </cell>
          <cell r="R15">
            <v>0</v>
          </cell>
          <cell r="S15">
            <v>97.22138043589743</v>
          </cell>
          <cell r="T15">
            <v>0</v>
          </cell>
          <cell r="U15">
            <v>97.22138043589743</v>
          </cell>
          <cell r="V15">
            <v>35</v>
          </cell>
          <cell r="W15">
            <v>100.30709472161172</v>
          </cell>
          <cell r="X15">
            <v>0.80941137803978314</v>
          </cell>
          <cell r="Y15">
            <v>0.84650247286231095</v>
          </cell>
          <cell r="Z15">
            <v>0</v>
          </cell>
          <cell r="AA15">
            <v>123.9259756448365</v>
          </cell>
          <cell r="AB15">
            <v>118.49592639988343</v>
          </cell>
          <cell r="AC15">
            <v>113.86850820244558</v>
          </cell>
          <cell r="AD15">
            <v>118.49592639988343</v>
          </cell>
          <cell r="AE15">
            <v>88.360806779009792</v>
          </cell>
          <cell r="AF15">
            <v>88.360806779009792</v>
          </cell>
          <cell r="AG15">
            <v>100.30709472161172</v>
          </cell>
          <cell r="AH15">
            <v>0</v>
          </cell>
          <cell r="AI15">
            <v>0</v>
          </cell>
          <cell r="AJ15">
            <v>109.16674657205868</v>
          </cell>
          <cell r="AK15">
            <v>329.98732646165348</v>
          </cell>
          <cell r="AL15">
            <v>1</v>
          </cell>
          <cell r="AM15">
            <v>0</v>
          </cell>
          <cell r="AN15">
            <v>0</v>
          </cell>
          <cell r="AO15">
            <v>0</v>
          </cell>
          <cell r="AP15">
            <v>0</v>
          </cell>
          <cell r="AS15">
            <v>2021</v>
          </cell>
          <cell r="AT15">
            <v>41518</v>
          </cell>
          <cell r="AU15" t="str">
            <v>2013</v>
          </cell>
          <cell r="AV15" t="str">
            <v>September</v>
          </cell>
          <cell r="AW15" t="str">
            <v>September 2013</v>
          </cell>
          <cell r="AX15">
            <v>30</v>
          </cell>
          <cell r="BH15">
            <v>79.989708709419247</v>
          </cell>
          <cell r="BI15">
            <v>100.30709472161172</v>
          </cell>
          <cell r="BJ15">
            <v>1.0311146245059288</v>
          </cell>
          <cell r="BK15">
            <v>97.280256081786334</v>
          </cell>
          <cell r="BL15">
            <v>471.83263951742208</v>
          </cell>
          <cell r="BM15">
            <v>113.04465666832954</v>
          </cell>
          <cell r="BN15">
            <v>78.027028328835115</v>
          </cell>
          <cell r="BO15">
            <v>79.989708709419247</v>
          </cell>
          <cell r="BP15">
            <v>100.30709472161172</v>
          </cell>
          <cell r="BQ15">
            <v>10</v>
          </cell>
          <cell r="BR15" t="str">
            <v>Inspection Distal</v>
          </cell>
          <cell r="BS15" t="str">
            <v>Install Spring (stiffining)</v>
          </cell>
          <cell r="BT15">
            <v>78.027028328835115</v>
          </cell>
          <cell r="BU15" t="str">
            <v xml:space="preserve">Install Connector </v>
          </cell>
          <cell r="BV15">
            <v>113.04465666832954</v>
          </cell>
          <cell r="BY15">
            <v>10</v>
          </cell>
        </row>
        <row r="16">
          <cell r="A16">
            <v>11</v>
          </cell>
          <cell r="B16">
            <v>11</v>
          </cell>
          <cell r="C16" t="str">
            <v>Install Spring (stiffining)</v>
          </cell>
          <cell r="D16">
            <v>0.36300161584501545</v>
          </cell>
          <cell r="E16">
            <v>3.2</v>
          </cell>
          <cell r="F16">
            <v>2.36</v>
          </cell>
          <cell r="G16">
            <v>0</v>
          </cell>
          <cell r="H16">
            <v>5.5600000000000005</v>
          </cell>
          <cell r="I16">
            <v>2.8071146245059291</v>
          </cell>
          <cell r="J16">
            <v>109.16674657205868</v>
          </cell>
          <cell r="K16">
            <v>0</v>
          </cell>
          <cell r="L16">
            <v>0</v>
          </cell>
          <cell r="M16">
            <v>104.64355682411602</v>
          </cell>
          <cell r="N16">
            <v>0.99751388256994644</v>
          </cell>
          <cell r="O16">
            <v>0.99751388256994644</v>
          </cell>
          <cell r="P16">
            <v>0</v>
          </cell>
          <cell r="Q16">
            <v>3.0857142857142859</v>
          </cell>
          <cell r="R16">
            <v>0</v>
          </cell>
          <cell r="S16">
            <v>246.60077636655811</v>
          </cell>
          <cell r="T16">
            <v>0</v>
          </cell>
          <cell r="U16">
            <v>246.60077636655811</v>
          </cell>
          <cell r="V16">
            <v>14</v>
          </cell>
          <cell r="W16">
            <v>249.6864906522724</v>
          </cell>
          <cell r="X16">
            <v>0.81478782534264171</v>
          </cell>
          <cell r="Y16">
            <v>0.85000681110908305</v>
          </cell>
          <cell r="Z16">
            <v>0</v>
          </cell>
          <cell r="AA16">
            <v>306.44357081215844</v>
          </cell>
          <cell r="AB16">
            <v>293.74645872129327</v>
          </cell>
          <cell r="AC16">
            <v>700.89859945155683</v>
          </cell>
          <cell r="AD16">
            <v>293.74645872129327</v>
          </cell>
          <cell r="AE16">
            <v>88.947736039178977</v>
          </cell>
          <cell r="AF16">
            <v>88.947736039178977</v>
          </cell>
          <cell r="AG16">
            <v>249.6864906522724</v>
          </cell>
          <cell r="AH16">
            <v>0</v>
          </cell>
          <cell r="AI16">
            <v>0</v>
          </cell>
          <cell r="AJ16">
            <v>249.6864906522724</v>
          </cell>
          <cell r="AK16">
            <v>329.98732646165348</v>
          </cell>
          <cell r="AL16">
            <v>1</v>
          </cell>
          <cell r="AM16">
            <v>0</v>
          </cell>
          <cell r="AN16">
            <v>0</v>
          </cell>
          <cell r="AO16">
            <v>0</v>
          </cell>
          <cell r="AP16">
            <v>0</v>
          </cell>
          <cell r="AS16">
            <v>2022</v>
          </cell>
          <cell r="AT16">
            <v>41548</v>
          </cell>
          <cell r="AU16" t="str">
            <v>2013</v>
          </cell>
          <cell r="AV16" t="str">
            <v>October</v>
          </cell>
          <cell r="AW16" t="str">
            <v>October 2013</v>
          </cell>
          <cell r="AX16">
            <v>31</v>
          </cell>
          <cell r="BH16">
            <v>78.027028328835115</v>
          </cell>
          <cell r="BI16">
            <v>105.79936044587814</v>
          </cell>
          <cell r="BJ16">
            <v>2.5614756258234519</v>
          </cell>
          <cell r="BK16">
            <v>97.477597731192262</v>
          </cell>
          <cell r="BL16">
            <v>470.87742279590742</v>
          </cell>
          <cell r="BM16">
            <v>108.22992003665941</v>
          </cell>
          <cell r="BN16">
            <v>77.30708574047101</v>
          </cell>
          <cell r="BO16">
            <v>78.027028328835115</v>
          </cell>
          <cell r="BP16">
            <v>105.79936044587814</v>
          </cell>
          <cell r="BQ16">
            <v>11</v>
          </cell>
          <cell r="BR16" t="str">
            <v>Install Spring (stiffining)</v>
          </cell>
          <cell r="BS16" t="str">
            <v xml:space="preserve">Inspection </v>
          </cell>
          <cell r="BT16">
            <v>77.30708574047101</v>
          </cell>
          <cell r="BU16" t="str">
            <v xml:space="preserve">Inspection </v>
          </cell>
          <cell r="BV16">
            <v>108.22992003665941</v>
          </cell>
          <cell r="BY16">
            <v>11</v>
          </cell>
        </row>
        <row r="17">
          <cell r="A17">
            <v>12</v>
          </cell>
          <cell r="B17">
            <v>12</v>
          </cell>
          <cell r="C17" t="str">
            <v xml:space="preserve">Handle Assembly </v>
          </cell>
          <cell r="D17">
            <v>0.29280543385633462</v>
          </cell>
          <cell r="E17">
            <v>2.5</v>
          </cell>
          <cell r="F17">
            <v>1.764</v>
          </cell>
          <cell r="G17">
            <v>0</v>
          </cell>
          <cell r="H17">
            <v>4.2640000000000002</v>
          </cell>
          <cell r="I17">
            <v>2.1557575757575758</v>
          </cell>
          <cell r="J17">
            <v>109.16674657205868</v>
          </cell>
          <cell r="K17">
            <v>0</v>
          </cell>
          <cell r="L17">
            <v>0</v>
          </cell>
          <cell r="M17">
            <v>104.90436138544503</v>
          </cell>
          <cell r="N17">
            <v>0.99751388256994644</v>
          </cell>
          <cell r="O17">
            <v>0.99751388256994644</v>
          </cell>
          <cell r="P17">
            <v>0</v>
          </cell>
          <cell r="Q17">
            <v>4.1142857142857139</v>
          </cell>
          <cell r="R17">
            <v>0</v>
          </cell>
          <cell r="S17">
            <v>197.2885676953768</v>
          </cell>
          <cell r="T17">
            <v>0</v>
          </cell>
          <cell r="U17">
            <v>197.2885676953768</v>
          </cell>
          <cell r="V17">
            <v>17</v>
          </cell>
          <cell r="W17">
            <v>201.4028534096625</v>
          </cell>
          <cell r="X17">
            <v>0.8558060074274324</v>
          </cell>
          <cell r="Y17">
            <v>0.89057839248843884</v>
          </cell>
          <cell r="Z17">
            <v>0</v>
          </cell>
          <cell r="AA17">
            <v>235.33704094352288</v>
          </cell>
          <cell r="AB17">
            <v>226.14837178668361</v>
          </cell>
          <cell r="AC17">
            <v>434.1757270170724</v>
          </cell>
          <cell r="AD17">
            <v>226.14837178668361</v>
          </cell>
          <cell r="AE17">
            <v>93.425557527675878</v>
          </cell>
          <cell r="AF17">
            <v>93.425557527675878</v>
          </cell>
          <cell r="AG17">
            <v>201.40285340966253</v>
          </cell>
          <cell r="AH17">
            <v>0</v>
          </cell>
          <cell r="AI17">
            <v>0</v>
          </cell>
          <cell r="AJ17">
            <v>201.4028534096625</v>
          </cell>
          <cell r="AK17">
            <v>329.98732646165348</v>
          </cell>
          <cell r="AL17">
            <v>1</v>
          </cell>
          <cell r="AM17">
            <v>0</v>
          </cell>
          <cell r="AN17">
            <v>0</v>
          </cell>
          <cell r="AO17">
            <v>0</v>
          </cell>
          <cell r="AP17">
            <v>0</v>
          </cell>
          <cell r="AS17">
            <v>2023</v>
          </cell>
          <cell r="AT17">
            <v>41579</v>
          </cell>
          <cell r="AU17" t="str">
            <v>2013</v>
          </cell>
          <cell r="AV17" t="str">
            <v>November</v>
          </cell>
          <cell r="AW17" t="str">
            <v>November 2013</v>
          </cell>
          <cell r="AX17">
            <v>30</v>
          </cell>
          <cell r="BH17">
            <v>80.561141363865005</v>
          </cell>
          <cell r="BI17">
            <v>114.17395318008079</v>
          </cell>
          <cell r="BJ17">
            <v>1.9721528326745719</v>
          </cell>
          <cell r="BK17">
            <v>102.12334970841295</v>
          </cell>
          <cell r="BL17">
            <v>449.45646740981067</v>
          </cell>
          <cell r="BM17">
            <v>107.00941568061569</v>
          </cell>
          <cell r="BN17">
            <v>76.801016038719396</v>
          </cell>
          <cell r="BO17">
            <v>80.561141363865005</v>
          </cell>
          <cell r="BP17">
            <v>114.17395318008079</v>
          </cell>
          <cell r="BQ17">
            <v>12</v>
          </cell>
          <cell r="BR17" t="str">
            <v xml:space="preserve">Handle Assembly </v>
          </cell>
          <cell r="BS17" t="str">
            <v>Solder ball</v>
          </cell>
          <cell r="BT17">
            <v>76.801016038719396</v>
          </cell>
          <cell r="BU17" t="str">
            <v>Solder ball</v>
          </cell>
          <cell r="BV17">
            <v>107.00941568061569</v>
          </cell>
          <cell r="BY17">
            <v>12</v>
          </cell>
        </row>
        <row r="18">
          <cell r="A18">
            <v>13</v>
          </cell>
          <cell r="B18">
            <v>13</v>
          </cell>
          <cell r="C18" t="str">
            <v>Solder ball</v>
          </cell>
          <cell r="D18">
            <v>0.23336018721648588</v>
          </cell>
          <cell r="E18">
            <v>2.09</v>
          </cell>
          <cell r="F18">
            <v>1.5</v>
          </cell>
          <cell r="G18">
            <v>0</v>
          </cell>
          <cell r="H18">
            <v>3.59</v>
          </cell>
          <cell r="I18">
            <v>1.8140447957839261</v>
          </cell>
          <cell r="J18">
            <v>109.16674657205868</v>
          </cell>
          <cell r="K18">
            <v>0</v>
          </cell>
          <cell r="L18">
            <v>0</v>
          </cell>
          <cell r="M18">
            <v>105.1658159535329</v>
          </cell>
          <cell r="N18">
            <v>0.99751388256994644</v>
          </cell>
          <cell r="O18">
            <v>0.99751388256994644</v>
          </cell>
          <cell r="P18">
            <v>0</v>
          </cell>
          <cell r="Q18">
            <v>3.0857142857142859</v>
          </cell>
          <cell r="R18">
            <v>0</v>
          </cell>
          <cell r="S18">
            <v>157.42840923520924</v>
          </cell>
          <cell r="T18">
            <v>0</v>
          </cell>
          <cell r="U18">
            <v>157.42840923520924</v>
          </cell>
          <cell r="V18">
            <v>22</v>
          </cell>
          <cell r="W18">
            <v>160.51412352092353</v>
          </cell>
          <cell r="X18">
            <v>0.81054079291514103</v>
          </cell>
          <cell r="Y18">
            <v>0.84137702469383258</v>
          </cell>
          <cell r="Z18">
            <v>0</v>
          </cell>
          <cell r="AA18">
            <v>198.0333684917058</v>
          </cell>
          <cell r="AB18">
            <v>190.77550112487654</v>
          </cell>
          <cell r="AC18">
            <v>291.17981042294963</v>
          </cell>
          <cell r="AD18">
            <v>190.77550112487654</v>
          </cell>
          <cell r="AE18">
            <v>88.484101326482701</v>
          </cell>
          <cell r="AF18">
            <v>88.484101326482701</v>
          </cell>
          <cell r="AG18">
            <v>160.51412352092353</v>
          </cell>
          <cell r="AH18">
            <v>0</v>
          </cell>
          <cell r="AI18">
            <v>0</v>
          </cell>
          <cell r="AJ18">
            <v>160.51412352092353</v>
          </cell>
          <cell r="AK18">
            <v>329.98732646165348</v>
          </cell>
          <cell r="AL18">
            <v>1</v>
          </cell>
          <cell r="AM18">
            <v>0</v>
          </cell>
          <cell r="AN18">
            <v>0</v>
          </cell>
          <cell r="AO18">
            <v>0</v>
          </cell>
          <cell r="AP18">
            <v>0</v>
          </cell>
          <cell r="AS18">
            <v>2024</v>
          </cell>
          <cell r="AT18">
            <v>41609</v>
          </cell>
          <cell r="AU18" t="str">
            <v>2013</v>
          </cell>
          <cell r="AV18" t="str">
            <v>December</v>
          </cell>
          <cell r="AW18" t="str">
            <v>December 2013</v>
          </cell>
          <cell r="AX18">
            <v>31</v>
          </cell>
          <cell r="BH18">
            <v>76.801016038719396</v>
          </cell>
          <cell r="BI18">
            <v>107.00941568061569</v>
          </cell>
          <cell r="BJ18">
            <v>1.6579183135704874</v>
          </cell>
          <cell r="BK18">
            <v>96.816665940097408</v>
          </cell>
          <cell r="BL18">
            <v>474.09192987909063</v>
          </cell>
          <cell r="BM18">
            <v>106.14458123979077</v>
          </cell>
          <cell r="BN18">
            <v>76.481741046753086</v>
          </cell>
          <cell r="BO18">
            <v>76.801016038719396</v>
          </cell>
          <cell r="BP18">
            <v>107.00941568061569</v>
          </cell>
          <cell r="BQ18">
            <v>13</v>
          </cell>
          <cell r="BR18" t="str">
            <v>Solder ball</v>
          </cell>
          <cell r="BS18" t="str">
            <v>Visual inspection</v>
          </cell>
          <cell r="BT18">
            <v>76.481741046753086</v>
          </cell>
          <cell r="BU18" t="str">
            <v>Electrical Test</v>
          </cell>
          <cell r="BV18">
            <v>106.14458123979077</v>
          </cell>
          <cell r="BY18">
            <v>13</v>
          </cell>
        </row>
        <row r="19">
          <cell r="A19">
            <v>14</v>
          </cell>
          <cell r="B19">
            <v>14</v>
          </cell>
          <cell r="C19" t="str">
            <v>Bond Extension Tube</v>
          </cell>
          <cell r="D19">
            <v>0.14775496191475873</v>
          </cell>
          <cell r="E19">
            <v>1.28</v>
          </cell>
          <cell r="F19">
            <v>1</v>
          </cell>
          <cell r="G19">
            <v>0</v>
          </cell>
          <cell r="H19">
            <v>2.2800000000000002</v>
          </cell>
          <cell r="I19">
            <v>1.149038208168643</v>
          </cell>
          <cell r="J19">
            <v>109.16674657205868</v>
          </cell>
          <cell r="K19">
            <v>0</v>
          </cell>
          <cell r="L19">
            <v>0</v>
          </cell>
          <cell r="M19">
            <v>105.42792214840037</v>
          </cell>
          <cell r="N19">
            <v>0.99751388256994644</v>
          </cell>
          <cell r="O19">
            <v>0.99751388256994644</v>
          </cell>
          <cell r="P19">
            <v>0</v>
          </cell>
          <cell r="Q19">
            <v>3.0857142857142859</v>
          </cell>
          <cell r="R19">
            <v>0</v>
          </cell>
          <cell r="S19">
            <v>98.545838596153871</v>
          </cell>
          <cell r="T19">
            <v>0</v>
          </cell>
          <cell r="U19">
            <v>98.545838596153871</v>
          </cell>
          <cell r="V19">
            <v>35</v>
          </cell>
          <cell r="W19">
            <v>101.63155288186816</v>
          </cell>
          <cell r="X19">
            <v>0.81022142595438162</v>
          </cell>
          <cell r="Y19">
            <v>0.83895456983314942</v>
          </cell>
          <cell r="Z19">
            <v>0</v>
          </cell>
          <cell r="AA19">
            <v>125.43676287275866</v>
          </cell>
          <cell r="AB19">
            <v>121.14071075634115</v>
          </cell>
          <cell r="AC19">
            <v>116.77853741677848</v>
          </cell>
          <cell r="AD19">
            <v>121.14071075634115</v>
          </cell>
          <cell r="AE19">
            <v>88.449237074413986</v>
          </cell>
          <cell r="AF19">
            <v>88.449237074413986</v>
          </cell>
          <cell r="AG19">
            <v>101.63155288186816</v>
          </cell>
          <cell r="AH19">
            <v>0</v>
          </cell>
          <cell r="AI19">
            <v>0</v>
          </cell>
          <cell r="AJ19">
            <v>109.16674657205868</v>
          </cell>
          <cell r="AK19">
            <v>329.98732646165348</v>
          </cell>
          <cell r="AL19">
            <v>1</v>
          </cell>
          <cell r="AM19">
            <v>0</v>
          </cell>
          <cell r="AN19">
            <v>0</v>
          </cell>
          <cell r="AO19">
            <v>0</v>
          </cell>
          <cell r="AP19">
            <v>0</v>
          </cell>
          <cell r="AS19">
            <v>2025</v>
          </cell>
          <cell r="AT19">
            <v>41640</v>
          </cell>
          <cell r="AU19" t="str">
            <v>2014</v>
          </cell>
          <cell r="AV19" t="str">
            <v>January</v>
          </cell>
          <cell r="AW19" t="str">
            <v>January 2014</v>
          </cell>
          <cell r="AX19">
            <v>31</v>
          </cell>
          <cell r="BH19">
            <v>79.399650688959497</v>
          </cell>
          <cell r="BI19">
            <v>101.63155288186816</v>
          </cell>
          <cell r="BJ19">
            <v>1.0449538866930173</v>
          </cell>
          <cell r="BK19">
            <v>97.259366347258833</v>
          </cell>
          <cell r="BL19">
            <v>471.93398151615304</v>
          </cell>
          <cell r="BM19">
            <v>105.79936044587814</v>
          </cell>
          <cell r="BN19">
            <v>75.565032019457263</v>
          </cell>
          <cell r="BO19">
            <v>79.399650688959497</v>
          </cell>
          <cell r="BP19">
            <v>101.63155288186816</v>
          </cell>
          <cell r="BQ19">
            <v>14</v>
          </cell>
          <cell r="BR19" t="str">
            <v>Bond Extension Tube</v>
          </cell>
          <cell r="BS19" t="str">
            <v>Run Wire</v>
          </cell>
          <cell r="BT19">
            <v>75.565032019457263</v>
          </cell>
          <cell r="BU19" t="str">
            <v>Install Spring (stiffining)</v>
          </cell>
          <cell r="BV19">
            <v>105.79936044587814</v>
          </cell>
          <cell r="BY19">
            <v>14</v>
          </cell>
        </row>
        <row r="20">
          <cell r="A20">
            <v>15</v>
          </cell>
          <cell r="B20">
            <v>15</v>
          </cell>
          <cell r="C20" t="str">
            <v>Crimping</v>
          </cell>
          <cell r="D20">
            <v>3.6217281457879467E-2</v>
          </cell>
          <cell r="E20">
            <v>0.22</v>
          </cell>
          <cell r="F20">
            <v>0.2</v>
          </cell>
          <cell r="G20">
            <v>0</v>
          </cell>
          <cell r="H20">
            <v>0.42000000000000004</v>
          </cell>
          <cell r="I20">
            <v>0.2106455862977602</v>
          </cell>
          <cell r="J20">
            <v>109.16674657205868</v>
          </cell>
          <cell r="K20">
            <v>0</v>
          </cell>
          <cell r="L20">
            <v>0</v>
          </cell>
          <cell r="M20">
            <v>105.69068159410571</v>
          </cell>
          <cell r="N20">
            <v>0.99751388256994644</v>
          </cell>
          <cell r="O20">
            <v>0.99751388256994644</v>
          </cell>
          <cell r="P20">
            <v>0</v>
          </cell>
          <cell r="Q20">
            <v>3.0857142857142859</v>
          </cell>
          <cell r="R20">
            <v>0</v>
          </cell>
          <cell r="S20">
            <v>21.825926636689928</v>
          </cell>
          <cell r="T20">
            <v>0</v>
          </cell>
          <cell r="U20">
            <v>21.825926636689928</v>
          </cell>
          <cell r="V20">
            <v>144</v>
          </cell>
          <cell r="W20">
            <v>24.911640922404214</v>
          </cell>
          <cell r="X20">
            <v>1.0833270919012323</v>
          </cell>
          <cell r="Y20">
            <v>1.1189566791744734</v>
          </cell>
          <cell r="Z20">
            <v>0</v>
          </cell>
          <cell r="AA20">
            <v>22.995493335890306</v>
          </cell>
          <cell r="AB20">
            <v>22.263275590600291</v>
          </cell>
          <cell r="AC20">
            <v>5.2475272077391111</v>
          </cell>
          <cell r="AD20">
            <v>22.263275590600291</v>
          </cell>
          <cell r="AE20">
            <v>118.26329409622717</v>
          </cell>
          <cell r="AF20">
            <v>118.26329409622717</v>
          </cell>
          <cell r="AG20">
            <v>24.911640922404214</v>
          </cell>
          <cell r="AH20">
            <v>0</v>
          </cell>
          <cell r="AI20">
            <v>0</v>
          </cell>
          <cell r="AJ20">
            <v>118.26329409622717</v>
          </cell>
          <cell r="AK20">
            <v>329.98732646165348</v>
          </cell>
          <cell r="AL20">
            <v>1</v>
          </cell>
          <cell r="AM20">
            <v>0</v>
          </cell>
          <cell r="AN20">
            <v>0</v>
          </cell>
          <cell r="AO20">
            <v>0</v>
          </cell>
          <cell r="AP20">
            <v>0</v>
          </cell>
          <cell r="AS20">
            <v>2026</v>
          </cell>
          <cell r="AT20">
            <v>41671</v>
          </cell>
          <cell r="AU20" t="str">
            <v>2014</v>
          </cell>
          <cell r="AV20" t="str">
            <v>February</v>
          </cell>
          <cell r="AW20" t="str">
            <v>February 2014</v>
          </cell>
          <cell r="AX20">
            <v>28</v>
          </cell>
          <cell r="BH20">
            <v>113.2347314654737</v>
          </cell>
          <cell r="BI20">
            <v>124.55820461202106</v>
          </cell>
          <cell r="BJ20">
            <v>0.18982872200263506</v>
          </cell>
          <cell r="BK20">
            <v>131.23220058373678</v>
          </cell>
          <cell r="BL20">
            <v>349.76171850987197</v>
          </cell>
          <cell r="BM20">
            <v>105.18045241535278</v>
          </cell>
          <cell r="BN20">
            <v>75.274451414141453</v>
          </cell>
          <cell r="BO20">
            <v>113.2347314654737</v>
          </cell>
          <cell r="BP20">
            <v>124.55820461202106</v>
          </cell>
          <cell r="BQ20">
            <v>15</v>
          </cell>
          <cell r="BR20" t="str">
            <v>Crimping</v>
          </cell>
          <cell r="BS20" t="str">
            <v xml:space="preserve">Glue Electrode </v>
          </cell>
          <cell r="BT20">
            <v>75.274451414141453</v>
          </cell>
          <cell r="BU20" t="str">
            <v>Glue Distal</v>
          </cell>
          <cell r="BV20">
            <v>105.18045241535278</v>
          </cell>
          <cell r="BY20">
            <v>15</v>
          </cell>
        </row>
        <row r="21">
          <cell r="A21">
            <v>16</v>
          </cell>
          <cell r="B21">
            <v>16</v>
          </cell>
          <cell r="C21" t="str">
            <v xml:space="preserve">Install Crimp Connector </v>
          </cell>
          <cell r="D21">
            <v>5.2482195697105959E-2</v>
          </cell>
          <cell r="E21">
            <v>0.3</v>
          </cell>
          <cell r="F21">
            <v>0.3</v>
          </cell>
          <cell r="G21">
            <v>0</v>
          </cell>
          <cell r="H21">
            <v>0.6</v>
          </cell>
          <cell r="I21">
            <v>0.3</v>
          </cell>
          <cell r="J21">
            <v>109.16674657205868</v>
          </cell>
          <cell r="K21">
            <v>0</v>
          </cell>
          <cell r="L21">
            <v>0</v>
          </cell>
          <cell r="M21">
            <v>105.9540959187549</v>
          </cell>
          <cell r="N21">
            <v>0.99751388256994644</v>
          </cell>
          <cell r="O21">
            <v>0.99751388256994644</v>
          </cell>
          <cell r="P21">
            <v>0</v>
          </cell>
          <cell r="Q21">
            <v>3.0857142857142859</v>
          </cell>
          <cell r="R21">
            <v>0</v>
          </cell>
          <cell r="S21">
            <v>33.013561015944447</v>
          </cell>
          <cell r="T21">
            <v>0</v>
          </cell>
          <cell r="U21">
            <v>33.013561015944447</v>
          </cell>
          <cell r="V21">
            <v>99</v>
          </cell>
          <cell r="W21">
            <v>36.099275301658736</v>
          </cell>
          <cell r="X21">
            <v>1.1022671413292315</v>
          </cell>
          <cell r="Y21">
            <v>1.1356891550890582</v>
          </cell>
          <cell r="Z21">
            <v>0</v>
          </cell>
          <cell r="AA21">
            <v>32.750023971617601</v>
          </cell>
          <cell r="AB21">
            <v>31.786228775626469</v>
          </cell>
          <cell r="AC21">
            <v>10.82978259049762</v>
          </cell>
          <cell r="AD21">
            <v>31.786228775626469</v>
          </cell>
          <cell r="AE21">
            <v>120.3309176721958</v>
          </cell>
          <cell r="AF21">
            <v>120.3309176721958</v>
          </cell>
          <cell r="AG21">
            <v>36.099275301658729</v>
          </cell>
          <cell r="AH21">
            <v>0</v>
          </cell>
          <cell r="AI21">
            <v>0</v>
          </cell>
          <cell r="AJ21">
            <v>120.3309176721958</v>
          </cell>
          <cell r="AK21">
            <v>329.98732646165348</v>
          </cell>
          <cell r="AL21">
            <v>1</v>
          </cell>
          <cell r="AM21">
            <v>0</v>
          </cell>
          <cell r="AN21">
            <v>0</v>
          </cell>
          <cell r="AO21">
            <v>0</v>
          </cell>
          <cell r="AP21">
            <v>0</v>
          </cell>
          <cell r="AS21">
            <v>2027</v>
          </cell>
          <cell r="AT21">
            <v>41699</v>
          </cell>
          <cell r="AU21" t="str">
            <v>2014</v>
          </cell>
          <cell r="AV21" t="str">
            <v>March</v>
          </cell>
          <cell r="AW21" t="str">
            <v>March 2014</v>
          </cell>
          <cell r="AX21">
            <v>31</v>
          </cell>
          <cell r="BH21">
            <v>120.3309176721958</v>
          </cell>
          <cell r="BI21">
            <v>120.3309176721958</v>
          </cell>
          <cell r="BJ21">
            <v>0.26877470355731226</v>
          </cell>
          <cell r="BK21">
            <v>134.310538989995</v>
          </cell>
          <cell r="BL21">
            <v>341.74533394895514</v>
          </cell>
          <cell r="BM21">
            <v>103.50237069444449</v>
          </cell>
          <cell r="BN21">
            <v>75.199484795071811</v>
          </cell>
          <cell r="BO21">
            <v>120.3309176721958</v>
          </cell>
          <cell r="BP21">
            <v>120.3309176721958</v>
          </cell>
          <cell r="BQ21">
            <v>16</v>
          </cell>
          <cell r="BR21" t="str">
            <v xml:space="preserve">Install Crimp Connector </v>
          </cell>
          <cell r="BS21" t="str">
            <v xml:space="preserve">Leak test </v>
          </cell>
          <cell r="BT21">
            <v>75.199484795071811</v>
          </cell>
          <cell r="BU21" t="str">
            <v xml:space="preserve">Glue Electrode </v>
          </cell>
          <cell r="BV21">
            <v>103.50237069444449</v>
          </cell>
          <cell r="BY21">
            <v>16</v>
          </cell>
        </row>
        <row r="22">
          <cell r="A22">
            <v>17</v>
          </cell>
          <cell r="B22">
            <v>17</v>
          </cell>
          <cell r="C22" t="str">
            <v xml:space="preserve">Weld Connector </v>
          </cell>
          <cell r="D22">
            <v>0.19906728963644485</v>
          </cell>
          <cell r="E22">
            <v>1.9</v>
          </cell>
          <cell r="F22">
            <v>1.4</v>
          </cell>
          <cell r="G22">
            <v>0</v>
          </cell>
          <cell r="H22">
            <v>3.3</v>
          </cell>
          <cell r="I22">
            <v>1.6661396574440051</v>
          </cell>
          <cell r="J22">
            <v>109.16674657205868</v>
          </cell>
          <cell r="K22">
            <v>0</v>
          </cell>
          <cell r="L22">
            <v>0</v>
          </cell>
          <cell r="M22">
            <v>106.21816675451161</v>
          </cell>
          <cell r="N22">
            <v>0.99751388256994644</v>
          </cell>
          <cell r="O22">
            <v>0.99751388256994644</v>
          </cell>
          <cell r="P22">
            <v>0</v>
          </cell>
          <cell r="Q22">
            <v>3.0857142857142859</v>
          </cell>
          <cell r="R22">
            <v>0</v>
          </cell>
          <cell r="S22">
            <v>133.84043365243934</v>
          </cell>
          <cell r="T22">
            <v>0</v>
          </cell>
          <cell r="U22">
            <v>133.84043365243934</v>
          </cell>
          <cell r="V22">
            <v>26</v>
          </cell>
          <cell r="W22">
            <v>136.92614793815363</v>
          </cell>
          <cell r="X22">
            <v>0.75280868619695529</v>
          </cell>
          <cell r="Y22">
            <v>0.77370639669618291</v>
          </cell>
          <cell r="Z22">
            <v>0</v>
          </cell>
          <cell r="AA22">
            <v>181.88704573784636</v>
          </cell>
          <cell r="AB22">
            <v>176.97429997069219</v>
          </cell>
          <cell r="AC22">
            <v>228.13808522080245</v>
          </cell>
          <cell r="AD22">
            <v>176.97429997069219</v>
          </cell>
          <cell r="AE22">
            <v>82.181675063307466</v>
          </cell>
          <cell r="AF22">
            <v>82.181675063307466</v>
          </cell>
          <cell r="AG22">
            <v>136.9261479381536</v>
          </cell>
          <cell r="AH22">
            <v>0</v>
          </cell>
          <cell r="AI22">
            <v>0</v>
          </cell>
          <cell r="AJ22">
            <v>136.92614793815363</v>
          </cell>
          <cell r="AK22">
            <v>329.98732646165348</v>
          </cell>
          <cell r="AL22">
            <v>1</v>
          </cell>
          <cell r="AM22">
            <v>0</v>
          </cell>
          <cell r="AN22">
            <v>0</v>
          </cell>
          <cell r="AO22">
            <v>0</v>
          </cell>
          <cell r="AP22">
            <v>0</v>
          </cell>
          <cell r="AS22">
            <v>2028</v>
          </cell>
          <cell r="AT22">
            <v>41730</v>
          </cell>
          <cell r="AU22" t="str">
            <v>2014</v>
          </cell>
          <cell r="AV22" t="str">
            <v>April</v>
          </cell>
          <cell r="AW22" t="str">
            <v>April 2014</v>
          </cell>
          <cell r="AX22">
            <v>30</v>
          </cell>
          <cell r="BH22">
            <v>72.066393651659808</v>
          </cell>
          <cell r="BI22">
            <v>97.804391384395458</v>
          </cell>
          <cell r="BJ22">
            <v>1.5204216073781289</v>
          </cell>
          <cell r="BK22">
            <v>90.058012378733636</v>
          </cell>
          <cell r="BL22">
            <v>509.67147494850622</v>
          </cell>
          <cell r="BM22">
            <v>101.63155288186816</v>
          </cell>
          <cell r="BN22">
            <v>73.311300148571448</v>
          </cell>
          <cell r="BO22">
            <v>72.066393651659808</v>
          </cell>
          <cell r="BP22">
            <v>97.804391384395458</v>
          </cell>
          <cell r="BQ22">
            <v>17</v>
          </cell>
          <cell r="BR22" t="str">
            <v xml:space="preserve">Weld Connector </v>
          </cell>
          <cell r="BS22" t="str">
            <v>Welding</v>
          </cell>
          <cell r="BT22">
            <v>73.311300148571448</v>
          </cell>
          <cell r="BU22" t="str">
            <v>Bond Extension Tube</v>
          </cell>
          <cell r="BV22">
            <v>101.63155288186816</v>
          </cell>
          <cell r="BY22">
            <v>17</v>
          </cell>
        </row>
        <row r="23">
          <cell r="A23">
            <v>18</v>
          </cell>
          <cell r="B23">
            <v>18</v>
          </cell>
          <cell r="C23" t="str">
            <v xml:space="preserve">Install Connector </v>
          </cell>
          <cell r="D23">
            <v>0.10189555555909528</v>
          </cell>
          <cell r="E23">
            <v>1</v>
          </cell>
          <cell r="F23">
            <v>0.62</v>
          </cell>
          <cell r="G23">
            <v>0</v>
          </cell>
          <cell r="H23">
            <v>1.62</v>
          </cell>
          <cell r="I23">
            <v>0.822266139657444</v>
          </cell>
          <cell r="J23">
            <v>109.16674657205868</v>
          </cell>
          <cell r="K23">
            <v>0</v>
          </cell>
          <cell r="L23">
            <v>0</v>
          </cell>
          <cell r="M23">
            <v>106.48289573760746</v>
          </cell>
          <cell r="N23">
            <v>0.99751388256994644</v>
          </cell>
          <cell r="O23">
            <v>0.99751388256994644</v>
          </cell>
          <cell r="P23">
            <v>0</v>
          </cell>
          <cell r="Q23">
            <v>3.0857142857142859</v>
          </cell>
          <cell r="R23">
            <v>0</v>
          </cell>
          <cell r="S23">
            <v>67.001972848650027</v>
          </cell>
          <cell r="T23">
            <v>0</v>
          </cell>
          <cell r="U23">
            <v>67.001972848650027</v>
          </cell>
          <cell r="V23">
            <v>51</v>
          </cell>
          <cell r="W23">
            <v>70.087687134364316</v>
          </cell>
          <cell r="X23">
            <v>0.78079847153157667</v>
          </cell>
          <cell r="Y23">
            <v>0.80047812632347914</v>
          </cell>
          <cell r="Z23">
            <v>0</v>
          </cell>
          <cell r="AA23">
            <v>89.764119282769201</v>
          </cell>
          <cell r="AB23">
            <v>87.557279617708588</v>
          </cell>
          <cell r="AC23">
            <v>57.630731937492449</v>
          </cell>
          <cell r="AD23">
            <v>87.557279617708588</v>
          </cell>
          <cell r="AE23">
            <v>85.237228865538398</v>
          </cell>
          <cell r="AF23">
            <v>85.237228865538398</v>
          </cell>
          <cell r="AG23">
            <v>70.087687134364316</v>
          </cell>
          <cell r="AH23">
            <v>0</v>
          </cell>
          <cell r="AI23">
            <v>0</v>
          </cell>
          <cell r="AJ23">
            <v>109.16674657205868</v>
          </cell>
          <cell r="AK23">
            <v>329.98732646165348</v>
          </cell>
          <cell r="AL23">
            <v>1</v>
          </cell>
          <cell r="AM23">
            <v>0</v>
          </cell>
          <cell r="AN23">
            <v>0</v>
          </cell>
          <cell r="AO23">
            <v>0</v>
          </cell>
          <cell r="AP23">
            <v>0</v>
          </cell>
          <cell r="AS23">
            <v>2029</v>
          </cell>
          <cell r="AT23">
            <v>41760</v>
          </cell>
          <cell r="AU23" t="str">
            <v>2014</v>
          </cell>
          <cell r="AV23" t="str">
            <v>May</v>
          </cell>
          <cell r="AW23" t="str">
            <v>May 2014</v>
          </cell>
          <cell r="AX23">
            <v>31</v>
          </cell>
          <cell r="BH23">
            <v>70.087687134364316</v>
          </cell>
          <cell r="BI23">
            <v>113.04465666832954</v>
          </cell>
          <cell r="BJ23">
            <v>0.75773386034255596</v>
          </cell>
          <cell r="BK23">
            <v>92.49644341177931</v>
          </cell>
          <cell r="BL23">
            <v>496.23529626604744</v>
          </cell>
          <cell r="BM23">
            <v>100.75337602594301</v>
          </cell>
          <cell r="BN23">
            <v>73.306578778178576</v>
          </cell>
          <cell r="BO23">
            <v>70.087687134364316</v>
          </cell>
          <cell r="BP23">
            <v>113.04465666832954</v>
          </cell>
          <cell r="BQ23">
            <v>18</v>
          </cell>
          <cell r="BR23" t="str">
            <v xml:space="preserve">Install Connector </v>
          </cell>
          <cell r="BS23" t="str">
            <v>Flat Wire SA</v>
          </cell>
          <cell r="BT23">
            <v>73.306578778178576</v>
          </cell>
          <cell r="BU23" t="str">
            <v>Run Wire</v>
          </cell>
          <cell r="BV23">
            <v>100.75337602594301</v>
          </cell>
          <cell r="BY23">
            <v>18</v>
          </cell>
        </row>
        <row r="24">
          <cell r="A24">
            <v>19</v>
          </cell>
          <cell r="B24">
            <v>19</v>
          </cell>
          <cell r="C24" t="str">
            <v>Visual inspection</v>
          </cell>
          <cell r="D24">
            <v>0.17603547719653448</v>
          </cell>
          <cell r="E24">
            <v>1.583175</v>
          </cell>
          <cell r="F24">
            <v>1.0495386734048999</v>
          </cell>
          <cell r="G24">
            <v>0</v>
          </cell>
          <cell r="H24">
            <v>2.6327136734048997</v>
          </cell>
          <cell r="I24">
            <v>1.3335822517242943</v>
          </cell>
          <cell r="J24">
            <v>109.16674657205868</v>
          </cell>
          <cell r="K24">
            <v>0</v>
          </cell>
          <cell r="L24">
            <v>0</v>
          </cell>
          <cell r="M24">
            <v>106.748284508352</v>
          </cell>
          <cell r="N24">
            <v>0.99751388256994644</v>
          </cell>
          <cell r="O24">
            <v>0.99751388256994644</v>
          </cell>
          <cell r="P24">
            <v>0</v>
          </cell>
          <cell r="Q24">
            <v>3.0857142857142859</v>
          </cell>
          <cell r="R24">
            <v>0</v>
          </cell>
          <cell r="S24">
            <v>117.99826609597903</v>
          </cell>
          <cell r="T24">
            <v>0</v>
          </cell>
          <cell r="U24">
            <v>117.99826609597903</v>
          </cell>
          <cell r="V24">
            <v>29</v>
          </cell>
          <cell r="W24">
            <v>121.08398038169332</v>
          </cell>
          <cell r="X24">
            <v>0.83171879290359751</v>
          </cell>
          <cell r="Y24">
            <v>0.85056200296147788</v>
          </cell>
          <cell r="Z24">
            <v>0</v>
          </cell>
          <cell r="AA24">
            <v>145.5828357069814</v>
          </cell>
          <cell r="AB24">
            <v>142.35761762235367</v>
          </cell>
          <cell r="AC24">
            <v>161.47544720515887</v>
          </cell>
          <cell r="AD24">
            <v>142.35761762235367</v>
          </cell>
          <cell r="AE24">
            <v>90.796034684125587</v>
          </cell>
          <cell r="AF24">
            <v>90.796034684125587</v>
          </cell>
          <cell r="AG24">
            <v>121.08398038169332</v>
          </cell>
          <cell r="AH24">
            <v>0</v>
          </cell>
          <cell r="AI24">
            <v>0</v>
          </cell>
          <cell r="AJ24">
            <v>121.08398038169332</v>
          </cell>
          <cell r="AK24">
            <v>329.98732646165348</v>
          </cell>
          <cell r="AL24">
            <v>1</v>
          </cell>
          <cell r="AM24">
            <v>0</v>
          </cell>
          <cell r="AN24">
            <v>0</v>
          </cell>
          <cell r="AO24">
            <v>0</v>
          </cell>
          <cell r="AP24">
            <v>0</v>
          </cell>
          <cell r="AS24">
            <v>2030</v>
          </cell>
          <cell r="AT24">
            <v>41791</v>
          </cell>
          <cell r="AU24" t="str">
            <v>2014</v>
          </cell>
          <cell r="AV24" t="str">
            <v>June</v>
          </cell>
          <cell r="AW24" t="str">
            <v>June 2014</v>
          </cell>
          <cell r="AX24">
            <v>30</v>
          </cell>
          <cell r="BH24">
            <v>76.481741046753086</v>
          </cell>
          <cell r="BI24">
            <v>115.36876482014162</v>
          </cell>
          <cell r="BJ24">
            <v>1.2243417310405169</v>
          </cell>
          <cell r="BK24">
            <v>98.897209261003553</v>
          </cell>
          <cell r="BL24">
            <v>464.11825311332581</v>
          </cell>
          <cell r="BM24">
            <v>100.30709472161172</v>
          </cell>
          <cell r="BN24">
            <v>72.066393651659808</v>
          </cell>
          <cell r="BO24">
            <v>76.481741046753086</v>
          </cell>
          <cell r="BP24">
            <v>115.36876482014162</v>
          </cell>
          <cell r="BQ24">
            <v>19</v>
          </cell>
          <cell r="BR24" t="str">
            <v>Visual inspection</v>
          </cell>
          <cell r="BS24" t="str">
            <v xml:space="preserve">Weld Connector </v>
          </cell>
          <cell r="BT24">
            <v>72.066393651659808</v>
          </cell>
          <cell r="BU24" t="str">
            <v>Inspection Distal</v>
          </cell>
          <cell r="BV24">
            <v>100.30709472161172</v>
          </cell>
          <cell r="BY24">
            <v>19</v>
          </cell>
        </row>
        <row r="25">
          <cell r="A25">
            <v>20</v>
          </cell>
          <cell r="B25">
            <v>20</v>
          </cell>
          <cell r="C25" t="str">
            <v xml:space="preserve">Leak test </v>
          </cell>
          <cell r="D25">
            <v>7.1541448943566871E-2</v>
          </cell>
          <cell r="E25">
            <v>0.65437899999999993</v>
          </cell>
          <cell r="F25">
            <v>0.41981546936196013</v>
          </cell>
          <cell r="G25">
            <v>0</v>
          </cell>
          <cell r="H25">
            <v>1.0741944693619601</v>
          </cell>
          <cell r="I25">
            <v>0.54466878474768876</v>
          </cell>
          <cell r="J25">
            <v>109.16674657205868</v>
          </cell>
          <cell r="K25">
            <v>0</v>
          </cell>
          <cell r="L25">
            <v>0</v>
          </cell>
          <cell r="M25">
            <v>107.01433471114295</v>
          </cell>
          <cell r="N25">
            <v>0.99751388256994644</v>
          </cell>
          <cell r="O25">
            <v>0.99751388256994644</v>
          </cell>
          <cell r="P25">
            <v>0</v>
          </cell>
          <cell r="Q25">
            <v>3.0857142857142859</v>
          </cell>
          <cell r="R25">
            <v>0</v>
          </cell>
          <cell r="S25">
            <v>46.123249375</v>
          </cell>
          <cell r="T25">
            <v>0</v>
          </cell>
          <cell r="U25">
            <v>46.123249375</v>
          </cell>
          <cell r="V25">
            <v>73</v>
          </cell>
          <cell r="W25">
            <v>49.208963660714289</v>
          </cell>
          <cell r="X25">
            <v>0.82760168280063751</v>
          </cell>
          <cell r="Y25">
            <v>0.84424748714995357</v>
          </cell>
          <cell r="Z25">
            <v>0</v>
          </cell>
          <cell r="AA25">
            <v>59.45971919026212</v>
          </cell>
          <cell r="AB25">
            <v>58.28736763770064</v>
          </cell>
          <cell r="AC25">
            <v>26.80258643577443</v>
          </cell>
          <cell r="AD25">
            <v>58.28736763770064</v>
          </cell>
          <cell r="AE25">
            <v>90.346583168906491</v>
          </cell>
          <cell r="AF25">
            <v>90.346583168906491</v>
          </cell>
          <cell r="AG25">
            <v>49.208963660714289</v>
          </cell>
          <cell r="AH25">
            <v>0</v>
          </cell>
          <cell r="AI25">
            <v>0</v>
          </cell>
          <cell r="AJ25">
            <v>109.16674657205868</v>
          </cell>
          <cell r="AK25">
            <v>329.98732646165348</v>
          </cell>
          <cell r="AL25">
            <v>1</v>
          </cell>
          <cell r="AM25">
            <v>0</v>
          </cell>
          <cell r="AN25">
            <v>0</v>
          </cell>
          <cell r="AO25">
            <v>0</v>
          </cell>
          <cell r="AP25">
            <v>0</v>
          </cell>
          <cell r="AS25">
            <v>2031</v>
          </cell>
          <cell r="AT25">
            <v>41821</v>
          </cell>
          <cell r="AU25" t="str">
            <v>2014</v>
          </cell>
          <cell r="AV25" t="str">
            <v>July</v>
          </cell>
          <cell r="AW25" t="str">
            <v>July 2014</v>
          </cell>
          <cell r="AX25">
            <v>31</v>
          </cell>
          <cell r="BH25">
            <v>75.199484795071811</v>
          </cell>
          <cell r="BI25">
            <v>117.21569892482185</v>
          </cell>
          <cell r="BJ25">
            <v>0.50097257647417781</v>
          </cell>
          <cell r="BK25">
            <v>98.226861053043535</v>
          </cell>
          <cell r="BL25">
            <v>467.28562338170946</v>
          </cell>
          <cell r="BM25">
            <v>97.804391384395458</v>
          </cell>
          <cell r="BN25">
            <v>71.644993257704456</v>
          </cell>
          <cell r="BO25">
            <v>75.199484795071811</v>
          </cell>
          <cell r="BP25">
            <v>117.21569892482185</v>
          </cell>
          <cell r="BQ25">
            <v>20</v>
          </cell>
          <cell r="BR25" t="str">
            <v xml:space="preserve">Leak test </v>
          </cell>
          <cell r="BS25" t="str">
            <v xml:space="preserve">Ensamble Distal </v>
          </cell>
          <cell r="BT25">
            <v>71.644993257704456</v>
          </cell>
          <cell r="BU25" t="str">
            <v xml:space="preserve">Weld Connector </v>
          </cell>
          <cell r="BV25">
            <v>97.804391384395458</v>
          </cell>
          <cell r="BY25">
            <v>20</v>
          </cell>
        </row>
        <row r="26">
          <cell r="A26">
            <v>21</v>
          </cell>
          <cell r="B26">
            <v>21</v>
          </cell>
          <cell r="C26" t="str">
            <v>Electrical Test</v>
          </cell>
          <cell r="D26">
            <v>7.107801234191137E-2</v>
          </cell>
          <cell r="E26">
            <v>0.60609999999999997</v>
          </cell>
          <cell r="F26">
            <v>0.46059999999999995</v>
          </cell>
          <cell r="G26">
            <v>0</v>
          </cell>
          <cell r="H26">
            <v>1.0667</v>
          </cell>
          <cell r="I26">
            <v>0.53804664031620542</v>
          </cell>
          <cell r="J26">
            <v>109.16674657205868</v>
          </cell>
          <cell r="K26">
            <v>0</v>
          </cell>
          <cell r="L26">
            <v>0</v>
          </cell>
          <cell r="M26">
            <v>107.28104799447642</v>
          </cell>
          <cell r="N26">
            <v>0.99751388256994644</v>
          </cell>
          <cell r="O26">
            <v>0.99751388256994644</v>
          </cell>
          <cell r="P26">
            <v>0</v>
          </cell>
          <cell r="Q26">
            <v>3.0857142857142859</v>
          </cell>
          <cell r="R26">
            <v>0</v>
          </cell>
          <cell r="S26">
            <v>45.804479833333332</v>
          </cell>
          <cell r="T26">
            <v>0</v>
          </cell>
          <cell r="U26">
            <v>45.804479833333332</v>
          </cell>
          <cell r="V26">
            <v>73</v>
          </cell>
          <cell r="W26">
            <v>48.890194119047621</v>
          </cell>
          <cell r="X26">
            <v>0.83236051500001018</v>
          </cell>
          <cell r="Y26">
            <v>0.84699106781910616</v>
          </cell>
          <cell r="Z26">
            <v>0</v>
          </cell>
          <cell r="AA26">
            <v>58.73680122734681</v>
          </cell>
          <cell r="AB26">
            <v>57.722207443029625</v>
          </cell>
          <cell r="AC26">
            <v>26.305204690160675</v>
          </cell>
          <cell r="AD26">
            <v>57.722207443029625</v>
          </cell>
          <cell r="AE26">
            <v>90.866089397594365</v>
          </cell>
          <cell r="AF26">
            <v>90.866089397594365</v>
          </cell>
          <cell r="AG26">
            <v>48.890194119047614</v>
          </cell>
          <cell r="AH26">
            <v>0</v>
          </cell>
          <cell r="AI26">
            <v>0</v>
          </cell>
          <cell r="AJ26">
            <v>109.16674657205868</v>
          </cell>
          <cell r="AK26">
            <v>329.98732646165348</v>
          </cell>
          <cell r="AL26">
            <v>1</v>
          </cell>
          <cell r="AM26">
            <v>0</v>
          </cell>
          <cell r="AN26">
            <v>0</v>
          </cell>
          <cell r="AO26">
            <v>0</v>
          </cell>
          <cell r="AP26">
            <v>0</v>
          </cell>
          <cell r="AS26">
            <v>2032</v>
          </cell>
          <cell r="AT26">
            <v>41852</v>
          </cell>
          <cell r="AU26" t="str">
            <v>2014</v>
          </cell>
          <cell r="AV26" t="str">
            <v>August</v>
          </cell>
          <cell r="AW26" t="str">
            <v>August 2014</v>
          </cell>
          <cell r="AX26">
            <v>31</v>
          </cell>
          <cell r="BH26">
            <v>80.663577163912919</v>
          </cell>
          <cell r="BI26">
            <v>106.14458123979077</v>
          </cell>
          <cell r="BJ26">
            <v>0.49010540184453222</v>
          </cell>
          <cell r="BK26">
            <v>99.754448604417192</v>
          </cell>
          <cell r="BL26">
            <v>460.12985528113597</v>
          </cell>
          <cell r="BM26">
            <v>97.748400198095268</v>
          </cell>
          <cell r="BN26">
            <v>70.760249366018613</v>
          </cell>
          <cell r="BO26">
            <v>80.663577163912919</v>
          </cell>
          <cell r="BP26">
            <v>106.14458123979077</v>
          </cell>
          <cell r="BQ26">
            <v>21</v>
          </cell>
          <cell r="BR26" t="str">
            <v>Electrical Test</v>
          </cell>
          <cell r="BS26" t="str">
            <v>Normalize</v>
          </cell>
          <cell r="BT26">
            <v>70.760249366018613</v>
          </cell>
          <cell r="BU26" t="str">
            <v>Welding</v>
          </cell>
          <cell r="BV26">
            <v>97.748400198095268</v>
          </cell>
          <cell r="BY26">
            <v>21</v>
          </cell>
        </row>
        <row r="27">
          <cell r="A27">
            <v>22</v>
          </cell>
          <cell r="B27">
            <v>22</v>
          </cell>
          <cell r="C27" t="str">
            <v>Flat Wire SA</v>
          </cell>
          <cell r="D27">
            <v>0.25309096786199253</v>
          </cell>
          <cell r="E27">
            <v>2.3747624999999997</v>
          </cell>
          <cell r="F27">
            <v>1.4</v>
          </cell>
          <cell r="G27">
            <v>0</v>
          </cell>
          <cell r="H27">
            <v>3.7747624999999996</v>
          </cell>
          <cell r="I27">
            <v>1.918845915678524</v>
          </cell>
          <cell r="J27">
            <v>109.16674657205868</v>
          </cell>
          <cell r="K27">
            <v>0</v>
          </cell>
          <cell r="L27">
            <v>0</v>
          </cell>
          <cell r="M27">
            <v>107.54842601095709</v>
          </cell>
          <cell r="N27">
            <v>0.99751388256994644</v>
          </cell>
          <cell r="O27">
            <v>0.99751388256994644</v>
          </cell>
          <cell r="P27">
            <v>0</v>
          </cell>
          <cell r="Q27">
            <v>3.0857142857142859</v>
          </cell>
          <cell r="R27">
            <v>0</v>
          </cell>
          <cell r="S27">
            <v>171</v>
          </cell>
          <cell r="T27">
            <v>0</v>
          </cell>
          <cell r="U27">
            <v>171</v>
          </cell>
          <cell r="V27">
            <v>20</v>
          </cell>
          <cell r="W27">
            <v>174.08571428571429</v>
          </cell>
          <cell r="X27">
            <v>0.83106054453579914</v>
          </cell>
          <cell r="Y27">
            <v>0.84356581696633692</v>
          </cell>
          <cell r="Z27">
            <v>0</v>
          </cell>
          <cell r="AA27">
            <v>209.47416578770731</v>
          </cell>
          <cell r="AB27">
            <v>206.36885798877896</v>
          </cell>
          <cell r="AC27">
            <v>334.04366183512133</v>
          </cell>
          <cell r="AD27">
            <v>206.36885798877896</v>
          </cell>
          <cell r="AE27">
            <v>90.724175851376657</v>
          </cell>
          <cell r="AF27">
            <v>90.724175851376657</v>
          </cell>
          <cell r="AG27">
            <v>174.08571428571429</v>
          </cell>
          <cell r="AH27">
            <v>0</v>
          </cell>
          <cell r="AI27">
            <v>0</v>
          </cell>
          <cell r="AJ27">
            <v>174.08571428571429</v>
          </cell>
          <cell r="AK27">
            <v>329.98732646165348</v>
          </cell>
          <cell r="AL27">
            <v>1</v>
          </cell>
          <cell r="AM27">
            <v>0</v>
          </cell>
          <cell r="AN27">
            <v>0</v>
          </cell>
          <cell r="AO27">
            <v>0</v>
          </cell>
          <cell r="AP27">
            <v>0</v>
          </cell>
          <cell r="AS27">
            <v>2033</v>
          </cell>
          <cell r="AT27">
            <v>41883</v>
          </cell>
          <cell r="AU27" t="str">
            <v>2014</v>
          </cell>
          <cell r="AV27" t="str">
            <v>September</v>
          </cell>
          <cell r="AW27" t="str">
            <v>September 2014</v>
          </cell>
          <cell r="AX27">
            <v>30</v>
          </cell>
          <cell r="BH27">
            <v>73.306578778178576</v>
          </cell>
          <cell r="BI27">
            <v>124.34693877551021</v>
          </cell>
          <cell r="BJ27">
            <v>1.7731278656126479</v>
          </cell>
          <cell r="BK27">
            <v>98.180011527575033</v>
          </cell>
          <cell r="BL27">
            <v>467.50860267630378</v>
          </cell>
          <cell r="BM27">
            <v>85.588003464073367</v>
          </cell>
          <cell r="BN27">
            <v>70.272225639857169</v>
          </cell>
          <cell r="BO27">
            <v>73.306578778178576</v>
          </cell>
          <cell r="BP27">
            <v>124.34693877551021</v>
          </cell>
          <cell r="BQ27">
            <v>22</v>
          </cell>
          <cell r="BR27" t="str">
            <v>Flat Wire SA</v>
          </cell>
          <cell r="BS27" t="str">
            <v>Distal Solder SA</v>
          </cell>
          <cell r="BT27">
            <v>70.272225639857169</v>
          </cell>
          <cell r="BU27" t="str">
            <v>Mark and Drill &amp; Cut Shaft</v>
          </cell>
          <cell r="BV27">
            <v>85.588003464073367</v>
          </cell>
          <cell r="BY27">
            <v>22</v>
          </cell>
        </row>
        <row r="28">
          <cell r="A28">
            <v>23</v>
          </cell>
          <cell r="B28">
            <v>23</v>
          </cell>
          <cell r="C28" t="str">
            <v>Distal Solder SA</v>
          </cell>
          <cell r="D28">
            <v>0.42704486417650378</v>
          </cell>
          <cell r="E28">
            <v>4.18</v>
          </cell>
          <cell r="F28">
            <v>2.13</v>
          </cell>
          <cell r="G28">
            <v>0</v>
          </cell>
          <cell r="H28">
            <v>6.31</v>
          </cell>
          <cell r="I28">
            <v>3.2211725955204216</v>
          </cell>
          <cell r="J28">
            <v>109.16674657205868</v>
          </cell>
          <cell r="K28">
            <v>0</v>
          </cell>
          <cell r="L28">
            <v>0</v>
          </cell>
          <cell r="M28">
            <v>107.81647041730842</v>
          </cell>
          <cell r="N28">
            <v>0.99751388256994644</v>
          </cell>
          <cell r="O28">
            <v>0.99751388256994644</v>
          </cell>
          <cell r="P28">
            <v>0</v>
          </cell>
          <cell r="Q28">
            <v>3.0857142857142859</v>
          </cell>
          <cell r="R28">
            <v>0</v>
          </cell>
          <cell r="S28">
            <v>290.65218888888865</v>
          </cell>
          <cell r="T28">
            <v>0</v>
          </cell>
          <cell r="U28">
            <v>290.65218888888865</v>
          </cell>
          <cell r="V28">
            <v>12</v>
          </cell>
          <cell r="W28">
            <v>293.73790317460293</v>
          </cell>
          <cell r="X28">
            <v>0.83532528442764753</v>
          </cell>
          <cell r="Y28">
            <v>0.84578676409450149</v>
          </cell>
          <cell r="Z28">
            <v>0</v>
          </cell>
          <cell r="AA28">
            <v>351.64493240003839</v>
          </cell>
          <cell r="AB28">
            <v>347.29545985397215</v>
          </cell>
          <cell r="AC28">
            <v>946.18048397166206</v>
          </cell>
          <cell r="AD28">
            <v>347.29545985397215</v>
          </cell>
          <cell r="AE28">
            <v>91.189743630345845</v>
          </cell>
          <cell r="AF28">
            <v>91.189743630345845</v>
          </cell>
          <cell r="AG28">
            <v>293.73790317460293</v>
          </cell>
          <cell r="AH28">
            <v>0</v>
          </cell>
          <cell r="AI28">
            <v>0</v>
          </cell>
          <cell r="AJ28">
            <v>293.73790317460293</v>
          </cell>
          <cell r="AK28">
            <v>329.98732646165348</v>
          </cell>
          <cell r="AL28">
            <v>1</v>
          </cell>
          <cell r="AM28">
            <v>0</v>
          </cell>
          <cell r="AN28">
            <v>0</v>
          </cell>
          <cell r="AO28">
            <v>0</v>
          </cell>
          <cell r="AP28">
            <v>0</v>
          </cell>
          <cell r="AS28">
            <v>2034</v>
          </cell>
          <cell r="AT28">
            <v>41913</v>
          </cell>
          <cell r="AU28" t="str">
            <v>2014</v>
          </cell>
          <cell r="AV28" t="str">
            <v>October</v>
          </cell>
          <cell r="AW28" t="str">
            <v>October 2014</v>
          </cell>
          <cell r="AX28">
            <v>31</v>
          </cell>
          <cell r="BH28">
            <v>70.272225639857169</v>
          </cell>
          <cell r="BI28">
            <v>137.90511886131594</v>
          </cell>
          <cell r="BJ28">
            <v>2.9994729907773383</v>
          </cell>
          <cell r="BK28">
            <v>97.929837700748337</v>
          </cell>
          <cell r="BL28">
            <v>468.70291095815077</v>
          </cell>
          <cell r="BM28">
            <v>82.49683161541337</v>
          </cell>
          <cell r="BN28">
            <v>70.087687134364316</v>
          </cell>
          <cell r="BO28">
            <v>70.272225639857169</v>
          </cell>
          <cell r="BP28">
            <v>137.90511886131594</v>
          </cell>
          <cell r="BQ28">
            <v>23</v>
          </cell>
          <cell r="BR28" t="str">
            <v>Distal Solder SA</v>
          </cell>
          <cell r="BS28" t="str">
            <v xml:space="preserve">Install Connector </v>
          </cell>
          <cell r="BT28">
            <v>70.087687134364316</v>
          </cell>
          <cell r="BU28" t="str">
            <v>Stretching</v>
          </cell>
          <cell r="BV28">
            <v>82.49683161541337</v>
          </cell>
          <cell r="BY28">
            <v>23</v>
          </cell>
        </row>
        <row r="29">
          <cell r="A29">
            <v>24</v>
          </cell>
          <cell r="B29">
            <v>24</v>
          </cell>
          <cell r="C29" t="str">
            <v>Handle SA</v>
          </cell>
          <cell r="D29">
            <v>5.0912444353498891E-2</v>
          </cell>
          <cell r="E29">
            <v>0.55000000000000004</v>
          </cell>
          <cell r="F29">
            <v>0</v>
          </cell>
          <cell r="G29">
            <v>0</v>
          </cell>
          <cell r="H29">
            <v>0.55000000000000004</v>
          </cell>
          <cell r="I29">
            <v>0.29275362318840581</v>
          </cell>
          <cell r="J29">
            <v>109.16674657205868</v>
          </cell>
          <cell r="K29">
            <v>0</v>
          </cell>
          <cell r="L29">
            <v>0</v>
          </cell>
          <cell r="M29">
            <v>108.08518287438295</v>
          </cell>
          <cell r="N29">
            <v>0.99751388256994644</v>
          </cell>
          <cell r="O29">
            <v>0.99751388256994644</v>
          </cell>
          <cell r="P29">
            <v>0</v>
          </cell>
          <cell r="Q29">
            <v>3.0857142857142859</v>
          </cell>
          <cell r="R29">
            <v>0</v>
          </cell>
          <cell r="S29">
            <v>31.933825590333338</v>
          </cell>
          <cell r="T29">
            <v>0</v>
          </cell>
          <cell r="U29">
            <v>31.933825590333338</v>
          </cell>
          <cell r="V29">
            <v>102</v>
          </cell>
          <cell r="W29">
            <v>35.019539876047624</v>
          </cell>
          <cell r="X29">
            <v>1.0957659206939714</v>
          </cell>
          <cell r="Y29">
            <v>1.106730796817188</v>
          </cell>
          <cell r="Z29">
            <v>0</v>
          </cell>
          <cell r="AA29">
            <v>31.958960590660659</v>
          </cell>
          <cell r="AB29">
            <v>31.642328899457038</v>
          </cell>
          <cell r="AC29">
            <v>10.252097181103798</v>
          </cell>
          <cell r="AD29">
            <v>31.642328899457038</v>
          </cell>
          <cell r="AE29">
            <v>119.62120056669733</v>
          </cell>
          <cell r="AF29">
            <v>119.62120056669733</v>
          </cell>
          <cell r="AG29">
            <v>35.019539876047617</v>
          </cell>
          <cell r="AH29">
            <v>0</v>
          </cell>
          <cell r="AI29">
            <v>0</v>
          </cell>
          <cell r="AJ29">
            <v>119.62120056669733</v>
          </cell>
          <cell r="AK29">
            <v>329.98732646165348</v>
          </cell>
          <cell r="AL29">
            <v>1</v>
          </cell>
          <cell r="AM29">
            <v>0</v>
          </cell>
          <cell r="AN29">
            <v>0</v>
          </cell>
          <cell r="AO29">
            <v>0</v>
          </cell>
          <cell r="AP29">
            <v>0</v>
          </cell>
          <cell r="AS29">
            <v>2035</v>
          </cell>
          <cell r="AT29">
            <v>41944</v>
          </cell>
          <cell r="AU29" t="str">
            <v>2014</v>
          </cell>
          <cell r="AV29" t="str">
            <v>November</v>
          </cell>
          <cell r="AW29" t="str">
            <v>November 2014</v>
          </cell>
          <cell r="AX29">
            <v>30</v>
          </cell>
          <cell r="BH29">
            <v>63.67189068372295</v>
          </cell>
          <cell r="BI29">
            <v>0</v>
          </cell>
          <cell r="BJ29">
            <v>0.29275362318840581</v>
          </cell>
          <cell r="BK29">
            <v>119.62120056669733</v>
          </cell>
          <cell r="BL29">
            <v>383.71124668998362</v>
          </cell>
          <cell r="BM29">
            <v>0</v>
          </cell>
          <cell r="BN29">
            <v>63.67189068372295</v>
          </cell>
          <cell r="BO29">
            <v>63.67189068372295</v>
          </cell>
          <cell r="BP29">
            <v>0</v>
          </cell>
          <cell r="BQ29">
            <v>24</v>
          </cell>
          <cell r="BR29" t="str">
            <v>Handle SA</v>
          </cell>
          <cell r="BS29" t="str">
            <v>Handle SA</v>
          </cell>
          <cell r="BT29">
            <v>63.67189068372295</v>
          </cell>
          <cell r="BU29" t="str">
            <v>Handle SA</v>
          </cell>
          <cell r="BV29">
            <v>0</v>
          </cell>
          <cell r="BY29">
            <v>24</v>
          </cell>
        </row>
        <row r="30">
          <cell r="A30">
            <v>25</v>
          </cell>
          <cell r="B30">
            <v>25</v>
          </cell>
          <cell r="C30" t="str">
            <v>Printing</v>
          </cell>
          <cell r="D30">
            <v>2.5144052509328794E-2</v>
          </cell>
          <cell r="E30">
            <v>0.34</v>
          </cell>
          <cell r="F30">
            <v>0</v>
          </cell>
          <cell r="G30">
            <v>0</v>
          </cell>
          <cell r="H30">
            <v>0.34</v>
          </cell>
          <cell r="I30">
            <v>0.18097496706192359</v>
          </cell>
          <cell r="J30">
            <v>109.16674657205868</v>
          </cell>
          <cell r="K30">
            <v>0</v>
          </cell>
          <cell r="L30">
            <v>0</v>
          </cell>
          <cell r="M30">
            <v>108.3545650471726</v>
          </cell>
          <cell r="N30">
            <v>0.99751388256994644</v>
          </cell>
          <cell r="O30">
            <v>0.99751388256994644</v>
          </cell>
          <cell r="P30">
            <v>0</v>
          </cell>
          <cell r="Q30">
            <v>3.0857142857142859</v>
          </cell>
          <cell r="R30">
            <v>0</v>
          </cell>
          <cell r="S30">
            <v>14.20933333333333</v>
          </cell>
          <cell r="T30">
            <v>0</v>
          </cell>
          <cell r="U30">
            <v>14.20933333333333</v>
          </cell>
          <cell r="V30">
            <v>208</v>
          </cell>
          <cell r="W30">
            <v>17.295047619047615</v>
          </cell>
          <cell r="X30">
            <v>0.87541279178337972</v>
          </cell>
          <cell r="Y30">
            <v>0.88197452820699862</v>
          </cell>
          <cell r="Z30">
            <v>0</v>
          </cell>
          <cell r="AA30">
            <v>19.756448365135682</v>
          </cell>
          <cell r="AB30">
            <v>19.609463840421117</v>
          </cell>
          <cell r="AC30">
            <v>3.1299706731915422</v>
          </cell>
          <cell r="AD30">
            <v>19.609463840421117</v>
          </cell>
          <cell r="AE30">
            <v>95.565966386554592</v>
          </cell>
          <cell r="AF30">
            <v>95.565966386554592</v>
          </cell>
          <cell r="AG30">
            <v>17.295047619047615</v>
          </cell>
          <cell r="AH30">
            <v>0</v>
          </cell>
          <cell r="AI30">
            <v>0</v>
          </cell>
          <cell r="AJ30">
            <v>109.16674657205868</v>
          </cell>
          <cell r="AK30">
            <v>329.98732646165348</v>
          </cell>
          <cell r="AL30">
            <v>1</v>
          </cell>
          <cell r="AM30">
            <v>0</v>
          </cell>
          <cell r="AN30">
            <v>0</v>
          </cell>
          <cell r="AO30">
            <v>0</v>
          </cell>
          <cell r="AP30">
            <v>0</v>
          </cell>
          <cell r="AS30">
            <v>2036</v>
          </cell>
          <cell r="AT30">
            <v>41974</v>
          </cell>
          <cell r="AU30" t="str">
            <v>2014</v>
          </cell>
          <cell r="AV30" t="str">
            <v>December</v>
          </cell>
          <cell r="AW30" t="str">
            <v>December 2014</v>
          </cell>
          <cell r="AX30">
            <v>31</v>
          </cell>
          <cell r="BH30">
            <v>50.867787114845925</v>
          </cell>
          <cell r="BI30">
            <v>0</v>
          </cell>
          <cell r="BJ30">
            <v>0.18097496706192359</v>
          </cell>
          <cell r="BK30">
            <v>95.565966386554592</v>
          </cell>
          <cell r="BL30">
            <v>480.29650863717717</v>
          </cell>
          <cell r="BM30">
            <v>0</v>
          </cell>
          <cell r="BN30">
            <v>50.867787114845925</v>
          </cell>
          <cell r="BO30">
            <v>50.867787114845925</v>
          </cell>
          <cell r="BP30">
            <v>0</v>
          </cell>
          <cell r="BQ30">
            <v>25</v>
          </cell>
          <cell r="BR30" t="str">
            <v>Printing</v>
          </cell>
          <cell r="BS30" t="str">
            <v>Printing</v>
          </cell>
          <cell r="BT30">
            <v>50.867787114845925</v>
          </cell>
          <cell r="BU30" t="str">
            <v>Handle SA</v>
          </cell>
          <cell r="BV30">
            <v>0</v>
          </cell>
          <cell r="BY30">
            <v>25</v>
          </cell>
        </row>
        <row r="31">
          <cell r="A31">
            <v>26</v>
          </cell>
          <cell r="B31">
            <v>26</v>
          </cell>
          <cell r="C31" t="str">
            <v>Ext Tube SA</v>
          </cell>
          <cell r="D31">
            <v>8.4177688645844739E-2</v>
          </cell>
          <cell r="E31">
            <v>1.2</v>
          </cell>
          <cell r="F31">
            <v>0</v>
          </cell>
          <cell r="G31">
            <v>0</v>
          </cell>
          <cell r="H31">
            <v>1.2</v>
          </cell>
          <cell r="I31">
            <v>0.63873517786561262</v>
          </cell>
          <cell r="J31">
            <v>109.16674657205868</v>
          </cell>
          <cell r="K31">
            <v>0</v>
          </cell>
          <cell r="L31">
            <v>0</v>
          </cell>
          <cell r="M31">
            <v>108.62461860481896</v>
          </cell>
          <cell r="N31">
            <v>0.99751388256994644</v>
          </cell>
          <cell r="O31">
            <v>0.99751388256994644</v>
          </cell>
          <cell r="P31">
            <v>0</v>
          </cell>
          <cell r="Q31">
            <v>3.0857142857142859</v>
          </cell>
          <cell r="R31">
            <v>0</v>
          </cell>
          <cell r="S31">
            <v>54.814941666666698</v>
          </cell>
          <cell r="T31">
            <v>0</v>
          </cell>
          <cell r="U31">
            <v>54.814941666666698</v>
          </cell>
          <cell r="V31">
            <v>62</v>
          </cell>
          <cell r="W31">
            <v>57.900655952380987</v>
          </cell>
          <cell r="X31">
            <v>0.83037120589573898</v>
          </cell>
          <cell r="Y31">
            <v>0.83451545477493994</v>
          </cell>
          <cell r="Z31">
            <v>0</v>
          </cell>
          <cell r="AA31">
            <v>69.728641288714158</v>
          </cell>
          <cell r="AB31">
            <v>69.382365085133372</v>
          </cell>
          <cell r="AC31">
            <v>36.983185778279712</v>
          </cell>
          <cell r="AD31">
            <v>69.382365085133372</v>
          </cell>
          <cell r="AE31">
            <v>90.648922994754884</v>
          </cell>
          <cell r="AF31">
            <v>90.648922994754884</v>
          </cell>
          <cell r="AG31">
            <v>57.900655952380987</v>
          </cell>
          <cell r="AH31">
            <v>0</v>
          </cell>
          <cell r="AI31">
            <v>0</v>
          </cell>
          <cell r="AJ31">
            <v>109.16674657205868</v>
          </cell>
          <cell r="AK31">
            <v>329.98732646165348</v>
          </cell>
          <cell r="AL31">
            <v>1</v>
          </cell>
          <cell r="AM31">
            <v>0</v>
          </cell>
          <cell r="AN31">
            <v>0</v>
          </cell>
          <cell r="AO31">
            <v>0</v>
          </cell>
          <cell r="AP31">
            <v>0</v>
          </cell>
          <cell r="AS31">
            <v>2037</v>
          </cell>
          <cell r="AT31">
            <v>42005</v>
          </cell>
          <cell r="AU31" t="str">
            <v>2015</v>
          </cell>
          <cell r="AV31" t="str">
            <v>January</v>
          </cell>
          <cell r="AW31" t="str">
            <v>January 2015</v>
          </cell>
          <cell r="AX31">
            <v>31</v>
          </cell>
          <cell r="BH31">
            <v>48.250546626984161</v>
          </cell>
          <cell r="BI31">
            <v>0</v>
          </cell>
          <cell r="BJ31">
            <v>0.63873517786561262</v>
          </cell>
          <cell r="BK31">
            <v>90.648922994754884</v>
          </cell>
          <cell r="BL31">
            <v>506.34909366386916</v>
          </cell>
          <cell r="BM31">
            <v>0</v>
          </cell>
          <cell r="BN31">
            <v>48.250546626984161</v>
          </cell>
          <cell r="BO31">
            <v>48.250546626984161</v>
          </cell>
          <cell r="BP31">
            <v>0</v>
          </cell>
          <cell r="BQ31">
            <v>26</v>
          </cell>
          <cell r="BR31" t="str">
            <v>Ext Tube SA</v>
          </cell>
          <cell r="BS31" t="str">
            <v>Ext Tube SA</v>
          </cell>
          <cell r="BT31">
            <v>48.250546626984161</v>
          </cell>
          <cell r="BU31" t="str">
            <v>Handle SA</v>
          </cell>
          <cell r="BV31">
            <v>0</v>
          </cell>
          <cell r="BY31">
            <v>26</v>
          </cell>
        </row>
        <row r="32">
          <cell r="A32">
            <v>27</v>
          </cell>
          <cell r="B32">
            <v>27</v>
          </cell>
          <cell r="C32" t="str">
            <v>DHR Review</v>
          </cell>
          <cell r="D32">
            <v>6.230698371787112E-2</v>
          </cell>
          <cell r="E32">
            <v>0.9</v>
          </cell>
          <cell r="F32">
            <v>0</v>
          </cell>
          <cell r="G32">
            <v>0</v>
          </cell>
          <cell r="H32">
            <v>0.9</v>
          </cell>
          <cell r="I32">
            <v>0.47905138339920944</v>
          </cell>
          <cell r="J32">
            <v>109.16674657205868</v>
          </cell>
          <cell r="K32">
            <v>0</v>
          </cell>
          <cell r="L32">
            <v>0</v>
          </cell>
          <cell r="M32">
            <v>108.89534522062365</v>
          </cell>
          <cell r="N32">
            <v>0.99751388256994644</v>
          </cell>
          <cell r="O32">
            <v>0.99751388256994644</v>
          </cell>
          <cell r="P32">
            <v>0</v>
          </cell>
          <cell r="Q32">
            <v>42.857142857142854</v>
          </cell>
          <cell r="R32">
            <v>0</v>
          </cell>
          <cell r="S32">
            <v>0</v>
          </cell>
          <cell r="T32">
            <v>0</v>
          </cell>
          <cell r="U32">
            <v>0</v>
          </cell>
          <cell r="V32">
            <v>84</v>
          </cell>
          <cell r="W32">
            <v>42.857142857142854</v>
          </cell>
          <cell r="X32">
            <v>0.81950337890931946</v>
          </cell>
          <cell r="Y32">
            <v>0.82154583833759853</v>
          </cell>
          <cell r="Z32">
            <v>0</v>
          </cell>
          <cell r="AA32">
            <v>52.296480966535619</v>
          </cell>
          <cell r="AB32">
            <v>52.166465773674254</v>
          </cell>
          <cell r="AC32">
            <v>20.530773574251832</v>
          </cell>
          <cell r="AD32">
            <v>52.166465773674254</v>
          </cell>
          <cell r="AE32">
            <v>89.46251768033946</v>
          </cell>
          <cell r="AF32">
            <v>89.46251768033946</v>
          </cell>
          <cell r="AG32">
            <v>42.857142857142861</v>
          </cell>
          <cell r="AH32">
            <v>0</v>
          </cell>
          <cell r="AI32">
            <v>0</v>
          </cell>
          <cell r="AJ32">
            <v>109.16674657205868</v>
          </cell>
          <cell r="AK32">
            <v>329.98732646165348</v>
          </cell>
          <cell r="AL32">
            <v>1</v>
          </cell>
          <cell r="AM32">
            <v>0</v>
          </cell>
          <cell r="AN32">
            <v>0</v>
          </cell>
          <cell r="AO32">
            <v>0</v>
          </cell>
          <cell r="AP32">
            <v>0</v>
          </cell>
          <cell r="AS32">
            <v>2038</v>
          </cell>
          <cell r="AT32">
            <v>42036</v>
          </cell>
          <cell r="AU32" t="str">
            <v>2015</v>
          </cell>
          <cell r="AV32" t="str">
            <v>February</v>
          </cell>
          <cell r="AW32" t="str">
            <v>February 2015</v>
          </cell>
          <cell r="AX32">
            <v>28</v>
          </cell>
          <cell r="BH32">
            <v>47.619047619047613</v>
          </cell>
          <cell r="BI32">
            <v>0</v>
          </cell>
          <cell r="BJ32">
            <v>0.47905138339920944</v>
          </cell>
          <cell r="BK32">
            <v>89.46251768033946</v>
          </cell>
          <cell r="BL32">
            <v>513.06403162055335</v>
          </cell>
          <cell r="BM32">
            <v>0</v>
          </cell>
          <cell r="BN32">
            <v>47.619047619047613</v>
          </cell>
          <cell r="BO32">
            <v>47.619047619047613</v>
          </cell>
          <cell r="BP32">
            <v>0</v>
          </cell>
          <cell r="BQ32">
            <v>27</v>
          </cell>
          <cell r="BR32" t="str">
            <v>DHR Review</v>
          </cell>
          <cell r="BS32" t="str">
            <v>DHR Review</v>
          </cell>
          <cell r="BT32">
            <v>47.619047619047613</v>
          </cell>
          <cell r="BU32" t="str">
            <v>Handle SA</v>
          </cell>
          <cell r="BV32">
            <v>0</v>
          </cell>
          <cell r="BY32">
            <v>27</v>
          </cell>
        </row>
        <row r="33">
          <cell r="A33">
            <v>28</v>
          </cell>
          <cell r="B33" t="str">
            <v/>
          </cell>
          <cell r="C33" t="str">
            <v/>
          </cell>
          <cell r="D33" t="str">
            <v/>
          </cell>
          <cell r="E33" t="str">
            <v/>
          </cell>
          <cell r="F33" t="str">
            <v/>
          </cell>
          <cell r="G33" t="str">
            <v/>
          </cell>
          <cell r="H33" t="str">
            <v/>
          </cell>
          <cell r="I33" t="str">
            <v/>
          </cell>
          <cell r="J33" t="e">
            <v>#N/A</v>
          </cell>
          <cell r="K33" t="str">
            <v/>
          </cell>
          <cell r="L33" t="e">
            <v>#N/A</v>
          </cell>
          <cell r="M33" t="e">
            <v>#N/A</v>
          </cell>
          <cell r="N33" t="str">
            <v/>
          </cell>
          <cell r="O33" t="str">
            <v/>
          </cell>
          <cell r="P33" t="str">
            <v/>
          </cell>
          <cell r="Q33" t="str">
            <v/>
          </cell>
          <cell r="R33" t="str">
            <v/>
          </cell>
          <cell r="S33" t="str">
            <v/>
          </cell>
          <cell r="T33" t="str">
            <v/>
          </cell>
          <cell r="U33" t="str">
            <v/>
          </cell>
          <cell r="V33" t="str">
            <v/>
          </cell>
          <cell r="W33" t="str">
            <v/>
          </cell>
          <cell r="X33" t="str">
            <v/>
          </cell>
          <cell r="Y33" t="str">
            <v/>
          </cell>
          <cell r="Z33" t="str">
            <v/>
          </cell>
          <cell r="AA33" t="str">
            <v/>
          </cell>
          <cell r="AB33" t="str">
            <v/>
          </cell>
          <cell r="AC33" t="str">
            <v/>
          </cell>
          <cell r="AD33" t="str">
            <v/>
          </cell>
          <cell r="AE33" t="str">
            <v/>
          </cell>
          <cell r="AF33" t="e">
            <v>#N/A</v>
          </cell>
          <cell r="AG33" t="e">
            <v>#N/A</v>
          </cell>
          <cell r="AH33" t="e">
            <v>#N/A</v>
          </cell>
          <cell r="AI33" t="e">
            <v>#N/A</v>
          </cell>
          <cell r="AJ33" t="str">
            <v/>
          </cell>
          <cell r="AK33">
            <v>329.98732646165348</v>
          </cell>
          <cell r="AL33" t="str">
            <v/>
          </cell>
          <cell r="AM33" t="str">
            <v/>
          </cell>
          <cell r="AN33" t="str">
            <v/>
          </cell>
          <cell r="AO33" t="str">
            <v/>
          </cell>
          <cell r="AP33" t="str">
            <v/>
          </cell>
          <cell r="AS33">
            <v>2039</v>
          </cell>
          <cell r="AT33">
            <v>42064</v>
          </cell>
          <cell r="AU33" t="str">
            <v>2015</v>
          </cell>
          <cell r="AV33" t="str">
            <v>March</v>
          </cell>
          <cell r="AW33" t="str">
            <v>March 2015</v>
          </cell>
          <cell r="AX33">
            <v>31</v>
          </cell>
          <cell r="BH33" t="str">
            <v/>
          </cell>
          <cell r="BI33" t="str">
            <v/>
          </cell>
          <cell r="BJ33" t="str">
            <v/>
          </cell>
          <cell r="BK33">
            <v>0</v>
          </cell>
          <cell r="BL33">
            <v>0</v>
          </cell>
          <cell r="BM33" t="e">
            <v>#NUM!</v>
          </cell>
          <cell r="BN33" t="e">
            <v>#NUM!</v>
          </cell>
          <cell r="BO33" t="str">
            <v/>
          </cell>
          <cell r="BP33" t="str">
            <v/>
          </cell>
          <cell r="BQ33">
            <v>28</v>
          </cell>
          <cell r="BR33" t="str">
            <v/>
          </cell>
          <cell r="BS33" t="str">
            <v/>
          </cell>
          <cell r="BT33" t="e">
            <v>#NUM!</v>
          </cell>
          <cell r="BU33" t="str">
            <v/>
          </cell>
          <cell r="BV33" t="e">
            <v>#NUM!</v>
          </cell>
          <cell r="BY33">
            <v>28</v>
          </cell>
        </row>
        <row r="34">
          <cell r="A34">
            <v>29</v>
          </cell>
          <cell r="B34" t="str">
            <v/>
          </cell>
          <cell r="C34" t="str">
            <v/>
          </cell>
          <cell r="D34" t="str">
            <v/>
          </cell>
          <cell r="E34" t="str">
            <v/>
          </cell>
          <cell r="F34" t="str">
            <v/>
          </cell>
          <cell r="G34" t="str">
            <v/>
          </cell>
          <cell r="H34" t="str">
            <v/>
          </cell>
          <cell r="I34" t="str">
            <v/>
          </cell>
          <cell r="J34" t="e">
            <v>#N/A</v>
          </cell>
          <cell r="K34" t="str">
            <v/>
          </cell>
          <cell r="L34" t="e">
            <v>#N/A</v>
          </cell>
          <cell r="M34" t="e">
            <v>#N/A</v>
          </cell>
          <cell r="N34" t="str">
            <v/>
          </cell>
          <cell r="O34" t="str">
            <v/>
          </cell>
          <cell r="P34" t="str">
            <v/>
          </cell>
          <cell r="Q34" t="str">
            <v/>
          </cell>
          <cell r="R34" t="str">
            <v/>
          </cell>
          <cell r="S34" t="str">
            <v/>
          </cell>
          <cell r="T34" t="str">
            <v/>
          </cell>
          <cell r="U34" t="str">
            <v/>
          </cell>
          <cell r="V34" t="str">
            <v/>
          </cell>
          <cell r="W34" t="str">
            <v/>
          </cell>
          <cell r="X34" t="str">
            <v/>
          </cell>
          <cell r="Y34" t="str">
            <v/>
          </cell>
          <cell r="Z34" t="str">
            <v/>
          </cell>
          <cell r="AA34" t="str">
            <v/>
          </cell>
          <cell r="AB34" t="str">
            <v/>
          </cell>
          <cell r="AC34" t="str">
            <v/>
          </cell>
          <cell r="AD34" t="str">
            <v/>
          </cell>
          <cell r="AE34" t="str">
            <v/>
          </cell>
          <cell r="AF34" t="e">
            <v>#N/A</v>
          </cell>
          <cell r="AG34" t="e">
            <v>#N/A</v>
          </cell>
          <cell r="AH34" t="e">
            <v>#N/A</v>
          </cell>
          <cell r="AI34" t="e">
            <v>#N/A</v>
          </cell>
          <cell r="AJ34" t="str">
            <v/>
          </cell>
          <cell r="AK34">
            <v>329.98732646165348</v>
          </cell>
          <cell r="AL34" t="str">
            <v/>
          </cell>
          <cell r="AM34" t="str">
            <v/>
          </cell>
          <cell r="AN34" t="str">
            <v/>
          </cell>
          <cell r="AO34" t="str">
            <v/>
          </cell>
          <cell r="AP34" t="str">
            <v/>
          </cell>
          <cell r="AS34">
            <v>2040</v>
          </cell>
          <cell r="AT34">
            <v>42095</v>
          </cell>
          <cell r="AU34" t="str">
            <v>2015</v>
          </cell>
          <cell r="AV34" t="str">
            <v>April</v>
          </cell>
          <cell r="AW34" t="str">
            <v>April 2015</v>
          </cell>
          <cell r="AX34">
            <v>30</v>
          </cell>
          <cell r="BH34" t="str">
            <v/>
          </cell>
          <cell r="BI34" t="str">
            <v/>
          </cell>
          <cell r="BJ34" t="str">
            <v/>
          </cell>
          <cell r="BK34">
            <v>0</v>
          </cell>
          <cell r="BL34">
            <v>0</v>
          </cell>
          <cell r="BM34" t="e">
            <v>#NUM!</v>
          </cell>
          <cell r="BN34" t="e">
            <v>#NUM!</v>
          </cell>
          <cell r="BO34" t="str">
            <v/>
          </cell>
          <cell r="BP34" t="str">
            <v/>
          </cell>
          <cell r="BQ34">
            <v>29</v>
          </cell>
          <cell r="BR34" t="str">
            <v/>
          </cell>
          <cell r="BS34" t="str">
            <v/>
          </cell>
          <cell r="BT34" t="e">
            <v>#NUM!</v>
          </cell>
          <cell r="BU34" t="str">
            <v/>
          </cell>
          <cell r="BV34" t="e">
            <v>#NUM!</v>
          </cell>
          <cell r="BY34">
            <v>29</v>
          </cell>
        </row>
        <row r="35">
          <cell r="A35">
            <v>30</v>
          </cell>
          <cell r="B35" t="str">
            <v/>
          </cell>
          <cell r="C35" t="str">
            <v/>
          </cell>
          <cell r="D35" t="str">
            <v/>
          </cell>
          <cell r="E35" t="str">
            <v/>
          </cell>
          <cell r="F35" t="str">
            <v/>
          </cell>
          <cell r="G35" t="str">
            <v/>
          </cell>
          <cell r="H35" t="str">
            <v/>
          </cell>
          <cell r="I35" t="str">
            <v/>
          </cell>
          <cell r="J35" t="e">
            <v>#N/A</v>
          </cell>
          <cell r="K35" t="str">
            <v/>
          </cell>
          <cell r="L35" t="e">
            <v>#N/A</v>
          </cell>
          <cell r="M35" t="e">
            <v>#N/A</v>
          </cell>
          <cell r="N35" t="str">
            <v/>
          </cell>
          <cell r="O35" t="str">
            <v/>
          </cell>
          <cell r="P35" t="str">
            <v/>
          </cell>
          <cell r="Q35" t="str">
            <v/>
          </cell>
          <cell r="R35" t="str">
            <v/>
          </cell>
          <cell r="S35" t="str">
            <v/>
          </cell>
          <cell r="T35" t="str">
            <v/>
          </cell>
          <cell r="U35" t="str">
            <v/>
          </cell>
          <cell r="V35" t="str">
            <v/>
          </cell>
          <cell r="W35" t="str">
            <v/>
          </cell>
          <cell r="X35" t="str">
            <v/>
          </cell>
          <cell r="Y35" t="str">
            <v/>
          </cell>
          <cell r="Z35" t="str">
            <v/>
          </cell>
          <cell r="AA35" t="str">
            <v/>
          </cell>
          <cell r="AB35" t="str">
            <v/>
          </cell>
          <cell r="AC35" t="str">
            <v/>
          </cell>
          <cell r="AD35" t="str">
            <v/>
          </cell>
          <cell r="AE35" t="str">
            <v/>
          </cell>
          <cell r="AF35" t="e">
            <v>#N/A</v>
          </cell>
          <cell r="AG35" t="e">
            <v>#N/A</v>
          </cell>
          <cell r="AH35" t="e">
            <v>#N/A</v>
          </cell>
          <cell r="AI35" t="e">
            <v>#N/A</v>
          </cell>
          <cell r="AJ35" t="str">
            <v/>
          </cell>
          <cell r="AK35">
            <v>329.98732646165348</v>
          </cell>
          <cell r="AL35" t="str">
            <v/>
          </cell>
          <cell r="AM35" t="str">
            <v/>
          </cell>
          <cell r="AN35" t="str">
            <v/>
          </cell>
          <cell r="AO35" t="str">
            <v/>
          </cell>
          <cell r="AP35" t="str">
            <v/>
          </cell>
          <cell r="AS35">
            <v>329.9873046875</v>
          </cell>
          <cell r="AT35">
            <v>42125</v>
          </cell>
          <cell r="AU35" t="str">
            <v>2015</v>
          </cell>
          <cell r="AV35" t="str">
            <v>May</v>
          </cell>
          <cell r="AW35" t="str">
            <v>May 2015</v>
          </cell>
          <cell r="AX35">
            <v>31</v>
          </cell>
          <cell r="BH35" t="str">
            <v/>
          </cell>
          <cell r="BI35" t="str">
            <v/>
          </cell>
          <cell r="BJ35" t="str">
            <v/>
          </cell>
          <cell r="BK35">
            <v>0</v>
          </cell>
          <cell r="BL35">
            <v>0</v>
          </cell>
          <cell r="BM35" t="e">
            <v>#NUM!</v>
          </cell>
          <cell r="BN35" t="e">
            <v>#NUM!</v>
          </cell>
          <cell r="BO35" t="str">
            <v/>
          </cell>
          <cell r="BP35" t="str">
            <v/>
          </cell>
          <cell r="BQ35">
            <v>30</v>
          </cell>
          <cell r="BR35" t="str">
            <v/>
          </cell>
          <cell r="BS35" t="str">
            <v/>
          </cell>
          <cell r="BT35" t="e">
            <v>#NUM!</v>
          </cell>
          <cell r="BU35" t="str">
            <v/>
          </cell>
          <cell r="BV35" t="e">
            <v>#NUM!</v>
          </cell>
          <cell r="BY35">
            <v>30</v>
          </cell>
        </row>
        <row r="36">
          <cell r="A36">
            <v>31</v>
          </cell>
          <cell r="B36" t="str">
            <v/>
          </cell>
          <cell r="C36" t="str">
            <v/>
          </cell>
          <cell r="D36" t="str">
            <v/>
          </cell>
          <cell r="E36" t="str">
            <v/>
          </cell>
          <cell r="F36" t="str">
            <v/>
          </cell>
          <cell r="G36" t="str">
            <v/>
          </cell>
          <cell r="H36" t="str">
            <v/>
          </cell>
          <cell r="I36" t="str">
            <v/>
          </cell>
          <cell r="J36" t="e">
            <v>#N/A</v>
          </cell>
          <cell r="K36" t="str">
            <v/>
          </cell>
          <cell r="L36" t="e">
            <v>#N/A</v>
          </cell>
          <cell r="M36" t="e">
            <v>#N/A</v>
          </cell>
          <cell r="N36" t="str">
            <v/>
          </cell>
          <cell r="O36" t="str">
            <v/>
          </cell>
          <cell r="P36" t="str">
            <v/>
          </cell>
          <cell r="Q36" t="str">
            <v/>
          </cell>
          <cell r="R36" t="str">
            <v/>
          </cell>
          <cell r="S36" t="str">
            <v/>
          </cell>
          <cell r="T36" t="str">
            <v/>
          </cell>
          <cell r="U36" t="str">
            <v/>
          </cell>
          <cell r="V36" t="str">
            <v/>
          </cell>
          <cell r="W36" t="str">
            <v/>
          </cell>
          <cell r="X36" t="str">
            <v/>
          </cell>
          <cell r="Y36" t="str">
            <v/>
          </cell>
          <cell r="Z36" t="str">
            <v/>
          </cell>
          <cell r="AA36" t="str">
            <v/>
          </cell>
          <cell r="AB36" t="str">
            <v/>
          </cell>
          <cell r="AC36" t="str">
            <v/>
          </cell>
          <cell r="AD36" t="str">
            <v/>
          </cell>
          <cell r="AE36" t="str">
            <v/>
          </cell>
          <cell r="AF36" t="e">
            <v>#N/A</v>
          </cell>
          <cell r="AG36" t="e">
            <v>#N/A</v>
          </cell>
          <cell r="AH36" t="e">
            <v>#N/A</v>
          </cell>
          <cell r="AI36" t="e">
            <v>#N/A</v>
          </cell>
          <cell r="AJ36" t="str">
            <v/>
          </cell>
          <cell r="AK36">
            <v>329.98732646165348</v>
          </cell>
          <cell r="AL36" t="str">
            <v/>
          </cell>
          <cell r="AM36" t="str">
            <v/>
          </cell>
          <cell r="AN36" t="str">
            <v/>
          </cell>
          <cell r="AO36" t="str">
            <v/>
          </cell>
          <cell r="AP36" t="str">
            <v/>
          </cell>
          <cell r="AS36">
            <v>329.9873046875</v>
          </cell>
          <cell r="AT36">
            <v>42156</v>
          </cell>
          <cell r="AU36" t="str">
            <v>2015</v>
          </cell>
          <cell r="AV36" t="str">
            <v>June</v>
          </cell>
          <cell r="AW36" t="str">
            <v>June 2015</v>
          </cell>
          <cell r="AX36">
            <v>30</v>
          </cell>
          <cell r="BH36" t="str">
            <v/>
          </cell>
          <cell r="BI36" t="str">
            <v/>
          </cell>
          <cell r="BJ36" t="str">
            <v/>
          </cell>
          <cell r="BK36">
            <v>0</v>
          </cell>
          <cell r="BL36">
            <v>0</v>
          </cell>
          <cell r="BM36" t="e">
            <v>#NUM!</v>
          </cell>
          <cell r="BN36" t="e">
            <v>#NUM!</v>
          </cell>
          <cell r="BO36" t="str">
            <v/>
          </cell>
          <cell r="BP36" t="str">
            <v/>
          </cell>
          <cell r="BQ36">
            <v>31</v>
          </cell>
          <cell r="BR36" t="str">
            <v/>
          </cell>
          <cell r="BS36" t="str">
            <v/>
          </cell>
          <cell r="BT36" t="e">
            <v>#NUM!</v>
          </cell>
          <cell r="BU36" t="str">
            <v/>
          </cell>
          <cell r="BV36" t="e">
            <v>#NUM!</v>
          </cell>
          <cell r="BY36">
            <v>31</v>
          </cell>
        </row>
        <row r="37">
          <cell r="A37">
            <v>32</v>
          </cell>
          <cell r="B37" t="str">
            <v/>
          </cell>
          <cell r="C37" t="str">
            <v/>
          </cell>
          <cell r="D37" t="str">
            <v/>
          </cell>
          <cell r="E37" t="str">
            <v/>
          </cell>
          <cell r="F37" t="str">
            <v/>
          </cell>
          <cell r="G37" t="str">
            <v/>
          </cell>
          <cell r="H37" t="str">
            <v/>
          </cell>
          <cell r="I37" t="str">
            <v/>
          </cell>
          <cell r="J37" t="e">
            <v>#N/A</v>
          </cell>
          <cell r="K37" t="str">
            <v/>
          </cell>
          <cell r="L37" t="e">
            <v>#N/A</v>
          </cell>
          <cell r="M37" t="e">
            <v>#N/A</v>
          </cell>
          <cell r="N37" t="str">
            <v/>
          </cell>
          <cell r="O37" t="str">
            <v/>
          </cell>
          <cell r="P37" t="str">
            <v/>
          </cell>
          <cell r="Q37" t="str">
            <v/>
          </cell>
          <cell r="R37" t="str">
            <v/>
          </cell>
          <cell r="S37" t="str">
            <v/>
          </cell>
          <cell r="T37" t="str">
            <v/>
          </cell>
          <cell r="U37" t="str">
            <v/>
          </cell>
          <cell r="V37" t="str">
            <v/>
          </cell>
          <cell r="W37" t="str">
            <v/>
          </cell>
          <cell r="X37" t="str">
            <v/>
          </cell>
          <cell r="Y37" t="str">
            <v/>
          </cell>
          <cell r="Z37" t="str">
            <v/>
          </cell>
          <cell r="AA37" t="str">
            <v/>
          </cell>
          <cell r="AB37" t="str">
            <v/>
          </cell>
          <cell r="AC37" t="str">
            <v/>
          </cell>
          <cell r="AD37" t="str">
            <v/>
          </cell>
          <cell r="AE37" t="str">
            <v/>
          </cell>
          <cell r="AF37" t="e">
            <v>#N/A</v>
          </cell>
          <cell r="AG37" t="e">
            <v>#N/A</v>
          </cell>
          <cell r="AH37" t="e">
            <v>#N/A</v>
          </cell>
          <cell r="AI37" t="e">
            <v>#N/A</v>
          </cell>
          <cell r="AJ37" t="str">
            <v/>
          </cell>
          <cell r="AK37">
            <v>329.98732646165348</v>
          </cell>
          <cell r="AL37" t="str">
            <v/>
          </cell>
          <cell r="AM37" t="str">
            <v/>
          </cell>
          <cell r="AN37" t="str">
            <v/>
          </cell>
          <cell r="AO37" t="str">
            <v/>
          </cell>
          <cell r="AP37" t="str">
            <v/>
          </cell>
          <cell r="AS37">
            <v>329.9873046875</v>
          </cell>
          <cell r="AT37">
            <v>42186</v>
          </cell>
          <cell r="AU37" t="str">
            <v>2015</v>
          </cell>
          <cell r="AV37" t="str">
            <v>July</v>
          </cell>
          <cell r="AW37" t="str">
            <v>July 2015</v>
          </cell>
          <cell r="AX37">
            <v>31</v>
          </cell>
          <cell r="BH37" t="str">
            <v/>
          </cell>
          <cell r="BI37" t="str">
            <v/>
          </cell>
          <cell r="BJ37" t="str">
            <v/>
          </cell>
          <cell r="BK37">
            <v>0</v>
          </cell>
          <cell r="BL37">
            <v>0</v>
          </cell>
          <cell r="BM37" t="e">
            <v>#NUM!</v>
          </cell>
          <cell r="BN37" t="e">
            <v>#NUM!</v>
          </cell>
          <cell r="BO37" t="str">
            <v/>
          </cell>
          <cell r="BP37" t="str">
            <v/>
          </cell>
          <cell r="BQ37">
            <v>32</v>
          </cell>
          <cell r="BR37" t="str">
            <v/>
          </cell>
          <cell r="BS37" t="str">
            <v/>
          </cell>
          <cell r="BT37" t="e">
            <v>#NUM!</v>
          </cell>
          <cell r="BU37" t="str">
            <v/>
          </cell>
          <cell r="BV37" t="e">
            <v>#NUM!</v>
          </cell>
          <cell r="BY37">
            <v>32</v>
          </cell>
        </row>
        <row r="38">
          <cell r="A38">
            <v>33</v>
          </cell>
          <cell r="B38" t="str">
            <v/>
          </cell>
          <cell r="C38" t="str">
            <v/>
          </cell>
          <cell r="D38" t="str">
            <v/>
          </cell>
          <cell r="E38" t="str">
            <v/>
          </cell>
          <cell r="F38" t="str">
            <v/>
          </cell>
          <cell r="G38" t="str">
            <v/>
          </cell>
          <cell r="H38" t="str">
            <v/>
          </cell>
          <cell r="I38" t="str">
            <v/>
          </cell>
          <cell r="J38" t="e">
            <v>#N/A</v>
          </cell>
          <cell r="K38" t="str">
            <v/>
          </cell>
          <cell r="L38" t="e">
            <v>#N/A</v>
          </cell>
          <cell r="M38" t="e">
            <v>#N/A</v>
          </cell>
          <cell r="N38" t="str">
            <v/>
          </cell>
          <cell r="O38" t="str">
            <v/>
          </cell>
          <cell r="P38" t="str">
            <v/>
          </cell>
          <cell r="Q38" t="str">
            <v/>
          </cell>
          <cell r="R38" t="str">
            <v/>
          </cell>
          <cell r="S38" t="str">
            <v/>
          </cell>
          <cell r="T38" t="str">
            <v/>
          </cell>
          <cell r="U38" t="str">
            <v/>
          </cell>
          <cell r="V38" t="str">
            <v/>
          </cell>
          <cell r="W38" t="str">
            <v/>
          </cell>
          <cell r="X38" t="str">
            <v/>
          </cell>
          <cell r="Y38" t="str">
            <v/>
          </cell>
          <cell r="Z38" t="str">
            <v/>
          </cell>
          <cell r="AA38" t="str">
            <v/>
          </cell>
          <cell r="AB38" t="str">
            <v/>
          </cell>
          <cell r="AC38" t="str">
            <v/>
          </cell>
          <cell r="AD38" t="str">
            <v/>
          </cell>
          <cell r="AE38" t="str">
            <v/>
          </cell>
          <cell r="AF38" t="e">
            <v>#N/A</v>
          </cell>
          <cell r="AG38" t="e">
            <v>#N/A</v>
          </cell>
          <cell r="AH38" t="e">
            <v>#N/A</v>
          </cell>
          <cell r="AI38" t="e">
            <v>#N/A</v>
          </cell>
          <cell r="AJ38" t="str">
            <v/>
          </cell>
          <cell r="AK38">
            <v>329.98732646165348</v>
          </cell>
          <cell r="AL38" t="str">
            <v/>
          </cell>
          <cell r="AM38" t="str">
            <v/>
          </cell>
          <cell r="AN38" t="str">
            <v/>
          </cell>
          <cell r="AO38" t="str">
            <v/>
          </cell>
          <cell r="AP38" t="str">
            <v/>
          </cell>
          <cell r="AS38">
            <v>329.9873046875</v>
          </cell>
          <cell r="AT38">
            <v>42217</v>
          </cell>
          <cell r="AU38" t="str">
            <v>2015</v>
          </cell>
          <cell r="AV38" t="str">
            <v>August</v>
          </cell>
          <cell r="AW38" t="str">
            <v>August 2015</v>
          </cell>
          <cell r="AX38">
            <v>31</v>
          </cell>
          <cell r="BH38" t="str">
            <v/>
          </cell>
          <cell r="BI38" t="str">
            <v/>
          </cell>
          <cell r="BJ38" t="str">
            <v/>
          </cell>
          <cell r="BK38">
            <v>0</v>
          </cell>
          <cell r="BL38">
            <v>0</v>
          </cell>
          <cell r="BM38" t="e">
            <v>#NUM!</v>
          </cell>
          <cell r="BN38" t="e">
            <v>#NUM!</v>
          </cell>
          <cell r="BO38" t="str">
            <v/>
          </cell>
          <cell r="BP38" t="str">
            <v/>
          </cell>
          <cell r="BQ38">
            <v>33</v>
          </cell>
          <cell r="BR38" t="str">
            <v/>
          </cell>
          <cell r="BS38" t="str">
            <v/>
          </cell>
          <cell r="BT38" t="e">
            <v>#NUM!</v>
          </cell>
          <cell r="BU38" t="str">
            <v/>
          </cell>
          <cell r="BV38" t="e">
            <v>#NUM!</v>
          </cell>
          <cell r="BY38">
            <v>33</v>
          </cell>
        </row>
        <row r="39">
          <cell r="A39">
            <v>34</v>
          </cell>
          <cell r="B39" t="str">
            <v/>
          </cell>
          <cell r="C39" t="str">
            <v/>
          </cell>
          <cell r="D39" t="str">
            <v/>
          </cell>
          <cell r="E39" t="str">
            <v/>
          </cell>
          <cell r="F39" t="str">
            <v/>
          </cell>
          <cell r="G39" t="str">
            <v/>
          </cell>
          <cell r="H39" t="str">
            <v/>
          </cell>
          <cell r="I39" t="str">
            <v/>
          </cell>
          <cell r="J39" t="e">
            <v>#N/A</v>
          </cell>
          <cell r="K39" t="str">
            <v/>
          </cell>
          <cell r="L39" t="e">
            <v>#N/A</v>
          </cell>
          <cell r="M39" t="e">
            <v>#N/A</v>
          </cell>
          <cell r="N39" t="str">
            <v/>
          </cell>
          <cell r="O39" t="str">
            <v/>
          </cell>
          <cell r="P39" t="str">
            <v/>
          </cell>
          <cell r="Q39" t="str">
            <v/>
          </cell>
          <cell r="R39" t="str">
            <v/>
          </cell>
          <cell r="S39" t="str">
            <v/>
          </cell>
          <cell r="T39" t="str">
            <v/>
          </cell>
          <cell r="U39" t="str">
            <v/>
          </cell>
          <cell r="V39" t="str">
            <v/>
          </cell>
          <cell r="W39" t="str">
            <v/>
          </cell>
          <cell r="X39" t="str">
            <v/>
          </cell>
          <cell r="Y39" t="str">
            <v/>
          </cell>
          <cell r="Z39" t="str">
            <v/>
          </cell>
          <cell r="AA39" t="str">
            <v/>
          </cell>
          <cell r="AB39" t="str">
            <v/>
          </cell>
          <cell r="AC39" t="str">
            <v/>
          </cell>
          <cell r="AD39" t="str">
            <v/>
          </cell>
          <cell r="AE39" t="str">
            <v/>
          </cell>
          <cell r="AF39" t="e">
            <v>#N/A</v>
          </cell>
          <cell r="AG39" t="e">
            <v>#N/A</v>
          </cell>
          <cell r="AH39" t="e">
            <v>#N/A</v>
          </cell>
          <cell r="AI39" t="e">
            <v>#N/A</v>
          </cell>
          <cell r="AJ39" t="str">
            <v/>
          </cell>
          <cell r="AK39">
            <v>329.98732646165348</v>
          </cell>
          <cell r="AL39" t="str">
            <v/>
          </cell>
          <cell r="AM39" t="str">
            <v/>
          </cell>
          <cell r="AN39" t="str">
            <v/>
          </cell>
          <cell r="AO39" t="str">
            <v/>
          </cell>
          <cell r="AP39" t="str">
            <v/>
          </cell>
          <cell r="AS39">
            <v>329.9873046875</v>
          </cell>
          <cell r="AT39">
            <v>42248</v>
          </cell>
          <cell r="AU39" t="str">
            <v>2015</v>
          </cell>
          <cell r="AV39" t="str">
            <v>September</v>
          </cell>
          <cell r="AW39" t="str">
            <v>September 2015</v>
          </cell>
          <cell r="AX39">
            <v>30</v>
          </cell>
          <cell r="BH39" t="str">
            <v/>
          </cell>
          <cell r="BI39" t="str">
            <v/>
          </cell>
          <cell r="BJ39" t="str">
            <v/>
          </cell>
          <cell r="BK39">
            <v>0</v>
          </cell>
          <cell r="BL39">
            <v>0</v>
          </cell>
          <cell r="BM39" t="e">
            <v>#NUM!</v>
          </cell>
          <cell r="BN39" t="e">
            <v>#NUM!</v>
          </cell>
          <cell r="BO39" t="str">
            <v/>
          </cell>
          <cell r="BP39" t="str">
            <v/>
          </cell>
          <cell r="BQ39">
            <v>34</v>
          </cell>
          <cell r="BR39" t="str">
            <v/>
          </cell>
          <cell r="BS39" t="str">
            <v/>
          </cell>
          <cell r="BT39" t="e">
            <v>#NUM!</v>
          </cell>
          <cell r="BU39" t="str">
            <v/>
          </cell>
          <cell r="BV39" t="e">
            <v>#NUM!</v>
          </cell>
          <cell r="BY39">
            <v>34</v>
          </cell>
        </row>
        <row r="40">
          <cell r="A40">
            <v>35</v>
          </cell>
          <cell r="B40" t="str">
            <v/>
          </cell>
          <cell r="C40" t="str">
            <v/>
          </cell>
          <cell r="D40" t="str">
            <v/>
          </cell>
          <cell r="E40" t="str">
            <v/>
          </cell>
          <cell r="F40" t="str">
            <v/>
          </cell>
          <cell r="G40" t="str">
            <v/>
          </cell>
          <cell r="H40" t="str">
            <v/>
          </cell>
          <cell r="I40" t="str">
            <v/>
          </cell>
          <cell r="J40" t="e">
            <v>#N/A</v>
          </cell>
          <cell r="K40" t="str">
            <v/>
          </cell>
          <cell r="L40" t="e">
            <v>#N/A</v>
          </cell>
          <cell r="M40" t="e">
            <v>#N/A</v>
          </cell>
          <cell r="N40" t="str">
            <v/>
          </cell>
          <cell r="O40" t="str">
            <v/>
          </cell>
          <cell r="P40" t="str">
            <v/>
          </cell>
          <cell r="Q40" t="str">
            <v/>
          </cell>
          <cell r="R40" t="str">
            <v/>
          </cell>
          <cell r="S40" t="str">
            <v/>
          </cell>
          <cell r="T40" t="str">
            <v/>
          </cell>
          <cell r="U40" t="str">
            <v/>
          </cell>
          <cell r="V40" t="str">
            <v/>
          </cell>
          <cell r="W40" t="str">
            <v/>
          </cell>
          <cell r="X40" t="str">
            <v/>
          </cell>
          <cell r="Y40" t="str">
            <v/>
          </cell>
          <cell r="Z40" t="str">
            <v/>
          </cell>
          <cell r="AA40" t="str">
            <v/>
          </cell>
          <cell r="AB40" t="str">
            <v/>
          </cell>
          <cell r="AC40" t="str">
            <v/>
          </cell>
          <cell r="AD40" t="str">
            <v/>
          </cell>
          <cell r="AE40" t="str">
            <v/>
          </cell>
          <cell r="AF40" t="e">
            <v>#N/A</v>
          </cell>
          <cell r="AG40" t="e">
            <v>#N/A</v>
          </cell>
          <cell r="AH40" t="e">
            <v>#N/A</v>
          </cell>
          <cell r="AI40" t="e">
            <v>#N/A</v>
          </cell>
          <cell r="AJ40" t="str">
            <v/>
          </cell>
          <cell r="AK40">
            <v>329.98732646165348</v>
          </cell>
          <cell r="AL40" t="str">
            <v/>
          </cell>
          <cell r="AM40" t="str">
            <v/>
          </cell>
          <cell r="AN40" t="str">
            <v/>
          </cell>
          <cell r="AO40" t="str">
            <v/>
          </cell>
          <cell r="AP40" t="str">
            <v/>
          </cell>
          <cell r="AS40">
            <v>329.9873046875</v>
          </cell>
          <cell r="AT40">
            <v>42278</v>
          </cell>
          <cell r="AU40" t="str">
            <v>2015</v>
          </cell>
          <cell r="AV40" t="str">
            <v>October</v>
          </cell>
          <cell r="AW40" t="str">
            <v>October 2015</v>
          </cell>
          <cell r="AX40">
            <v>31</v>
          </cell>
          <cell r="BH40" t="str">
            <v/>
          </cell>
          <cell r="BI40" t="str">
            <v/>
          </cell>
          <cell r="BJ40" t="str">
            <v/>
          </cell>
          <cell r="BK40">
            <v>0</v>
          </cell>
          <cell r="BL40">
            <v>0</v>
          </cell>
          <cell r="BM40" t="e">
            <v>#NUM!</v>
          </cell>
          <cell r="BN40" t="e">
            <v>#NUM!</v>
          </cell>
          <cell r="BO40" t="str">
            <v/>
          </cell>
          <cell r="BP40" t="str">
            <v/>
          </cell>
          <cell r="BQ40">
            <v>35</v>
          </cell>
          <cell r="BR40" t="str">
            <v/>
          </cell>
          <cell r="BS40" t="str">
            <v/>
          </cell>
          <cell r="BT40" t="e">
            <v>#NUM!</v>
          </cell>
          <cell r="BU40" t="str">
            <v/>
          </cell>
          <cell r="BV40" t="e">
            <v>#NUM!</v>
          </cell>
          <cell r="BY40">
            <v>35</v>
          </cell>
        </row>
        <row r="41">
          <cell r="A41">
            <v>36</v>
          </cell>
          <cell r="B41" t="str">
            <v/>
          </cell>
          <cell r="C41" t="str">
            <v/>
          </cell>
          <cell r="D41" t="str">
            <v/>
          </cell>
          <cell r="E41" t="str">
            <v/>
          </cell>
          <cell r="F41" t="str">
            <v/>
          </cell>
          <cell r="G41" t="str">
            <v/>
          </cell>
          <cell r="H41" t="str">
            <v/>
          </cell>
          <cell r="I41" t="str">
            <v/>
          </cell>
          <cell r="J41" t="e">
            <v>#N/A</v>
          </cell>
          <cell r="K41" t="str">
            <v/>
          </cell>
          <cell r="L41" t="e">
            <v>#N/A</v>
          </cell>
          <cell r="M41" t="e">
            <v>#N/A</v>
          </cell>
          <cell r="N41" t="str">
            <v/>
          </cell>
          <cell r="O41" t="str">
            <v/>
          </cell>
          <cell r="P41" t="str">
            <v/>
          </cell>
          <cell r="Q41" t="str">
            <v/>
          </cell>
          <cell r="R41" t="str">
            <v/>
          </cell>
          <cell r="S41" t="str">
            <v/>
          </cell>
          <cell r="T41" t="str">
            <v/>
          </cell>
          <cell r="U41" t="str">
            <v/>
          </cell>
          <cell r="V41" t="str">
            <v/>
          </cell>
          <cell r="W41" t="str">
            <v/>
          </cell>
          <cell r="X41" t="str">
            <v/>
          </cell>
          <cell r="Y41" t="str">
            <v/>
          </cell>
          <cell r="Z41" t="str">
            <v/>
          </cell>
          <cell r="AA41" t="str">
            <v/>
          </cell>
          <cell r="AB41" t="str">
            <v/>
          </cell>
          <cell r="AC41" t="str">
            <v/>
          </cell>
          <cell r="AD41" t="str">
            <v/>
          </cell>
          <cell r="AE41" t="str">
            <v/>
          </cell>
          <cell r="AF41" t="e">
            <v>#N/A</v>
          </cell>
          <cell r="AG41" t="e">
            <v>#N/A</v>
          </cell>
          <cell r="AH41" t="e">
            <v>#N/A</v>
          </cell>
          <cell r="AI41" t="e">
            <v>#N/A</v>
          </cell>
          <cell r="AJ41" t="str">
            <v/>
          </cell>
          <cell r="AK41">
            <v>329.98732646165348</v>
          </cell>
          <cell r="AL41" t="str">
            <v/>
          </cell>
          <cell r="AM41" t="str">
            <v/>
          </cell>
          <cell r="AN41" t="str">
            <v/>
          </cell>
          <cell r="AO41" t="str">
            <v/>
          </cell>
          <cell r="AP41" t="str">
            <v/>
          </cell>
          <cell r="AS41">
            <v>329.9873046875</v>
          </cell>
          <cell r="AT41">
            <v>42309</v>
          </cell>
          <cell r="AU41" t="str">
            <v>2015</v>
          </cell>
          <cell r="AV41" t="str">
            <v>November</v>
          </cell>
          <cell r="AW41" t="str">
            <v>November 2015</v>
          </cell>
          <cell r="AX41">
            <v>30</v>
          </cell>
          <cell r="BH41" t="str">
            <v/>
          </cell>
          <cell r="BI41" t="str">
            <v/>
          </cell>
          <cell r="BJ41" t="str">
            <v/>
          </cell>
          <cell r="BK41">
            <v>0</v>
          </cell>
          <cell r="BL41">
            <v>0</v>
          </cell>
          <cell r="BM41" t="e">
            <v>#NUM!</v>
          </cell>
          <cell r="BN41" t="e">
            <v>#NUM!</v>
          </cell>
          <cell r="BO41" t="str">
            <v/>
          </cell>
          <cell r="BP41" t="str">
            <v/>
          </cell>
          <cell r="BQ41">
            <v>36</v>
          </cell>
          <cell r="BR41" t="str">
            <v/>
          </cell>
          <cell r="BS41" t="str">
            <v/>
          </cell>
          <cell r="BT41" t="e">
            <v>#NUM!</v>
          </cell>
          <cell r="BU41" t="str">
            <v/>
          </cell>
          <cell r="BV41" t="e">
            <v>#NUM!</v>
          </cell>
          <cell r="BY41">
            <v>36</v>
          </cell>
        </row>
        <row r="42">
          <cell r="A42">
            <v>37</v>
          </cell>
          <cell r="B42" t="str">
            <v/>
          </cell>
          <cell r="C42" t="str">
            <v/>
          </cell>
          <cell r="D42" t="str">
            <v/>
          </cell>
          <cell r="E42" t="str">
            <v/>
          </cell>
          <cell r="F42" t="str">
            <v/>
          </cell>
          <cell r="G42" t="str">
            <v/>
          </cell>
          <cell r="H42" t="str">
            <v/>
          </cell>
          <cell r="I42" t="str">
            <v/>
          </cell>
          <cell r="J42" t="e">
            <v>#N/A</v>
          </cell>
          <cell r="K42" t="str">
            <v/>
          </cell>
          <cell r="L42" t="e">
            <v>#N/A</v>
          </cell>
          <cell r="M42" t="e">
            <v>#N/A</v>
          </cell>
          <cell r="N42" t="str">
            <v/>
          </cell>
          <cell r="O42" t="str">
            <v/>
          </cell>
          <cell r="P42" t="str">
            <v/>
          </cell>
          <cell r="Q42" t="str">
            <v/>
          </cell>
          <cell r="R42" t="str">
            <v/>
          </cell>
          <cell r="S42" t="str">
            <v/>
          </cell>
          <cell r="T42" t="str">
            <v/>
          </cell>
          <cell r="U42" t="str">
            <v/>
          </cell>
          <cell r="V42" t="str">
            <v/>
          </cell>
          <cell r="W42" t="str">
            <v/>
          </cell>
          <cell r="X42" t="str">
            <v/>
          </cell>
          <cell r="Y42" t="str">
            <v/>
          </cell>
          <cell r="Z42" t="str">
            <v/>
          </cell>
          <cell r="AA42" t="str">
            <v/>
          </cell>
          <cell r="AB42" t="str">
            <v/>
          </cell>
          <cell r="AC42" t="str">
            <v/>
          </cell>
          <cell r="AD42" t="str">
            <v/>
          </cell>
          <cell r="AE42" t="str">
            <v/>
          </cell>
          <cell r="AF42" t="e">
            <v>#N/A</v>
          </cell>
          <cell r="AG42" t="e">
            <v>#N/A</v>
          </cell>
          <cell r="AH42" t="e">
            <v>#N/A</v>
          </cell>
          <cell r="AI42" t="e">
            <v>#N/A</v>
          </cell>
          <cell r="AJ42" t="str">
            <v/>
          </cell>
          <cell r="AK42">
            <v>329.98732646165348</v>
          </cell>
          <cell r="AL42" t="str">
            <v/>
          </cell>
          <cell r="AM42" t="str">
            <v/>
          </cell>
          <cell r="AN42" t="str">
            <v/>
          </cell>
          <cell r="AO42" t="str">
            <v/>
          </cell>
          <cell r="AP42" t="str">
            <v/>
          </cell>
          <cell r="AS42">
            <v>329.9873046875</v>
          </cell>
          <cell r="AT42">
            <v>42339</v>
          </cell>
          <cell r="AU42" t="str">
            <v>2015</v>
          </cell>
          <cell r="AV42" t="str">
            <v>December</v>
          </cell>
          <cell r="AW42" t="str">
            <v>December 2015</v>
          </cell>
          <cell r="AX42">
            <v>31</v>
          </cell>
          <cell r="BH42" t="str">
            <v/>
          </cell>
          <cell r="BI42" t="str">
            <v/>
          </cell>
          <cell r="BJ42" t="str">
            <v/>
          </cell>
          <cell r="BK42">
            <v>0</v>
          </cell>
          <cell r="BL42">
            <v>0</v>
          </cell>
          <cell r="BM42" t="e">
            <v>#NUM!</v>
          </cell>
          <cell r="BN42" t="e">
            <v>#NUM!</v>
          </cell>
          <cell r="BO42" t="str">
            <v/>
          </cell>
          <cell r="BP42" t="str">
            <v/>
          </cell>
          <cell r="BQ42">
            <v>37</v>
          </cell>
          <cell r="BR42" t="str">
            <v/>
          </cell>
          <cell r="BS42" t="str">
            <v/>
          </cell>
          <cell r="BT42" t="e">
            <v>#NUM!</v>
          </cell>
          <cell r="BU42" t="str">
            <v/>
          </cell>
          <cell r="BV42" t="e">
            <v>#NUM!</v>
          </cell>
          <cell r="BY42">
            <v>37</v>
          </cell>
        </row>
        <row r="43">
          <cell r="A43">
            <v>38</v>
          </cell>
          <cell r="B43" t="str">
            <v/>
          </cell>
          <cell r="C43" t="str">
            <v/>
          </cell>
          <cell r="D43" t="str">
            <v/>
          </cell>
          <cell r="E43" t="str">
            <v/>
          </cell>
          <cell r="F43" t="str">
            <v/>
          </cell>
          <cell r="G43" t="str">
            <v/>
          </cell>
          <cell r="H43" t="str">
            <v/>
          </cell>
          <cell r="I43" t="str">
            <v/>
          </cell>
          <cell r="J43" t="e">
            <v>#N/A</v>
          </cell>
          <cell r="K43" t="str">
            <v/>
          </cell>
          <cell r="L43" t="e">
            <v>#N/A</v>
          </cell>
          <cell r="M43" t="e">
            <v>#N/A</v>
          </cell>
          <cell r="N43" t="str">
            <v/>
          </cell>
          <cell r="O43" t="str">
            <v/>
          </cell>
          <cell r="P43" t="str">
            <v/>
          </cell>
          <cell r="Q43" t="str">
            <v/>
          </cell>
          <cell r="R43" t="str">
            <v/>
          </cell>
          <cell r="S43" t="str">
            <v/>
          </cell>
          <cell r="T43" t="str">
            <v/>
          </cell>
          <cell r="U43" t="str">
            <v/>
          </cell>
          <cell r="V43" t="str">
            <v/>
          </cell>
          <cell r="W43" t="str">
            <v/>
          </cell>
          <cell r="X43" t="str">
            <v/>
          </cell>
          <cell r="Y43" t="str">
            <v/>
          </cell>
          <cell r="Z43" t="str">
            <v/>
          </cell>
          <cell r="AA43" t="str">
            <v/>
          </cell>
          <cell r="AB43" t="str">
            <v/>
          </cell>
          <cell r="AC43" t="str">
            <v/>
          </cell>
          <cell r="AD43" t="str">
            <v/>
          </cell>
          <cell r="AE43" t="str">
            <v/>
          </cell>
          <cell r="AF43" t="e">
            <v>#N/A</v>
          </cell>
          <cell r="AG43" t="e">
            <v>#N/A</v>
          </cell>
          <cell r="AH43" t="e">
            <v>#N/A</v>
          </cell>
          <cell r="AI43" t="e">
            <v>#N/A</v>
          </cell>
          <cell r="AJ43" t="str">
            <v/>
          </cell>
          <cell r="AK43">
            <v>329.98732646165348</v>
          </cell>
          <cell r="AL43" t="str">
            <v/>
          </cell>
          <cell r="AM43" t="str">
            <v/>
          </cell>
          <cell r="AN43" t="str">
            <v/>
          </cell>
          <cell r="AO43" t="str">
            <v/>
          </cell>
          <cell r="AP43" t="str">
            <v/>
          </cell>
          <cell r="AS43">
            <v>329.9873046875</v>
          </cell>
          <cell r="AT43">
            <v>42370</v>
          </cell>
          <cell r="AU43" t="str">
            <v>2016</v>
          </cell>
          <cell r="AV43" t="str">
            <v>January</v>
          </cell>
          <cell r="AW43" t="str">
            <v>January 2016</v>
          </cell>
          <cell r="AX43">
            <v>31</v>
          </cell>
          <cell r="AY43" t="str">
            <v>January 2016</v>
          </cell>
          <cell r="AZ43">
            <v>21</v>
          </cell>
          <cell r="BA43">
            <v>4</v>
          </cell>
          <cell r="BH43" t="str">
            <v/>
          </cell>
          <cell r="BI43" t="str">
            <v/>
          </cell>
          <cell r="BJ43" t="str">
            <v/>
          </cell>
          <cell r="BK43">
            <v>0</v>
          </cell>
          <cell r="BL43">
            <v>0</v>
          </cell>
          <cell r="BM43" t="e">
            <v>#NUM!</v>
          </cell>
          <cell r="BN43" t="e">
            <v>#NUM!</v>
          </cell>
          <cell r="BO43" t="str">
            <v/>
          </cell>
          <cell r="BP43" t="str">
            <v/>
          </cell>
          <cell r="BQ43">
            <v>38</v>
          </cell>
          <cell r="BR43" t="str">
            <v/>
          </cell>
          <cell r="BS43" t="str">
            <v/>
          </cell>
          <cell r="BT43" t="e">
            <v>#NUM!</v>
          </cell>
          <cell r="BU43" t="str">
            <v/>
          </cell>
          <cell r="BV43" t="e">
            <v>#NUM!</v>
          </cell>
          <cell r="BY43">
            <v>38</v>
          </cell>
        </row>
        <row r="44">
          <cell r="A44">
            <v>39</v>
          </cell>
          <cell r="B44" t="str">
            <v/>
          </cell>
          <cell r="C44" t="str">
            <v/>
          </cell>
          <cell r="D44" t="str">
            <v/>
          </cell>
          <cell r="E44" t="str">
            <v/>
          </cell>
          <cell r="F44" t="str">
            <v/>
          </cell>
          <cell r="G44" t="str">
            <v/>
          </cell>
          <cell r="H44" t="str">
            <v/>
          </cell>
          <cell r="I44" t="str">
            <v/>
          </cell>
          <cell r="J44" t="e">
            <v>#N/A</v>
          </cell>
          <cell r="K44" t="str">
            <v/>
          </cell>
          <cell r="L44" t="e">
            <v>#N/A</v>
          </cell>
          <cell r="M44" t="e">
            <v>#N/A</v>
          </cell>
          <cell r="N44" t="str">
            <v/>
          </cell>
          <cell r="O44" t="str">
            <v/>
          </cell>
          <cell r="P44" t="str">
            <v/>
          </cell>
          <cell r="Q44" t="str">
            <v/>
          </cell>
          <cell r="R44" t="str">
            <v/>
          </cell>
          <cell r="S44" t="str">
            <v/>
          </cell>
          <cell r="T44" t="str">
            <v/>
          </cell>
          <cell r="U44" t="str">
            <v/>
          </cell>
          <cell r="V44" t="str">
            <v/>
          </cell>
          <cell r="W44" t="str">
            <v/>
          </cell>
          <cell r="X44" t="str">
            <v/>
          </cell>
          <cell r="Y44" t="str">
            <v/>
          </cell>
          <cell r="Z44" t="str">
            <v/>
          </cell>
          <cell r="AA44" t="str">
            <v/>
          </cell>
          <cell r="AB44" t="str">
            <v/>
          </cell>
          <cell r="AC44" t="str">
            <v/>
          </cell>
          <cell r="AD44" t="str">
            <v/>
          </cell>
          <cell r="AE44" t="str">
            <v/>
          </cell>
          <cell r="AF44" t="e">
            <v>#N/A</v>
          </cell>
          <cell r="AG44" t="e">
            <v>#N/A</v>
          </cell>
          <cell r="AH44" t="e">
            <v>#N/A</v>
          </cell>
          <cell r="AI44" t="e">
            <v>#N/A</v>
          </cell>
          <cell r="AJ44" t="str">
            <v/>
          </cell>
          <cell r="AK44">
            <v>329.98732646165348</v>
          </cell>
          <cell r="AL44" t="str">
            <v/>
          </cell>
          <cell r="AM44" t="str">
            <v/>
          </cell>
          <cell r="AN44" t="str">
            <v/>
          </cell>
          <cell r="AO44" t="str">
            <v/>
          </cell>
          <cell r="AP44" t="str">
            <v/>
          </cell>
          <cell r="AS44">
            <v>329.9873046875</v>
          </cell>
          <cell r="AT44">
            <v>42401</v>
          </cell>
          <cell r="AU44" t="str">
            <v>2016</v>
          </cell>
          <cell r="AV44" t="str">
            <v>February</v>
          </cell>
          <cell r="AW44" t="str">
            <v>February 2016</v>
          </cell>
          <cell r="AX44">
            <v>29</v>
          </cell>
          <cell r="AY44" t="str">
            <v>February 2016</v>
          </cell>
          <cell r="AZ44">
            <v>21</v>
          </cell>
          <cell r="BA44">
            <v>4</v>
          </cell>
          <cell r="BH44" t="str">
            <v/>
          </cell>
          <cell r="BI44" t="str">
            <v/>
          </cell>
          <cell r="BJ44" t="str">
            <v/>
          </cell>
          <cell r="BK44">
            <v>0</v>
          </cell>
          <cell r="BL44">
            <v>0</v>
          </cell>
          <cell r="BM44" t="e">
            <v>#NUM!</v>
          </cell>
          <cell r="BN44" t="e">
            <v>#NUM!</v>
          </cell>
          <cell r="BO44" t="str">
            <v/>
          </cell>
          <cell r="BP44" t="str">
            <v/>
          </cell>
          <cell r="BQ44">
            <v>39</v>
          </cell>
          <cell r="BR44" t="str">
            <v/>
          </cell>
          <cell r="BS44" t="str">
            <v/>
          </cell>
          <cell r="BT44" t="e">
            <v>#NUM!</v>
          </cell>
          <cell r="BU44" t="str">
            <v/>
          </cell>
          <cell r="BV44" t="e">
            <v>#NUM!</v>
          </cell>
          <cell r="BY44">
            <v>39</v>
          </cell>
        </row>
        <row r="45">
          <cell r="A45">
            <v>40</v>
          </cell>
          <cell r="B45" t="str">
            <v/>
          </cell>
          <cell r="C45" t="str">
            <v/>
          </cell>
          <cell r="D45" t="str">
            <v/>
          </cell>
          <cell r="E45" t="str">
            <v/>
          </cell>
          <cell r="F45" t="str">
            <v/>
          </cell>
          <cell r="G45" t="str">
            <v/>
          </cell>
          <cell r="H45" t="str">
            <v/>
          </cell>
          <cell r="I45" t="str">
            <v/>
          </cell>
          <cell r="J45" t="e">
            <v>#N/A</v>
          </cell>
          <cell r="K45" t="str">
            <v/>
          </cell>
          <cell r="L45" t="e">
            <v>#N/A</v>
          </cell>
          <cell r="M45" t="e">
            <v>#N/A</v>
          </cell>
          <cell r="N45" t="str">
            <v/>
          </cell>
          <cell r="O45" t="str">
            <v/>
          </cell>
          <cell r="P45" t="str">
            <v/>
          </cell>
          <cell r="Q45" t="str">
            <v/>
          </cell>
          <cell r="R45" t="str">
            <v/>
          </cell>
          <cell r="S45" t="str">
            <v/>
          </cell>
          <cell r="T45" t="str">
            <v/>
          </cell>
          <cell r="U45" t="str">
            <v/>
          </cell>
          <cell r="V45" t="str">
            <v/>
          </cell>
          <cell r="W45" t="str">
            <v/>
          </cell>
          <cell r="X45" t="str">
            <v/>
          </cell>
          <cell r="Y45" t="str">
            <v/>
          </cell>
          <cell r="Z45" t="str">
            <v/>
          </cell>
          <cell r="AA45" t="str">
            <v/>
          </cell>
          <cell r="AB45" t="str">
            <v/>
          </cell>
          <cell r="AC45" t="str">
            <v/>
          </cell>
          <cell r="AD45" t="str">
            <v/>
          </cell>
          <cell r="AE45" t="str">
            <v/>
          </cell>
          <cell r="AF45" t="e">
            <v>#N/A</v>
          </cell>
          <cell r="AG45" t="e">
            <v>#N/A</v>
          </cell>
          <cell r="AH45" t="e">
            <v>#N/A</v>
          </cell>
          <cell r="AI45" t="e">
            <v>#N/A</v>
          </cell>
          <cell r="AJ45" t="str">
            <v/>
          </cell>
          <cell r="AK45">
            <v>329.98732646165348</v>
          </cell>
          <cell r="AL45" t="str">
            <v/>
          </cell>
          <cell r="AM45" t="str">
            <v/>
          </cell>
          <cell r="AN45" t="str">
            <v/>
          </cell>
          <cell r="AO45" t="str">
            <v/>
          </cell>
          <cell r="AP45" t="str">
            <v/>
          </cell>
          <cell r="AS45">
            <v>329.9873046875</v>
          </cell>
          <cell r="AT45">
            <v>42430</v>
          </cell>
          <cell r="AU45" t="str">
            <v>2016</v>
          </cell>
          <cell r="AV45" t="str">
            <v>March</v>
          </cell>
          <cell r="AW45" t="str">
            <v>March 2016</v>
          </cell>
          <cell r="AX45">
            <v>31</v>
          </cell>
          <cell r="AY45" t="str">
            <v>March 2016</v>
          </cell>
          <cell r="AZ45">
            <v>23</v>
          </cell>
          <cell r="BA45">
            <v>3</v>
          </cell>
          <cell r="BH45" t="str">
            <v/>
          </cell>
          <cell r="BI45" t="str">
            <v/>
          </cell>
          <cell r="BJ45" t="str">
            <v/>
          </cell>
          <cell r="BK45">
            <v>0</v>
          </cell>
          <cell r="BL45">
            <v>0</v>
          </cell>
          <cell r="BM45" t="e">
            <v>#NUM!</v>
          </cell>
          <cell r="BN45" t="e">
            <v>#NUM!</v>
          </cell>
          <cell r="BO45" t="str">
            <v/>
          </cell>
          <cell r="BP45" t="str">
            <v/>
          </cell>
          <cell r="BQ45">
            <v>40</v>
          </cell>
          <cell r="BR45" t="str">
            <v/>
          </cell>
          <cell r="BS45" t="str">
            <v/>
          </cell>
          <cell r="BT45" t="e">
            <v>#NUM!</v>
          </cell>
          <cell r="BU45" t="str">
            <v/>
          </cell>
          <cell r="BV45" t="e">
            <v>#NUM!</v>
          </cell>
          <cell r="BY45">
            <v>40</v>
          </cell>
        </row>
        <row r="46">
          <cell r="A46">
            <v>41</v>
          </cell>
          <cell r="B46" t="str">
            <v/>
          </cell>
          <cell r="C46" t="str">
            <v/>
          </cell>
          <cell r="D46" t="str">
            <v/>
          </cell>
          <cell r="E46" t="str">
            <v/>
          </cell>
          <cell r="F46" t="str">
            <v/>
          </cell>
          <cell r="G46" t="str">
            <v/>
          </cell>
          <cell r="H46" t="str">
            <v/>
          </cell>
          <cell r="I46" t="str">
            <v/>
          </cell>
          <cell r="J46" t="e">
            <v>#N/A</v>
          </cell>
          <cell r="K46" t="str">
            <v/>
          </cell>
          <cell r="L46" t="e">
            <v>#N/A</v>
          </cell>
          <cell r="M46" t="e">
            <v>#N/A</v>
          </cell>
          <cell r="N46" t="str">
            <v/>
          </cell>
          <cell r="O46" t="str">
            <v/>
          </cell>
          <cell r="P46" t="str">
            <v/>
          </cell>
          <cell r="Q46" t="str">
            <v/>
          </cell>
          <cell r="R46" t="str">
            <v/>
          </cell>
          <cell r="S46" t="str">
            <v/>
          </cell>
          <cell r="T46" t="str">
            <v/>
          </cell>
          <cell r="U46" t="str">
            <v/>
          </cell>
          <cell r="V46" t="str">
            <v/>
          </cell>
          <cell r="W46" t="str">
            <v/>
          </cell>
          <cell r="X46" t="str">
            <v/>
          </cell>
          <cell r="Y46" t="str">
            <v/>
          </cell>
          <cell r="Z46" t="str">
            <v/>
          </cell>
          <cell r="AA46" t="str">
            <v/>
          </cell>
          <cell r="AB46" t="str">
            <v/>
          </cell>
          <cell r="AC46" t="str">
            <v/>
          </cell>
          <cell r="AD46" t="str">
            <v/>
          </cell>
          <cell r="AE46" t="str">
            <v/>
          </cell>
          <cell r="AF46" t="e">
            <v>#N/A</v>
          </cell>
          <cell r="AG46" t="e">
            <v>#N/A</v>
          </cell>
          <cell r="AH46" t="e">
            <v>#N/A</v>
          </cell>
          <cell r="AI46" t="e">
            <v>#N/A</v>
          </cell>
          <cell r="AJ46" t="str">
            <v/>
          </cell>
          <cell r="AK46">
            <v>329.98732646165348</v>
          </cell>
          <cell r="AL46" t="str">
            <v/>
          </cell>
          <cell r="AM46" t="str">
            <v/>
          </cell>
          <cell r="AN46" t="str">
            <v/>
          </cell>
          <cell r="AO46" t="str">
            <v/>
          </cell>
          <cell r="AP46" t="str">
            <v/>
          </cell>
          <cell r="AS46">
            <v>329.9873046875</v>
          </cell>
          <cell r="AT46">
            <v>42461</v>
          </cell>
          <cell r="AU46" t="str">
            <v>2016</v>
          </cell>
          <cell r="AV46" t="str">
            <v>April</v>
          </cell>
          <cell r="AW46" t="str">
            <v>April 2016</v>
          </cell>
          <cell r="AX46">
            <v>30</v>
          </cell>
          <cell r="AY46" t="str">
            <v>April 2016</v>
          </cell>
          <cell r="AZ46">
            <v>21</v>
          </cell>
          <cell r="BA46">
            <v>5</v>
          </cell>
          <cell r="BH46" t="str">
            <v/>
          </cell>
          <cell r="BI46" t="str">
            <v/>
          </cell>
          <cell r="BJ46" t="str">
            <v/>
          </cell>
          <cell r="BK46">
            <v>0</v>
          </cell>
          <cell r="BL46">
            <v>0</v>
          </cell>
          <cell r="BM46" t="e">
            <v>#NUM!</v>
          </cell>
          <cell r="BN46" t="e">
            <v>#NUM!</v>
          </cell>
          <cell r="BO46" t="str">
            <v/>
          </cell>
          <cell r="BP46" t="str">
            <v/>
          </cell>
          <cell r="BQ46">
            <v>41</v>
          </cell>
          <cell r="BR46" t="str">
            <v/>
          </cell>
          <cell r="BS46" t="str">
            <v/>
          </cell>
          <cell r="BT46" t="e">
            <v>#NUM!</v>
          </cell>
          <cell r="BU46" t="str">
            <v/>
          </cell>
          <cell r="BV46" t="e">
            <v>#NUM!</v>
          </cell>
          <cell r="BY46">
            <v>41</v>
          </cell>
        </row>
        <row r="47">
          <cell r="A47">
            <v>42</v>
          </cell>
          <cell r="B47" t="str">
            <v/>
          </cell>
          <cell r="C47" t="str">
            <v/>
          </cell>
          <cell r="D47" t="str">
            <v/>
          </cell>
          <cell r="E47" t="str">
            <v/>
          </cell>
          <cell r="F47" t="str">
            <v/>
          </cell>
          <cell r="G47" t="str">
            <v/>
          </cell>
          <cell r="H47" t="str">
            <v/>
          </cell>
          <cell r="I47" t="str">
            <v/>
          </cell>
          <cell r="J47" t="e">
            <v>#N/A</v>
          </cell>
          <cell r="K47" t="str">
            <v/>
          </cell>
          <cell r="L47" t="e">
            <v>#N/A</v>
          </cell>
          <cell r="M47" t="e">
            <v>#N/A</v>
          </cell>
          <cell r="N47" t="str">
            <v/>
          </cell>
          <cell r="O47" t="str">
            <v/>
          </cell>
          <cell r="P47" t="str">
            <v/>
          </cell>
          <cell r="Q47" t="str">
            <v/>
          </cell>
          <cell r="R47" t="str">
            <v/>
          </cell>
          <cell r="S47" t="str">
            <v/>
          </cell>
          <cell r="T47" t="str">
            <v/>
          </cell>
          <cell r="U47" t="str">
            <v/>
          </cell>
          <cell r="V47" t="str">
            <v/>
          </cell>
          <cell r="W47" t="str">
            <v/>
          </cell>
          <cell r="X47" t="str">
            <v/>
          </cell>
          <cell r="Y47" t="str">
            <v/>
          </cell>
          <cell r="Z47" t="str">
            <v/>
          </cell>
          <cell r="AA47" t="str">
            <v/>
          </cell>
          <cell r="AB47" t="str">
            <v/>
          </cell>
          <cell r="AC47" t="str">
            <v/>
          </cell>
          <cell r="AD47" t="str">
            <v/>
          </cell>
          <cell r="AE47" t="str">
            <v/>
          </cell>
          <cell r="AF47" t="e">
            <v>#N/A</v>
          </cell>
          <cell r="AG47" t="e">
            <v>#N/A</v>
          </cell>
          <cell r="AH47" t="e">
            <v>#N/A</v>
          </cell>
          <cell r="AI47" t="e">
            <v>#N/A</v>
          </cell>
          <cell r="AJ47" t="str">
            <v/>
          </cell>
          <cell r="AK47">
            <v>329.98732646165348</v>
          </cell>
          <cell r="AL47" t="str">
            <v/>
          </cell>
          <cell r="AM47" t="str">
            <v/>
          </cell>
          <cell r="AN47" t="str">
            <v/>
          </cell>
          <cell r="AO47" t="str">
            <v/>
          </cell>
          <cell r="AP47" t="str">
            <v/>
          </cell>
          <cell r="AS47">
            <v>329.9873046875</v>
          </cell>
          <cell r="AT47">
            <v>42491</v>
          </cell>
          <cell r="AU47" t="str">
            <v>2016</v>
          </cell>
          <cell r="AV47" t="str">
            <v>May</v>
          </cell>
          <cell r="AW47" t="str">
            <v>May 2016</v>
          </cell>
          <cell r="AX47">
            <v>31</v>
          </cell>
          <cell r="AY47" t="str">
            <v>May 2016</v>
          </cell>
          <cell r="AZ47">
            <v>22</v>
          </cell>
          <cell r="BA47">
            <v>4</v>
          </cell>
          <cell r="BH47" t="str">
            <v/>
          </cell>
          <cell r="BI47" t="str">
            <v/>
          </cell>
          <cell r="BJ47" t="str">
            <v/>
          </cell>
          <cell r="BK47">
            <v>0</v>
          </cell>
          <cell r="BL47">
            <v>0</v>
          </cell>
          <cell r="BM47" t="e">
            <v>#NUM!</v>
          </cell>
          <cell r="BN47" t="e">
            <v>#NUM!</v>
          </cell>
          <cell r="BO47" t="str">
            <v/>
          </cell>
          <cell r="BP47" t="str">
            <v/>
          </cell>
          <cell r="BQ47">
            <v>42</v>
          </cell>
          <cell r="BR47" t="str">
            <v/>
          </cell>
          <cell r="BS47" t="str">
            <v/>
          </cell>
          <cell r="BT47" t="e">
            <v>#NUM!</v>
          </cell>
          <cell r="BU47" t="str">
            <v/>
          </cell>
          <cell r="BV47" t="e">
            <v>#NUM!</v>
          </cell>
          <cell r="BY47">
            <v>42</v>
          </cell>
        </row>
        <row r="48">
          <cell r="A48">
            <v>43</v>
          </cell>
          <cell r="B48" t="str">
            <v/>
          </cell>
          <cell r="C48" t="str">
            <v/>
          </cell>
          <cell r="D48" t="str">
            <v/>
          </cell>
          <cell r="E48" t="str">
            <v/>
          </cell>
          <cell r="F48" t="str">
            <v/>
          </cell>
          <cell r="G48" t="str">
            <v/>
          </cell>
          <cell r="H48" t="str">
            <v/>
          </cell>
          <cell r="I48" t="str">
            <v/>
          </cell>
          <cell r="J48" t="e">
            <v>#N/A</v>
          </cell>
          <cell r="K48" t="str">
            <v/>
          </cell>
          <cell r="L48" t="e">
            <v>#N/A</v>
          </cell>
          <cell r="M48" t="e">
            <v>#N/A</v>
          </cell>
          <cell r="N48" t="str">
            <v/>
          </cell>
          <cell r="O48" t="str">
            <v/>
          </cell>
          <cell r="P48" t="str">
            <v/>
          </cell>
          <cell r="Q48" t="str">
            <v/>
          </cell>
          <cell r="R48" t="str">
            <v/>
          </cell>
          <cell r="S48" t="str">
            <v/>
          </cell>
          <cell r="T48" t="str">
            <v/>
          </cell>
          <cell r="U48" t="str">
            <v/>
          </cell>
          <cell r="V48" t="str">
            <v/>
          </cell>
          <cell r="W48" t="str">
            <v/>
          </cell>
          <cell r="X48" t="str">
            <v/>
          </cell>
          <cell r="Y48" t="str">
            <v/>
          </cell>
          <cell r="Z48" t="str">
            <v/>
          </cell>
          <cell r="AA48" t="str">
            <v/>
          </cell>
          <cell r="AB48" t="str">
            <v/>
          </cell>
          <cell r="AC48" t="str">
            <v/>
          </cell>
          <cell r="AD48" t="str">
            <v/>
          </cell>
          <cell r="AE48" t="str">
            <v/>
          </cell>
          <cell r="AF48" t="e">
            <v>#N/A</v>
          </cell>
          <cell r="AG48" t="e">
            <v>#N/A</v>
          </cell>
          <cell r="AH48" t="e">
            <v>#N/A</v>
          </cell>
          <cell r="AI48" t="e">
            <v>#N/A</v>
          </cell>
          <cell r="AJ48" t="str">
            <v/>
          </cell>
          <cell r="AK48">
            <v>329.98732646165348</v>
          </cell>
          <cell r="AL48" t="str">
            <v/>
          </cell>
          <cell r="AM48" t="str">
            <v/>
          </cell>
          <cell r="AN48" t="str">
            <v/>
          </cell>
          <cell r="AO48" t="str">
            <v/>
          </cell>
          <cell r="AP48" t="str">
            <v/>
          </cell>
          <cell r="AS48">
            <v>329.9873046875</v>
          </cell>
          <cell r="AT48">
            <v>42522</v>
          </cell>
          <cell r="AU48" t="str">
            <v>2016</v>
          </cell>
          <cell r="AV48" t="str">
            <v>June</v>
          </cell>
          <cell r="AW48" t="str">
            <v>June 2016</v>
          </cell>
          <cell r="AX48">
            <v>30</v>
          </cell>
          <cell r="AY48" t="str">
            <v>June 2016</v>
          </cell>
          <cell r="AZ48">
            <v>22</v>
          </cell>
          <cell r="BA48">
            <v>4</v>
          </cell>
          <cell r="BH48" t="str">
            <v/>
          </cell>
          <cell r="BI48" t="str">
            <v/>
          </cell>
          <cell r="BJ48" t="str">
            <v/>
          </cell>
          <cell r="BK48">
            <v>0</v>
          </cell>
          <cell r="BL48">
            <v>0</v>
          </cell>
          <cell r="BM48" t="e">
            <v>#NUM!</v>
          </cell>
          <cell r="BN48" t="e">
            <v>#NUM!</v>
          </cell>
          <cell r="BO48" t="str">
            <v/>
          </cell>
          <cell r="BP48" t="str">
            <v/>
          </cell>
          <cell r="BQ48">
            <v>43</v>
          </cell>
          <cell r="BR48" t="str">
            <v/>
          </cell>
          <cell r="BS48" t="str">
            <v/>
          </cell>
          <cell r="BT48" t="e">
            <v>#NUM!</v>
          </cell>
          <cell r="BU48" t="str">
            <v/>
          </cell>
          <cell r="BV48" t="e">
            <v>#NUM!</v>
          </cell>
          <cell r="BY48">
            <v>43</v>
          </cell>
        </row>
        <row r="49">
          <cell r="A49">
            <v>44</v>
          </cell>
          <cell r="B49" t="str">
            <v/>
          </cell>
          <cell r="C49" t="str">
            <v/>
          </cell>
          <cell r="D49" t="str">
            <v/>
          </cell>
          <cell r="E49" t="str">
            <v/>
          </cell>
          <cell r="F49" t="str">
            <v/>
          </cell>
          <cell r="G49" t="str">
            <v/>
          </cell>
          <cell r="H49" t="str">
            <v/>
          </cell>
          <cell r="I49" t="str">
            <v/>
          </cell>
          <cell r="J49" t="e">
            <v>#N/A</v>
          </cell>
          <cell r="K49" t="str">
            <v/>
          </cell>
          <cell r="L49" t="e">
            <v>#N/A</v>
          </cell>
          <cell r="M49" t="e">
            <v>#N/A</v>
          </cell>
          <cell r="N49" t="str">
            <v/>
          </cell>
          <cell r="O49" t="str">
            <v/>
          </cell>
          <cell r="P49" t="str">
            <v/>
          </cell>
          <cell r="Q49" t="str">
            <v/>
          </cell>
          <cell r="R49" t="str">
            <v/>
          </cell>
          <cell r="S49" t="str">
            <v/>
          </cell>
          <cell r="T49" t="str">
            <v/>
          </cell>
          <cell r="U49" t="str">
            <v/>
          </cell>
          <cell r="V49" t="str">
            <v/>
          </cell>
          <cell r="W49" t="str">
            <v/>
          </cell>
          <cell r="X49" t="str">
            <v/>
          </cell>
          <cell r="Y49" t="str">
            <v/>
          </cell>
          <cell r="Z49" t="str">
            <v/>
          </cell>
          <cell r="AA49" t="str">
            <v/>
          </cell>
          <cell r="AB49" t="str">
            <v/>
          </cell>
          <cell r="AC49" t="str">
            <v/>
          </cell>
          <cell r="AD49" t="str">
            <v/>
          </cell>
          <cell r="AE49" t="str">
            <v/>
          </cell>
          <cell r="AF49" t="e">
            <v>#N/A</v>
          </cell>
          <cell r="AG49" t="e">
            <v>#N/A</v>
          </cell>
          <cell r="AH49" t="e">
            <v>#N/A</v>
          </cell>
          <cell r="AI49" t="e">
            <v>#N/A</v>
          </cell>
          <cell r="AJ49" t="str">
            <v/>
          </cell>
          <cell r="AK49">
            <v>329.98732646165348</v>
          </cell>
          <cell r="AL49" t="str">
            <v/>
          </cell>
          <cell r="AM49" t="str">
            <v/>
          </cell>
          <cell r="AN49" t="str">
            <v/>
          </cell>
          <cell r="AO49" t="str">
            <v/>
          </cell>
          <cell r="AP49" t="str">
            <v/>
          </cell>
          <cell r="AS49">
            <v>329.9873046875</v>
          </cell>
          <cell r="AT49">
            <v>42552</v>
          </cell>
          <cell r="AU49" t="str">
            <v>2016</v>
          </cell>
          <cell r="AV49" t="str">
            <v>July</v>
          </cell>
          <cell r="AW49" t="str">
            <v>July 2016</v>
          </cell>
          <cell r="AX49">
            <v>31</v>
          </cell>
          <cell r="AY49" t="str">
            <v>July 2016</v>
          </cell>
          <cell r="AZ49">
            <v>21</v>
          </cell>
          <cell r="BA49">
            <v>5</v>
          </cell>
          <cell r="BH49" t="str">
            <v/>
          </cell>
          <cell r="BI49" t="str">
            <v/>
          </cell>
          <cell r="BJ49" t="str">
            <v/>
          </cell>
          <cell r="BK49">
            <v>0</v>
          </cell>
          <cell r="BL49">
            <v>0</v>
          </cell>
          <cell r="BM49" t="e">
            <v>#NUM!</v>
          </cell>
          <cell r="BN49" t="e">
            <v>#NUM!</v>
          </cell>
          <cell r="BO49" t="str">
            <v/>
          </cell>
          <cell r="BP49" t="str">
            <v/>
          </cell>
          <cell r="BQ49">
            <v>44</v>
          </cell>
          <cell r="BR49" t="str">
            <v/>
          </cell>
          <cell r="BS49" t="str">
            <v/>
          </cell>
          <cell r="BT49" t="e">
            <v>#NUM!</v>
          </cell>
          <cell r="BU49" t="str">
            <v/>
          </cell>
          <cell r="BV49" t="e">
            <v>#NUM!</v>
          </cell>
          <cell r="BY49">
            <v>44</v>
          </cell>
        </row>
        <row r="50">
          <cell r="A50">
            <v>45</v>
          </cell>
          <cell r="B50" t="str">
            <v/>
          </cell>
          <cell r="C50" t="str">
            <v/>
          </cell>
          <cell r="D50" t="str">
            <v/>
          </cell>
          <cell r="E50" t="str">
            <v/>
          </cell>
          <cell r="F50" t="str">
            <v/>
          </cell>
          <cell r="G50" t="str">
            <v/>
          </cell>
          <cell r="H50" t="str">
            <v/>
          </cell>
          <cell r="I50" t="str">
            <v/>
          </cell>
          <cell r="J50" t="e">
            <v>#N/A</v>
          </cell>
          <cell r="K50" t="str">
            <v/>
          </cell>
          <cell r="L50" t="e">
            <v>#N/A</v>
          </cell>
          <cell r="M50" t="e">
            <v>#N/A</v>
          </cell>
          <cell r="N50" t="str">
            <v/>
          </cell>
          <cell r="O50" t="str">
            <v/>
          </cell>
          <cell r="P50" t="str">
            <v/>
          </cell>
          <cell r="Q50" t="str">
            <v/>
          </cell>
          <cell r="R50" t="str">
            <v/>
          </cell>
          <cell r="S50" t="str">
            <v/>
          </cell>
          <cell r="T50" t="str">
            <v/>
          </cell>
          <cell r="U50" t="str">
            <v/>
          </cell>
          <cell r="V50" t="str">
            <v/>
          </cell>
          <cell r="W50" t="str">
            <v/>
          </cell>
          <cell r="X50" t="str">
            <v/>
          </cell>
          <cell r="Y50" t="str">
            <v/>
          </cell>
          <cell r="Z50" t="str">
            <v/>
          </cell>
          <cell r="AA50" t="str">
            <v/>
          </cell>
          <cell r="AB50" t="str">
            <v/>
          </cell>
          <cell r="AC50" t="str">
            <v/>
          </cell>
          <cell r="AD50" t="str">
            <v/>
          </cell>
          <cell r="AE50" t="str">
            <v/>
          </cell>
          <cell r="AF50" t="e">
            <v>#N/A</v>
          </cell>
          <cell r="AG50" t="e">
            <v>#N/A</v>
          </cell>
          <cell r="AH50" t="e">
            <v>#N/A</v>
          </cell>
          <cell r="AI50" t="e">
            <v>#N/A</v>
          </cell>
          <cell r="AJ50" t="str">
            <v/>
          </cell>
          <cell r="AK50">
            <v>329.98732646165348</v>
          </cell>
          <cell r="AL50" t="str">
            <v/>
          </cell>
          <cell r="AM50" t="str">
            <v/>
          </cell>
          <cell r="AN50" t="str">
            <v/>
          </cell>
          <cell r="AO50" t="str">
            <v/>
          </cell>
          <cell r="AP50" t="str">
            <v/>
          </cell>
          <cell r="AS50">
            <v>329.9873046875</v>
          </cell>
          <cell r="AT50">
            <v>42583</v>
          </cell>
          <cell r="AU50" t="str">
            <v>2016</v>
          </cell>
          <cell r="AV50" t="str">
            <v>August</v>
          </cell>
          <cell r="AW50" t="str">
            <v>August 2016</v>
          </cell>
          <cell r="AX50">
            <v>31</v>
          </cell>
          <cell r="AY50" t="str">
            <v>August 2016</v>
          </cell>
          <cell r="AZ50">
            <v>23</v>
          </cell>
          <cell r="BA50">
            <v>4</v>
          </cell>
          <cell r="BH50" t="str">
            <v/>
          </cell>
          <cell r="BI50" t="str">
            <v/>
          </cell>
          <cell r="BJ50" t="str">
            <v/>
          </cell>
          <cell r="BK50">
            <v>0</v>
          </cell>
          <cell r="BL50">
            <v>0</v>
          </cell>
          <cell r="BM50" t="e">
            <v>#NUM!</v>
          </cell>
          <cell r="BN50" t="e">
            <v>#NUM!</v>
          </cell>
          <cell r="BO50" t="str">
            <v/>
          </cell>
          <cell r="BP50" t="str">
            <v/>
          </cell>
          <cell r="BQ50">
            <v>45</v>
          </cell>
          <cell r="BR50" t="str">
            <v/>
          </cell>
          <cell r="BS50" t="str">
            <v/>
          </cell>
          <cell r="BT50" t="e">
            <v>#NUM!</v>
          </cell>
          <cell r="BU50" t="str">
            <v/>
          </cell>
          <cell r="BV50" t="e">
            <v>#NUM!</v>
          </cell>
          <cell r="BY50">
            <v>45</v>
          </cell>
        </row>
        <row r="51">
          <cell r="A51">
            <v>46</v>
          </cell>
          <cell r="B51" t="str">
            <v/>
          </cell>
          <cell r="C51" t="str">
            <v/>
          </cell>
          <cell r="D51" t="str">
            <v/>
          </cell>
          <cell r="E51" t="str">
            <v/>
          </cell>
          <cell r="F51" t="str">
            <v/>
          </cell>
          <cell r="G51" t="str">
            <v/>
          </cell>
          <cell r="H51" t="str">
            <v/>
          </cell>
          <cell r="I51" t="str">
            <v/>
          </cell>
          <cell r="J51" t="e">
            <v>#N/A</v>
          </cell>
          <cell r="K51" t="str">
            <v/>
          </cell>
          <cell r="L51" t="e">
            <v>#N/A</v>
          </cell>
          <cell r="M51" t="e">
            <v>#N/A</v>
          </cell>
          <cell r="N51" t="str">
            <v/>
          </cell>
          <cell r="O51" t="str">
            <v/>
          </cell>
          <cell r="P51" t="str">
            <v/>
          </cell>
          <cell r="Q51" t="str">
            <v/>
          </cell>
          <cell r="R51" t="str">
            <v/>
          </cell>
          <cell r="S51" t="str">
            <v/>
          </cell>
          <cell r="T51" t="str">
            <v/>
          </cell>
          <cell r="U51" t="str">
            <v/>
          </cell>
          <cell r="V51" t="str">
            <v/>
          </cell>
          <cell r="W51" t="str">
            <v/>
          </cell>
          <cell r="X51" t="str">
            <v/>
          </cell>
          <cell r="Y51" t="str">
            <v/>
          </cell>
          <cell r="Z51" t="str">
            <v/>
          </cell>
          <cell r="AA51" t="str">
            <v/>
          </cell>
          <cell r="AB51" t="str">
            <v/>
          </cell>
          <cell r="AC51" t="str">
            <v/>
          </cell>
          <cell r="AD51" t="str">
            <v/>
          </cell>
          <cell r="AE51" t="str">
            <v/>
          </cell>
          <cell r="AF51" t="e">
            <v>#N/A</v>
          </cell>
          <cell r="AG51" t="e">
            <v>#N/A</v>
          </cell>
          <cell r="AH51" t="e">
            <v>#N/A</v>
          </cell>
          <cell r="AI51" t="e">
            <v>#N/A</v>
          </cell>
          <cell r="AJ51" t="str">
            <v/>
          </cell>
          <cell r="AK51">
            <v>329.98732646165348</v>
          </cell>
          <cell r="AL51" t="str">
            <v/>
          </cell>
          <cell r="AM51" t="str">
            <v/>
          </cell>
          <cell r="AN51" t="str">
            <v/>
          </cell>
          <cell r="AO51" t="str">
            <v/>
          </cell>
          <cell r="AP51" t="str">
            <v/>
          </cell>
          <cell r="AS51">
            <v>329.9873046875</v>
          </cell>
          <cell r="AT51">
            <v>42614</v>
          </cell>
          <cell r="AU51" t="str">
            <v>2016</v>
          </cell>
          <cell r="AV51" t="str">
            <v>September</v>
          </cell>
          <cell r="AW51" t="str">
            <v>September 2016</v>
          </cell>
          <cell r="AX51">
            <v>30</v>
          </cell>
          <cell r="AY51" t="str">
            <v>September 2016</v>
          </cell>
          <cell r="AZ51">
            <v>22</v>
          </cell>
          <cell r="BA51">
            <v>5</v>
          </cell>
          <cell r="BH51" t="str">
            <v/>
          </cell>
          <cell r="BI51" t="str">
            <v/>
          </cell>
          <cell r="BJ51" t="str">
            <v/>
          </cell>
          <cell r="BK51">
            <v>0</v>
          </cell>
          <cell r="BL51">
            <v>0</v>
          </cell>
          <cell r="BM51" t="e">
            <v>#NUM!</v>
          </cell>
          <cell r="BN51" t="e">
            <v>#NUM!</v>
          </cell>
          <cell r="BO51" t="str">
            <v/>
          </cell>
          <cell r="BP51" t="str">
            <v/>
          </cell>
          <cell r="BQ51">
            <v>46</v>
          </cell>
          <cell r="BR51" t="str">
            <v/>
          </cell>
          <cell r="BS51" t="str">
            <v/>
          </cell>
          <cell r="BT51" t="e">
            <v>#NUM!</v>
          </cell>
          <cell r="BU51" t="str">
            <v/>
          </cell>
          <cell r="BV51" t="e">
            <v>#NUM!</v>
          </cell>
          <cell r="BY51">
            <v>46</v>
          </cell>
        </row>
        <row r="52">
          <cell r="A52">
            <v>47</v>
          </cell>
          <cell r="B52" t="str">
            <v/>
          </cell>
          <cell r="C52" t="str">
            <v/>
          </cell>
          <cell r="D52" t="str">
            <v/>
          </cell>
          <cell r="E52" t="str">
            <v/>
          </cell>
          <cell r="F52" t="str">
            <v/>
          </cell>
          <cell r="G52" t="str">
            <v/>
          </cell>
          <cell r="H52" t="str">
            <v/>
          </cell>
          <cell r="I52" t="str">
            <v/>
          </cell>
          <cell r="J52" t="e">
            <v>#N/A</v>
          </cell>
          <cell r="K52" t="str">
            <v/>
          </cell>
          <cell r="L52" t="e">
            <v>#N/A</v>
          </cell>
          <cell r="M52" t="e">
            <v>#N/A</v>
          </cell>
          <cell r="N52" t="str">
            <v/>
          </cell>
          <cell r="O52" t="str">
            <v/>
          </cell>
          <cell r="P52" t="str">
            <v/>
          </cell>
          <cell r="Q52" t="str">
            <v/>
          </cell>
          <cell r="R52" t="str">
            <v/>
          </cell>
          <cell r="S52" t="str">
            <v/>
          </cell>
          <cell r="T52" t="str">
            <v/>
          </cell>
          <cell r="U52" t="str">
            <v/>
          </cell>
          <cell r="V52" t="str">
            <v/>
          </cell>
          <cell r="W52" t="str">
            <v/>
          </cell>
          <cell r="X52" t="str">
            <v/>
          </cell>
          <cell r="Y52" t="str">
            <v/>
          </cell>
          <cell r="Z52" t="str">
            <v/>
          </cell>
          <cell r="AA52" t="str">
            <v/>
          </cell>
          <cell r="AB52" t="str">
            <v/>
          </cell>
          <cell r="AC52" t="str">
            <v/>
          </cell>
          <cell r="AD52" t="str">
            <v/>
          </cell>
          <cell r="AE52" t="str">
            <v/>
          </cell>
          <cell r="AF52" t="e">
            <v>#N/A</v>
          </cell>
          <cell r="AG52" t="e">
            <v>#N/A</v>
          </cell>
          <cell r="AH52" t="e">
            <v>#N/A</v>
          </cell>
          <cell r="AI52" t="e">
            <v>#N/A</v>
          </cell>
          <cell r="AJ52" t="str">
            <v/>
          </cell>
          <cell r="AK52">
            <v>329.98732646165348</v>
          </cell>
          <cell r="AL52" t="str">
            <v/>
          </cell>
          <cell r="AM52" t="str">
            <v/>
          </cell>
          <cell r="AN52" t="str">
            <v/>
          </cell>
          <cell r="AO52" t="str">
            <v/>
          </cell>
          <cell r="AP52" t="str">
            <v/>
          </cell>
          <cell r="AS52">
            <v>329.9873046875</v>
          </cell>
          <cell r="AT52">
            <v>42644</v>
          </cell>
          <cell r="AU52" t="str">
            <v>2016</v>
          </cell>
          <cell r="AV52" t="str">
            <v>October</v>
          </cell>
          <cell r="AW52" t="str">
            <v>October 2016</v>
          </cell>
          <cell r="AX52">
            <v>31</v>
          </cell>
          <cell r="AY52" t="str">
            <v>October 2016</v>
          </cell>
          <cell r="AZ52">
            <v>21</v>
          </cell>
          <cell r="BA52">
            <v>4</v>
          </cell>
          <cell r="BH52" t="str">
            <v/>
          </cell>
          <cell r="BI52" t="str">
            <v/>
          </cell>
          <cell r="BJ52" t="str">
            <v/>
          </cell>
          <cell r="BK52">
            <v>0</v>
          </cell>
          <cell r="BL52">
            <v>0</v>
          </cell>
          <cell r="BM52" t="e">
            <v>#NUM!</v>
          </cell>
          <cell r="BN52" t="e">
            <v>#NUM!</v>
          </cell>
          <cell r="BO52" t="str">
            <v/>
          </cell>
          <cell r="BP52" t="str">
            <v/>
          </cell>
          <cell r="BQ52">
            <v>47</v>
          </cell>
          <cell r="BR52" t="str">
            <v/>
          </cell>
          <cell r="BS52" t="str">
            <v/>
          </cell>
          <cell r="BT52" t="e">
            <v>#NUM!</v>
          </cell>
          <cell r="BU52" t="str">
            <v/>
          </cell>
          <cell r="BV52" t="e">
            <v>#NUM!</v>
          </cell>
          <cell r="BY52">
            <v>47</v>
          </cell>
        </row>
        <row r="53">
          <cell r="A53">
            <v>48</v>
          </cell>
          <cell r="B53" t="str">
            <v/>
          </cell>
          <cell r="C53" t="str">
            <v/>
          </cell>
          <cell r="D53" t="str">
            <v/>
          </cell>
          <cell r="E53" t="str">
            <v/>
          </cell>
          <cell r="F53" t="str">
            <v/>
          </cell>
          <cell r="G53" t="str">
            <v/>
          </cell>
          <cell r="H53" t="str">
            <v/>
          </cell>
          <cell r="I53" t="str">
            <v/>
          </cell>
          <cell r="J53" t="e">
            <v>#N/A</v>
          </cell>
          <cell r="K53" t="str">
            <v/>
          </cell>
          <cell r="L53" t="e">
            <v>#N/A</v>
          </cell>
          <cell r="M53" t="e">
            <v>#N/A</v>
          </cell>
          <cell r="N53" t="str">
            <v/>
          </cell>
          <cell r="O53" t="str">
            <v/>
          </cell>
          <cell r="P53" t="str">
            <v/>
          </cell>
          <cell r="Q53" t="str">
            <v/>
          </cell>
          <cell r="R53" t="str">
            <v/>
          </cell>
          <cell r="S53" t="str">
            <v/>
          </cell>
          <cell r="T53" t="str">
            <v/>
          </cell>
          <cell r="U53" t="str">
            <v/>
          </cell>
          <cell r="V53" t="str">
            <v/>
          </cell>
          <cell r="W53" t="str">
            <v/>
          </cell>
          <cell r="X53" t="str">
            <v/>
          </cell>
          <cell r="Y53" t="str">
            <v/>
          </cell>
          <cell r="Z53" t="str">
            <v/>
          </cell>
          <cell r="AA53" t="str">
            <v/>
          </cell>
          <cell r="AB53" t="str">
            <v/>
          </cell>
          <cell r="AC53" t="str">
            <v/>
          </cell>
          <cell r="AD53" t="str">
            <v/>
          </cell>
          <cell r="AE53" t="str">
            <v/>
          </cell>
          <cell r="AF53" t="e">
            <v>#N/A</v>
          </cell>
          <cell r="AG53" t="e">
            <v>#N/A</v>
          </cell>
          <cell r="AH53" t="e">
            <v>#N/A</v>
          </cell>
          <cell r="AI53" t="e">
            <v>#N/A</v>
          </cell>
          <cell r="AJ53" t="str">
            <v/>
          </cell>
          <cell r="AK53">
            <v>329.98732646165348</v>
          </cell>
          <cell r="AL53" t="str">
            <v/>
          </cell>
          <cell r="AM53" t="str">
            <v/>
          </cell>
          <cell r="AN53" t="str">
            <v/>
          </cell>
          <cell r="AO53" t="str">
            <v/>
          </cell>
          <cell r="AP53" t="str">
            <v/>
          </cell>
          <cell r="AS53">
            <v>329.9873046875</v>
          </cell>
          <cell r="AT53">
            <v>42675</v>
          </cell>
          <cell r="AU53" t="str">
            <v>2016</v>
          </cell>
          <cell r="AV53" t="str">
            <v>November</v>
          </cell>
          <cell r="AW53" t="str">
            <v>November 2016</v>
          </cell>
          <cell r="AX53">
            <v>30</v>
          </cell>
          <cell r="AY53" t="str">
            <v>November 2016</v>
          </cell>
          <cell r="AZ53">
            <v>22</v>
          </cell>
          <cell r="BA53">
            <v>4</v>
          </cell>
          <cell r="BH53" t="str">
            <v/>
          </cell>
          <cell r="BI53" t="str">
            <v/>
          </cell>
          <cell r="BJ53" t="str">
            <v/>
          </cell>
          <cell r="BK53">
            <v>0</v>
          </cell>
          <cell r="BL53">
            <v>0</v>
          </cell>
          <cell r="BM53" t="e">
            <v>#NUM!</v>
          </cell>
          <cell r="BN53" t="e">
            <v>#NUM!</v>
          </cell>
          <cell r="BO53" t="str">
            <v/>
          </cell>
          <cell r="BP53" t="str">
            <v/>
          </cell>
          <cell r="BQ53">
            <v>48</v>
          </cell>
          <cell r="BR53" t="str">
            <v/>
          </cell>
          <cell r="BS53" t="str">
            <v/>
          </cell>
          <cell r="BT53" t="e">
            <v>#NUM!</v>
          </cell>
          <cell r="BU53" t="str">
            <v/>
          </cell>
          <cell r="BV53" t="e">
            <v>#NUM!</v>
          </cell>
          <cell r="BY53">
            <v>48</v>
          </cell>
        </row>
        <row r="54">
          <cell r="A54">
            <v>49</v>
          </cell>
          <cell r="B54" t="str">
            <v/>
          </cell>
          <cell r="C54" t="str">
            <v/>
          </cell>
          <cell r="D54" t="str">
            <v/>
          </cell>
          <cell r="E54" t="str">
            <v/>
          </cell>
          <cell r="F54" t="str">
            <v/>
          </cell>
          <cell r="G54" t="str">
            <v/>
          </cell>
          <cell r="H54" t="str">
            <v/>
          </cell>
          <cell r="I54" t="str">
            <v/>
          </cell>
          <cell r="J54" t="e">
            <v>#N/A</v>
          </cell>
          <cell r="K54" t="str">
            <v/>
          </cell>
          <cell r="L54" t="e">
            <v>#N/A</v>
          </cell>
          <cell r="M54" t="e">
            <v>#N/A</v>
          </cell>
          <cell r="N54" t="str">
            <v/>
          </cell>
          <cell r="O54" t="str">
            <v/>
          </cell>
          <cell r="P54" t="str">
            <v/>
          </cell>
          <cell r="Q54" t="str">
            <v/>
          </cell>
          <cell r="R54" t="str">
            <v/>
          </cell>
          <cell r="S54" t="str">
            <v/>
          </cell>
          <cell r="T54" t="str">
            <v/>
          </cell>
          <cell r="U54" t="str">
            <v/>
          </cell>
          <cell r="V54" t="str">
            <v/>
          </cell>
          <cell r="W54" t="str">
            <v/>
          </cell>
          <cell r="X54" t="str">
            <v/>
          </cell>
          <cell r="Y54" t="str">
            <v/>
          </cell>
          <cell r="Z54" t="str">
            <v/>
          </cell>
          <cell r="AA54" t="str">
            <v/>
          </cell>
          <cell r="AB54" t="str">
            <v/>
          </cell>
          <cell r="AC54" t="str">
            <v/>
          </cell>
          <cell r="AD54" t="str">
            <v/>
          </cell>
          <cell r="AE54" t="str">
            <v/>
          </cell>
          <cell r="AF54" t="e">
            <v>#N/A</v>
          </cell>
          <cell r="AG54" t="e">
            <v>#N/A</v>
          </cell>
          <cell r="AH54" t="e">
            <v>#N/A</v>
          </cell>
          <cell r="AI54" t="e">
            <v>#N/A</v>
          </cell>
          <cell r="AJ54" t="str">
            <v/>
          </cell>
          <cell r="AK54">
            <v>329.98732646165348</v>
          </cell>
          <cell r="AL54" t="str">
            <v/>
          </cell>
          <cell r="AM54" t="str">
            <v/>
          </cell>
          <cell r="AN54" t="str">
            <v/>
          </cell>
          <cell r="AO54" t="str">
            <v/>
          </cell>
          <cell r="AP54" t="str">
            <v/>
          </cell>
          <cell r="AS54">
            <v>329.9873046875</v>
          </cell>
          <cell r="AT54">
            <v>42705</v>
          </cell>
          <cell r="AU54" t="str">
            <v>2016</v>
          </cell>
          <cell r="AV54" t="str">
            <v>December</v>
          </cell>
          <cell r="AW54" t="str">
            <v>December 2016</v>
          </cell>
          <cell r="AX54">
            <v>31</v>
          </cell>
          <cell r="AY54" t="str">
            <v>December 2016</v>
          </cell>
          <cell r="AZ54">
            <v>22</v>
          </cell>
          <cell r="BA54">
            <v>3</v>
          </cell>
          <cell r="BH54" t="str">
            <v/>
          </cell>
          <cell r="BI54" t="str">
            <v/>
          </cell>
          <cell r="BJ54" t="str">
            <v/>
          </cell>
          <cell r="BK54">
            <v>0</v>
          </cell>
          <cell r="BL54">
            <v>0</v>
          </cell>
          <cell r="BM54" t="e">
            <v>#NUM!</v>
          </cell>
          <cell r="BN54" t="e">
            <v>#NUM!</v>
          </cell>
          <cell r="BO54" t="str">
            <v/>
          </cell>
          <cell r="BP54" t="str">
            <v/>
          </cell>
          <cell r="BQ54">
            <v>49</v>
          </cell>
          <cell r="BR54" t="str">
            <v/>
          </cell>
          <cell r="BS54" t="str">
            <v/>
          </cell>
          <cell r="BT54" t="e">
            <v>#NUM!</v>
          </cell>
          <cell r="BU54" t="str">
            <v/>
          </cell>
          <cell r="BV54" t="e">
            <v>#NUM!</v>
          </cell>
          <cell r="BY54">
            <v>49</v>
          </cell>
        </row>
        <row r="55">
          <cell r="A55">
            <v>50</v>
          </cell>
          <cell r="B55" t="str">
            <v/>
          </cell>
          <cell r="C55" t="str">
            <v/>
          </cell>
          <cell r="D55" t="str">
            <v/>
          </cell>
          <cell r="E55" t="str">
            <v/>
          </cell>
          <cell r="F55" t="str">
            <v/>
          </cell>
          <cell r="G55" t="str">
            <v/>
          </cell>
          <cell r="H55" t="str">
            <v/>
          </cell>
          <cell r="I55" t="str">
            <v/>
          </cell>
          <cell r="J55" t="e">
            <v>#N/A</v>
          </cell>
          <cell r="K55" t="str">
            <v/>
          </cell>
          <cell r="L55" t="e">
            <v>#N/A</v>
          </cell>
          <cell r="M55" t="e">
            <v>#N/A</v>
          </cell>
          <cell r="N55" t="str">
            <v/>
          </cell>
          <cell r="O55" t="str">
            <v/>
          </cell>
          <cell r="P55" t="str">
            <v/>
          </cell>
          <cell r="Q55" t="str">
            <v/>
          </cell>
          <cell r="R55" t="str">
            <v/>
          </cell>
          <cell r="S55" t="str">
            <v/>
          </cell>
          <cell r="T55" t="str">
            <v/>
          </cell>
          <cell r="U55" t="str">
            <v/>
          </cell>
          <cell r="V55" t="str">
            <v/>
          </cell>
          <cell r="W55" t="str">
            <v/>
          </cell>
          <cell r="X55" t="str">
            <v/>
          </cell>
          <cell r="Y55" t="str">
            <v/>
          </cell>
          <cell r="Z55" t="str">
            <v/>
          </cell>
          <cell r="AA55" t="str">
            <v/>
          </cell>
          <cell r="AB55" t="str">
            <v/>
          </cell>
          <cell r="AC55" t="str">
            <v/>
          </cell>
          <cell r="AD55" t="str">
            <v/>
          </cell>
          <cell r="AE55" t="str">
            <v/>
          </cell>
          <cell r="AF55" t="e">
            <v>#N/A</v>
          </cell>
          <cell r="AG55" t="e">
            <v>#N/A</v>
          </cell>
          <cell r="AH55" t="e">
            <v>#N/A</v>
          </cell>
          <cell r="AI55" t="e">
            <v>#N/A</v>
          </cell>
          <cell r="AJ55" t="str">
            <v/>
          </cell>
          <cell r="AK55">
            <v>329.98732646165348</v>
          </cell>
          <cell r="AL55" t="str">
            <v/>
          </cell>
          <cell r="AM55" t="str">
            <v/>
          </cell>
          <cell r="AN55" t="str">
            <v/>
          </cell>
          <cell r="AO55" t="str">
            <v/>
          </cell>
          <cell r="AP55" t="str">
            <v/>
          </cell>
          <cell r="AS55">
            <v>329.9873046875</v>
          </cell>
          <cell r="AT55">
            <v>42736</v>
          </cell>
          <cell r="AU55" t="str">
            <v>2017</v>
          </cell>
          <cell r="AV55" t="str">
            <v>January</v>
          </cell>
          <cell r="AW55" t="str">
            <v>January 2017</v>
          </cell>
          <cell r="AX55">
            <v>31</v>
          </cell>
          <cell r="AY55" t="str">
            <v>January 2017</v>
          </cell>
          <cell r="AZ55">
            <v>22</v>
          </cell>
          <cell r="BA55">
            <v>4</v>
          </cell>
          <cell r="BH55" t="str">
            <v/>
          </cell>
          <cell r="BI55" t="str">
            <v/>
          </cell>
          <cell r="BJ55" t="str">
            <v/>
          </cell>
          <cell r="BK55">
            <v>0</v>
          </cell>
          <cell r="BL55">
            <v>0</v>
          </cell>
          <cell r="BM55" t="e">
            <v>#NUM!</v>
          </cell>
          <cell r="BN55" t="e">
            <v>#NUM!</v>
          </cell>
          <cell r="BO55" t="str">
            <v/>
          </cell>
          <cell r="BP55" t="str">
            <v/>
          </cell>
          <cell r="BQ55">
            <v>50</v>
          </cell>
          <cell r="BR55" t="str">
            <v/>
          </cell>
          <cell r="BS55" t="str">
            <v/>
          </cell>
          <cell r="BT55" t="e">
            <v>#NUM!</v>
          </cell>
          <cell r="BU55" t="str">
            <v/>
          </cell>
          <cell r="BV55" t="e">
            <v>#NUM!</v>
          </cell>
          <cell r="BY55">
            <v>50</v>
          </cell>
        </row>
        <row r="56">
          <cell r="A56">
            <v>51</v>
          </cell>
          <cell r="B56" t="str">
            <v/>
          </cell>
          <cell r="C56" t="str">
            <v/>
          </cell>
          <cell r="D56" t="str">
            <v/>
          </cell>
          <cell r="E56" t="str">
            <v/>
          </cell>
          <cell r="F56" t="str">
            <v/>
          </cell>
          <cell r="G56" t="str">
            <v/>
          </cell>
          <cell r="H56" t="str">
            <v/>
          </cell>
          <cell r="I56" t="str">
            <v/>
          </cell>
          <cell r="J56" t="e">
            <v>#N/A</v>
          </cell>
          <cell r="K56" t="str">
            <v/>
          </cell>
          <cell r="L56" t="e">
            <v>#N/A</v>
          </cell>
          <cell r="M56" t="e">
            <v>#N/A</v>
          </cell>
          <cell r="N56" t="str">
            <v/>
          </cell>
          <cell r="O56" t="str">
            <v/>
          </cell>
          <cell r="P56" t="str">
            <v/>
          </cell>
          <cell r="Q56" t="str">
            <v/>
          </cell>
          <cell r="R56" t="str">
            <v/>
          </cell>
          <cell r="S56" t="str">
            <v/>
          </cell>
          <cell r="T56" t="str">
            <v/>
          </cell>
          <cell r="U56" t="str">
            <v/>
          </cell>
          <cell r="V56" t="str">
            <v/>
          </cell>
          <cell r="W56" t="str">
            <v/>
          </cell>
          <cell r="X56" t="str">
            <v/>
          </cell>
          <cell r="Y56" t="str">
            <v/>
          </cell>
          <cell r="Z56" t="str">
            <v/>
          </cell>
          <cell r="AA56" t="str">
            <v/>
          </cell>
          <cell r="AB56" t="str">
            <v/>
          </cell>
          <cell r="AC56" t="str">
            <v/>
          </cell>
          <cell r="AD56" t="str">
            <v/>
          </cell>
          <cell r="AE56" t="str">
            <v/>
          </cell>
          <cell r="AF56" t="e">
            <v>#N/A</v>
          </cell>
          <cell r="AG56" t="e">
            <v>#N/A</v>
          </cell>
          <cell r="AH56" t="e">
            <v>#N/A</v>
          </cell>
          <cell r="AI56" t="e">
            <v>#N/A</v>
          </cell>
          <cell r="AJ56" t="str">
            <v/>
          </cell>
          <cell r="AK56">
            <v>329.98732646165348</v>
          </cell>
          <cell r="AL56" t="str">
            <v/>
          </cell>
          <cell r="AM56" t="str">
            <v/>
          </cell>
          <cell r="AN56" t="str">
            <v/>
          </cell>
          <cell r="AO56" t="str">
            <v/>
          </cell>
          <cell r="AP56" t="str">
            <v/>
          </cell>
          <cell r="AS56">
            <v>329.9873046875</v>
          </cell>
          <cell r="AT56">
            <v>42767</v>
          </cell>
          <cell r="AU56" t="str">
            <v>2017</v>
          </cell>
          <cell r="AV56" t="str">
            <v>February</v>
          </cell>
          <cell r="AW56" t="str">
            <v>February 2017</v>
          </cell>
          <cell r="AX56">
            <v>28</v>
          </cell>
          <cell r="AY56" t="str">
            <v>February 2017</v>
          </cell>
          <cell r="AZ56">
            <v>20</v>
          </cell>
          <cell r="BA56">
            <v>4</v>
          </cell>
          <cell r="BH56" t="str">
            <v/>
          </cell>
          <cell r="BI56" t="str">
            <v/>
          </cell>
          <cell r="BJ56" t="str">
            <v/>
          </cell>
          <cell r="BK56">
            <v>0</v>
          </cell>
          <cell r="BL56">
            <v>0</v>
          </cell>
          <cell r="BM56" t="e">
            <v>#NUM!</v>
          </cell>
          <cell r="BN56" t="e">
            <v>#NUM!</v>
          </cell>
          <cell r="BO56" t="str">
            <v/>
          </cell>
          <cell r="BP56" t="str">
            <v/>
          </cell>
          <cell r="BQ56">
            <v>51</v>
          </cell>
          <cell r="BR56" t="str">
            <v/>
          </cell>
          <cell r="BS56" t="str">
            <v/>
          </cell>
          <cell r="BT56" t="e">
            <v>#NUM!</v>
          </cell>
          <cell r="BU56" t="str">
            <v/>
          </cell>
          <cell r="BV56" t="e">
            <v>#NUM!</v>
          </cell>
          <cell r="BY56">
            <v>51</v>
          </cell>
        </row>
        <row r="57">
          <cell r="A57">
            <v>52</v>
          </cell>
          <cell r="B57" t="str">
            <v/>
          </cell>
          <cell r="C57" t="str">
            <v/>
          </cell>
          <cell r="D57" t="str">
            <v/>
          </cell>
          <cell r="E57" t="str">
            <v/>
          </cell>
          <cell r="F57" t="str">
            <v/>
          </cell>
          <cell r="G57" t="str">
            <v/>
          </cell>
          <cell r="H57" t="str">
            <v/>
          </cell>
          <cell r="I57" t="str">
            <v/>
          </cell>
          <cell r="J57" t="e">
            <v>#N/A</v>
          </cell>
          <cell r="K57" t="str">
            <v/>
          </cell>
          <cell r="L57" t="e">
            <v>#N/A</v>
          </cell>
          <cell r="M57" t="e">
            <v>#N/A</v>
          </cell>
          <cell r="N57" t="str">
            <v/>
          </cell>
          <cell r="O57" t="str">
            <v/>
          </cell>
          <cell r="P57" t="str">
            <v/>
          </cell>
          <cell r="Q57" t="str">
            <v/>
          </cell>
          <cell r="R57" t="str">
            <v/>
          </cell>
          <cell r="S57" t="str">
            <v/>
          </cell>
          <cell r="T57" t="str">
            <v/>
          </cell>
          <cell r="U57" t="str">
            <v/>
          </cell>
          <cell r="V57" t="str">
            <v/>
          </cell>
          <cell r="W57" t="str">
            <v/>
          </cell>
          <cell r="X57" t="str">
            <v/>
          </cell>
          <cell r="Y57" t="str">
            <v/>
          </cell>
          <cell r="Z57" t="str">
            <v/>
          </cell>
          <cell r="AA57" t="str">
            <v/>
          </cell>
          <cell r="AB57" t="str">
            <v/>
          </cell>
          <cell r="AC57" t="str">
            <v/>
          </cell>
          <cell r="AD57" t="str">
            <v/>
          </cell>
          <cell r="AE57" t="str">
            <v/>
          </cell>
          <cell r="AF57" t="e">
            <v>#N/A</v>
          </cell>
          <cell r="AG57" t="e">
            <v>#N/A</v>
          </cell>
          <cell r="AH57" t="e">
            <v>#N/A</v>
          </cell>
          <cell r="AI57" t="e">
            <v>#N/A</v>
          </cell>
          <cell r="AJ57" t="str">
            <v/>
          </cell>
          <cell r="AK57">
            <v>329.98732646165348</v>
          </cell>
          <cell r="AL57" t="str">
            <v/>
          </cell>
          <cell r="AM57" t="str">
            <v/>
          </cell>
          <cell r="AN57" t="str">
            <v/>
          </cell>
          <cell r="AO57" t="str">
            <v/>
          </cell>
          <cell r="AP57" t="str">
            <v/>
          </cell>
          <cell r="AS57">
            <v>329.9873046875</v>
          </cell>
          <cell r="AT57">
            <v>42795</v>
          </cell>
          <cell r="AU57" t="str">
            <v>2017</v>
          </cell>
          <cell r="AV57" t="str">
            <v>March</v>
          </cell>
          <cell r="AW57" t="str">
            <v>March 2017</v>
          </cell>
          <cell r="AX57">
            <v>31</v>
          </cell>
          <cell r="AY57" t="str">
            <v>March 2017</v>
          </cell>
          <cell r="AZ57">
            <v>23</v>
          </cell>
          <cell r="BA57">
            <v>4</v>
          </cell>
          <cell r="BH57" t="str">
            <v/>
          </cell>
          <cell r="BI57" t="str">
            <v/>
          </cell>
          <cell r="BJ57" t="str">
            <v/>
          </cell>
          <cell r="BK57">
            <v>0</v>
          </cell>
          <cell r="BL57">
            <v>0</v>
          </cell>
          <cell r="BM57" t="e">
            <v>#NUM!</v>
          </cell>
          <cell r="BN57" t="e">
            <v>#NUM!</v>
          </cell>
          <cell r="BO57" t="str">
            <v/>
          </cell>
          <cell r="BP57" t="str">
            <v/>
          </cell>
          <cell r="BQ57">
            <v>52</v>
          </cell>
          <cell r="BR57" t="str">
            <v/>
          </cell>
          <cell r="BS57" t="str">
            <v/>
          </cell>
          <cell r="BT57" t="e">
            <v>#NUM!</v>
          </cell>
          <cell r="BU57" t="str">
            <v/>
          </cell>
          <cell r="BV57" t="e">
            <v>#NUM!</v>
          </cell>
          <cell r="BY57">
            <v>52</v>
          </cell>
        </row>
        <row r="58">
          <cell r="A58">
            <v>53</v>
          </cell>
          <cell r="B58" t="str">
            <v/>
          </cell>
          <cell r="C58" t="str">
            <v/>
          </cell>
          <cell r="D58" t="str">
            <v/>
          </cell>
          <cell r="E58" t="str">
            <v/>
          </cell>
          <cell r="F58" t="str">
            <v/>
          </cell>
          <cell r="G58" t="str">
            <v/>
          </cell>
          <cell r="H58" t="str">
            <v/>
          </cell>
          <cell r="I58" t="str">
            <v/>
          </cell>
          <cell r="J58" t="e">
            <v>#N/A</v>
          </cell>
          <cell r="K58" t="str">
            <v/>
          </cell>
          <cell r="L58" t="e">
            <v>#N/A</v>
          </cell>
          <cell r="M58" t="e">
            <v>#N/A</v>
          </cell>
          <cell r="N58" t="str">
            <v/>
          </cell>
          <cell r="O58" t="str">
            <v/>
          </cell>
          <cell r="P58" t="str">
            <v/>
          </cell>
          <cell r="Q58" t="str">
            <v/>
          </cell>
          <cell r="R58" t="str">
            <v/>
          </cell>
          <cell r="S58" t="str">
            <v/>
          </cell>
          <cell r="T58" t="str">
            <v/>
          </cell>
          <cell r="U58" t="str">
            <v/>
          </cell>
          <cell r="V58" t="str">
            <v/>
          </cell>
          <cell r="W58" t="str">
            <v/>
          </cell>
          <cell r="X58" t="str">
            <v/>
          </cell>
          <cell r="Y58" t="str">
            <v/>
          </cell>
          <cell r="Z58" t="str">
            <v/>
          </cell>
          <cell r="AA58" t="str">
            <v/>
          </cell>
          <cell r="AB58" t="str">
            <v/>
          </cell>
          <cell r="AC58" t="str">
            <v/>
          </cell>
          <cell r="AD58" t="str">
            <v/>
          </cell>
          <cell r="AE58" t="str">
            <v/>
          </cell>
          <cell r="AF58" t="e">
            <v>#N/A</v>
          </cell>
          <cell r="AG58" t="e">
            <v>#N/A</v>
          </cell>
          <cell r="AH58" t="e">
            <v>#N/A</v>
          </cell>
          <cell r="AI58" t="e">
            <v>#N/A</v>
          </cell>
          <cell r="AJ58" t="str">
            <v/>
          </cell>
          <cell r="AK58">
            <v>329.98732646165348</v>
          </cell>
          <cell r="AL58" t="str">
            <v/>
          </cell>
          <cell r="AM58" t="str">
            <v/>
          </cell>
          <cell r="AN58" t="str">
            <v/>
          </cell>
          <cell r="AO58" t="str">
            <v/>
          </cell>
          <cell r="AP58" t="str">
            <v/>
          </cell>
          <cell r="AS58">
            <v>329.9873046875</v>
          </cell>
          <cell r="AT58">
            <v>42826</v>
          </cell>
          <cell r="AU58" t="str">
            <v>2017</v>
          </cell>
          <cell r="AV58" t="str">
            <v>April</v>
          </cell>
          <cell r="AW58" t="str">
            <v>April 2017</v>
          </cell>
          <cell r="AX58">
            <v>30</v>
          </cell>
          <cell r="AY58" t="str">
            <v>April 2017</v>
          </cell>
          <cell r="AZ58">
            <v>20</v>
          </cell>
          <cell r="BA58">
            <v>4</v>
          </cell>
          <cell r="BH58" t="str">
            <v/>
          </cell>
          <cell r="BI58" t="str">
            <v/>
          </cell>
          <cell r="BJ58" t="str">
            <v/>
          </cell>
          <cell r="BK58">
            <v>0</v>
          </cell>
          <cell r="BL58">
            <v>0</v>
          </cell>
          <cell r="BM58" t="e">
            <v>#NUM!</v>
          </cell>
          <cell r="BN58" t="e">
            <v>#NUM!</v>
          </cell>
          <cell r="BO58" t="str">
            <v/>
          </cell>
          <cell r="BP58" t="str">
            <v/>
          </cell>
          <cell r="BQ58">
            <v>53</v>
          </cell>
          <cell r="BR58" t="str">
            <v/>
          </cell>
          <cell r="BS58" t="str">
            <v/>
          </cell>
          <cell r="BT58" t="e">
            <v>#NUM!</v>
          </cell>
          <cell r="BU58" t="str">
            <v/>
          </cell>
          <cell r="BV58" t="e">
            <v>#NUM!</v>
          </cell>
          <cell r="BY58">
            <v>53</v>
          </cell>
        </row>
        <row r="59">
          <cell r="A59">
            <v>54</v>
          </cell>
          <cell r="B59" t="str">
            <v/>
          </cell>
          <cell r="C59" t="str">
            <v/>
          </cell>
          <cell r="D59" t="str">
            <v/>
          </cell>
          <cell r="E59" t="str">
            <v/>
          </cell>
          <cell r="F59" t="str">
            <v/>
          </cell>
          <cell r="G59" t="str">
            <v/>
          </cell>
          <cell r="H59" t="str">
            <v/>
          </cell>
          <cell r="I59" t="str">
            <v/>
          </cell>
          <cell r="J59" t="e">
            <v>#N/A</v>
          </cell>
          <cell r="K59" t="str">
            <v/>
          </cell>
          <cell r="L59" t="e">
            <v>#N/A</v>
          </cell>
          <cell r="M59" t="e">
            <v>#N/A</v>
          </cell>
          <cell r="N59" t="str">
            <v/>
          </cell>
          <cell r="O59" t="str">
            <v/>
          </cell>
          <cell r="P59" t="str">
            <v/>
          </cell>
          <cell r="Q59" t="str">
            <v/>
          </cell>
          <cell r="R59" t="str">
            <v/>
          </cell>
          <cell r="S59" t="str">
            <v/>
          </cell>
          <cell r="T59" t="str">
            <v/>
          </cell>
          <cell r="U59" t="str">
            <v/>
          </cell>
          <cell r="V59" t="str">
            <v/>
          </cell>
          <cell r="W59" t="str">
            <v/>
          </cell>
          <cell r="X59" t="str">
            <v/>
          </cell>
          <cell r="Y59" t="str">
            <v/>
          </cell>
          <cell r="Z59" t="str">
            <v/>
          </cell>
          <cell r="AA59" t="str">
            <v/>
          </cell>
          <cell r="AB59" t="str">
            <v/>
          </cell>
          <cell r="AC59" t="str">
            <v/>
          </cell>
          <cell r="AD59" t="str">
            <v/>
          </cell>
          <cell r="AE59" t="str">
            <v/>
          </cell>
          <cell r="AF59" t="e">
            <v>#N/A</v>
          </cell>
          <cell r="AG59" t="e">
            <v>#N/A</v>
          </cell>
          <cell r="AH59" t="e">
            <v>#N/A</v>
          </cell>
          <cell r="AI59" t="e">
            <v>#N/A</v>
          </cell>
          <cell r="AJ59" t="str">
            <v/>
          </cell>
          <cell r="AK59">
            <v>329.98732646165348</v>
          </cell>
          <cell r="AL59" t="str">
            <v/>
          </cell>
          <cell r="AM59" t="str">
            <v/>
          </cell>
          <cell r="AN59" t="str">
            <v/>
          </cell>
          <cell r="AO59" t="str">
            <v/>
          </cell>
          <cell r="AP59" t="str">
            <v/>
          </cell>
          <cell r="AS59">
            <v>329.9873046875</v>
          </cell>
          <cell r="AT59">
            <v>42856</v>
          </cell>
          <cell r="AU59" t="str">
            <v>2017</v>
          </cell>
          <cell r="AV59" t="str">
            <v>May</v>
          </cell>
          <cell r="AW59" t="str">
            <v>May 2017</v>
          </cell>
          <cell r="AX59">
            <v>31</v>
          </cell>
          <cell r="AY59" t="str">
            <v>May 2017</v>
          </cell>
          <cell r="AZ59">
            <v>23</v>
          </cell>
          <cell r="BA59">
            <v>4</v>
          </cell>
          <cell r="BH59" t="str">
            <v/>
          </cell>
          <cell r="BI59" t="str">
            <v/>
          </cell>
          <cell r="BJ59" t="str">
            <v/>
          </cell>
          <cell r="BK59">
            <v>0</v>
          </cell>
          <cell r="BL59">
            <v>0</v>
          </cell>
          <cell r="BM59" t="e">
            <v>#NUM!</v>
          </cell>
          <cell r="BN59" t="e">
            <v>#NUM!</v>
          </cell>
          <cell r="BO59" t="str">
            <v/>
          </cell>
          <cell r="BP59" t="str">
            <v/>
          </cell>
          <cell r="BQ59">
            <v>54</v>
          </cell>
          <cell r="BR59" t="str">
            <v/>
          </cell>
          <cell r="BS59" t="str">
            <v/>
          </cell>
          <cell r="BT59" t="e">
            <v>#NUM!</v>
          </cell>
          <cell r="BU59" t="str">
            <v/>
          </cell>
          <cell r="BV59" t="e">
            <v>#NUM!</v>
          </cell>
          <cell r="BY59">
            <v>54</v>
          </cell>
        </row>
        <row r="60">
          <cell r="A60">
            <v>55</v>
          </cell>
          <cell r="B60" t="str">
            <v/>
          </cell>
          <cell r="C60" t="str">
            <v/>
          </cell>
          <cell r="D60" t="str">
            <v/>
          </cell>
          <cell r="E60" t="str">
            <v/>
          </cell>
          <cell r="F60" t="str">
            <v/>
          </cell>
          <cell r="G60" t="str">
            <v/>
          </cell>
          <cell r="H60" t="str">
            <v/>
          </cell>
          <cell r="I60" t="str">
            <v/>
          </cell>
          <cell r="J60" t="e">
            <v>#N/A</v>
          </cell>
          <cell r="K60" t="str">
            <v/>
          </cell>
          <cell r="L60" t="e">
            <v>#N/A</v>
          </cell>
          <cell r="M60" t="e">
            <v>#N/A</v>
          </cell>
          <cell r="N60" t="str">
            <v/>
          </cell>
          <cell r="O60" t="str">
            <v/>
          </cell>
          <cell r="P60" t="str">
            <v/>
          </cell>
          <cell r="Q60" t="str">
            <v/>
          </cell>
          <cell r="R60" t="str">
            <v/>
          </cell>
          <cell r="S60" t="str">
            <v/>
          </cell>
          <cell r="T60" t="str">
            <v/>
          </cell>
          <cell r="U60" t="str">
            <v/>
          </cell>
          <cell r="V60" t="str">
            <v/>
          </cell>
          <cell r="W60" t="str">
            <v/>
          </cell>
          <cell r="X60" t="str">
            <v/>
          </cell>
          <cell r="Y60" t="str">
            <v/>
          </cell>
          <cell r="Z60" t="str">
            <v/>
          </cell>
          <cell r="AA60" t="str">
            <v/>
          </cell>
          <cell r="AB60" t="str">
            <v/>
          </cell>
          <cell r="AC60" t="str">
            <v/>
          </cell>
          <cell r="AD60" t="str">
            <v/>
          </cell>
          <cell r="AE60" t="str">
            <v/>
          </cell>
          <cell r="AF60" t="e">
            <v>#N/A</v>
          </cell>
          <cell r="AG60" t="e">
            <v>#N/A</v>
          </cell>
          <cell r="AH60" t="e">
            <v>#N/A</v>
          </cell>
          <cell r="AI60" t="e">
            <v>#N/A</v>
          </cell>
          <cell r="AJ60" t="str">
            <v/>
          </cell>
          <cell r="AK60">
            <v>329.98732646165348</v>
          </cell>
          <cell r="AL60" t="str">
            <v/>
          </cell>
          <cell r="AM60" t="str">
            <v/>
          </cell>
          <cell r="AN60" t="str">
            <v/>
          </cell>
          <cell r="AO60" t="str">
            <v/>
          </cell>
          <cell r="AP60" t="str">
            <v/>
          </cell>
          <cell r="AS60">
            <v>329.9873046875</v>
          </cell>
          <cell r="AT60">
            <v>42887</v>
          </cell>
          <cell r="AU60" t="str">
            <v>2017</v>
          </cell>
          <cell r="AV60" t="str">
            <v>June</v>
          </cell>
          <cell r="AW60" t="str">
            <v>June 2017</v>
          </cell>
          <cell r="AX60">
            <v>30</v>
          </cell>
          <cell r="AY60" t="str">
            <v>June 2017</v>
          </cell>
          <cell r="AZ60">
            <v>22</v>
          </cell>
          <cell r="BA60">
            <v>5</v>
          </cell>
          <cell r="BH60" t="str">
            <v/>
          </cell>
          <cell r="BI60" t="str">
            <v/>
          </cell>
          <cell r="BJ60" t="str">
            <v/>
          </cell>
          <cell r="BK60">
            <v>0</v>
          </cell>
          <cell r="BL60">
            <v>0</v>
          </cell>
          <cell r="BM60" t="e">
            <v>#NUM!</v>
          </cell>
          <cell r="BN60" t="e">
            <v>#NUM!</v>
          </cell>
          <cell r="BO60" t="str">
            <v/>
          </cell>
          <cell r="BP60" t="str">
            <v/>
          </cell>
          <cell r="BQ60">
            <v>55</v>
          </cell>
          <cell r="BR60" t="str">
            <v/>
          </cell>
          <cell r="BS60" t="str">
            <v/>
          </cell>
          <cell r="BT60" t="e">
            <v>#NUM!</v>
          </cell>
          <cell r="BU60" t="str">
            <v/>
          </cell>
          <cell r="BV60" t="e">
            <v>#NUM!</v>
          </cell>
          <cell r="BY60">
            <v>55</v>
          </cell>
        </row>
        <row r="61">
          <cell r="A61">
            <v>56</v>
          </cell>
          <cell r="B61" t="str">
            <v/>
          </cell>
          <cell r="C61" t="str">
            <v/>
          </cell>
          <cell r="D61" t="str">
            <v/>
          </cell>
          <cell r="E61" t="str">
            <v/>
          </cell>
          <cell r="F61" t="str">
            <v/>
          </cell>
          <cell r="G61" t="str">
            <v/>
          </cell>
          <cell r="H61" t="str">
            <v/>
          </cell>
          <cell r="I61" t="str">
            <v/>
          </cell>
          <cell r="J61" t="e">
            <v>#N/A</v>
          </cell>
          <cell r="K61" t="str">
            <v/>
          </cell>
          <cell r="L61" t="e">
            <v>#N/A</v>
          </cell>
          <cell r="M61" t="e">
            <v>#N/A</v>
          </cell>
          <cell r="N61" t="str">
            <v/>
          </cell>
          <cell r="O61" t="str">
            <v/>
          </cell>
          <cell r="P61" t="str">
            <v/>
          </cell>
          <cell r="Q61" t="str">
            <v/>
          </cell>
          <cell r="R61" t="str">
            <v/>
          </cell>
          <cell r="S61" t="str">
            <v/>
          </cell>
          <cell r="T61" t="str">
            <v/>
          </cell>
          <cell r="U61" t="str">
            <v/>
          </cell>
          <cell r="V61" t="str">
            <v/>
          </cell>
          <cell r="W61" t="str">
            <v/>
          </cell>
          <cell r="X61" t="str">
            <v/>
          </cell>
          <cell r="Y61" t="str">
            <v/>
          </cell>
          <cell r="Z61" t="str">
            <v/>
          </cell>
          <cell r="AA61" t="str">
            <v/>
          </cell>
          <cell r="AB61" t="str">
            <v/>
          </cell>
          <cell r="AC61" t="str">
            <v/>
          </cell>
          <cell r="AD61" t="str">
            <v/>
          </cell>
          <cell r="AE61" t="str">
            <v/>
          </cell>
          <cell r="AF61" t="e">
            <v>#N/A</v>
          </cell>
          <cell r="AG61" t="e">
            <v>#N/A</v>
          </cell>
          <cell r="AH61" t="e">
            <v>#N/A</v>
          </cell>
          <cell r="AI61" t="e">
            <v>#N/A</v>
          </cell>
          <cell r="AJ61" t="str">
            <v/>
          </cell>
          <cell r="AK61">
            <v>329.98732646165348</v>
          </cell>
          <cell r="AL61" t="str">
            <v/>
          </cell>
          <cell r="AM61" t="str">
            <v/>
          </cell>
          <cell r="AN61" t="str">
            <v/>
          </cell>
          <cell r="AO61" t="str">
            <v/>
          </cell>
          <cell r="AP61" t="str">
            <v/>
          </cell>
          <cell r="AS61">
            <v>329.9873046875</v>
          </cell>
          <cell r="AT61">
            <v>42917</v>
          </cell>
          <cell r="AU61" t="str">
            <v>2017</v>
          </cell>
          <cell r="AV61" t="str">
            <v>July</v>
          </cell>
          <cell r="AW61" t="str">
            <v>July 2017</v>
          </cell>
          <cell r="AX61">
            <v>31</v>
          </cell>
          <cell r="AY61" t="str">
            <v>July 2017</v>
          </cell>
          <cell r="AZ61">
            <v>21</v>
          </cell>
          <cell r="BA61">
            <v>4</v>
          </cell>
          <cell r="BH61" t="str">
            <v/>
          </cell>
          <cell r="BI61" t="str">
            <v/>
          </cell>
          <cell r="BJ61" t="str">
            <v/>
          </cell>
          <cell r="BK61">
            <v>0</v>
          </cell>
          <cell r="BL61">
            <v>0</v>
          </cell>
          <cell r="BM61" t="e">
            <v>#NUM!</v>
          </cell>
          <cell r="BN61" t="e">
            <v>#NUM!</v>
          </cell>
          <cell r="BO61" t="str">
            <v/>
          </cell>
          <cell r="BP61" t="str">
            <v/>
          </cell>
          <cell r="BQ61">
            <v>56</v>
          </cell>
          <cell r="BR61" t="str">
            <v/>
          </cell>
          <cell r="BS61" t="str">
            <v/>
          </cell>
          <cell r="BT61" t="e">
            <v>#NUM!</v>
          </cell>
          <cell r="BU61" t="str">
            <v/>
          </cell>
          <cell r="BV61" t="e">
            <v>#NUM!</v>
          </cell>
          <cell r="BY61">
            <v>56</v>
          </cell>
        </row>
        <row r="62">
          <cell r="A62">
            <v>57</v>
          </cell>
          <cell r="B62" t="str">
            <v/>
          </cell>
          <cell r="C62" t="str">
            <v/>
          </cell>
          <cell r="D62" t="str">
            <v/>
          </cell>
          <cell r="E62" t="str">
            <v/>
          </cell>
          <cell r="F62" t="str">
            <v/>
          </cell>
          <cell r="G62" t="str">
            <v/>
          </cell>
          <cell r="H62" t="str">
            <v/>
          </cell>
          <cell r="I62" t="str">
            <v/>
          </cell>
          <cell r="J62" t="e">
            <v>#N/A</v>
          </cell>
          <cell r="K62" t="str">
            <v/>
          </cell>
          <cell r="L62" t="e">
            <v>#N/A</v>
          </cell>
          <cell r="M62" t="e">
            <v>#N/A</v>
          </cell>
          <cell r="N62" t="str">
            <v/>
          </cell>
          <cell r="O62" t="str">
            <v/>
          </cell>
          <cell r="P62" t="str">
            <v/>
          </cell>
          <cell r="Q62" t="str">
            <v/>
          </cell>
          <cell r="R62" t="str">
            <v/>
          </cell>
          <cell r="S62" t="str">
            <v/>
          </cell>
          <cell r="T62" t="str">
            <v/>
          </cell>
          <cell r="U62" t="str">
            <v/>
          </cell>
          <cell r="V62" t="str">
            <v/>
          </cell>
          <cell r="W62" t="str">
            <v/>
          </cell>
          <cell r="X62" t="str">
            <v/>
          </cell>
          <cell r="Y62" t="str">
            <v/>
          </cell>
          <cell r="Z62" t="str">
            <v/>
          </cell>
          <cell r="AA62" t="str">
            <v/>
          </cell>
          <cell r="AB62" t="str">
            <v/>
          </cell>
          <cell r="AC62" t="str">
            <v/>
          </cell>
          <cell r="AD62" t="str">
            <v/>
          </cell>
          <cell r="AE62" t="str">
            <v/>
          </cell>
          <cell r="AF62" t="e">
            <v>#N/A</v>
          </cell>
          <cell r="AG62" t="e">
            <v>#N/A</v>
          </cell>
          <cell r="AH62" t="e">
            <v>#N/A</v>
          </cell>
          <cell r="AI62" t="e">
            <v>#N/A</v>
          </cell>
          <cell r="AJ62" t="str">
            <v/>
          </cell>
          <cell r="AK62">
            <v>329.98732646165348</v>
          </cell>
          <cell r="AL62" t="str">
            <v/>
          </cell>
          <cell r="AM62" t="str">
            <v/>
          </cell>
          <cell r="AN62" t="str">
            <v/>
          </cell>
          <cell r="AO62" t="str">
            <v/>
          </cell>
          <cell r="AP62" t="str">
            <v/>
          </cell>
          <cell r="AS62">
            <v>329.9873046875</v>
          </cell>
          <cell r="AT62">
            <v>42948</v>
          </cell>
          <cell r="AU62" t="str">
            <v>2017</v>
          </cell>
          <cell r="AV62" t="str">
            <v>August</v>
          </cell>
          <cell r="AW62" t="str">
            <v>August 2017</v>
          </cell>
          <cell r="AX62">
            <v>31</v>
          </cell>
          <cell r="AY62" t="str">
            <v>August 2017</v>
          </cell>
          <cell r="AZ62">
            <v>23</v>
          </cell>
          <cell r="BA62">
            <v>4</v>
          </cell>
          <cell r="BH62" t="str">
            <v/>
          </cell>
          <cell r="BI62" t="str">
            <v/>
          </cell>
          <cell r="BJ62" t="str">
            <v/>
          </cell>
          <cell r="BK62">
            <v>0</v>
          </cell>
          <cell r="BL62">
            <v>0</v>
          </cell>
          <cell r="BM62" t="e">
            <v>#NUM!</v>
          </cell>
          <cell r="BN62" t="e">
            <v>#NUM!</v>
          </cell>
          <cell r="BO62" t="str">
            <v/>
          </cell>
          <cell r="BP62" t="str">
            <v/>
          </cell>
          <cell r="BQ62">
            <v>57</v>
          </cell>
          <cell r="BR62" t="str">
            <v/>
          </cell>
          <cell r="BS62" t="str">
            <v/>
          </cell>
          <cell r="BT62" t="e">
            <v>#NUM!</v>
          </cell>
          <cell r="BU62" t="str">
            <v/>
          </cell>
          <cell r="BV62" t="e">
            <v>#NUM!</v>
          </cell>
          <cell r="BY62">
            <v>57</v>
          </cell>
        </row>
        <row r="63">
          <cell r="A63">
            <v>58</v>
          </cell>
          <cell r="B63" t="str">
            <v/>
          </cell>
          <cell r="C63" t="str">
            <v/>
          </cell>
          <cell r="D63" t="str">
            <v/>
          </cell>
          <cell r="E63" t="str">
            <v/>
          </cell>
          <cell r="F63" t="str">
            <v/>
          </cell>
          <cell r="G63" t="str">
            <v/>
          </cell>
          <cell r="H63" t="str">
            <v/>
          </cell>
          <cell r="I63" t="str">
            <v/>
          </cell>
          <cell r="J63" t="e">
            <v>#N/A</v>
          </cell>
          <cell r="K63" t="str">
            <v/>
          </cell>
          <cell r="L63" t="e">
            <v>#N/A</v>
          </cell>
          <cell r="M63" t="e">
            <v>#N/A</v>
          </cell>
          <cell r="N63" t="str">
            <v/>
          </cell>
          <cell r="O63" t="str">
            <v/>
          </cell>
          <cell r="P63" t="str">
            <v/>
          </cell>
          <cell r="Q63" t="str">
            <v/>
          </cell>
          <cell r="R63" t="str">
            <v/>
          </cell>
          <cell r="S63" t="str">
            <v/>
          </cell>
          <cell r="T63" t="str">
            <v/>
          </cell>
          <cell r="U63" t="str">
            <v/>
          </cell>
          <cell r="V63" t="str">
            <v/>
          </cell>
          <cell r="W63" t="str">
            <v/>
          </cell>
          <cell r="X63" t="str">
            <v/>
          </cell>
          <cell r="Y63" t="str">
            <v/>
          </cell>
          <cell r="Z63" t="str">
            <v/>
          </cell>
          <cell r="AA63" t="str">
            <v/>
          </cell>
          <cell r="AB63" t="str">
            <v/>
          </cell>
          <cell r="AC63" t="str">
            <v/>
          </cell>
          <cell r="AD63" t="str">
            <v/>
          </cell>
          <cell r="AE63" t="str">
            <v/>
          </cell>
          <cell r="AF63" t="e">
            <v>#N/A</v>
          </cell>
          <cell r="AG63" t="e">
            <v>#N/A</v>
          </cell>
          <cell r="AH63" t="e">
            <v>#N/A</v>
          </cell>
          <cell r="AI63" t="e">
            <v>#N/A</v>
          </cell>
          <cell r="AJ63" t="str">
            <v/>
          </cell>
          <cell r="AK63">
            <v>329.98732646165348</v>
          </cell>
          <cell r="AL63" t="str">
            <v/>
          </cell>
          <cell r="AM63" t="str">
            <v/>
          </cell>
          <cell r="AN63" t="str">
            <v/>
          </cell>
          <cell r="AO63" t="str">
            <v/>
          </cell>
          <cell r="AP63" t="str">
            <v/>
          </cell>
          <cell r="AS63">
            <v>329.9873046875</v>
          </cell>
          <cell r="AT63">
            <v>42979</v>
          </cell>
          <cell r="AU63" t="str">
            <v>2017</v>
          </cell>
          <cell r="AV63" t="str">
            <v>September</v>
          </cell>
          <cell r="AW63" t="str">
            <v>September 2017</v>
          </cell>
          <cell r="AX63">
            <v>30</v>
          </cell>
          <cell r="AY63" t="str">
            <v>September 2017</v>
          </cell>
          <cell r="AZ63">
            <v>21</v>
          </cell>
          <cell r="BA63">
            <v>5</v>
          </cell>
          <cell r="BH63" t="str">
            <v/>
          </cell>
          <cell r="BI63" t="str">
            <v/>
          </cell>
          <cell r="BJ63" t="str">
            <v/>
          </cell>
          <cell r="BK63">
            <v>0</v>
          </cell>
          <cell r="BL63">
            <v>0</v>
          </cell>
          <cell r="BM63" t="e">
            <v>#NUM!</v>
          </cell>
          <cell r="BN63" t="e">
            <v>#NUM!</v>
          </cell>
          <cell r="BO63" t="str">
            <v/>
          </cell>
          <cell r="BP63" t="str">
            <v/>
          </cell>
          <cell r="BQ63">
            <v>58</v>
          </cell>
          <cell r="BR63" t="str">
            <v/>
          </cell>
          <cell r="BS63" t="str">
            <v/>
          </cell>
          <cell r="BT63" t="e">
            <v>#NUM!</v>
          </cell>
          <cell r="BU63" t="str">
            <v/>
          </cell>
          <cell r="BV63" t="e">
            <v>#NUM!</v>
          </cell>
          <cell r="BY63">
            <v>58</v>
          </cell>
        </row>
        <row r="64">
          <cell r="A64">
            <v>59</v>
          </cell>
          <cell r="B64" t="str">
            <v/>
          </cell>
          <cell r="C64" t="str">
            <v/>
          </cell>
          <cell r="D64" t="str">
            <v/>
          </cell>
          <cell r="E64" t="str">
            <v/>
          </cell>
          <cell r="F64" t="str">
            <v/>
          </cell>
          <cell r="G64" t="str">
            <v/>
          </cell>
          <cell r="H64" t="str">
            <v/>
          </cell>
          <cell r="I64" t="str">
            <v/>
          </cell>
          <cell r="J64" t="e">
            <v>#N/A</v>
          </cell>
          <cell r="K64" t="str">
            <v/>
          </cell>
          <cell r="L64" t="e">
            <v>#N/A</v>
          </cell>
          <cell r="M64" t="e">
            <v>#N/A</v>
          </cell>
          <cell r="N64" t="str">
            <v/>
          </cell>
          <cell r="O64" t="str">
            <v/>
          </cell>
          <cell r="P64" t="str">
            <v/>
          </cell>
          <cell r="Q64" t="str">
            <v/>
          </cell>
          <cell r="R64" t="str">
            <v/>
          </cell>
          <cell r="S64" t="str">
            <v/>
          </cell>
          <cell r="T64" t="str">
            <v/>
          </cell>
          <cell r="U64" t="str">
            <v/>
          </cell>
          <cell r="V64" t="str">
            <v/>
          </cell>
          <cell r="W64" t="str">
            <v/>
          </cell>
          <cell r="X64" t="str">
            <v/>
          </cell>
          <cell r="Y64" t="str">
            <v/>
          </cell>
          <cell r="Z64" t="str">
            <v/>
          </cell>
          <cell r="AA64" t="str">
            <v/>
          </cell>
          <cell r="AB64" t="str">
            <v/>
          </cell>
          <cell r="AC64" t="str">
            <v/>
          </cell>
          <cell r="AD64" t="str">
            <v/>
          </cell>
          <cell r="AE64" t="str">
            <v/>
          </cell>
          <cell r="AF64" t="e">
            <v>#N/A</v>
          </cell>
          <cell r="AG64" t="e">
            <v>#N/A</v>
          </cell>
          <cell r="AH64" t="e">
            <v>#N/A</v>
          </cell>
          <cell r="AI64" t="e">
            <v>#N/A</v>
          </cell>
          <cell r="AJ64" t="str">
            <v/>
          </cell>
          <cell r="AK64">
            <v>329.98732646165348</v>
          </cell>
          <cell r="AL64" t="str">
            <v/>
          </cell>
          <cell r="AM64" t="str">
            <v/>
          </cell>
          <cell r="AN64" t="str">
            <v/>
          </cell>
          <cell r="AO64" t="str">
            <v/>
          </cell>
          <cell r="AP64" t="str">
            <v/>
          </cell>
          <cell r="AS64">
            <v>329.9873046875</v>
          </cell>
          <cell r="AT64">
            <v>43009</v>
          </cell>
          <cell r="AU64" t="str">
            <v>2017</v>
          </cell>
          <cell r="AV64" t="str">
            <v>October</v>
          </cell>
          <cell r="AW64" t="str">
            <v>October 2017</v>
          </cell>
          <cell r="AX64">
            <v>31</v>
          </cell>
          <cell r="AY64" t="str">
            <v>October 2017</v>
          </cell>
          <cell r="AZ64">
            <v>22</v>
          </cell>
          <cell r="BA64">
            <v>4</v>
          </cell>
          <cell r="BH64" t="str">
            <v/>
          </cell>
          <cell r="BI64" t="str">
            <v/>
          </cell>
          <cell r="BJ64" t="str">
            <v/>
          </cell>
          <cell r="BK64">
            <v>0</v>
          </cell>
          <cell r="BL64">
            <v>0</v>
          </cell>
          <cell r="BM64" t="e">
            <v>#NUM!</v>
          </cell>
          <cell r="BN64" t="e">
            <v>#NUM!</v>
          </cell>
          <cell r="BO64" t="str">
            <v/>
          </cell>
          <cell r="BP64" t="str">
            <v/>
          </cell>
          <cell r="BQ64">
            <v>59</v>
          </cell>
          <cell r="BR64" t="str">
            <v/>
          </cell>
          <cell r="BS64" t="str">
            <v/>
          </cell>
          <cell r="BT64" t="e">
            <v>#NUM!</v>
          </cell>
          <cell r="BU64" t="str">
            <v/>
          </cell>
          <cell r="BV64" t="e">
            <v>#NUM!</v>
          </cell>
          <cell r="BY64">
            <v>59</v>
          </cell>
        </row>
        <row r="65">
          <cell r="A65">
            <v>60</v>
          </cell>
          <cell r="B65" t="str">
            <v/>
          </cell>
          <cell r="C65" t="str">
            <v/>
          </cell>
          <cell r="D65" t="str">
            <v/>
          </cell>
          <cell r="E65" t="str">
            <v/>
          </cell>
          <cell r="F65" t="str">
            <v/>
          </cell>
          <cell r="G65" t="str">
            <v/>
          </cell>
          <cell r="H65" t="str">
            <v/>
          </cell>
          <cell r="I65" t="str">
            <v/>
          </cell>
          <cell r="J65" t="e">
            <v>#N/A</v>
          </cell>
          <cell r="K65" t="str">
            <v/>
          </cell>
          <cell r="L65" t="e">
            <v>#N/A</v>
          </cell>
          <cell r="M65" t="e">
            <v>#N/A</v>
          </cell>
          <cell r="N65" t="str">
            <v/>
          </cell>
          <cell r="O65" t="str">
            <v/>
          </cell>
          <cell r="P65" t="str">
            <v/>
          </cell>
          <cell r="Q65" t="str">
            <v/>
          </cell>
          <cell r="R65" t="str">
            <v/>
          </cell>
          <cell r="S65" t="str">
            <v/>
          </cell>
          <cell r="T65" t="str">
            <v/>
          </cell>
          <cell r="U65" t="str">
            <v/>
          </cell>
          <cell r="V65" t="str">
            <v/>
          </cell>
          <cell r="W65" t="str">
            <v/>
          </cell>
          <cell r="X65" t="str">
            <v/>
          </cell>
          <cell r="Y65" t="str">
            <v/>
          </cell>
          <cell r="Z65" t="str">
            <v/>
          </cell>
          <cell r="AA65" t="str">
            <v/>
          </cell>
          <cell r="AB65" t="str">
            <v/>
          </cell>
          <cell r="AC65" t="str">
            <v/>
          </cell>
          <cell r="AD65" t="str">
            <v/>
          </cell>
          <cell r="AE65" t="str">
            <v/>
          </cell>
          <cell r="AF65" t="e">
            <v>#N/A</v>
          </cell>
          <cell r="AG65" t="e">
            <v>#N/A</v>
          </cell>
          <cell r="AH65" t="e">
            <v>#N/A</v>
          </cell>
          <cell r="AI65" t="e">
            <v>#N/A</v>
          </cell>
          <cell r="AJ65" t="str">
            <v/>
          </cell>
          <cell r="AK65">
            <v>329.98732646165348</v>
          </cell>
          <cell r="AL65" t="str">
            <v/>
          </cell>
          <cell r="AM65" t="str">
            <v/>
          </cell>
          <cell r="AN65" t="str">
            <v/>
          </cell>
          <cell r="AO65" t="str">
            <v/>
          </cell>
          <cell r="AP65" t="str">
            <v/>
          </cell>
          <cell r="AS65">
            <v>329.9873046875</v>
          </cell>
          <cell r="AT65">
            <v>43040</v>
          </cell>
          <cell r="AU65" t="str">
            <v>2017</v>
          </cell>
          <cell r="AV65" t="str">
            <v>November</v>
          </cell>
          <cell r="AW65" t="str">
            <v>November 2017</v>
          </cell>
          <cell r="AX65">
            <v>30</v>
          </cell>
          <cell r="AY65" t="str">
            <v>November 2017</v>
          </cell>
          <cell r="AZ65">
            <v>22</v>
          </cell>
          <cell r="BA65">
            <v>4</v>
          </cell>
          <cell r="BH65" t="str">
            <v/>
          </cell>
          <cell r="BI65" t="str">
            <v/>
          </cell>
          <cell r="BJ65" t="str">
            <v/>
          </cell>
          <cell r="BK65">
            <v>0</v>
          </cell>
          <cell r="BL65">
            <v>0</v>
          </cell>
          <cell r="BM65" t="e">
            <v>#NUM!</v>
          </cell>
          <cell r="BN65" t="e">
            <v>#NUM!</v>
          </cell>
          <cell r="BO65" t="str">
            <v/>
          </cell>
          <cell r="BP65" t="str">
            <v/>
          </cell>
          <cell r="BQ65">
            <v>60</v>
          </cell>
          <cell r="BR65" t="str">
            <v/>
          </cell>
          <cell r="BS65" t="str">
            <v/>
          </cell>
          <cell r="BT65" t="e">
            <v>#NUM!</v>
          </cell>
          <cell r="BU65" t="str">
            <v/>
          </cell>
          <cell r="BV65" t="e">
            <v>#NUM!</v>
          </cell>
          <cell r="BY65">
            <v>60</v>
          </cell>
        </row>
        <row r="66">
          <cell r="A66">
            <v>61</v>
          </cell>
          <cell r="B66" t="str">
            <v/>
          </cell>
          <cell r="C66" t="str">
            <v/>
          </cell>
          <cell r="D66" t="str">
            <v/>
          </cell>
          <cell r="E66" t="str">
            <v/>
          </cell>
          <cell r="F66" t="str">
            <v/>
          </cell>
          <cell r="G66" t="str">
            <v/>
          </cell>
          <cell r="H66" t="str">
            <v/>
          </cell>
          <cell r="I66" t="str">
            <v/>
          </cell>
          <cell r="J66" t="e">
            <v>#N/A</v>
          </cell>
          <cell r="K66" t="str">
            <v/>
          </cell>
          <cell r="L66" t="e">
            <v>#N/A</v>
          </cell>
          <cell r="M66" t="e">
            <v>#N/A</v>
          </cell>
          <cell r="N66" t="str">
            <v/>
          </cell>
          <cell r="O66" t="str">
            <v/>
          </cell>
          <cell r="P66" t="str">
            <v/>
          </cell>
          <cell r="Q66" t="str">
            <v/>
          </cell>
          <cell r="R66" t="str">
            <v/>
          </cell>
          <cell r="S66" t="str">
            <v/>
          </cell>
          <cell r="T66" t="str">
            <v/>
          </cell>
          <cell r="U66" t="str">
            <v/>
          </cell>
          <cell r="V66" t="str">
            <v/>
          </cell>
          <cell r="W66" t="str">
            <v/>
          </cell>
          <cell r="X66" t="str">
            <v/>
          </cell>
          <cell r="Y66" t="str">
            <v/>
          </cell>
          <cell r="Z66" t="str">
            <v/>
          </cell>
          <cell r="AA66" t="str">
            <v/>
          </cell>
          <cell r="AB66" t="str">
            <v/>
          </cell>
          <cell r="AC66" t="str">
            <v/>
          </cell>
          <cell r="AD66" t="str">
            <v/>
          </cell>
          <cell r="AE66" t="str">
            <v/>
          </cell>
          <cell r="AF66" t="e">
            <v>#N/A</v>
          </cell>
          <cell r="AG66" t="e">
            <v>#N/A</v>
          </cell>
          <cell r="AH66" t="e">
            <v>#N/A</v>
          </cell>
          <cell r="AI66" t="e">
            <v>#N/A</v>
          </cell>
          <cell r="AJ66" t="str">
            <v/>
          </cell>
          <cell r="AK66">
            <v>329.98732646165348</v>
          </cell>
          <cell r="AL66" t="str">
            <v/>
          </cell>
          <cell r="AM66" t="str">
            <v/>
          </cell>
          <cell r="AN66" t="str">
            <v/>
          </cell>
          <cell r="AO66" t="str">
            <v/>
          </cell>
          <cell r="AP66" t="str">
            <v/>
          </cell>
          <cell r="AS66">
            <v>329.9873046875</v>
          </cell>
          <cell r="AT66">
            <v>43070</v>
          </cell>
          <cell r="AU66" t="str">
            <v>2017</v>
          </cell>
          <cell r="AV66" t="str">
            <v>December</v>
          </cell>
          <cell r="AW66" t="str">
            <v>December 2017</v>
          </cell>
          <cell r="AX66">
            <v>31</v>
          </cell>
          <cell r="AY66" t="str">
            <v>December 2017</v>
          </cell>
          <cell r="AZ66">
            <v>21</v>
          </cell>
          <cell r="BA66">
            <v>3</v>
          </cell>
          <cell r="BH66" t="str">
            <v/>
          </cell>
          <cell r="BI66" t="str">
            <v/>
          </cell>
          <cell r="BJ66" t="str">
            <v/>
          </cell>
          <cell r="BK66">
            <v>0</v>
          </cell>
          <cell r="BL66">
            <v>0</v>
          </cell>
          <cell r="BM66" t="e">
            <v>#NUM!</v>
          </cell>
          <cell r="BN66" t="e">
            <v>#NUM!</v>
          </cell>
          <cell r="BO66" t="str">
            <v/>
          </cell>
          <cell r="BP66" t="str">
            <v/>
          </cell>
          <cell r="BQ66">
            <v>61</v>
          </cell>
          <cell r="BR66" t="str">
            <v/>
          </cell>
          <cell r="BS66" t="str">
            <v/>
          </cell>
          <cell r="BT66" t="e">
            <v>#NUM!</v>
          </cell>
          <cell r="BU66" t="str">
            <v/>
          </cell>
          <cell r="BV66" t="e">
            <v>#NUM!</v>
          </cell>
          <cell r="BY66">
            <v>61</v>
          </cell>
        </row>
        <row r="67">
          <cell r="A67">
            <v>62</v>
          </cell>
          <cell r="B67" t="str">
            <v/>
          </cell>
          <cell r="C67" t="str">
            <v/>
          </cell>
          <cell r="D67" t="str">
            <v/>
          </cell>
          <cell r="E67" t="str">
            <v/>
          </cell>
          <cell r="F67" t="str">
            <v/>
          </cell>
          <cell r="G67" t="str">
            <v/>
          </cell>
          <cell r="H67" t="str">
            <v/>
          </cell>
          <cell r="I67" t="str">
            <v/>
          </cell>
          <cell r="J67" t="e">
            <v>#N/A</v>
          </cell>
          <cell r="K67" t="str">
            <v/>
          </cell>
          <cell r="L67" t="e">
            <v>#N/A</v>
          </cell>
          <cell r="M67" t="e">
            <v>#N/A</v>
          </cell>
          <cell r="N67" t="str">
            <v/>
          </cell>
          <cell r="O67" t="str">
            <v/>
          </cell>
          <cell r="P67" t="str">
            <v/>
          </cell>
          <cell r="Q67" t="str">
            <v/>
          </cell>
          <cell r="R67" t="str">
            <v/>
          </cell>
          <cell r="S67" t="str">
            <v/>
          </cell>
          <cell r="T67" t="str">
            <v/>
          </cell>
          <cell r="U67" t="str">
            <v/>
          </cell>
          <cell r="V67" t="str">
            <v/>
          </cell>
          <cell r="W67" t="str">
            <v/>
          </cell>
          <cell r="X67" t="str">
            <v/>
          </cell>
          <cell r="Y67" t="str">
            <v/>
          </cell>
          <cell r="Z67" t="str">
            <v/>
          </cell>
          <cell r="AA67" t="str">
            <v/>
          </cell>
          <cell r="AB67" t="str">
            <v/>
          </cell>
          <cell r="AC67" t="str">
            <v/>
          </cell>
          <cell r="AD67" t="str">
            <v/>
          </cell>
          <cell r="AE67" t="str">
            <v/>
          </cell>
          <cell r="AF67" t="e">
            <v>#N/A</v>
          </cell>
          <cell r="AG67" t="e">
            <v>#N/A</v>
          </cell>
          <cell r="AH67" t="e">
            <v>#N/A</v>
          </cell>
          <cell r="AI67" t="e">
            <v>#N/A</v>
          </cell>
          <cell r="AJ67" t="str">
            <v/>
          </cell>
          <cell r="AK67">
            <v>329.98732646165348</v>
          </cell>
          <cell r="AL67" t="str">
            <v/>
          </cell>
          <cell r="AM67" t="str">
            <v/>
          </cell>
          <cell r="AN67" t="str">
            <v/>
          </cell>
          <cell r="AO67" t="str">
            <v/>
          </cell>
          <cell r="AP67" t="str">
            <v/>
          </cell>
          <cell r="AS67">
            <v>329.9873046875</v>
          </cell>
          <cell r="AT67">
            <v>43101</v>
          </cell>
          <cell r="AU67" t="str">
            <v>2018</v>
          </cell>
          <cell r="AV67" t="str">
            <v>January</v>
          </cell>
          <cell r="AW67" t="str">
            <v>January 2018</v>
          </cell>
          <cell r="AX67">
            <v>31</v>
          </cell>
          <cell r="AY67" t="str">
            <v>January 2018</v>
          </cell>
          <cell r="AZ67">
            <v>23</v>
          </cell>
          <cell r="BA67">
            <v>4</v>
          </cell>
          <cell r="BH67" t="str">
            <v/>
          </cell>
          <cell r="BI67" t="str">
            <v/>
          </cell>
          <cell r="BJ67" t="str">
            <v/>
          </cell>
          <cell r="BK67">
            <v>0</v>
          </cell>
          <cell r="BL67">
            <v>0</v>
          </cell>
          <cell r="BM67" t="e">
            <v>#NUM!</v>
          </cell>
          <cell r="BN67" t="e">
            <v>#NUM!</v>
          </cell>
          <cell r="BO67" t="str">
            <v/>
          </cell>
          <cell r="BP67" t="str">
            <v/>
          </cell>
          <cell r="BQ67">
            <v>62</v>
          </cell>
          <cell r="BR67" t="str">
            <v/>
          </cell>
          <cell r="BS67" t="str">
            <v/>
          </cell>
          <cell r="BT67" t="e">
            <v>#NUM!</v>
          </cell>
          <cell r="BU67" t="str">
            <v/>
          </cell>
          <cell r="BV67" t="e">
            <v>#NUM!</v>
          </cell>
          <cell r="BY67">
            <v>62</v>
          </cell>
        </row>
        <row r="68">
          <cell r="A68">
            <v>63</v>
          </cell>
          <cell r="B68" t="str">
            <v/>
          </cell>
          <cell r="C68" t="str">
            <v/>
          </cell>
          <cell r="D68" t="str">
            <v/>
          </cell>
          <cell r="E68" t="str">
            <v/>
          </cell>
          <cell r="F68" t="str">
            <v/>
          </cell>
          <cell r="G68" t="str">
            <v/>
          </cell>
          <cell r="H68" t="str">
            <v/>
          </cell>
          <cell r="I68" t="str">
            <v/>
          </cell>
          <cell r="J68" t="e">
            <v>#N/A</v>
          </cell>
          <cell r="K68" t="str">
            <v/>
          </cell>
          <cell r="L68" t="e">
            <v>#N/A</v>
          </cell>
          <cell r="M68" t="e">
            <v>#N/A</v>
          </cell>
          <cell r="N68" t="str">
            <v/>
          </cell>
          <cell r="O68" t="str">
            <v/>
          </cell>
          <cell r="P68" t="str">
            <v/>
          </cell>
          <cell r="Q68" t="str">
            <v/>
          </cell>
          <cell r="R68" t="str">
            <v/>
          </cell>
          <cell r="S68" t="str">
            <v/>
          </cell>
          <cell r="T68" t="str">
            <v/>
          </cell>
          <cell r="U68" t="str">
            <v/>
          </cell>
          <cell r="V68" t="str">
            <v/>
          </cell>
          <cell r="W68" t="str">
            <v/>
          </cell>
          <cell r="X68" t="str">
            <v/>
          </cell>
          <cell r="Y68" t="str">
            <v/>
          </cell>
          <cell r="Z68" t="str">
            <v/>
          </cell>
          <cell r="AA68" t="str">
            <v/>
          </cell>
          <cell r="AB68" t="str">
            <v/>
          </cell>
          <cell r="AC68" t="str">
            <v/>
          </cell>
          <cell r="AD68" t="str">
            <v/>
          </cell>
          <cell r="AE68" t="str">
            <v/>
          </cell>
          <cell r="AF68" t="e">
            <v>#N/A</v>
          </cell>
          <cell r="AG68" t="e">
            <v>#N/A</v>
          </cell>
          <cell r="AH68" t="e">
            <v>#N/A</v>
          </cell>
          <cell r="AI68" t="e">
            <v>#N/A</v>
          </cell>
          <cell r="AJ68" t="str">
            <v/>
          </cell>
          <cell r="AK68">
            <v>329.98732646165348</v>
          </cell>
          <cell r="AL68" t="str">
            <v/>
          </cell>
          <cell r="AM68" t="str">
            <v/>
          </cell>
          <cell r="AN68" t="str">
            <v/>
          </cell>
          <cell r="AO68" t="str">
            <v/>
          </cell>
          <cell r="AP68" t="str">
            <v/>
          </cell>
          <cell r="AS68">
            <v>329.9873046875</v>
          </cell>
          <cell r="AT68">
            <v>43132</v>
          </cell>
          <cell r="AU68" t="str">
            <v>2018</v>
          </cell>
          <cell r="AV68" t="str">
            <v>February</v>
          </cell>
          <cell r="AW68" t="str">
            <v>February 2018</v>
          </cell>
          <cell r="AX68">
            <v>28</v>
          </cell>
          <cell r="AY68" t="str">
            <v>February 2018</v>
          </cell>
          <cell r="AZ68">
            <v>20</v>
          </cell>
          <cell r="BA68">
            <v>4</v>
          </cell>
          <cell r="BH68" t="str">
            <v/>
          </cell>
          <cell r="BI68" t="str">
            <v/>
          </cell>
          <cell r="BJ68" t="str">
            <v/>
          </cell>
          <cell r="BK68">
            <v>0</v>
          </cell>
          <cell r="BL68">
            <v>0</v>
          </cell>
          <cell r="BM68" t="e">
            <v>#NUM!</v>
          </cell>
          <cell r="BN68" t="e">
            <v>#NUM!</v>
          </cell>
          <cell r="BO68" t="str">
            <v/>
          </cell>
          <cell r="BP68" t="str">
            <v/>
          </cell>
          <cell r="BQ68">
            <v>63</v>
          </cell>
          <cell r="BR68" t="str">
            <v/>
          </cell>
          <cell r="BS68" t="str">
            <v/>
          </cell>
          <cell r="BT68" t="e">
            <v>#NUM!</v>
          </cell>
          <cell r="BU68" t="str">
            <v/>
          </cell>
          <cell r="BV68" t="e">
            <v>#NUM!</v>
          </cell>
          <cell r="BY68">
            <v>63</v>
          </cell>
        </row>
        <row r="69">
          <cell r="A69">
            <v>64</v>
          </cell>
          <cell r="B69" t="str">
            <v/>
          </cell>
          <cell r="C69" t="str">
            <v/>
          </cell>
          <cell r="D69" t="str">
            <v/>
          </cell>
          <cell r="E69" t="str">
            <v/>
          </cell>
          <cell r="F69" t="str">
            <v/>
          </cell>
          <cell r="G69" t="str">
            <v/>
          </cell>
          <cell r="H69" t="str">
            <v/>
          </cell>
          <cell r="I69" t="str">
            <v/>
          </cell>
          <cell r="J69" t="e">
            <v>#N/A</v>
          </cell>
          <cell r="K69" t="str">
            <v/>
          </cell>
          <cell r="L69" t="e">
            <v>#N/A</v>
          </cell>
          <cell r="M69" t="e">
            <v>#N/A</v>
          </cell>
          <cell r="N69" t="str">
            <v/>
          </cell>
          <cell r="O69" t="str">
            <v/>
          </cell>
          <cell r="P69" t="str">
            <v/>
          </cell>
          <cell r="Q69" t="str">
            <v/>
          </cell>
          <cell r="R69" t="str">
            <v/>
          </cell>
          <cell r="S69" t="str">
            <v/>
          </cell>
          <cell r="T69" t="str">
            <v/>
          </cell>
          <cell r="U69" t="str">
            <v/>
          </cell>
          <cell r="V69" t="str">
            <v/>
          </cell>
          <cell r="W69" t="str">
            <v/>
          </cell>
          <cell r="X69" t="str">
            <v/>
          </cell>
          <cell r="Y69" t="str">
            <v/>
          </cell>
          <cell r="Z69" t="str">
            <v/>
          </cell>
          <cell r="AA69" t="str">
            <v/>
          </cell>
          <cell r="AB69" t="str">
            <v/>
          </cell>
          <cell r="AC69" t="str">
            <v/>
          </cell>
          <cell r="AD69" t="str">
            <v/>
          </cell>
          <cell r="AE69" t="str">
            <v/>
          </cell>
          <cell r="AF69" t="e">
            <v>#N/A</v>
          </cell>
          <cell r="AG69" t="e">
            <v>#N/A</v>
          </cell>
          <cell r="AH69" t="e">
            <v>#N/A</v>
          </cell>
          <cell r="AI69" t="e">
            <v>#N/A</v>
          </cell>
          <cell r="AJ69" t="str">
            <v/>
          </cell>
          <cell r="AK69">
            <v>329.98732646165348</v>
          </cell>
          <cell r="AL69" t="str">
            <v/>
          </cell>
          <cell r="AM69" t="str">
            <v/>
          </cell>
          <cell r="AN69" t="str">
            <v/>
          </cell>
          <cell r="AO69" t="str">
            <v/>
          </cell>
          <cell r="AP69" t="str">
            <v/>
          </cell>
          <cell r="AS69">
            <v>329.9873046875</v>
          </cell>
          <cell r="AT69">
            <v>43160</v>
          </cell>
          <cell r="AU69" t="str">
            <v>2018</v>
          </cell>
          <cell r="AV69" t="str">
            <v>March</v>
          </cell>
          <cell r="AW69" t="str">
            <v>March 2018</v>
          </cell>
          <cell r="AX69">
            <v>31</v>
          </cell>
          <cell r="AY69" t="str">
            <v>March 2018</v>
          </cell>
          <cell r="AZ69">
            <v>22</v>
          </cell>
          <cell r="BA69">
            <v>5</v>
          </cell>
          <cell r="BH69" t="str">
            <v/>
          </cell>
          <cell r="BI69" t="str">
            <v/>
          </cell>
          <cell r="BJ69" t="str">
            <v/>
          </cell>
          <cell r="BK69">
            <v>0</v>
          </cell>
          <cell r="BL69">
            <v>0</v>
          </cell>
          <cell r="BM69" t="e">
            <v>#NUM!</v>
          </cell>
          <cell r="BN69" t="e">
            <v>#NUM!</v>
          </cell>
          <cell r="BO69" t="str">
            <v/>
          </cell>
          <cell r="BP69" t="str">
            <v/>
          </cell>
          <cell r="BQ69">
            <v>64</v>
          </cell>
          <cell r="BR69" t="str">
            <v/>
          </cell>
          <cell r="BS69" t="str">
            <v/>
          </cell>
          <cell r="BT69" t="e">
            <v>#NUM!</v>
          </cell>
          <cell r="BU69" t="str">
            <v/>
          </cell>
          <cell r="BV69" t="e">
            <v>#NUM!</v>
          </cell>
          <cell r="BY69">
            <v>64</v>
          </cell>
        </row>
        <row r="70">
          <cell r="A70">
            <v>65</v>
          </cell>
          <cell r="B70" t="str">
            <v/>
          </cell>
          <cell r="C70" t="str">
            <v/>
          </cell>
          <cell r="D70" t="str">
            <v/>
          </cell>
          <cell r="E70" t="str">
            <v/>
          </cell>
          <cell r="F70" t="str">
            <v/>
          </cell>
          <cell r="G70" t="str">
            <v/>
          </cell>
          <cell r="H70" t="str">
            <v/>
          </cell>
          <cell r="I70" t="str">
            <v/>
          </cell>
          <cell r="J70" t="e">
            <v>#N/A</v>
          </cell>
          <cell r="K70" t="str">
            <v/>
          </cell>
          <cell r="L70" t="e">
            <v>#N/A</v>
          </cell>
          <cell r="M70" t="e">
            <v>#N/A</v>
          </cell>
          <cell r="N70" t="str">
            <v/>
          </cell>
          <cell r="O70" t="str">
            <v/>
          </cell>
          <cell r="P70" t="str">
            <v/>
          </cell>
          <cell r="Q70" t="str">
            <v/>
          </cell>
          <cell r="R70" t="str">
            <v/>
          </cell>
          <cell r="S70" t="str">
            <v/>
          </cell>
          <cell r="T70" t="str">
            <v/>
          </cell>
          <cell r="U70" t="str">
            <v/>
          </cell>
          <cell r="V70" t="str">
            <v/>
          </cell>
          <cell r="W70" t="str">
            <v/>
          </cell>
          <cell r="X70" t="str">
            <v/>
          </cell>
          <cell r="Y70" t="str">
            <v/>
          </cell>
          <cell r="Z70" t="str">
            <v/>
          </cell>
          <cell r="AA70" t="str">
            <v/>
          </cell>
          <cell r="AB70" t="str">
            <v/>
          </cell>
          <cell r="AC70" t="str">
            <v/>
          </cell>
          <cell r="AD70" t="str">
            <v/>
          </cell>
          <cell r="AE70" t="str">
            <v/>
          </cell>
          <cell r="AF70" t="e">
            <v>#N/A</v>
          </cell>
          <cell r="AG70" t="e">
            <v>#N/A</v>
          </cell>
          <cell r="AH70" t="e">
            <v>#N/A</v>
          </cell>
          <cell r="AI70" t="e">
            <v>#N/A</v>
          </cell>
          <cell r="AJ70" t="str">
            <v/>
          </cell>
          <cell r="AK70">
            <v>329.98732646165348</v>
          </cell>
          <cell r="AL70" t="str">
            <v/>
          </cell>
          <cell r="AM70" t="str">
            <v/>
          </cell>
          <cell r="AN70" t="str">
            <v/>
          </cell>
          <cell r="AO70" t="str">
            <v/>
          </cell>
          <cell r="AP70" t="str">
            <v/>
          </cell>
          <cell r="AS70">
            <v>329.9873046875</v>
          </cell>
          <cell r="AT70">
            <v>43191</v>
          </cell>
          <cell r="AU70" t="str">
            <v>2018</v>
          </cell>
          <cell r="AV70" t="str">
            <v>April</v>
          </cell>
          <cell r="AW70" t="str">
            <v>April 2018</v>
          </cell>
          <cell r="AX70">
            <v>30</v>
          </cell>
          <cell r="AY70" t="str">
            <v>April 2018</v>
          </cell>
          <cell r="AZ70">
            <v>21</v>
          </cell>
          <cell r="BA70">
            <v>4</v>
          </cell>
          <cell r="BH70" t="str">
            <v/>
          </cell>
          <cell r="BI70" t="str">
            <v/>
          </cell>
          <cell r="BJ70" t="str">
            <v/>
          </cell>
          <cell r="BK70">
            <v>0</v>
          </cell>
          <cell r="BL70">
            <v>0</v>
          </cell>
          <cell r="BM70" t="e">
            <v>#NUM!</v>
          </cell>
          <cell r="BN70" t="e">
            <v>#NUM!</v>
          </cell>
          <cell r="BO70" t="str">
            <v/>
          </cell>
          <cell r="BP70" t="str">
            <v/>
          </cell>
          <cell r="BQ70">
            <v>65</v>
          </cell>
          <cell r="BR70" t="str">
            <v/>
          </cell>
          <cell r="BS70" t="str">
            <v/>
          </cell>
          <cell r="BT70" t="e">
            <v>#NUM!</v>
          </cell>
          <cell r="BU70" t="str">
            <v/>
          </cell>
          <cell r="BV70" t="e">
            <v>#NUM!</v>
          </cell>
          <cell r="BY70">
            <v>65</v>
          </cell>
        </row>
        <row r="71">
          <cell r="A71">
            <v>66</v>
          </cell>
          <cell r="B71" t="str">
            <v/>
          </cell>
          <cell r="C71" t="str">
            <v/>
          </cell>
          <cell r="D71" t="str">
            <v/>
          </cell>
          <cell r="E71" t="str">
            <v/>
          </cell>
          <cell r="F71" t="str">
            <v/>
          </cell>
          <cell r="G71" t="str">
            <v/>
          </cell>
          <cell r="H71" t="str">
            <v/>
          </cell>
          <cell r="I71" t="str">
            <v/>
          </cell>
          <cell r="J71" t="e">
            <v>#N/A</v>
          </cell>
          <cell r="K71" t="str">
            <v/>
          </cell>
          <cell r="L71" t="e">
            <v>#N/A</v>
          </cell>
          <cell r="M71" t="e">
            <v>#N/A</v>
          </cell>
          <cell r="N71" t="str">
            <v/>
          </cell>
          <cell r="O71" t="str">
            <v/>
          </cell>
          <cell r="P71" t="str">
            <v/>
          </cell>
          <cell r="Q71" t="str">
            <v/>
          </cell>
          <cell r="R71" t="str">
            <v/>
          </cell>
          <cell r="S71" t="str">
            <v/>
          </cell>
          <cell r="T71" t="str">
            <v/>
          </cell>
          <cell r="U71" t="str">
            <v/>
          </cell>
          <cell r="V71" t="str">
            <v/>
          </cell>
          <cell r="W71" t="str">
            <v/>
          </cell>
          <cell r="X71" t="str">
            <v/>
          </cell>
          <cell r="Y71" t="str">
            <v/>
          </cell>
          <cell r="Z71" t="str">
            <v/>
          </cell>
          <cell r="AA71" t="str">
            <v/>
          </cell>
          <cell r="AB71" t="str">
            <v/>
          </cell>
          <cell r="AC71" t="str">
            <v/>
          </cell>
          <cell r="AD71" t="str">
            <v/>
          </cell>
          <cell r="AE71" t="str">
            <v/>
          </cell>
          <cell r="AF71" t="e">
            <v>#N/A</v>
          </cell>
          <cell r="AG71" t="e">
            <v>#N/A</v>
          </cell>
          <cell r="AH71" t="e">
            <v>#N/A</v>
          </cell>
          <cell r="AI71" t="e">
            <v>#N/A</v>
          </cell>
          <cell r="AJ71" t="str">
            <v/>
          </cell>
          <cell r="AK71">
            <v>329.98732646165348</v>
          </cell>
          <cell r="AL71" t="str">
            <v/>
          </cell>
          <cell r="AM71" t="str">
            <v/>
          </cell>
          <cell r="AN71" t="str">
            <v/>
          </cell>
          <cell r="AO71" t="str">
            <v/>
          </cell>
          <cell r="AP71" t="str">
            <v/>
          </cell>
          <cell r="AS71">
            <v>329.9873046875</v>
          </cell>
          <cell r="AT71">
            <v>43221</v>
          </cell>
          <cell r="AU71" t="str">
            <v>2018</v>
          </cell>
          <cell r="AV71" t="str">
            <v>May</v>
          </cell>
          <cell r="AW71" t="str">
            <v>May 2018</v>
          </cell>
          <cell r="AX71">
            <v>31</v>
          </cell>
          <cell r="AY71" t="str">
            <v>May 2018</v>
          </cell>
          <cell r="AZ71">
            <v>23</v>
          </cell>
          <cell r="BA71">
            <v>4</v>
          </cell>
          <cell r="BH71" t="str">
            <v/>
          </cell>
          <cell r="BI71" t="str">
            <v/>
          </cell>
          <cell r="BJ71" t="str">
            <v/>
          </cell>
          <cell r="BK71">
            <v>0</v>
          </cell>
          <cell r="BL71">
            <v>0</v>
          </cell>
          <cell r="BM71" t="e">
            <v>#NUM!</v>
          </cell>
          <cell r="BN71" t="e">
            <v>#NUM!</v>
          </cell>
          <cell r="BO71" t="str">
            <v/>
          </cell>
          <cell r="BP71" t="str">
            <v/>
          </cell>
          <cell r="BQ71">
            <v>66</v>
          </cell>
          <cell r="BR71" t="str">
            <v/>
          </cell>
          <cell r="BS71" t="str">
            <v/>
          </cell>
          <cell r="BT71" t="e">
            <v>#NUM!</v>
          </cell>
          <cell r="BU71" t="str">
            <v/>
          </cell>
          <cell r="BV71" t="e">
            <v>#NUM!</v>
          </cell>
          <cell r="BY71">
            <v>66</v>
          </cell>
        </row>
        <row r="72">
          <cell r="A72">
            <v>67</v>
          </cell>
          <cell r="B72" t="str">
            <v/>
          </cell>
          <cell r="C72" t="str">
            <v/>
          </cell>
          <cell r="D72" t="str">
            <v/>
          </cell>
          <cell r="E72" t="str">
            <v/>
          </cell>
          <cell r="F72" t="str">
            <v/>
          </cell>
          <cell r="G72" t="str">
            <v/>
          </cell>
          <cell r="H72" t="str">
            <v/>
          </cell>
          <cell r="I72" t="str">
            <v/>
          </cell>
          <cell r="J72" t="e">
            <v>#N/A</v>
          </cell>
          <cell r="K72" t="str">
            <v/>
          </cell>
          <cell r="L72" t="e">
            <v>#N/A</v>
          </cell>
          <cell r="M72" t="e">
            <v>#N/A</v>
          </cell>
          <cell r="N72" t="str">
            <v/>
          </cell>
          <cell r="O72" t="str">
            <v/>
          </cell>
          <cell r="P72" t="str">
            <v/>
          </cell>
          <cell r="Q72" t="str">
            <v/>
          </cell>
          <cell r="R72" t="str">
            <v/>
          </cell>
          <cell r="S72" t="str">
            <v/>
          </cell>
          <cell r="T72" t="str">
            <v/>
          </cell>
          <cell r="U72" t="str">
            <v/>
          </cell>
          <cell r="V72" t="str">
            <v/>
          </cell>
          <cell r="W72" t="str">
            <v/>
          </cell>
          <cell r="X72" t="str">
            <v/>
          </cell>
          <cell r="Y72" t="str">
            <v/>
          </cell>
          <cell r="Z72" t="str">
            <v/>
          </cell>
          <cell r="AA72" t="str">
            <v/>
          </cell>
          <cell r="AB72" t="str">
            <v/>
          </cell>
          <cell r="AC72" t="str">
            <v/>
          </cell>
          <cell r="AD72" t="str">
            <v/>
          </cell>
          <cell r="AE72" t="str">
            <v/>
          </cell>
          <cell r="AF72" t="e">
            <v>#N/A</v>
          </cell>
          <cell r="AG72" t="e">
            <v>#N/A</v>
          </cell>
          <cell r="AH72" t="e">
            <v>#N/A</v>
          </cell>
          <cell r="AI72" t="e">
            <v>#N/A</v>
          </cell>
          <cell r="AJ72" t="str">
            <v/>
          </cell>
          <cell r="AK72">
            <v>329.98732646165348</v>
          </cell>
          <cell r="AL72" t="str">
            <v/>
          </cell>
          <cell r="AM72" t="str">
            <v/>
          </cell>
          <cell r="AN72" t="str">
            <v/>
          </cell>
          <cell r="AO72" t="str">
            <v/>
          </cell>
          <cell r="AP72" t="str">
            <v/>
          </cell>
          <cell r="AS72">
            <v>329.9873046875</v>
          </cell>
          <cell r="AT72">
            <v>43252</v>
          </cell>
          <cell r="AU72" t="str">
            <v>2018</v>
          </cell>
          <cell r="AV72" t="str">
            <v>June</v>
          </cell>
          <cell r="AW72" t="str">
            <v>June 2018</v>
          </cell>
          <cell r="AX72">
            <v>30</v>
          </cell>
          <cell r="AY72" t="str">
            <v>June 2018</v>
          </cell>
          <cell r="AZ72">
            <v>21</v>
          </cell>
          <cell r="BA72">
            <v>5</v>
          </cell>
          <cell r="BH72" t="str">
            <v/>
          </cell>
          <cell r="BI72" t="str">
            <v/>
          </cell>
          <cell r="BJ72" t="str">
            <v/>
          </cell>
          <cell r="BK72">
            <v>0</v>
          </cell>
          <cell r="BL72">
            <v>0</v>
          </cell>
          <cell r="BM72" t="e">
            <v>#NUM!</v>
          </cell>
          <cell r="BN72" t="e">
            <v>#NUM!</v>
          </cell>
          <cell r="BO72" t="str">
            <v/>
          </cell>
          <cell r="BP72" t="str">
            <v/>
          </cell>
          <cell r="BQ72">
            <v>67</v>
          </cell>
          <cell r="BR72" t="str">
            <v/>
          </cell>
          <cell r="BS72" t="str">
            <v/>
          </cell>
          <cell r="BT72" t="e">
            <v>#NUM!</v>
          </cell>
          <cell r="BU72" t="str">
            <v/>
          </cell>
          <cell r="BV72" t="e">
            <v>#NUM!</v>
          </cell>
          <cell r="BY72">
            <v>67</v>
          </cell>
        </row>
        <row r="73">
          <cell r="A73">
            <v>68</v>
          </cell>
          <cell r="B73" t="str">
            <v/>
          </cell>
          <cell r="C73" t="str">
            <v/>
          </cell>
          <cell r="D73" t="str">
            <v/>
          </cell>
          <cell r="E73" t="str">
            <v/>
          </cell>
          <cell r="F73" t="str">
            <v/>
          </cell>
          <cell r="G73" t="str">
            <v/>
          </cell>
          <cell r="H73" t="str">
            <v/>
          </cell>
          <cell r="I73" t="str">
            <v/>
          </cell>
          <cell r="J73" t="e">
            <v>#N/A</v>
          </cell>
          <cell r="K73" t="str">
            <v/>
          </cell>
          <cell r="L73" t="e">
            <v>#N/A</v>
          </cell>
          <cell r="M73" t="e">
            <v>#N/A</v>
          </cell>
          <cell r="N73" t="str">
            <v/>
          </cell>
          <cell r="O73" t="str">
            <v/>
          </cell>
          <cell r="P73" t="str">
            <v/>
          </cell>
          <cell r="Q73" t="str">
            <v/>
          </cell>
          <cell r="R73" t="str">
            <v/>
          </cell>
          <cell r="S73" t="str">
            <v/>
          </cell>
          <cell r="T73" t="str">
            <v/>
          </cell>
          <cell r="U73" t="str">
            <v/>
          </cell>
          <cell r="V73" t="str">
            <v/>
          </cell>
          <cell r="W73" t="str">
            <v/>
          </cell>
          <cell r="X73" t="str">
            <v/>
          </cell>
          <cell r="Y73" t="str">
            <v/>
          </cell>
          <cell r="Z73" t="str">
            <v/>
          </cell>
          <cell r="AA73" t="str">
            <v/>
          </cell>
          <cell r="AB73" t="str">
            <v/>
          </cell>
          <cell r="AC73" t="str">
            <v/>
          </cell>
          <cell r="AD73" t="str">
            <v/>
          </cell>
          <cell r="AE73" t="str">
            <v/>
          </cell>
          <cell r="AF73" t="e">
            <v>#N/A</v>
          </cell>
          <cell r="AG73" t="e">
            <v>#N/A</v>
          </cell>
          <cell r="AH73" t="e">
            <v>#N/A</v>
          </cell>
          <cell r="AI73" t="e">
            <v>#N/A</v>
          </cell>
          <cell r="AJ73" t="str">
            <v/>
          </cell>
          <cell r="AK73">
            <v>329.98732646165348</v>
          </cell>
          <cell r="AL73" t="str">
            <v/>
          </cell>
          <cell r="AM73" t="str">
            <v/>
          </cell>
          <cell r="AN73" t="str">
            <v/>
          </cell>
          <cell r="AO73" t="str">
            <v/>
          </cell>
          <cell r="AP73" t="str">
            <v/>
          </cell>
          <cell r="AS73">
            <v>329.9873046875</v>
          </cell>
          <cell r="AT73">
            <v>43282</v>
          </cell>
          <cell r="AU73" t="str">
            <v>2018</v>
          </cell>
          <cell r="AV73" t="str">
            <v>July</v>
          </cell>
          <cell r="AW73" t="str">
            <v>July 2018</v>
          </cell>
          <cell r="AX73">
            <v>31</v>
          </cell>
          <cell r="AY73" t="str">
            <v>July 2018</v>
          </cell>
          <cell r="AZ73">
            <v>22</v>
          </cell>
          <cell r="BA73">
            <v>4</v>
          </cell>
          <cell r="BH73" t="str">
            <v/>
          </cell>
          <cell r="BI73" t="str">
            <v/>
          </cell>
          <cell r="BJ73" t="str">
            <v/>
          </cell>
          <cell r="BK73">
            <v>0</v>
          </cell>
          <cell r="BL73">
            <v>0</v>
          </cell>
          <cell r="BM73" t="e">
            <v>#NUM!</v>
          </cell>
          <cell r="BN73" t="e">
            <v>#NUM!</v>
          </cell>
          <cell r="BO73" t="str">
            <v/>
          </cell>
          <cell r="BP73" t="str">
            <v/>
          </cell>
          <cell r="BQ73">
            <v>68</v>
          </cell>
          <cell r="BR73" t="str">
            <v/>
          </cell>
          <cell r="BS73" t="str">
            <v/>
          </cell>
          <cell r="BT73" t="e">
            <v>#NUM!</v>
          </cell>
          <cell r="BU73" t="str">
            <v/>
          </cell>
          <cell r="BV73" t="e">
            <v>#NUM!</v>
          </cell>
          <cell r="BY73">
            <v>68</v>
          </cell>
        </row>
        <row r="74">
          <cell r="A74">
            <v>69</v>
          </cell>
          <cell r="B74" t="str">
            <v/>
          </cell>
          <cell r="C74" t="str">
            <v/>
          </cell>
          <cell r="D74" t="str">
            <v/>
          </cell>
          <cell r="E74" t="str">
            <v/>
          </cell>
          <cell r="F74" t="str">
            <v/>
          </cell>
          <cell r="G74" t="str">
            <v/>
          </cell>
          <cell r="H74" t="str">
            <v/>
          </cell>
          <cell r="I74" t="str">
            <v/>
          </cell>
          <cell r="J74" t="e">
            <v>#N/A</v>
          </cell>
          <cell r="K74" t="str">
            <v/>
          </cell>
          <cell r="L74" t="e">
            <v>#N/A</v>
          </cell>
          <cell r="M74" t="e">
            <v>#N/A</v>
          </cell>
          <cell r="N74" t="str">
            <v/>
          </cell>
          <cell r="O74" t="str">
            <v/>
          </cell>
          <cell r="P74" t="str">
            <v/>
          </cell>
          <cell r="Q74" t="str">
            <v/>
          </cell>
          <cell r="R74" t="str">
            <v/>
          </cell>
          <cell r="S74" t="str">
            <v/>
          </cell>
          <cell r="T74" t="str">
            <v/>
          </cell>
          <cell r="U74" t="str">
            <v/>
          </cell>
          <cell r="V74" t="str">
            <v/>
          </cell>
          <cell r="W74" t="str">
            <v/>
          </cell>
          <cell r="X74" t="str">
            <v/>
          </cell>
          <cell r="Y74" t="str">
            <v/>
          </cell>
          <cell r="Z74" t="str">
            <v/>
          </cell>
          <cell r="AA74" t="str">
            <v/>
          </cell>
          <cell r="AB74" t="str">
            <v/>
          </cell>
          <cell r="AC74" t="str">
            <v/>
          </cell>
          <cell r="AD74" t="str">
            <v/>
          </cell>
          <cell r="AE74" t="str">
            <v/>
          </cell>
          <cell r="AF74" t="e">
            <v>#N/A</v>
          </cell>
          <cell r="AG74" t="e">
            <v>#N/A</v>
          </cell>
          <cell r="AH74" t="e">
            <v>#N/A</v>
          </cell>
          <cell r="AI74" t="e">
            <v>#N/A</v>
          </cell>
          <cell r="AJ74" t="str">
            <v/>
          </cell>
          <cell r="AK74">
            <v>329.98732646165348</v>
          </cell>
          <cell r="AL74" t="str">
            <v/>
          </cell>
          <cell r="AM74" t="str">
            <v/>
          </cell>
          <cell r="AN74" t="str">
            <v/>
          </cell>
          <cell r="AO74" t="str">
            <v/>
          </cell>
          <cell r="AP74" t="str">
            <v/>
          </cell>
          <cell r="AS74">
            <v>329.9873046875</v>
          </cell>
          <cell r="AT74">
            <v>43313</v>
          </cell>
          <cell r="AU74" t="str">
            <v>2018</v>
          </cell>
          <cell r="AV74" t="str">
            <v>August</v>
          </cell>
          <cell r="AW74" t="str">
            <v>August 2018</v>
          </cell>
          <cell r="AX74">
            <v>31</v>
          </cell>
          <cell r="AY74" t="str">
            <v>August 2018</v>
          </cell>
          <cell r="AZ74">
            <v>23</v>
          </cell>
          <cell r="BA74">
            <v>5</v>
          </cell>
          <cell r="BH74" t="str">
            <v/>
          </cell>
          <cell r="BI74" t="str">
            <v/>
          </cell>
          <cell r="BJ74" t="str">
            <v/>
          </cell>
          <cell r="BK74">
            <v>0</v>
          </cell>
          <cell r="BL74">
            <v>0</v>
          </cell>
          <cell r="BM74" t="e">
            <v>#NUM!</v>
          </cell>
          <cell r="BN74" t="e">
            <v>#NUM!</v>
          </cell>
          <cell r="BO74" t="str">
            <v/>
          </cell>
          <cell r="BP74" t="str">
            <v/>
          </cell>
          <cell r="BQ74">
            <v>69</v>
          </cell>
          <cell r="BR74" t="str">
            <v/>
          </cell>
          <cell r="BS74" t="str">
            <v/>
          </cell>
          <cell r="BT74" t="e">
            <v>#NUM!</v>
          </cell>
          <cell r="BU74" t="str">
            <v/>
          </cell>
          <cell r="BV74" t="e">
            <v>#NUM!</v>
          </cell>
          <cell r="BY74">
            <v>69</v>
          </cell>
        </row>
        <row r="75">
          <cell r="A75">
            <v>70</v>
          </cell>
          <cell r="B75" t="str">
            <v/>
          </cell>
          <cell r="C75" t="str">
            <v/>
          </cell>
          <cell r="D75" t="str">
            <v/>
          </cell>
          <cell r="E75" t="str">
            <v/>
          </cell>
          <cell r="F75" t="str">
            <v/>
          </cell>
          <cell r="G75" t="str">
            <v/>
          </cell>
          <cell r="H75" t="str">
            <v/>
          </cell>
          <cell r="I75" t="str">
            <v/>
          </cell>
          <cell r="J75" t="e">
            <v>#N/A</v>
          </cell>
          <cell r="K75" t="str">
            <v/>
          </cell>
          <cell r="L75" t="e">
            <v>#N/A</v>
          </cell>
          <cell r="M75" t="e">
            <v>#N/A</v>
          </cell>
          <cell r="N75" t="str">
            <v/>
          </cell>
          <cell r="O75" t="str">
            <v/>
          </cell>
          <cell r="P75" t="str">
            <v/>
          </cell>
          <cell r="Q75" t="str">
            <v/>
          </cell>
          <cell r="R75" t="str">
            <v/>
          </cell>
          <cell r="S75" t="str">
            <v/>
          </cell>
          <cell r="T75" t="str">
            <v/>
          </cell>
          <cell r="U75" t="str">
            <v/>
          </cell>
          <cell r="V75" t="str">
            <v/>
          </cell>
          <cell r="W75" t="str">
            <v/>
          </cell>
          <cell r="X75" t="str">
            <v/>
          </cell>
          <cell r="Y75" t="str">
            <v/>
          </cell>
          <cell r="Z75" t="str">
            <v/>
          </cell>
          <cell r="AA75" t="str">
            <v/>
          </cell>
          <cell r="AB75" t="str">
            <v/>
          </cell>
          <cell r="AC75" t="str">
            <v/>
          </cell>
          <cell r="AD75" t="str">
            <v/>
          </cell>
          <cell r="AE75" t="str">
            <v/>
          </cell>
          <cell r="AF75" t="e">
            <v>#N/A</v>
          </cell>
          <cell r="AG75" t="e">
            <v>#N/A</v>
          </cell>
          <cell r="AH75" t="e">
            <v>#N/A</v>
          </cell>
          <cell r="AI75" t="e">
            <v>#N/A</v>
          </cell>
          <cell r="AJ75" t="str">
            <v/>
          </cell>
          <cell r="AK75">
            <v>329.98732646165348</v>
          </cell>
          <cell r="AL75" t="str">
            <v/>
          </cell>
          <cell r="AM75" t="str">
            <v/>
          </cell>
          <cell r="AN75" t="str">
            <v/>
          </cell>
          <cell r="AO75" t="str">
            <v/>
          </cell>
          <cell r="AP75" t="str">
            <v/>
          </cell>
          <cell r="AS75">
            <v>329.9873046875</v>
          </cell>
          <cell r="AT75">
            <v>43344</v>
          </cell>
          <cell r="AU75" t="str">
            <v>2018</v>
          </cell>
          <cell r="AV75" t="str">
            <v>September</v>
          </cell>
          <cell r="AW75" t="str">
            <v>September 2018</v>
          </cell>
          <cell r="AX75">
            <v>30</v>
          </cell>
          <cell r="AY75" t="str">
            <v>September 2018</v>
          </cell>
          <cell r="AZ75">
            <v>20</v>
          </cell>
          <cell r="BA75">
            <v>4</v>
          </cell>
          <cell r="BH75" t="str">
            <v/>
          </cell>
          <cell r="BI75" t="str">
            <v/>
          </cell>
          <cell r="BJ75" t="str">
            <v/>
          </cell>
          <cell r="BK75">
            <v>0</v>
          </cell>
          <cell r="BL75">
            <v>0</v>
          </cell>
          <cell r="BM75" t="e">
            <v>#NUM!</v>
          </cell>
          <cell r="BN75" t="e">
            <v>#NUM!</v>
          </cell>
          <cell r="BO75" t="str">
            <v/>
          </cell>
          <cell r="BP75" t="str">
            <v/>
          </cell>
          <cell r="BQ75">
            <v>70</v>
          </cell>
          <cell r="BR75" t="str">
            <v/>
          </cell>
          <cell r="BS75" t="str">
            <v/>
          </cell>
          <cell r="BT75" t="e">
            <v>#NUM!</v>
          </cell>
          <cell r="BU75" t="str">
            <v/>
          </cell>
          <cell r="BV75" t="e">
            <v>#NUM!</v>
          </cell>
          <cell r="BY75">
            <v>70</v>
          </cell>
        </row>
        <row r="76">
          <cell r="A76">
            <v>71</v>
          </cell>
          <cell r="B76" t="str">
            <v/>
          </cell>
          <cell r="C76" t="str">
            <v/>
          </cell>
          <cell r="D76" t="str">
            <v/>
          </cell>
          <cell r="E76" t="str">
            <v/>
          </cell>
          <cell r="F76" t="str">
            <v/>
          </cell>
          <cell r="G76" t="str">
            <v/>
          </cell>
          <cell r="H76" t="str">
            <v/>
          </cell>
          <cell r="I76" t="str">
            <v/>
          </cell>
          <cell r="J76" t="e">
            <v>#N/A</v>
          </cell>
          <cell r="K76" t="str">
            <v/>
          </cell>
          <cell r="L76" t="e">
            <v>#N/A</v>
          </cell>
          <cell r="M76" t="e">
            <v>#N/A</v>
          </cell>
          <cell r="N76" t="str">
            <v/>
          </cell>
          <cell r="O76" t="str">
            <v/>
          </cell>
          <cell r="P76" t="str">
            <v/>
          </cell>
          <cell r="Q76" t="str">
            <v/>
          </cell>
          <cell r="R76" t="str">
            <v/>
          </cell>
          <cell r="S76" t="str">
            <v/>
          </cell>
          <cell r="T76" t="str">
            <v/>
          </cell>
          <cell r="U76" t="str">
            <v/>
          </cell>
          <cell r="V76" t="str">
            <v/>
          </cell>
          <cell r="W76" t="str">
            <v/>
          </cell>
          <cell r="X76" t="str">
            <v/>
          </cell>
          <cell r="Y76" t="str">
            <v/>
          </cell>
          <cell r="Z76" t="str">
            <v/>
          </cell>
          <cell r="AA76" t="str">
            <v/>
          </cell>
          <cell r="AB76" t="str">
            <v/>
          </cell>
          <cell r="AC76" t="str">
            <v/>
          </cell>
          <cell r="AD76" t="str">
            <v/>
          </cell>
          <cell r="AE76" t="str">
            <v/>
          </cell>
          <cell r="AF76" t="e">
            <v>#N/A</v>
          </cell>
          <cell r="AG76" t="e">
            <v>#N/A</v>
          </cell>
          <cell r="AH76" t="e">
            <v>#N/A</v>
          </cell>
          <cell r="AI76" t="e">
            <v>#N/A</v>
          </cell>
          <cell r="AJ76" t="str">
            <v/>
          </cell>
          <cell r="AK76">
            <v>329.98732646165348</v>
          </cell>
          <cell r="AL76" t="str">
            <v/>
          </cell>
          <cell r="AM76" t="str">
            <v/>
          </cell>
          <cell r="AN76" t="str">
            <v/>
          </cell>
          <cell r="AO76" t="str">
            <v/>
          </cell>
          <cell r="AP76" t="str">
            <v/>
          </cell>
          <cell r="AS76">
            <v>329.9873046875</v>
          </cell>
          <cell r="AT76">
            <v>43374</v>
          </cell>
          <cell r="AU76" t="str">
            <v>2018</v>
          </cell>
          <cell r="AV76" t="str">
            <v>October</v>
          </cell>
          <cell r="AW76" t="str">
            <v>October 2018</v>
          </cell>
          <cell r="AX76">
            <v>31</v>
          </cell>
          <cell r="AY76" t="str">
            <v>October 2018</v>
          </cell>
          <cell r="AZ76">
            <v>23</v>
          </cell>
          <cell r="BA76">
            <v>4</v>
          </cell>
          <cell r="BH76" t="str">
            <v/>
          </cell>
          <cell r="BI76" t="str">
            <v/>
          </cell>
          <cell r="BJ76" t="str">
            <v/>
          </cell>
          <cell r="BK76">
            <v>0</v>
          </cell>
          <cell r="BL76">
            <v>0</v>
          </cell>
          <cell r="BM76" t="e">
            <v>#NUM!</v>
          </cell>
          <cell r="BN76" t="e">
            <v>#NUM!</v>
          </cell>
          <cell r="BO76" t="str">
            <v/>
          </cell>
          <cell r="BP76" t="str">
            <v/>
          </cell>
          <cell r="BQ76">
            <v>71</v>
          </cell>
          <cell r="BR76" t="str">
            <v/>
          </cell>
          <cell r="BS76" t="str">
            <v/>
          </cell>
          <cell r="BT76" t="e">
            <v>#NUM!</v>
          </cell>
          <cell r="BU76" t="str">
            <v/>
          </cell>
          <cell r="BV76" t="e">
            <v>#NUM!</v>
          </cell>
          <cell r="BY76">
            <v>71</v>
          </cell>
        </row>
        <row r="77">
          <cell r="A77">
            <v>72</v>
          </cell>
          <cell r="B77" t="str">
            <v/>
          </cell>
          <cell r="C77" t="str">
            <v/>
          </cell>
          <cell r="D77" t="str">
            <v/>
          </cell>
          <cell r="E77" t="str">
            <v/>
          </cell>
          <cell r="F77" t="str">
            <v/>
          </cell>
          <cell r="G77" t="str">
            <v/>
          </cell>
          <cell r="H77" t="str">
            <v/>
          </cell>
          <cell r="I77" t="str">
            <v/>
          </cell>
          <cell r="J77" t="e">
            <v>#N/A</v>
          </cell>
          <cell r="K77" t="str">
            <v/>
          </cell>
          <cell r="L77" t="e">
            <v>#N/A</v>
          </cell>
          <cell r="M77" t="e">
            <v>#N/A</v>
          </cell>
          <cell r="N77" t="str">
            <v/>
          </cell>
          <cell r="O77" t="str">
            <v/>
          </cell>
          <cell r="P77" t="str">
            <v/>
          </cell>
          <cell r="Q77" t="str">
            <v/>
          </cell>
          <cell r="R77" t="str">
            <v/>
          </cell>
          <cell r="S77" t="str">
            <v/>
          </cell>
          <cell r="T77" t="str">
            <v/>
          </cell>
          <cell r="U77" t="str">
            <v/>
          </cell>
          <cell r="V77" t="str">
            <v/>
          </cell>
          <cell r="W77" t="str">
            <v/>
          </cell>
          <cell r="X77" t="str">
            <v/>
          </cell>
          <cell r="Y77" t="str">
            <v/>
          </cell>
          <cell r="Z77" t="str">
            <v/>
          </cell>
          <cell r="AA77" t="str">
            <v/>
          </cell>
          <cell r="AB77" t="str">
            <v/>
          </cell>
          <cell r="AC77" t="str">
            <v/>
          </cell>
          <cell r="AD77" t="str">
            <v/>
          </cell>
          <cell r="AE77" t="str">
            <v/>
          </cell>
          <cell r="AF77" t="e">
            <v>#N/A</v>
          </cell>
          <cell r="AG77" t="e">
            <v>#N/A</v>
          </cell>
          <cell r="AH77" t="e">
            <v>#N/A</v>
          </cell>
          <cell r="AI77" t="e">
            <v>#N/A</v>
          </cell>
          <cell r="AJ77" t="str">
            <v/>
          </cell>
          <cell r="AK77">
            <v>329.98732646165348</v>
          </cell>
          <cell r="AL77" t="str">
            <v/>
          </cell>
          <cell r="AM77" t="str">
            <v/>
          </cell>
          <cell r="AN77" t="str">
            <v/>
          </cell>
          <cell r="AO77" t="str">
            <v/>
          </cell>
          <cell r="AP77" t="str">
            <v/>
          </cell>
          <cell r="AS77">
            <v>329.9873046875</v>
          </cell>
          <cell r="AT77">
            <v>43405</v>
          </cell>
          <cell r="AU77" t="str">
            <v>2018</v>
          </cell>
          <cell r="AV77" t="str">
            <v>November</v>
          </cell>
          <cell r="AW77" t="str">
            <v>November 2018</v>
          </cell>
          <cell r="AX77">
            <v>30</v>
          </cell>
          <cell r="AY77" t="str">
            <v>November 2018</v>
          </cell>
          <cell r="AZ77">
            <v>22</v>
          </cell>
          <cell r="BA77">
            <v>5</v>
          </cell>
          <cell r="BH77" t="str">
            <v/>
          </cell>
          <cell r="BI77" t="str">
            <v/>
          </cell>
          <cell r="BJ77" t="str">
            <v/>
          </cell>
          <cell r="BK77">
            <v>0</v>
          </cell>
          <cell r="BL77">
            <v>0</v>
          </cell>
          <cell r="BM77" t="e">
            <v>#NUM!</v>
          </cell>
          <cell r="BN77" t="e">
            <v>#NUM!</v>
          </cell>
          <cell r="BO77" t="str">
            <v/>
          </cell>
          <cell r="BP77" t="str">
            <v/>
          </cell>
          <cell r="BQ77">
            <v>72</v>
          </cell>
          <cell r="BR77" t="str">
            <v/>
          </cell>
          <cell r="BS77" t="str">
            <v/>
          </cell>
          <cell r="BT77" t="e">
            <v>#NUM!</v>
          </cell>
          <cell r="BU77" t="str">
            <v/>
          </cell>
          <cell r="BV77" t="e">
            <v>#NUM!</v>
          </cell>
          <cell r="BY77">
            <v>72</v>
          </cell>
        </row>
        <row r="78">
          <cell r="A78">
            <v>73</v>
          </cell>
          <cell r="B78" t="str">
            <v/>
          </cell>
          <cell r="C78" t="str">
            <v/>
          </cell>
          <cell r="D78" t="str">
            <v/>
          </cell>
          <cell r="E78" t="str">
            <v/>
          </cell>
          <cell r="F78" t="str">
            <v/>
          </cell>
          <cell r="G78" t="str">
            <v/>
          </cell>
          <cell r="H78" t="str">
            <v/>
          </cell>
          <cell r="I78" t="str">
            <v/>
          </cell>
          <cell r="J78" t="e">
            <v>#N/A</v>
          </cell>
          <cell r="K78" t="str">
            <v/>
          </cell>
          <cell r="L78" t="e">
            <v>#N/A</v>
          </cell>
          <cell r="M78" t="e">
            <v>#N/A</v>
          </cell>
          <cell r="N78" t="str">
            <v/>
          </cell>
          <cell r="O78" t="str">
            <v/>
          </cell>
          <cell r="P78" t="str">
            <v/>
          </cell>
          <cell r="Q78" t="str">
            <v/>
          </cell>
          <cell r="R78" t="str">
            <v/>
          </cell>
          <cell r="S78" t="str">
            <v/>
          </cell>
          <cell r="T78" t="str">
            <v/>
          </cell>
          <cell r="U78" t="str">
            <v/>
          </cell>
          <cell r="V78" t="str">
            <v/>
          </cell>
          <cell r="W78" t="str">
            <v/>
          </cell>
          <cell r="X78" t="str">
            <v/>
          </cell>
          <cell r="Y78" t="str">
            <v/>
          </cell>
          <cell r="Z78" t="str">
            <v/>
          </cell>
          <cell r="AA78" t="str">
            <v/>
          </cell>
          <cell r="AB78" t="str">
            <v/>
          </cell>
          <cell r="AC78" t="str">
            <v/>
          </cell>
          <cell r="AD78" t="str">
            <v/>
          </cell>
          <cell r="AE78" t="str">
            <v/>
          </cell>
          <cell r="AF78" t="e">
            <v>#N/A</v>
          </cell>
          <cell r="AG78" t="e">
            <v>#N/A</v>
          </cell>
          <cell r="AH78" t="e">
            <v>#N/A</v>
          </cell>
          <cell r="AI78" t="e">
            <v>#N/A</v>
          </cell>
          <cell r="AJ78" t="str">
            <v/>
          </cell>
          <cell r="AK78">
            <v>329.98732646165348</v>
          </cell>
          <cell r="AL78" t="str">
            <v/>
          </cell>
          <cell r="AM78" t="str">
            <v/>
          </cell>
          <cell r="AN78" t="str">
            <v/>
          </cell>
          <cell r="AO78" t="str">
            <v/>
          </cell>
          <cell r="AP78" t="str">
            <v/>
          </cell>
          <cell r="AS78">
            <v>329.9873046875</v>
          </cell>
          <cell r="AT78">
            <v>43435</v>
          </cell>
          <cell r="AU78" t="str">
            <v>2018</v>
          </cell>
          <cell r="AV78" t="str">
            <v>December</v>
          </cell>
          <cell r="AW78" t="str">
            <v>December 2018</v>
          </cell>
          <cell r="AX78">
            <v>31</v>
          </cell>
          <cell r="AY78" t="str">
            <v>December 2018</v>
          </cell>
          <cell r="AZ78">
            <v>21</v>
          </cell>
          <cell r="BA78">
            <v>3</v>
          </cell>
          <cell r="BH78" t="str">
            <v/>
          </cell>
          <cell r="BI78" t="str">
            <v/>
          </cell>
          <cell r="BJ78" t="str">
            <v/>
          </cell>
          <cell r="BK78">
            <v>0</v>
          </cell>
          <cell r="BL78">
            <v>0</v>
          </cell>
          <cell r="BM78" t="e">
            <v>#NUM!</v>
          </cell>
          <cell r="BN78" t="e">
            <v>#NUM!</v>
          </cell>
          <cell r="BO78" t="str">
            <v/>
          </cell>
          <cell r="BP78" t="str">
            <v/>
          </cell>
          <cell r="BQ78">
            <v>73</v>
          </cell>
          <cell r="BR78" t="str">
            <v/>
          </cell>
          <cell r="BS78" t="str">
            <v/>
          </cell>
          <cell r="BT78" t="e">
            <v>#NUM!</v>
          </cell>
          <cell r="BU78" t="str">
            <v/>
          </cell>
          <cell r="BV78" t="e">
            <v>#NUM!</v>
          </cell>
          <cell r="BY78">
            <v>73</v>
          </cell>
        </row>
        <row r="79">
          <cell r="A79">
            <v>74</v>
          </cell>
          <cell r="B79" t="str">
            <v/>
          </cell>
          <cell r="C79" t="str">
            <v/>
          </cell>
          <cell r="D79" t="str">
            <v/>
          </cell>
          <cell r="E79" t="str">
            <v/>
          </cell>
          <cell r="F79" t="str">
            <v/>
          </cell>
          <cell r="G79" t="str">
            <v/>
          </cell>
          <cell r="H79" t="str">
            <v/>
          </cell>
          <cell r="I79" t="str">
            <v/>
          </cell>
          <cell r="J79" t="e">
            <v>#N/A</v>
          </cell>
          <cell r="K79" t="str">
            <v/>
          </cell>
          <cell r="L79" t="e">
            <v>#N/A</v>
          </cell>
          <cell r="M79" t="e">
            <v>#N/A</v>
          </cell>
          <cell r="N79" t="str">
            <v/>
          </cell>
          <cell r="O79" t="str">
            <v/>
          </cell>
          <cell r="P79" t="str">
            <v/>
          </cell>
          <cell r="Q79" t="str">
            <v/>
          </cell>
          <cell r="R79" t="str">
            <v/>
          </cell>
          <cell r="S79" t="str">
            <v/>
          </cell>
          <cell r="T79" t="str">
            <v/>
          </cell>
          <cell r="U79" t="str">
            <v/>
          </cell>
          <cell r="V79" t="str">
            <v/>
          </cell>
          <cell r="W79" t="str">
            <v/>
          </cell>
          <cell r="X79" t="str">
            <v/>
          </cell>
          <cell r="Y79" t="str">
            <v/>
          </cell>
          <cell r="Z79" t="str">
            <v/>
          </cell>
          <cell r="AA79" t="str">
            <v/>
          </cell>
          <cell r="AB79" t="str">
            <v/>
          </cell>
          <cell r="AC79" t="str">
            <v/>
          </cell>
          <cell r="AD79" t="str">
            <v/>
          </cell>
          <cell r="AE79" t="str">
            <v/>
          </cell>
          <cell r="AF79" t="e">
            <v>#N/A</v>
          </cell>
          <cell r="AG79" t="e">
            <v>#N/A</v>
          </cell>
          <cell r="AH79" t="e">
            <v>#N/A</v>
          </cell>
          <cell r="AI79" t="e">
            <v>#N/A</v>
          </cell>
          <cell r="AJ79" t="str">
            <v/>
          </cell>
          <cell r="AK79">
            <v>329.98732646165348</v>
          </cell>
          <cell r="AL79" t="str">
            <v/>
          </cell>
          <cell r="AM79" t="str">
            <v/>
          </cell>
          <cell r="AN79" t="str">
            <v/>
          </cell>
          <cell r="AO79" t="str">
            <v/>
          </cell>
          <cell r="AP79" t="str">
            <v/>
          </cell>
          <cell r="AS79">
            <v>329.9873046875</v>
          </cell>
          <cell r="AT79">
            <v>43466</v>
          </cell>
          <cell r="AU79" t="str">
            <v>2019</v>
          </cell>
          <cell r="AV79" t="str">
            <v>January</v>
          </cell>
          <cell r="AW79" t="str">
            <v>January 2019</v>
          </cell>
          <cell r="AX79">
            <v>31</v>
          </cell>
          <cell r="AY79" t="str">
            <v>January 2019</v>
          </cell>
          <cell r="AZ79">
            <v>23</v>
          </cell>
          <cell r="BA79">
            <v>4</v>
          </cell>
          <cell r="BH79" t="str">
            <v/>
          </cell>
          <cell r="BI79" t="str">
            <v/>
          </cell>
          <cell r="BJ79" t="str">
            <v/>
          </cell>
          <cell r="BK79">
            <v>0</v>
          </cell>
          <cell r="BL79">
            <v>0</v>
          </cell>
          <cell r="BM79" t="e">
            <v>#NUM!</v>
          </cell>
          <cell r="BN79" t="e">
            <v>#NUM!</v>
          </cell>
          <cell r="BO79" t="str">
            <v/>
          </cell>
          <cell r="BP79" t="str">
            <v/>
          </cell>
          <cell r="BQ79">
            <v>74</v>
          </cell>
          <cell r="BR79" t="str">
            <v/>
          </cell>
          <cell r="BS79" t="str">
            <v/>
          </cell>
          <cell r="BT79" t="e">
            <v>#NUM!</v>
          </cell>
          <cell r="BU79" t="str">
            <v/>
          </cell>
          <cell r="BV79" t="e">
            <v>#NUM!</v>
          </cell>
          <cell r="BY79">
            <v>74</v>
          </cell>
        </row>
        <row r="80">
          <cell r="A80">
            <v>75</v>
          </cell>
          <cell r="B80" t="str">
            <v/>
          </cell>
          <cell r="C80" t="str">
            <v/>
          </cell>
          <cell r="D80" t="str">
            <v/>
          </cell>
          <cell r="E80" t="str">
            <v/>
          </cell>
          <cell r="F80" t="str">
            <v/>
          </cell>
          <cell r="G80" t="str">
            <v/>
          </cell>
          <cell r="H80" t="str">
            <v/>
          </cell>
          <cell r="I80" t="str">
            <v/>
          </cell>
          <cell r="J80" t="e">
            <v>#N/A</v>
          </cell>
          <cell r="K80" t="str">
            <v/>
          </cell>
          <cell r="L80" t="e">
            <v>#N/A</v>
          </cell>
          <cell r="M80" t="e">
            <v>#N/A</v>
          </cell>
          <cell r="N80" t="str">
            <v/>
          </cell>
          <cell r="O80" t="str">
            <v/>
          </cell>
          <cell r="P80" t="str">
            <v/>
          </cell>
          <cell r="Q80" t="str">
            <v/>
          </cell>
          <cell r="R80" t="str">
            <v/>
          </cell>
          <cell r="S80" t="str">
            <v/>
          </cell>
          <cell r="T80" t="str">
            <v/>
          </cell>
          <cell r="U80" t="str">
            <v/>
          </cell>
          <cell r="V80" t="str">
            <v/>
          </cell>
          <cell r="W80" t="str">
            <v/>
          </cell>
          <cell r="X80" t="str">
            <v/>
          </cell>
          <cell r="Y80" t="str">
            <v/>
          </cell>
          <cell r="Z80" t="str">
            <v/>
          </cell>
          <cell r="AA80" t="str">
            <v/>
          </cell>
          <cell r="AB80" t="str">
            <v/>
          </cell>
          <cell r="AC80" t="str">
            <v/>
          </cell>
          <cell r="AD80" t="str">
            <v/>
          </cell>
          <cell r="AE80" t="str">
            <v/>
          </cell>
          <cell r="AF80" t="e">
            <v>#N/A</v>
          </cell>
          <cell r="AG80" t="e">
            <v>#N/A</v>
          </cell>
          <cell r="AH80" t="e">
            <v>#N/A</v>
          </cell>
          <cell r="AI80" t="e">
            <v>#N/A</v>
          </cell>
          <cell r="AJ80" t="str">
            <v/>
          </cell>
          <cell r="AK80">
            <v>329.98732646165348</v>
          </cell>
          <cell r="AL80" t="str">
            <v/>
          </cell>
          <cell r="AM80" t="str">
            <v/>
          </cell>
          <cell r="AN80" t="str">
            <v/>
          </cell>
          <cell r="AO80" t="str">
            <v/>
          </cell>
          <cell r="AP80" t="str">
            <v/>
          </cell>
          <cell r="AS80">
            <v>329.9873046875</v>
          </cell>
          <cell r="AT80">
            <v>43497</v>
          </cell>
          <cell r="AU80" t="str">
            <v>2019</v>
          </cell>
          <cell r="AV80" t="str">
            <v>February</v>
          </cell>
          <cell r="AW80" t="str">
            <v>February 2019</v>
          </cell>
          <cell r="AX80">
            <v>28</v>
          </cell>
          <cell r="AY80" t="str">
            <v>February 2019</v>
          </cell>
          <cell r="AZ80">
            <v>20</v>
          </cell>
          <cell r="BA80">
            <v>4</v>
          </cell>
          <cell r="BH80" t="str">
            <v/>
          </cell>
          <cell r="BI80" t="str">
            <v/>
          </cell>
          <cell r="BJ80" t="str">
            <v/>
          </cell>
          <cell r="BK80">
            <v>0</v>
          </cell>
          <cell r="BL80">
            <v>0</v>
          </cell>
          <cell r="BM80" t="e">
            <v>#NUM!</v>
          </cell>
          <cell r="BN80" t="e">
            <v>#NUM!</v>
          </cell>
          <cell r="BO80" t="str">
            <v/>
          </cell>
          <cell r="BP80" t="str">
            <v/>
          </cell>
          <cell r="BQ80">
            <v>75</v>
          </cell>
          <cell r="BR80" t="str">
            <v/>
          </cell>
          <cell r="BS80" t="str">
            <v/>
          </cell>
          <cell r="BT80" t="e">
            <v>#NUM!</v>
          </cell>
          <cell r="BU80" t="str">
            <v/>
          </cell>
          <cell r="BV80" t="e">
            <v>#NUM!</v>
          </cell>
          <cell r="BY80">
            <v>75</v>
          </cell>
        </row>
        <row r="81">
          <cell r="A81">
            <v>76</v>
          </cell>
          <cell r="B81" t="str">
            <v/>
          </cell>
          <cell r="C81" t="str">
            <v/>
          </cell>
          <cell r="D81" t="str">
            <v/>
          </cell>
          <cell r="E81" t="str">
            <v/>
          </cell>
          <cell r="F81" t="str">
            <v/>
          </cell>
          <cell r="G81" t="str">
            <v/>
          </cell>
          <cell r="H81" t="str">
            <v/>
          </cell>
          <cell r="I81" t="str">
            <v/>
          </cell>
          <cell r="J81" t="e">
            <v>#N/A</v>
          </cell>
          <cell r="K81" t="str">
            <v/>
          </cell>
          <cell r="L81" t="e">
            <v>#N/A</v>
          </cell>
          <cell r="M81" t="e">
            <v>#N/A</v>
          </cell>
          <cell r="N81" t="str">
            <v/>
          </cell>
          <cell r="O81" t="str">
            <v/>
          </cell>
          <cell r="P81" t="str">
            <v/>
          </cell>
          <cell r="Q81" t="str">
            <v/>
          </cell>
          <cell r="R81" t="str">
            <v/>
          </cell>
          <cell r="S81" t="str">
            <v/>
          </cell>
          <cell r="T81" t="str">
            <v/>
          </cell>
          <cell r="U81" t="str">
            <v/>
          </cell>
          <cell r="V81" t="str">
            <v/>
          </cell>
          <cell r="W81" t="str">
            <v/>
          </cell>
          <cell r="X81" t="str">
            <v/>
          </cell>
          <cell r="Y81" t="str">
            <v/>
          </cell>
          <cell r="Z81" t="str">
            <v/>
          </cell>
          <cell r="AA81" t="str">
            <v/>
          </cell>
          <cell r="AB81" t="str">
            <v/>
          </cell>
          <cell r="AC81" t="str">
            <v/>
          </cell>
          <cell r="AD81" t="str">
            <v/>
          </cell>
          <cell r="AE81" t="str">
            <v/>
          </cell>
          <cell r="AF81" t="e">
            <v>#N/A</v>
          </cell>
          <cell r="AG81" t="e">
            <v>#N/A</v>
          </cell>
          <cell r="AH81" t="e">
            <v>#N/A</v>
          </cell>
          <cell r="AI81" t="e">
            <v>#N/A</v>
          </cell>
          <cell r="AJ81" t="str">
            <v/>
          </cell>
          <cell r="AK81">
            <v>329.98732646165348</v>
          </cell>
          <cell r="AL81" t="str">
            <v/>
          </cell>
          <cell r="AM81" t="str">
            <v/>
          </cell>
          <cell r="AN81" t="str">
            <v/>
          </cell>
          <cell r="AO81" t="str">
            <v/>
          </cell>
          <cell r="AP81" t="str">
            <v/>
          </cell>
          <cell r="AS81">
            <v>329.9873046875</v>
          </cell>
          <cell r="AT81">
            <v>43525</v>
          </cell>
          <cell r="AU81" t="str">
            <v>2019</v>
          </cell>
          <cell r="AV81" t="str">
            <v>March</v>
          </cell>
          <cell r="AW81" t="str">
            <v>March 2019</v>
          </cell>
          <cell r="AX81">
            <v>31</v>
          </cell>
          <cell r="AY81" t="str">
            <v>March 2019</v>
          </cell>
          <cell r="AZ81">
            <v>21</v>
          </cell>
          <cell r="BA81">
            <v>5</v>
          </cell>
          <cell r="BH81" t="str">
            <v/>
          </cell>
          <cell r="BI81" t="str">
            <v/>
          </cell>
          <cell r="BJ81" t="str">
            <v/>
          </cell>
          <cell r="BK81">
            <v>0</v>
          </cell>
          <cell r="BL81">
            <v>0</v>
          </cell>
          <cell r="BM81" t="e">
            <v>#NUM!</v>
          </cell>
          <cell r="BN81" t="e">
            <v>#NUM!</v>
          </cell>
          <cell r="BO81" t="str">
            <v/>
          </cell>
          <cell r="BP81" t="str">
            <v/>
          </cell>
          <cell r="BQ81">
            <v>76</v>
          </cell>
          <cell r="BR81" t="str">
            <v/>
          </cell>
          <cell r="BS81" t="str">
            <v/>
          </cell>
          <cell r="BT81" t="e">
            <v>#NUM!</v>
          </cell>
          <cell r="BU81" t="str">
            <v/>
          </cell>
          <cell r="BV81" t="e">
            <v>#NUM!</v>
          </cell>
          <cell r="BY81">
            <v>76</v>
          </cell>
        </row>
        <row r="82">
          <cell r="A82">
            <v>77</v>
          </cell>
          <cell r="B82" t="str">
            <v/>
          </cell>
          <cell r="C82" t="str">
            <v/>
          </cell>
          <cell r="D82" t="str">
            <v/>
          </cell>
          <cell r="E82" t="str">
            <v/>
          </cell>
          <cell r="F82" t="str">
            <v/>
          </cell>
          <cell r="G82" t="str">
            <v/>
          </cell>
          <cell r="H82" t="str">
            <v/>
          </cell>
          <cell r="I82" t="str">
            <v/>
          </cell>
          <cell r="J82" t="e">
            <v>#N/A</v>
          </cell>
          <cell r="K82" t="str">
            <v/>
          </cell>
          <cell r="L82" t="e">
            <v>#N/A</v>
          </cell>
          <cell r="M82" t="e">
            <v>#N/A</v>
          </cell>
          <cell r="N82" t="str">
            <v/>
          </cell>
          <cell r="O82" t="str">
            <v/>
          </cell>
          <cell r="P82" t="str">
            <v/>
          </cell>
          <cell r="Q82" t="str">
            <v/>
          </cell>
          <cell r="R82" t="str">
            <v/>
          </cell>
          <cell r="S82" t="str">
            <v/>
          </cell>
          <cell r="T82" t="str">
            <v/>
          </cell>
          <cell r="U82" t="str">
            <v/>
          </cell>
          <cell r="V82" t="str">
            <v/>
          </cell>
          <cell r="W82" t="str">
            <v/>
          </cell>
          <cell r="X82" t="str">
            <v/>
          </cell>
          <cell r="Y82" t="str">
            <v/>
          </cell>
          <cell r="Z82" t="str">
            <v/>
          </cell>
          <cell r="AA82" t="str">
            <v/>
          </cell>
          <cell r="AB82" t="str">
            <v/>
          </cell>
          <cell r="AC82" t="str">
            <v/>
          </cell>
          <cell r="AD82" t="str">
            <v/>
          </cell>
          <cell r="AE82" t="str">
            <v/>
          </cell>
          <cell r="AF82" t="e">
            <v>#N/A</v>
          </cell>
          <cell r="AG82" t="e">
            <v>#N/A</v>
          </cell>
          <cell r="AH82" t="e">
            <v>#N/A</v>
          </cell>
          <cell r="AI82" t="e">
            <v>#N/A</v>
          </cell>
          <cell r="AJ82" t="str">
            <v/>
          </cell>
          <cell r="AK82">
            <v>329.98732646165348</v>
          </cell>
          <cell r="AL82" t="str">
            <v/>
          </cell>
          <cell r="AM82" t="str">
            <v/>
          </cell>
          <cell r="AN82" t="str">
            <v/>
          </cell>
          <cell r="AO82" t="str">
            <v/>
          </cell>
          <cell r="AP82" t="str">
            <v/>
          </cell>
          <cell r="AS82">
            <v>329.9873046875</v>
          </cell>
          <cell r="AT82">
            <v>43556</v>
          </cell>
          <cell r="AU82" t="str">
            <v>2019</v>
          </cell>
          <cell r="AV82" t="str">
            <v>April</v>
          </cell>
          <cell r="AW82" t="str">
            <v>April 2019</v>
          </cell>
          <cell r="AX82">
            <v>30</v>
          </cell>
          <cell r="AY82" t="str">
            <v>April 2019</v>
          </cell>
          <cell r="AZ82">
            <v>22</v>
          </cell>
          <cell r="BA82">
            <v>4</v>
          </cell>
          <cell r="BH82" t="str">
            <v/>
          </cell>
          <cell r="BI82" t="str">
            <v/>
          </cell>
          <cell r="BJ82" t="str">
            <v/>
          </cell>
          <cell r="BK82">
            <v>0</v>
          </cell>
          <cell r="BL82">
            <v>0</v>
          </cell>
          <cell r="BM82" t="e">
            <v>#NUM!</v>
          </cell>
          <cell r="BN82" t="e">
            <v>#NUM!</v>
          </cell>
          <cell r="BO82" t="str">
            <v/>
          </cell>
          <cell r="BP82" t="str">
            <v/>
          </cell>
          <cell r="BQ82">
            <v>77</v>
          </cell>
          <cell r="BR82" t="str">
            <v/>
          </cell>
          <cell r="BS82" t="str">
            <v/>
          </cell>
          <cell r="BT82" t="e">
            <v>#NUM!</v>
          </cell>
          <cell r="BU82" t="str">
            <v/>
          </cell>
          <cell r="BV82" t="e">
            <v>#NUM!</v>
          </cell>
          <cell r="BY82">
            <v>77</v>
          </cell>
        </row>
        <row r="83">
          <cell r="A83">
            <v>78</v>
          </cell>
          <cell r="B83" t="str">
            <v/>
          </cell>
          <cell r="C83" t="str">
            <v/>
          </cell>
          <cell r="D83" t="str">
            <v/>
          </cell>
          <cell r="E83" t="str">
            <v/>
          </cell>
          <cell r="F83" t="str">
            <v/>
          </cell>
          <cell r="G83" t="str">
            <v/>
          </cell>
          <cell r="H83" t="str">
            <v/>
          </cell>
          <cell r="I83" t="str">
            <v/>
          </cell>
          <cell r="J83" t="e">
            <v>#N/A</v>
          </cell>
          <cell r="K83" t="str">
            <v/>
          </cell>
          <cell r="L83" t="e">
            <v>#N/A</v>
          </cell>
          <cell r="M83" t="e">
            <v>#N/A</v>
          </cell>
          <cell r="N83" t="str">
            <v/>
          </cell>
          <cell r="O83" t="str">
            <v/>
          </cell>
          <cell r="P83" t="str">
            <v/>
          </cell>
          <cell r="Q83" t="str">
            <v/>
          </cell>
          <cell r="R83" t="str">
            <v/>
          </cell>
          <cell r="S83" t="str">
            <v/>
          </cell>
          <cell r="T83" t="str">
            <v/>
          </cell>
          <cell r="U83" t="str">
            <v/>
          </cell>
          <cell r="V83" t="str">
            <v/>
          </cell>
          <cell r="W83" t="str">
            <v/>
          </cell>
          <cell r="X83" t="str">
            <v/>
          </cell>
          <cell r="Y83" t="str">
            <v/>
          </cell>
          <cell r="Z83" t="str">
            <v/>
          </cell>
          <cell r="AA83" t="str">
            <v/>
          </cell>
          <cell r="AB83" t="str">
            <v/>
          </cell>
          <cell r="AC83" t="str">
            <v/>
          </cell>
          <cell r="AD83" t="str">
            <v/>
          </cell>
          <cell r="AE83" t="str">
            <v/>
          </cell>
          <cell r="AF83" t="e">
            <v>#N/A</v>
          </cell>
          <cell r="AG83" t="e">
            <v>#N/A</v>
          </cell>
          <cell r="AH83" t="e">
            <v>#N/A</v>
          </cell>
          <cell r="AI83" t="e">
            <v>#N/A</v>
          </cell>
          <cell r="AJ83" t="str">
            <v/>
          </cell>
          <cell r="AK83">
            <v>329.98732646165348</v>
          </cell>
          <cell r="AL83" t="str">
            <v/>
          </cell>
          <cell r="AM83" t="str">
            <v/>
          </cell>
          <cell r="AN83" t="str">
            <v/>
          </cell>
          <cell r="AO83" t="str">
            <v/>
          </cell>
          <cell r="AP83" t="str">
            <v/>
          </cell>
          <cell r="AS83">
            <v>329.9873046875</v>
          </cell>
          <cell r="AT83">
            <v>43586</v>
          </cell>
          <cell r="AU83" t="str">
            <v>2019</v>
          </cell>
          <cell r="AV83" t="str">
            <v>May</v>
          </cell>
          <cell r="AW83" t="str">
            <v>May 2019</v>
          </cell>
          <cell r="AX83">
            <v>31</v>
          </cell>
          <cell r="AY83" t="str">
            <v>May 2019</v>
          </cell>
          <cell r="AZ83">
            <v>23</v>
          </cell>
          <cell r="BA83">
            <v>5</v>
          </cell>
          <cell r="BH83" t="str">
            <v/>
          </cell>
          <cell r="BI83" t="str">
            <v/>
          </cell>
          <cell r="BJ83" t="str">
            <v/>
          </cell>
          <cell r="BK83">
            <v>0</v>
          </cell>
          <cell r="BL83">
            <v>0</v>
          </cell>
          <cell r="BM83" t="e">
            <v>#NUM!</v>
          </cell>
          <cell r="BN83" t="e">
            <v>#NUM!</v>
          </cell>
          <cell r="BO83" t="str">
            <v/>
          </cell>
          <cell r="BP83" t="str">
            <v/>
          </cell>
          <cell r="BQ83">
            <v>78</v>
          </cell>
          <cell r="BR83" t="str">
            <v/>
          </cell>
          <cell r="BS83" t="str">
            <v/>
          </cell>
          <cell r="BT83" t="e">
            <v>#NUM!</v>
          </cell>
          <cell r="BU83" t="str">
            <v/>
          </cell>
          <cell r="BV83" t="e">
            <v>#NUM!</v>
          </cell>
          <cell r="BY83">
            <v>78</v>
          </cell>
        </row>
        <row r="84">
          <cell r="A84">
            <v>79</v>
          </cell>
          <cell r="B84" t="str">
            <v/>
          </cell>
          <cell r="C84" t="str">
            <v/>
          </cell>
          <cell r="D84" t="str">
            <v/>
          </cell>
          <cell r="E84" t="str">
            <v/>
          </cell>
          <cell r="F84" t="str">
            <v/>
          </cell>
          <cell r="G84" t="str">
            <v/>
          </cell>
          <cell r="H84" t="str">
            <v/>
          </cell>
          <cell r="I84" t="str">
            <v/>
          </cell>
          <cell r="J84" t="e">
            <v>#N/A</v>
          </cell>
          <cell r="K84" t="str">
            <v/>
          </cell>
          <cell r="L84" t="e">
            <v>#N/A</v>
          </cell>
          <cell r="M84" t="e">
            <v>#N/A</v>
          </cell>
          <cell r="N84" t="str">
            <v/>
          </cell>
          <cell r="O84" t="str">
            <v/>
          </cell>
          <cell r="P84" t="str">
            <v/>
          </cell>
          <cell r="Q84" t="str">
            <v/>
          </cell>
          <cell r="R84" t="str">
            <v/>
          </cell>
          <cell r="S84" t="str">
            <v/>
          </cell>
          <cell r="T84" t="str">
            <v/>
          </cell>
          <cell r="U84" t="str">
            <v/>
          </cell>
          <cell r="V84" t="str">
            <v/>
          </cell>
          <cell r="W84" t="str">
            <v/>
          </cell>
          <cell r="X84" t="str">
            <v/>
          </cell>
          <cell r="Y84" t="str">
            <v/>
          </cell>
          <cell r="Z84" t="str">
            <v/>
          </cell>
          <cell r="AA84" t="str">
            <v/>
          </cell>
          <cell r="AB84" t="str">
            <v/>
          </cell>
          <cell r="AC84" t="str">
            <v/>
          </cell>
          <cell r="AD84" t="str">
            <v/>
          </cell>
          <cell r="AE84" t="str">
            <v/>
          </cell>
          <cell r="AF84" t="e">
            <v>#N/A</v>
          </cell>
          <cell r="AG84" t="e">
            <v>#N/A</v>
          </cell>
          <cell r="AH84" t="e">
            <v>#N/A</v>
          </cell>
          <cell r="AI84" t="e">
            <v>#N/A</v>
          </cell>
          <cell r="AJ84" t="str">
            <v/>
          </cell>
          <cell r="AK84">
            <v>329.98732646165348</v>
          </cell>
          <cell r="AL84" t="str">
            <v/>
          </cell>
          <cell r="AM84" t="str">
            <v/>
          </cell>
          <cell r="AN84" t="str">
            <v/>
          </cell>
          <cell r="AO84" t="str">
            <v/>
          </cell>
          <cell r="AP84" t="str">
            <v/>
          </cell>
          <cell r="AS84">
            <v>329.9873046875</v>
          </cell>
          <cell r="AT84">
            <v>43617</v>
          </cell>
          <cell r="AU84" t="str">
            <v>2019</v>
          </cell>
          <cell r="AV84" t="str">
            <v>June</v>
          </cell>
          <cell r="AW84" t="str">
            <v>June 2019</v>
          </cell>
          <cell r="AX84">
            <v>30</v>
          </cell>
          <cell r="AY84" t="str">
            <v>June 2019</v>
          </cell>
          <cell r="AZ84">
            <v>20</v>
          </cell>
          <cell r="BA84">
            <v>4</v>
          </cell>
          <cell r="BH84" t="str">
            <v/>
          </cell>
          <cell r="BI84" t="str">
            <v/>
          </cell>
          <cell r="BJ84" t="str">
            <v/>
          </cell>
          <cell r="BK84">
            <v>0</v>
          </cell>
          <cell r="BL84">
            <v>0</v>
          </cell>
          <cell r="BM84" t="e">
            <v>#NUM!</v>
          </cell>
          <cell r="BN84" t="e">
            <v>#NUM!</v>
          </cell>
          <cell r="BO84" t="str">
            <v/>
          </cell>
          <cell r="BP84" t="str">
            <v/>
          </cell>
          <cell r="BQ84">
            <v>79</v>
          </cell>
          <cell r="BR84" t="str">
            <v/>
          </cell>
          <cell r="BS84" t="str">
            <v/>
          </cell>
          <cell r="BT84" t="e">
            <v>#NUM!</v>
          </cell>
          <cell r="BU84" t="str">
            <v/>
          </cell>
          <cell r="BV84" t="e">
            <v>#NUM!</v>
          </cell>
          <cell r="BY84">
            <v>79</v>
          </cell>
        </row>
        <row r="85">
          <cell r="A85">
            <v>80</v>
          </cell>
          <cell r="B85" t="str">
            <v/>
          </cell>
          <cell r="C85" t="str">
            <v/>
          </cell>
          <cell r="D85" t="str">
            <v/>
          </cell>
          <cell r="E85" t="str">
            <v/>
          </cell>
          <cell r="F85" t="str">
            <v/>
          </cell>
          <cell r="G85" t="str">
            <v/>
          </cell>
          <cell r="H85" t="str">
            <v/>
          </cell>
          <cell r="I85" t="str">
            <v/>
          </cell>
          <cell r="J85" t="e">
            <v>#N/A</v>
          </cell>
          <cell r="K85" t="str">
            <v/>
          </cell>
          <cell r="L85" t="e">
            <v>#N/A</v>
          </cell>
          <cell r="M85" t="e">
            <v>#N/A</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t="str">
            <v/>
          </cell>
          <cell r="AC85" t="str">
            <v/>
          </cell>
          <cell r="AD85" t="str">
            <v/>
          </cell>
          <cell r="AE85" t="str">
            <v/>
          </cell>
          <cell r="AF85" t="e">
            <v>#N/A</v>
          </cell>
          <cell r="AG85" t="e">
            <v>#N/A</v>
          </cell>
          <cell r="AH85" t="e">
            <v>#N/A</v>
          </cell>
          <cell r="AI85" t="e">
            <v>#N/A</v>
          </cell>
          <cell r="AJ85" t="str">
            <v/>
          </cell>
          <cell r="AK85">
            <v>329.98732646165348</v>
          </cell>
          <cell r="AL85" t="str">
            <v/>
          </cell>
          <cell r="AM85" t="str">
            <v/>
          </cell>
          <cell r="AN85" t="str">
            <v/>
          </cell>
          <cell r="AO85" t="str">
            <v/>
          </cell>
          <cell r="AP85" t="str">
            <v/>
          </cell>
          <cell r="AS85">
            <v>329.9873046875</v>
          </cell>
          <cell r="AT85">
            <v>43647</v>
          </cell>
          <cell r="AU85" t="str">
            <v>2019</v>
          </cell>
          <cell r="AV85" t="str">
            <v>July</v>
          </cell>
          <cell r="AW85" t="str">
            <v>July 2019</v>
          </cell>
          <cell r="AX85">
            <v>31</v>
          </cell>
          <cell r="AY85" t="str">
            <v>July 2019</v>
          </cell>
          <cell r="AZ85">
            <v>23</v>
          </cell>
          <cell r="BA85">
            <v>4</v>
          </cell>
          <cell r="BH85" t="str">
            <v/>
          </cell>
          <cell r="BI85" t="str">
            <v/>
          </cell>
          <cell r="BJ85" t="str">
            <v/>
          </cell>
          <cell r="BK85">
            <v>0</v>
          </cell>
          <cell r="BL85">
            <v>0</v>
          </cell>
          <cell r="BM85" t="e">
            <v>#NUM!</v>
          </cell>
          <cell r="BN85" t="e">
            <v>#NUM!</v>
          </cell>
          <cell r="BO85" t="str">
            <v/>
          </cell>
          <cell r="BP85" t="str">
            <v/>
          </cell>
          <cell r="BQ85">
            <v>80</v>
          </cell>
          <cell r="BR85" t="str">
            <v/>
          </cell>
          <cell r="BS85" t="str">
            <v/>
          </cell>
          <cell r="BT85" t="e">
            <v>#NUM!</v>
          </cell>
          <cell r="BU85" t="str">
            <v/>
          </cell>
          <cell r="BV85" t="e">
            <v>#NUM!</v>
          </cell>
          <cell r="BY85">
            <v>80</v>
          </cell>
        </row>
        <row r="86">
          <cell r="A86">
            <v>81</v>
          </cell>
          <cell r="B86" t="str">
            <v/>
          </cell>
          <cell r="C86" t="str">
            <v/>
          </cell>
          <cell r="D86" t="str">
            <v/>
          </cell>
          <cell r="E86" t="str">
            <v/>
          </cell>
          <cell r="F86" t="str">
            <v/>
          </cell>
          <cell r="G86" t="str">
            <v/>
          </cell>
          <cell r="H86" t="str">
            <v/>
          </cell>
          <cell r="I86" t="str">
            <v/>
          </cell>
          <cell r="J86" t="e">
            <v>#N/A</v>
          </cell>
          <cell r="K86" t="str">
            <v/>
          </cell>
          <cell r="L86" t="e">
            <v>#N/A</v>
          </cell>
          <cell r="M86" t="e">
            <v>#N/A</v>
          </cell>
          <cell r="N86" t="str">
            <v/>
          </cell>
          <cell r="O86" t="str">
            <v/>
          </cell>
          <cell r="P86" t="str">
            <v/>
          </cell>
          <cell r="Q86" t="str">
            <v/>
          </cell>
          <cell r="R86" t="str">
            <v/>
          </cell>
          <cell r="S86" t="str">
            <v/>
          </cell>
          <cell r="T86" t="str">
            <v/>
          </cell>
          <cell r="U86" t="str">
            <v/>
          </cell>
          <cell r="V86" t="str">
            <v/>
          </cell>
          <cell r="W86" t="str">
            <v/>
          </cell>
          <cell r="X86" t="str">
            <v/>
          </cell>
          <cell r="Y86" t="str">
            <v/>
          </cell>
          <cell r="Z86" t="str">
            <v/>
          </cell>
          <cell r="AA86" t="str">
            <v/>
          </cell>
          <cell r="AB86" t="str">
            <v/>
          </cell>
          <cell r="AC86" t="str">
            <v/>
          </cell>
          <cell r="AD86" t="str">
            <v/>
          </cell>
          <cell r="AE86" t="str">
            <v/>
          </cell>
          <cell r="AF86" t="e">
            <v>#N/A</v>
          </cell>
          <cell r="AG86" t="e">
            <v>#N/A</v>
          </cell>
          <cell r="AH86" t="e">
            <v>#N/A</v>
          </cell>
          <cell r="AI86" t="e">
            <v>#N/A</v>
          </cell>
          <cell r="AJ86" t="str">
            <v/>
          </cell>
          <cell r="AK86">
            <v>329.98732646165348</v>
          </cell>
          <cell r="AL86" t="str">
            <v/>
          </cell>
          <cell r="AM86" t="str">
            <v/>
          </cell>
          <cell r="AN86" t="str">
            <v/>
          </cell>
          <cell r="AO86" t="str">
            <v/>
          </cell>
          <cell r="AP86" t="str">
            <v/>
          </cell>
          <cell r="AS86">
            <v>329.9873046875</v>
          </cell>
          <cell r="AT86">
            <v>43678</v>
          </cell>
          <cell r="AU86" t="str">
            <v>2019</v>
          </cell>
          <cell r="AV86" t="str">
            <v>August</v>
          </cell>
          <cell r="AW86" t="str">
            <v>August 2019</v>
          </cell>
          <cell r="AX86">
            <v>31</v>
          </cell>
          <cell r="AY86" t="str">
            <v>August 2019</v>
          </cell>
          <cell r="AZ86">
            <v>22</v>
          </cell>
          <cell r="BA86">
            <v>5</v>
          </cell>
          <cell r="BH86" t="str">
            <v/>
          </cell>
          <cell r="BI86" t="str">
            <v/>
          </cell>
          <cell r="BJ86" t="str">
            <v/>
          </cell>
          <cell r="BK86">
            <v>0</v>
          </cell>
          <cell r="BL86">
            <v>0</v>
          </cell>
          <cell r="BM86" t="e">
            <v>#NUM!</v>
          </cell>
          <cell r="BN86" t="e">
            <v>#NUM!</v>
          </cell>
          <cell r="BO86" t="str">
            <v/>
          </cell>
          <cell r="BP86" t="str">
            <v/>
          </cell>
          <cell r="BQ86">
            <v>81</v>
          </cell>
          <cell r="BR86" t="str">
            <v/>
          </cell>
          <cell r="BS86" t="str">
            <v/>
          </cell>
          <cell r="BT86" t="e">
            <v>#NUM!</v>
          </cell>
          <cell r="BU86" t="str">
            <v/>
          </cell>
          <cell r="BV86" t="e">
            <v>#NUM!</v>
          </cell>
          <cell r="BY86">
            <v>81</v>
          </cell>
        </row>
        <row r="87">
          <cell r="A87">
            <v>82</v>
          </cell>
          <cell r="B87" t="str">
            <v/>
          </cell>
          <cell r="C87" t="str">
            <v/>
          </cell>
          <cell r="D87" t="str">
            <v/>
          </cell>
          <cell r="E87" t="str">
            <v/>
          </cell>
          <cell r="F87" t="str">
            <v/>
          </cell>
          <cell r="G87" t="str">
            <v/>
          </cell>
          <cell r="H87" t="str">
            <v/>
          </cell>
          <cell r="I87" t="str">
            <v/>
          </cell>
          <cell r="J87" t="e">
            <v>#N/A</v>
          </cell>
          <cell r="K87" t="str">
            <v/>
          </cell>
          <cell r="L87" t="e">
            <v>#N/A</v>
          </cell>
          <cell r="M87" t="e">
            <v>#N/A</v>
          </cell>
          <cell r="N87" t="str">
            <v/>
          </cell>
          <cell r="O87" t="str">
            <v/>
          </cell>
          <cell r="P87" t="str">
            <v/>
          </cell>
          <cell r="Q87" t="str">
            <v/>
          </cell>
          <cell r="R87" t="str">
            <v/>
          </cell>
          <cell r="S87" t="str">
            <v/>
          </cell>
          <cell r="T87" t="str">
            <v/>
          </cell>
          <cell r="U87" t="str">
            <v/>
          </cell>
          <cell r="V87" t="str">
            <v/>
          </cell>
          <cell r="W87" t="str">
            <v/>
          </cell>
          <cell r="X87" t="str">
            <v/>
          </cell>
          <cell r="Y87" t="str">
            <v/>
          </cell>
          <cell r="Z87" t="str">
            <v/>
          </cell>
          <cell r="AA87" t="str">
            <v/>
          </cell>
          <cell r="AB87" t="str">
            <v/>
          </cell>
          <cell r="AC87" t="str">
            <v/>
          </cell>
          <cell r="AD87" t="str">
            <v/>
          </cell>
          <cell r="AE87" t="str">
            <v/>
          </cell>
          <cell r="AF87" t="e">
            <v>#N/A</v>
          </cell>
          <cell r="AG87" t="e">
            <v>#N/A</v>
          </cell>
          <cell r="AH87" t="e">
            <v>#N/A</v>
          </cell>
          <cell r="AI87" t="e">
            <v>#N/A</v>
          </cell>
          <cell r="AJ87" t="str">
            <v/>
          </cell>
          <cell r="AK87">
            <v>329.98732646165348</v>
          </cell>
          <cell r="AL87" t="str">
            <v/>
          </cell>
          <cell r="AM87" t="str">
            <v/>
          </cell>
          <cell r="AN87" t="str">
            <v/>
          </cell>
          <cell r="AO87" t="str">
            <v/>
          </cell>
          <cell r="AP87" t="str">
            <v/>
          </cell>
          <cell r="AS87">
            <v>329.9873046875</v>
          </cell>
          <cell r="AT87">
            <v>43709</v>
          </cell>
          <cell r="AU87" t="str">
            <v>2019</v>
          </cell>
          <cell r="AV87" t="str">
            <v>September</v>
          </cell>
          <cell r="AW87" t="str">
            <v>September 2019</v>
          </cell>
          <cell r="AX87">
            <v>30</v>
          </cell>
          <cell r="AY87" t="str">
            <v>September 2019</v>
          </cell>
          <cell r="AZ87">
            <v>21</v>
          </cell>
          <cell r="BA87">
            <v>4</v>
          </cell>
          <cell r="BH87" t="str">
            <v/>
          </cell>
          <cell r="BI87" t="str">
            <v/>
          </cell>
          <cell r="BJ87" t="str">
            <v/>
          </cell>
          <cell r="BK87">
            <v>0</v>
          </cell>
          <cell r="BL87">
            <v>0</v>
          </cell>
          <cell r="BM87" t="e">
            <v>#NUM!</v>
          </cell>
          <cell r="BN87" t="e">
            <v>#NUM!</v>
          </cell>
          <cell r="BO87" t="str">
            <v/>
          </cell>
          <cell r="BP87" t="str">
            <v/>
          </cell>
          <cell r="BQ87">
            <v>82</v>
          </cell>
          <cell r="BR87" t="str">
            <v/>
          </cell>
          <cell r="BS87" t="str">
            <v/>
          </cell>
          <cell r="BT87" t="e">
            <v>#NUM!</v>
          </cell>
          <cell r="BU87" t="str">
            <v/>
          </cell>
          <cell r="BV87" t="e">
            <v>#NUM!</v>
          </cell>
          <cell r="BY87">
            <v>82</v>
          </cell>
        </row>
        <row r="88">
          <cell r="A88">
            <v>83</v>
          </cell>
          <cell r="B88" t="str">
            <v/>
          </cell>
          <cell r="C88" t="str">
            <v/>
          </cell>
          <cell r="D88" t="str">
            <v/>
          </cell>
          <cell r="E88" t="str">
            <v/>
          </cell>
          <cell r="F88" t="str">
            <v/>
          </cell>
          <cell r="G88" t="str">
            <v/>
          </cell>
          <cell r="H88" t="str">
            <v/>
          </cell>
          <cell r="I88" t="str">
            <v/>
          </cell>
          <cell r="J88" t="e">
            <v>#N/A</v>
          </cell>
          <cell r="K88" t="str">
            <v/>
          </cell>
          <cell r="L88" t="e">
            <v>#N/A</v>
          </cell>
          <cell r="M88" t="e">
            <v>#N/A</v>
          </cell>
          <cell r="N88" t="str">
            <v/>
          </cell>
          <cell r="O88" t="str">
            <v/>
          </cell>
          <cell r="P88" t="str">
            <v/>
          </cell>
          <cell r="Q88" t="str">
            <v/>
          </cell>
          <cell r="R88" t="str">
            <v/>
          </cell>
          <cell r="S88" t="str">
            <v/>
          </cell>
          <cell r="T88" t="str">
            <v/>
          </cell>
          <cell r="U88" t="str">
            <v/>
          </cell>
          <cell r="V88" t="str">
            <v/>
          </cell>
          <cell r="W88" t="str">
            <v/>
          </cell>
          <cell r="X88" t="str">
            <v/>
          </cell>
          <cell r="Y88" t="str">
            <v/>
          </cell>
          <cell r="Z88" t="str">
            <v/>
          </cell>
          <cell r="AA88" t="str">
            <v/>
          </cell>
          <cell r="AB88" t="str">
            <v/>
          </cell>
          <cell r="AC88" t="str">
            <v/>
          </cell>
          <cell r="AD88" t="str">
            <v/>
          </cell>
          <cell r="AE88" t="str">
            <v/>
          </cell>
          <cell r="AF88" t="e">
            <v>#N/A</v>
          </cell>
          <cell r="AG88" t="e">
            <v>#N/A</v>
          </cell>
          <cell r="AH88" t="e">
            <v>#N/A</v>
          </cell>
          <cell r="AI88" t="e">
            <v>#N/A</v>
          </cell>
          <cell r="AJ88" t="str">
            <v/>
          </cell>
          <cell r="AK88">
            <v>329.98732646165348</v>
          </cell>
          <cell r="AL88" t="str">
            <v/>
          </cell>
          <cell r="AM88" t="str">
            <v/>
          </cell>
          <cell r="AN88" t="str">
            <v/>
          </cell>
          <cell r="AO88" t="str">
            <v/>
          </cell>
          <cell r="AP88" t="str">
            <v/>
          </cell>
          <cell r="AS88">
            <v>329.9873046875</v>
          </cell>
          <cell r="AT88">
            <v>43739</v>
          </cell>
          <cell r="AU88" t="str">
            <v>2019</v>
          </cell>
          <cell r="AV88" t="str">
            <v>October</v>
          </cell>
          <cell r="AW88" t="str">
            <v>October 2019</v>
          </cell>
          <cell r="AX88">
            <v>31</v>
          </cell>
          <cell r="AY88" t="str">
            <v>October 2019</v>
          </cell>
          <cell r="AZ88">
            <v>23</v>
          </cell>
          <cell r="BA88">
            <v>4</v>
          </cell>
          <cell r="BH88" t="str">
            <v/>
          </cell>
          <cell r="BI88" t="str">
            <v/>
          </cell>
          <cell r="BJ88" t="str">
            <v/>
          </cell>
          <cell r="BK88">
            <v>0</v>
          </cell>
          <cell r="BL88">
            <v>0</v>
          </cell>
          <cell r="BM88" t="e">
            <v>#NUM!</v>
          </cell>
          <cell r="BN88" t="e">
            <v>#NUM!</v>
          </cell>
          <cell r="BO88" t="str">
            <v/>
          </cell>
          <cell r="BP88" t="str">
            <v/>
          </cell>
          <cell r="BQ88">
            <v>83</v>
          </cell>
          <cell r="BR88" t="str">
            <v/>
          </cell>
          <cell r="BS88" t="str">
            <v/>
          </cell>
          <cell r="BT88" t="e">
            <v>#NUM!</v>
          </cell>
          <cell r="BU88" t="str">
            <v/>
          </cell>
          <cell r="BV88" t="e">
            <v>#NUM!</v>
          </cell>
          <cell r="BY88">
            <v>83</v>
          </cell>
        </row>
        <row r="89">
          <cell r="A89">
            <v>84</v>
          </cell>
          <cell r="B89" t="str">
            <v/>
          </cell>
          <cell r="C89" t="str">
            <v/>
          </cell>
          <cell r="D89" t="str">
            <v/>
          </cell>
          <cell r="E89" t="str">
            <v/>
          </cell>
          <cell r="F89" t="str">
            <v/>
          </cell>
          <cell r="G89" t="str">
            <v/>
          </cell>
          <cell r="H89" t="str">
            <v/>
          </cell>
          <cell r="I89" t="str">
            <v/>
          </cell>
          <cell r="J89" t="e">
            <v>#N/A</v>
          </cell>
          <cell r="K89" t="str">
            <v/>
          </cell>
          <cell r="L89" t="e">
            <v>#N/A</v>
          </cell>
          <cell r="M89" t="e">
            <v>#N/A</v>
          </cell>
          <cell r="N89" t="str">
            <v/>
          </cell>
          <cell r="O89" t="str">
            <v/>
          </cell>
          <cell r="P89" t="str">
            <v/>
          </cell>
          <cell r="Q89" t="str">
            <v/>
          </cell>
          <cell r="R89" t="str">
            <v/>
          </cell>
          <cell r="S89" t="str">
            <v/>
          </cell>
          <cell r="T89" t="str">
            <v/>
          </cell>
          <cell r="U89" t="str">
            <v/>
          </cell>
          <cell r="V89" t="str">
            <v/>
          </cell>
          <cell r="W89" t="str">
            <v/>
          </cell>
          <cell r="X89" t="str">
            <v/>
          </cell>
          <cell r="Y89" t="str">
            <v/>
          </cell>
          <cell r="Z89" t="str">
            <v/>
          </cell>
          <cell r="AA89" t="str">
            <v/>
          </cell>
          <cell r="AB89" t="str">
            <v/>
          </cell>
          <cell r="AC89" t="str">
            <v/>
          </cell>
          <cell r="AD89" t="str">
            <v/>
          </cell>
          <cell r="AE89" t="str">
            <v/>
          </cell>
          <cell r="AF89" t="e">
            <v>#N/A</v>
          </cell>
          <cell r="AG89" t="e">
            <v>#N/A</v>
          </cell>
          <cell r="AH89" t="e">
            <v>#N/A</v>
          </cell>
          <cell r="AI89" t="e">
            <v>#N/A</v>
          </cell>
          <cell r="AJ89" t="str">
            <v/>
          </cell>
          <cell r="AK89">
            <v>329.98732646165348</v>
          </cell>
          <cell r="AL89" t="str">
            <v/>
          </cell>
          <cell r="AM89" t="str">
            <v/>
          </cell>
          <cell r="AN89" t="str">
            <v/>
          </cell>
          <cell r="AO89" t="str">
            <v/>
          </cell>
          <cell r="AP89" t="str">
            <v/>
          </cell>
          <cell r="AS89">
            <v>329.9873046875</v>
          </cell>
          <cell r="AT89">
            <v>43770</v>
          </cell>
          <cell r="AU89" t="str">
            <v>2019</v>
          </cell>
          <cell r="AV89" t="str">
            <v>November</v>
          </cell>
          <cell r="AW89" t="str">
            <v>November 2019</v>
          </cell>
          <cell r="AX89">
            <v>30</v>
          </cell>
          <cell r="AY89" t="str">
            <v>November 2019</v>
          </cell>
          <cell r="AZ89">
            <v>21</v>
          </cell>
          <cell r="BA89">
            <v>5</v>
          </cell>
          <cell r="BH89" t="str">
            <v/>
          </cell>
          <cell r="BI89" t="str">
            <v/>
          </cell>
          <cell r="BJ89" t="str">
            <v/>
          </cell>
          <cell r="BK89">
            <v>0</v>
          </cell>
          <cell r="BL89">
            <v>0</v>
          </cell>
          <cell r="BM89" t="e">
            <v>#NUM!</v>
          </cell>
          <cell r="BN89" t="e">
            <v>#NUM!</v>
          </cell>
          <cell r="BO89" t="str">
            <v/>
          </cell>
          <cell r="BP89" t="str">
            <v/>
          </cell>
          <cell r="BQ89">
            <v>84</v>
          </cell>
          <cell r="BR89" t="str">
            <v/>
          </cell>
          <cell r="BS89" t="str">
            <v/>
          </cell>
          <cell r="BT89" t="e">
            <v>#NUM!</v>
          </cell>
          <cell r="BU89" t="str">
            <v/>
          </cell>
          <cell r="BV89" t="e">
            <v>#NUM!</v>
          </cell>
          <cell r="BY89">
            <v>84</v>
          </cell>
        </row>
        <row r="90">
          <cell r="A90">
            <v>85</v>
          </cell>
          <cell r="B90" t="str">
            <v/>
          </cell>
          <cell r="C90" t="str">
            <v/>
          </cell>
          <cell r="D90" t="str">
            <v/>
          </cell>
          <cell r="E90" t="str">
            <v/>
          </cell>
          <cell r="F90" t="str">
            <v/>
          </cell>
          <cell r="G90" t="str">
            <v/>
          </cell>
          <cell r="H90" t="str">
            <v/>
          </cell>
          <cell r="I90" t="str">
            <v/>
          </cell>
          <cell r="J90" t="e">
            <v>#N/A</v>
          </cell>
          <cell r="K90" t="str">
            <v/>
          </cell>
          <cell r="L90" t="e">
            <v>#N/A</v>
          </cell>
          <cell r="M90" t="e">
            <v>#N/A</v>
          </cell>
          <cell r="N90" t="str">
            <v/>
          </cell>
          <cell r="O90" t="str">
            <v/>
          </cell>
          <cell r="P90" t="str">
            <v/>
          </cell>
          <cell r="Q90" t="str">
            <v/>
          </cell>
          <cell r="R90" t="str">
            <v/>
          </cell>
          <cell r="S90" t="str">
            <v/>
          </cell>
          <cell r="T90" t="str">
            <v/>
          </cell>
          <cell r="U90" t="str">
            <v/>
          </cell>
          <cell r="V90" t="str">
            <v/>
          </cell>
          <cell r="W90" t="str">
            <v/>
          </cell>
          <cell r="X90" t="str">
            <v/>
          </cell>
          <cell r="Y90" t="str">
            <v/>
          </cell>
          <cell r="Z90" t="str">
            <v/>
          </cell>
          <cell r="AA90" t="str">
            <v/>
          </cell>
          <cell r="AB90" t="str">
            <v/>
          </cell>
          <cell r="AC90" t="str">
            <v/>
          </cell>
          <cell r="AD90" t="str">
            <v/>
          </cell>
          <cell r="AE90" t="str">
            <v/>
          </cell>
          <cell r="AF90" t="e">
            <v>#N/A</v>
          </cell>
          <cell r="AG90" t="e">
            <v>#N/A</v>
          </cell>
          <cell r="AH90" t="e">
            <v>#N/A</v>
          </cell>
          <cell r="AI90" t="e">
            <v>#N/A</v>
          </cell>
          <cell r="AJ90" t="str">
            <v/>
          </cell>
          <cell r="AK90">
            <v>329.98732646165348</v>
          </cell>
          <cell r="AL90" t="str">
            <v/>
          </cell>
          <cell r="AM90" t="str">
            <v/>
          </cell>
          <cell r="AN90" t="str">
            <v/>
          </cell>
          <cell r="AO90" t="str">
            <v/>
          </cell>
          <cell r="AP90" t="str">
            <v/>
          </cell>
          <cell r="AS90">
            <v>329.9873046875</v>
          </cell>
          <cell r="AT90">
            <v>43800</v>
          </cell>
          <cell r="AU90" t="str">
            <v>2019</v>
          </cell>
          <cell r="AV90" t="str">
            <v>December</v>
          </cell>
          <cell r="AW90" t="str">
            <v>December 2019</v>
          </cell>
          <cell r="AX90">
            <v>31</v>
          </cell>
          <cell r="AY90" t="str">
            <v>December 2019</v>
          </cell>
          <cell r="AZ90">
            <v>22</v>
          </cell>
          <cell r="BA90">
            <v>3</v>
          </cell>
          <cell r="BH90" t="str">
            <v/>
          </cell>
          <cell r="BI90" t="str">
            <v/>
          </cell>
          <cell r="BJ90" t="str">
            <v/>
          </cell>
          <cell r="BK90">
            <v>0</v>
          </cell>
          <cell r="BL90">
            <v>0</v>
          </cell>
          <cell r="BM90" t="e">
            <v>#NUM!</v>
          </cell>
          <cell r="BN90" t="e">
            <v>#NUM!</v>
          </cell>
          <cell r="BO90" t="str">
            <v/>
          </cell>
          <cell r="BP90" t="str">
            <v/>
          </cell>
          <cell r="BQ90">
            <v>85</v>
          </cell>
          <cell r="BR90" t="str">
            <v/>
          </cell>
          <cell r="BS90" t="str">
            <v/>
          </cell>
          <cell r="BT90" t="e">
            <v>#NUM!</v>
          </cell>
          <cell r="BU90" t="str">
            <v/>
          </cell>
          <cell r="BV90" t="e">
            <v>#NUM!</v>
          </cell>
          <cell r="BY90">
            <v>85</v>
          </cell>
        </row>
        <row r="91">
          <cell r="A91">
            <v>86</v>
          </cell>
          <cell r="B91" t="str">
            <v/>
          </cell>
          <cell r="C91" t="str">
            <v/>
          </cell>
          <cell r="D91" t="str">
            <v/>
          </cell>
          <cell r="E91" t="str">
            <v/>
          </cell>
          <cell r="F91" t="str">
            <v/>
          </cell>
          <cell r="G91" t="str">
            <v/>
          </cell>
          <cell r="H91" t="str">
            <v/>
          </cell>
          <cell r="I91" t="str">
            <v/>
          </cell>
          <cell r="J91" t="e">
            <v>#N/A</v>
          </cell>
          <cell r="K91" t="str">
            <v/>
          </cell>
          <cell r="L91" t="e">
            <v>#N/A</v>
          </cell>
          <cell r="M91" t="e">
            <v>#N/A</v>
          </cell>
          <cell r="N91" t="str">
            <v/>
          </cell>
          <cell r="O91" t="str">
            <v/>
          </cell>
          <cell r="P91" t="str">
            <v/>
          </cell>
          <cell r="Q91" t="str">
            <v/>
          </cell>
          <cell r="R91" t="str">
            <v/>
          </cell>
          <cell r="S91" t="str">
            <v/>
          </cell>
          <cell r="T91" t="str">
            <v/>
          </cell>
          <cell r="U91" t="str">
            <v/>
          </cell>
          <cell r="V91" t="str">
            <v/>
          </cell>
          <cell r="W91" t="str">
            <v/>
          </cell>
          <cell r="X91" t="str">
            <v/>
          </cell>
          <cell r="Y91" t="str">
            <v/>
          </cell>
          <cell r="Z91" t="str">
            <v/>
          </cell>
          <cell r="AA91" t="str">
            <v/>
          </cell>
          <cell r="AB91" t="str">
            <v/>
          </cell>
          <cell r="AC91" t="str">
            <v/>
          </cell>
          <cell r="AD91" t="str">
            <v/>
          </cell>
          <cell r="AE91" t="str">
            <v/>
          </cell>
          <cell r="AF91" t="e">
            <v>#N/A</v>
          </cell>
          <cell r="AG91" t="e">
            <v>#N/A</v>
          </cell>
          <cell r="AH91" t="e">
            <v>#N/A</v>
          </cell>
          <cell r="AI91" t="e">
            <v>#N/A</v>
          </cell>
          <cell r="AJ91" t="str">
            <v/>
          </cell>
          <cell r="AK91">
            <v>329.98732646165348</v>
          </cell>
          <cell r="AL91" t="str">
            <v/>
          </cell>
          <cell r="AM91" t="str">
            <v/>
          </cell>
          <cell r="AN91" t="str">
            <v/>
          </cell>
          <cell r="AO91" t="str">
            <v/>
          </cell>
          <cell r="AP91" t="str">
            <v/>
          </cell>
          <cell r="AS91">
            <v>329.9873046875</v>
          </cell>
          <cell r="AT91">
            <v>43831</v>
          </cell>
          <cell r="AU91" t="str">
            <v>2020</v>
          </cell>
          <cell r="AV91" t="str">
            <v>January</v>
          </cell>
          <cell r="AW91" t="str">
            <v>January 2020</v>
          </cell>
          <cell r="AX91">
            <v>31</v>
          </cell>
          <cell r="AY91" t="str">
            <v>January 2020</v>
          </cell>
          <cell r="AZ91">
            <v>23</v>
          </cell>
          <cell r="BA91">
            <v>5</v>
          </cell>
          <cell r="BH91" t="str">
            <v/>
          </cell>
          <cell r="BI91" t="str">
            <v/>
          </cell>
          <cell r="BJ91" t="str">
            <v/>
          </cell>
          <cell r="BK91">
            <v>0</v>
          </cell>
          <cell r="BL91">
            <v>0</v>
          </cell>
          <cell r="BM91" t="e">
            <v>#NUM!</v>
          </cell>
          <cell r="BN91" t="e">
            <v>#NUM!</v>
          </cell>
          <cell r="BO91" t="str">
            <v/>
          </cell>
          <cell r="BP91" t="str">
            <v/>
          </cell>
          <cell r="BQ91">
            <v>86</v>
          </cell>
          <cell r="BR91" t="str">
            <v/>
          </cell>
          <cell r="BS91" t="str">
            <v/>
          </cell>
          <cell r="BT91" t="e">
            <v>#NUM!</v>
          </cell>
          <cell r="BU91" t="str">
            <v/>
          </cell>
          <cell r="BV91" t="e">
            <v>#NUM!</v>
          </cell>
          <cell r="BY91">
            <v>86</v>
          </cell>
        </row>
        <row r="92">
          <cell r="A92">
            <v>87</v>
          </cell>
          <cell r="B92" t="str">
            <v/>
          </cell>
          <cell r="C92" t="str">
            <v/>
          </cell>
          <cell r="D92" t="str">
            <v/>
          </cell>
          <cell r="E92" t="str">
            <v/>
          </cell>
          <cell r="F92" t="str">
            <v/>
          </cell>
          <cell r="G92" t="str">
            <v/>
          </cell>
          <cell r="H92" t="str">
            <v/>
          </cell>
          <cell r="I92" t="str">
            <v/>
          </cell>
          <cell r="J92" t="e">
            <v>#N/A</v>
          </cell>
          <cell r="K92" t="str">
            <v/>
          </cell>
          <cell r="L92" t="e">
            <v>#N/A</v>
          </cell>
          <cell r="M92" t="e">
            <v>#N/A</v>
          </cell>
          <cell r="N92" t="str">
            <v/>
          </cell>
          <cell r="O92" t="str">
            <v/>
          </cell>
          <cell r="P92" t="str">
            <v/>
          </cell>
          <cell r="Q92" t="str">
            <v/>
          </cell>
          <cell r="R92" t="str">
            <v/>
          </cell>
          <cell r="S92" t="str">
            <v/>
          </cell>
          <cell r="T92" t="str">
            <v/>
          </cell>
          <cell r="U92" t="str">
            <v/>
          </cell>
          <cell r="V92" t="str">
            <v/>
          </cell>
          <cell r="W92" t="str">
            <v/>
          </cell>
          <cell r="X92" t="str">
            <v/>
          </cell>
          <cell r="Y92" t="str">
            <v/>
          </cell>
          <cell r="Z92" t="str">
            <v/>
          </cell>
          <cell r="AA92" t="str">
            <v/>
          </cell>
          <cell r="AB92" t="str">
            <v/>
          </cell>
          <cell r="AC92" t="str">
            <v/>
          </cell>
          <cell r="AD92" t="str">
            <v/>
          </cell>
          <cell r="AE92" t="str">
            <v/>
          </cell>
          <cell r="AF92" t="e">
            <v>#N/A</v>
          </cell>
          <cell r="AG92" t="e">
            <v>#N/A</v>
          </cell>
          <cell r="AH92" t="e">
            <v>#N/A</v>
          </cell>
          <cell r="AI92" t="e">
            <v>#N/A</v>
          </cell>
          <cell r="AJ92" t="str">
            <v/>
          </cell>
          <cell r="AK92">
            <v>329.98732646165348</v>
          </cell>
          <cell r="AL92" t="str">
            <v/>
          </cell>
          <cell r="AM92" t="str">
            <v/>
          </cell>
          <cell r="AN92" t="str">
            <v/>
          </cell>
          <cell r="AO92" t="str">
            <v/>
          </cell>
          <cell r="AP92" t="str">
            <v/>
          </cell>
          <cell r="AS92">
            <v>329.9873046875</v>
          </cell>
          <cell r="AT92">
            <v>43862</v>
          </cell>
          <cell r="AU92" t="str">
            <v>2020</v>
          </cell>
          <cell r="AV92" t="str">
            <v>February</v>
          </cell>
          <cell r="AW92" t="str">
            <v>February 2020</v>
          </cell>
          <cell r="AX92">
            <v>29</v>
          </cell>
          <cell r="AY92" t="str">
            <v>February 2020</v>
          </cell>
          <cell r="AZ92">
            <v>20</v>
          </cell>
          <cell r="BA92">
            <v>4</v>
          </cell>
          <cell r="BH92" t="str">
            <v/>
          </cell>
          <cell r="BI92" t="str">
            <v/>
          </cell>
          <cell r="BJ92" t="str">
            <v/>
          </cell>
          <cell r="BK92">
            <v>0</v>
          </cell>
          <cell r="BL92">
            <v>0</v>
          </cell>
          <cell r="BM92" t="e">
            <v>#NUM!</v>
          </cell>
          <cell r="BN92" t="e">
            <v>#NUM!</v>
          </cell>
          <cell r="BO92" t="str">
            <v/>
          </cell>
          <cell r="BP92" t="str">
            <v/>
          </cell>
          <cell r="BQ92">
            <v>87</v>
          </cell>
          <cell r="BR92" t="str">
            <v/>
          </cell>
          <cell r="BS92" t="str">
            <v/>
          </cell>
          <cell r="BT92" t="e">
            <v>#NUM!</v>
          </cell>
          <cell r="BU92" t="str">
            <v/>
          </cell>
          <cell r="BV92" t="e">
            <v>#NUM!</v>
          </cell>
          <cell r="BY92">
            <v>87</v>
          </cell>
        </row>
        <row r="93">
          <cell r="A93">
            <v>88</v>
          </cell>
          <cell r="B93" t="str">
            <v/>
          </cell>
          <cell r="C93" t="str">
            <v/>
          </cell>
          <cell r="D93" t="str">
            <v/>
          </cell>
          <cell r="E93" t="str">
            <v/>
          </cell>
          <cell r="F93" t="str">
            <v/>
          </cell>
          <cell r="G93" t="str">
            <v/>
          </cell>
          <cell r="H93" t="str">
            <v/>
          </cell>
          <cell r="I93" t="str">
            <v/>
          </cell>
          <cell r="J93" t="e">
            <v>#N/A</v>
          </cell>
          <cell r="K93" t="str">
            <v/>
          </cell>
          <cell r="L93" t="e">
            <v>#N/A</v>
          </cell>
          <cell r="M93" t="e">
            <v>#N/A</v>
          </cell>
          <cell r="N93" t="str">
            <v/>
          </cell>
          <cell r="O93" t="str">
            <v/>
          </cell>
          <cell r="P93" t="str">
            <v/>
          </cell>
          <cell r="Q93" t="str">
            <v/>
          </cell>
          <cell r="R93" t="str">
            <v/>
          </cell>
          <cell r="S93" t="str">
            <v/>
          </cell>
          <cell r="T93" t="str">
            <v/>
          </cell>
          <cell r="U93" t="str">
            <v/>
          </cell>
          <cell r="V93" t="str">
            <v/>
          </cell>
          <cell r="W93" t="str">
            <v/>
          </cell>
          <cell r="X93" t="str">
            <v/>
          </cell>
          <cell r="Y93" t="str">
            <v/>
          </cell>
          <cell r="Z93" t="str">
            <v/>
          </cell>
          <cell r="AA93" t="str">
            <v/>
          </cell>
          <cell r="AB93" t="str">
            <v/>
          </cell>
          <cell r="AC93" t="str">
            <v/>
          </cell>
          <cell r="AD93" t="str">
            <v/>
          </cell>
          <cell r="AE93" t="str">
            <v/>
          </cell>
          <cell r="AF93" t="e">
            <v>#N/A</v>
          </cell>
          <cell r="AG93" t="e">
            <v>#N/A</v>
          </cell>
          <cell r="AH93" t="e">
            <v>#N/A</v>
          </cell>
          <cell r="AI93" t="e">
            <v>#N/A</v>
          </cell>
          <cell r="AJ93" t="str">
            <v/>
          </cell>
          <cell r="AK93">
            <v>329.98732646165348</v>
          </cell>
          <cell r="AL93" t="str">
            <v/>
          </cell>
          <cell r="AM93" t="str">
            <v/>
          </cell>
          <cell r="AN93" t="str">
            <v/>
          </cell>
          <cell r="AO93" t="str">
            <v/>
          </cell>
          <cell r="AP93" t="str">
            <v/>
          </cell>
          <cell r="AS93">
            <v>329.9873046875</v>
          </cell>
          <cell r="AT93">
            <v>43891</v>
          </cell>
          <cell r="AU93" t="str">
            <v>2020</v>
          </cell>
          <cell r="AV93" t="str">
            <v>March</v>
          </cell>
          <cell r="AW93" t="str">
            <v>March 2020</v>
          </cell>
          <cell r="AX93">
            <v>31</v>
          </cell>
          <cell r="AY93" t="str">
            <v>March 2020</v>
          </cell>
          <cell r="AZ93">
            <v>22</v>
          </cell>
          <cell r="BA93">
            <v>4</v>
          </cell>
          <cell r="BH93" t="str">
            <v/>
          </cell>
          <cell r="BI93" t="str">
            <v/>
          </cell>
          <cell r="BJ93" t="str">
            <v/>
          </cell>
          <cell r="BK93">
            <v>0</v>
          </cell>
          <cell r="BL93">
            <v>0</v>
          </cell>
          <cell r="BM93" t="e">
            <v>#NUM!</v>
          </cell>
          <cell r="BN93" t="e">
            <v>#NUM!</v>
          </cell>
          <cell r="BO93" t="str">
            <v/>
          </cell>
          <cell r="BP93" t="str">
            <v/>
          </cell>
          <cell r="BQ93">
            <v>88</v>
          </cell>
          <cell r="BR93" t="str">
            <v/>
          </cell>
          <cell r="BS93" t="str">
            <v/>
          </cell>
          <cell r="BT93" t="e">
            <v>#NUM!</v>
          </cell>
          <cell r="BU93" t="str">
            <v/>
          </cell>
          <cell r="BV93" t="e">
            <v>#NUM!</v>
          </cell>
          <cell r="BY93">
            <v>88</v>
          </cell>
        </row>
        <row r="94">
          <cell r="A94">
            <v>89</v>
          </cell>
          <cell r="B94" t="str">
            <v/>
          </cell>
          <cell r="C94" t="str">
            <v/>
          </cell>
          <cell r="D94" t="str">
            <v/>
          </cell>
          <cell r="E94" t="str">
            <v/>
          </cell>
          <cell r="F94" t="str">
            <v/>
          </cell>
          <cell r="G94" t="str">
            <v/>
          </cell>
          <cell r="H94" t="str">
            <v/>
          </cell>
          <cell r="I94" t="str">
            <v/>
          </cell>
          <cell r="J94" t="e">
            <v>#N/A</v>
          </cell>
          <cell r="K94" t="str">
            <v/>
          </cell>
          <cell r="L94" t="e">
            <v>#N/A</v>
          </cell>
          <cell r="M94" t="e">
            <v>#N/A</v>
          </cell>
          <cell r="N94" t="str">
            <v/>
          </cell>
          <cell r="O94" t="str">
            <v/>
          </cell>
          <cell r="P94" t="str">
            <v/>
          </cell>
          <cell r="Q94" t="str">
            <v/>
          </cell>
          <cell r="R94" t="str">
            <v/>
          </cell>
          <cell r="S94" t="str">
            <v/>
          </cell>
          <cell r="T94" t="str">
            <v/>
          </cell>
          <cell r="U94" t="str">
            <v/>
          </cell>
          <cell r="V94" t="str">
            <v/>
          </cell>
          <cell r="W94" t="str">
            <v/>
          </cell>
          <cell r="X94" t="str">
            <v/>
          </cell>
          <cell r="Y94" t="str">
            <v/>
          </cell>
          <cell r="Z94" t="str">
            <v/>
          </cell>
          <cell r="AA94" t="str">
            <v/>
          </cell>
          <cell r="AB94" t="str">
            <v/>
          </cell>
          <cell r="AC94" t="str">
            <v/>
          </cell>
          <cell r="AD94" t="str">
            <v/>
          </cell>
          <cell r="AE94" t="str">
            <v/>
          </cell>
          <cell r="AF94" t="e">
            <v>#N/A</v>
          </cell>
          <cell r="AG94" t="e">
            <v>#N/A</v>
          </cell>
          <cell r="AH94" t="e">
            <v>#N/A</v>
          </cell>
          <cell r="AI94" t="e">
            <v>#N/A</v>
          </cell>
          <cell r="AJ94" t="str">
            <v/>
          </cell>
          <cell r="AK94">
            <v>329.98732646165348</v>
          </cell>
          <cell r="AL94" t="str">
            <v/>
          </cell>
          <cell r="AM94" t="str">
            <v/>
          </cell>
          <cell r="AN94" t="str">
            <v/>
          </cell>
          <cell r="AO94" t="str">
            <v/>
          </cell>
          <cell r="AP94" t="str">
            <v/>
          </cell>
          <cell r="AS94">
            <v>329.9873046875</v>
          </cell>
          <cell r="AT94">
            <v>43922</v>
          </cell>
          <cell r="AU94" t="str">
            <v>2020</v>
          </cell>
          <cell r="AV94" t="str">
            <v>April</v>
          </cell>
          <cell r="AW94" t="str">
            <v>April 2020</v>
          </cell>
          <cell r="AX94">
            <v>30</v>
          </cell>
          <cell r="AY94" t="str">
            <v>April 2020</v>
          </cell>
          <cell r="AZ94">
            <v>22</v>
          </cell>
          <cell r="BA94">
            <v>4</v>
          </cell>
          <cell r="BH94" t="str">
            <v/>
          </cell>
          <cell r="BI94" t="str">
            <v/>
          </cell>
          <cell r="BJ94" t="str">
            <v/>
          </cell>
          <cell r="BK94">
            <v>0</v>
          </cell>
          <cell r="BL94">
            <v>0</v>
          </cell>
          <cell r="BM94" t="e">
            <v>#NUM!</v>
          </cell>
          <cell r="BN94" t="e">
            <v>#NUM!</v>
          </cell>
          <cell r="BO94" t="str">
            <v/>
          </cell>
          <cell r="BP94" t="str">
            <v/>
          </cell>
          <cell r="BQ94">
            <v>89</v>
          </cell>
          <cell r="BR94" t="str">
            <v/>
          </cell>
          <cell r="BS94" t="str">
            <v/>
          </cell>
          <cell r="BT94" t="e">
            <v>#NUM!</v>
          </cell>
          <cell r="BU94" t="str">
            <v/>
          </cell>
          <cell r="BV94" t="e">
            <v>#NUM!</v>
          </cell>
          <cell r="BY94">
            <v>89</v>
          </cell>
        </row>
        <row r="95">
          <cell r="A95">
            <v>90</v>
          </cell>
          <cell r="B95" t="str">
            <v/>
          </cell>
          <cell r="C95" t="str">
            <v/>
          </cell>
          <cell r="D95" t="str">
            <v/>
          </cell>
          <cell r="E95" t="str">
            <v/>
          </cell>
          <cell r="F95" t="str">
            <v/>
          </cell>
          <cell r="G95" t="str">
            <v/>
          </cell>
          <cell r="H95" t="str">
            <v/>
          </cell>
          <cell r="I95" t="str">
            <v/>
          </cell>
          <cell r="J95" t="e">
            <v>#N/A</v>
          </cell>
          <cell r="K95" t="str">
            <v/>
          </cell>
          <cell r="L95" t="e">
            <v>#N/A</v>
          </cell>
          <cell r="M95" t="e">
            <v>#N/A</v>
          </cell>
          <cell r="N95" t="str">
            <v/>
          </cell>
          <cell r="O95" t="str">
            <v/>
          </cell>
          <cell r="P95" t="str">
            <v/>
          </cell>
          <cell r="Q95" t="str">
            <v/>
          </cell>
          <cell r="R95" t="str">
            <v/>
          </cell>
          <cell r="S95" t="str">
            <v/>
          </cell>
          <cell r="T95" t="str">
            <v/>
          </cell>
          <cell r="U95" t="str">
            <v/>
          </cell>
          <cell r="V95" t="str">
            <v/>
          </cell>
          <cell r="W95" t="str">
            <v/>
          </cell>
          <cell r="X95" t="str">
            <v/>
          </cell>
          <cell r="Y95" t="str">
            <v/>
          </cell>
          <cell r="Z95" t="str">
            <v/>
          </cell>
          <cell r="AA95" t="str">
            <v/>
          </cell>
          <cell r="AB95" t="str">
            <v/>
          </cell>
          <cell r="AC95" t="str">
            <v/>
          </cell>
          <cell r="AD95" t="str">
            <v/>
          </cell>
          <cell r="AE95" t="str">
            <v/>
          </cell>
          <cell r="AF95" t="e">
            <v>#N/A</v>
          </cell>
          <cell r="AG95" t="e">
            <v>#N/A</v>
          </cell>
          <cell r="AH95" t="e">
            <v>#N/A</v>
          </cell>
          <cell r="AI95" t="e">
            <v>#N/A</v>
          </cell>
          <cell r="AJ95" t="str">
            <v/>
          </cell>
          <cell r="AK95">
            <v>329.98732646165348</v>
          </cell>
          <cell r="AL95" t="str">
            <v/>
          </cell>
          <cell r="AM95" t="str">
            <v/>
          </cell>
          <cell r="AN95" t="str">
            <v/>
          </cell>
          <cell r="AO95" t="str">
            <v/>
          </cell>
          <cell r="AP95" t="str">
            <v/>
          </cell>
          <cell r="AS95">
            <v>329.9873046875</v>
          </cell>
          <cell r="AT95">
            <v>43952</v>
          </cell>
          <cell r="AU95" t="str">
            <v>2020</v>
          </cell>
          <cell r="AV95" t="str">
            <v>May</v>
          </cell>
          <cell r="AW95" t="str">
            <v>May 2020</v>
          </cell>
          <cell r="AX95">
            <v>31</v>
          </cell>
          <cell r="AY95" t="str">
            <v>May 2020</v>
          </cell>
          <cell r="AZ95">
            <v>21</v>
          </cell>
          <cell r="BA95">
            <v>5</v>
          </cell>
          <cell r="BH95" t="str">
            <v/>
          </cell>
          <cell r="BI95" t="str">
            <v/>
          </cell>
          <cell r="BJ95" t="str">
            <v/>
          </cell>
          <cell r="BK95">
            <v>0</v>
          </cell>
          <cell r="BL95">
            <v>0</v>
          </cell>
          <cell r="BM95" t="e">
            <v>#NUM!</v>
          </cell>
          <cell r="BN95" t="e">
            <v>#NUM!</v>
          </cell>
          <cell r="BO95" t="str">
            <v/>
          </cell>
          <cell r="BP95" t="str">
            <v/>
          </cell>
          <cell r="BQ95">
            <v>90</v>
          </cell>
          <cell r="BR95" t="str">
            <v/>
          </cell>
          <cell r="BS95" t="str">
            <v/>
          </cell>
          <cell r="BT95" t="e">
            <v>#NUM!</v>
          </cell>
          <cell r="BU95" t="str">
            <v/>
          </cell>
          <cell r="BV95" t="e">
            <v>#NUM!</v>
          </cell>
          <cell r="BY95">
            <v>90</v>
          </cell>
        </row>
        <row r="96">
          <cell r="A96">
            <v>91</v>
          </cell>
          <cell r="B96" t="str">
            <v/>
          </cell>
          <cell r="C96" t="str">
            <v/>
          </cell>
          <cell r="D96" t="str">
            <v/>
          </cell>
          <cell r="E96" t="str">
            <v/>
          </cell>
          <cell r="F96" t="str">
            <v/>
          </cell>
          <cell r="G96" t="str">
            <v/>
          </cell>
          <cell r="H96" t="str">
            <v/>
          </cell>
          <cell r="I96" t="str">
            <v/>
          </cell>
          <cell r="J96" t="e">
            <v>#N/A</v>
          </cell>
          <cell r="K96" t="str">
            <v/>
          </cell>
          <cell r="L96" t="e">
            <v>#N/A</v>
          </cell>
          <cell r="M96" t="e">
            <v>#N/A</v>
          </cell>
          <cell r="N96" t="str">
            <v/>
          </cell>
          <cell r="O96" t="str">
            <v/>
          </cell>
          <cell r="P96" t="str">
            <v/>
          </cell>
          <cell r="Q96" t="str">
            <v/>
          </cell>
          <cell r="R96" t="str">
            <v/>
          </cell>
          <cell r="S96" t="str">
            <v/>
          </cell>
          <cell r="T96" t="str">
            <v/>
          </cell>
          <cell r="U96" t="str">
            <v/>
          </cell>
          <cell r="V96" t="str">
            <v/>
          </cell>
          <cell r="W96" t="str">
            <v/>
          </cell>
          <cell r="X96" t="str">
            <v/>
          </cell>
          <cell r="Y96" t="str">
            <v/>
          </cell>
          <cell r="Z96" t="str">
            <v/>
          </cell>
          <cell r="AA96" t="str">
            <v/>
          </cell>
          <cell r="AB96" t="str">
            <v/>
          </cell>
          <cell r="AC96" t="str">
            <v/>
          </cell>
          <cell r="AD96" t="str">
            <v/>
          </cell>
          <cell r="AE96" t="str">
            <v/>
          </cell>
          <cell r="AF96" t="e">
            <v>#N/A</v>
          </cell>
          <cell r="AG96" t="e">
            <v>#N/A</v>
          </cell>
          <cell r="AH96" t="e">
            <v>#N/A</v>
          </cell>
          <cell r="AI96" t="e">
            <v>#N/A</v>
          </cell>
          <cell r="AJ96" t="str">
            <v/>
          </cell>
          <cell r="AK96">
            <v>329.98732646165348</v>
          </cell>
          <cell r="AL96" t="str">
            <v/>
          </cell>
          <cell r="AM96" t="str">
            <v/>
          </cell>
          <cell r="AN96" t="str">
            <v/>
          </cell>
          <cell r="AO96" t="str">
            <v/>
          </cell>
          <cell r="AP96" t="str">
            <v/>
          </cell>
          <cell r="AS96">
            <v>329.9873046875</v>
          </cell>
          <cell r="AT96">
            <v>43983</v>
          </cell>
          <cell r="AU96" t="str">
            <v>2020</v>
          </cell>
          <cell r="AV96" t="str">
            <v>June</v>
          </cell>
          <cell r="AW96" t="str">
            <v>June 2020</v>
          </cell>
          <cell r="AX96">
            <v>30</v>
          </cell>
          <cell r="AY96" t="str">
            <v>June 2020</v>
          </cell>
          <cell r="AZ96">
            <v>22</v>
          </cell>
          <cell r="BA96">
            <v>4</v>
          </cell>
          <cell r="BH96" t="str">
            <v/>
          </cell>
          <cell r="BI96" t="str">
            <v/>
          </cell>
          <cell r="BJ96" t="str">
            <v/>
          </cell>
          <cell r="BK96">
            <v>0</v>
          </cell>
          <cell r="BL96">
            <v>0</v>
          </cell>
          <cell r="BM96" t="e">
            <v>#NUM!</v>
          </cell>
          <cell r="BN96" t="e">
            <v>#NUM!</v>
          </cell>
          <cell r="BO96" t="str">
            <v/>
          </cell>
          <cell r="BP96" t="str">
            <v/>
          </cell>
          <cell r="BQ96">
            <v>91</v>
          </cell>
          <cell r="BR96" t="str">
            <v/>
          </cell>
          <cell r="BS96" t="str">
            <v/>
          </cell>
          <cell r="BT96" t="e">
            <v>#NUM!</v>
          </cell>
          <cell r="BU96" t="str">
            <v/>
          </cell>
          <cell r="BV96" t="e">
            <v>#NUM!</v>
          </cell>
          <cell r="BY96">
            <v>91</v>
          </cell>
        </row>
        <row r="97">
          <cell r="A97">
            <v>92</v>
          </cell>
          <cell r="B97" t="str">
            <v/>
          </cell>
          <cell r="C97" t="str">
            <v/>
          </cell>
          <cell r="D97" t="str">
            <v/>
          </cell>
          <cell r="E97" t="str">
            <v/>
          </cell>
          <cell r="F97" t="str">
            <v/>
          </cell>
          <cell r="G97" t="str">
            <v/>
          </cell>
          <cell r="H97" t="str">
            <v/>
          </cell>
          <cell r="I97" t="str">
            <v/>
          </cell>
          <cell r="J97" t="e">
            <v>#N/A</v>
          </cell>
          <cell r="K97" t="str">
            <v/>
          </cell>
          <cell r="L97" t="e">
            <v>#N/A</v>
          </cell>
          <cell r="M97" t="e">
            <v>#N/A</v>
          </cell>
          <cell r="N97" t="str">
            <v/>
          </cell>
          <cell r="O97" t="str">
            <v/>
          </cell>
          <cell r="P97" t="str">
            <v/>
          </cell>
          <cell r="Q97" t="str">
            <v/>
          </cell>
          <cell r="R97" t="str">
            <v/>
          </cell>
          <cell r="S97" t="str">
            <v/>
          </cell>
          <cell r="T97" t="str">
            <v/>
          </cell>
          <cell r="U97" t="str">
            <v/>
          </cell>
          <cell r="V97" t="str">
            <v/>
          </cell>
          <cell r="W97" t="str">
            <v/>
          </cell>
          <cell r="X97" t="str">
            <v/>
          </cell>
          <cell r="Y97" t="str">
            <v/>
          </cell>
          <cell r="Z97" t="str">
            <v/>
          </cell>
          <cell r="AA97" t="str">
            <v/>
          </cell>
          <cell r="AB97" t="str">
            <v/>
          </cell>
          <cell r="AC97" t="str">
            <v/>
          </cell>
          <cell r="AD97" t="str">
            <v/>
          </cell>
          <cell r="AE97" t="str">
            <v/>
          </cell>
          <cell r="AF97" t="e">
            <v>#N/A</v>
          </cell>
          <cell r="AG97" t="e">
            <v>#N/A</v>
          </cell>
          <cell r="AH97" t="e">
            <v>#N/A</v>
          </cell>
          <cell r="AI97" t="e">
            <v>#N/A</v>
          </cell>
          <cell r="AJ97" t="str">
            <v/>
          </cell>
          <cell r="AK97">
            <v>329.98732646165348</v>
          </cell>
          <cell r="AL97" t="str">
            <v/>
          </cell>
          <cell r="AM97" t="str">
            <v/>
          </cell>
          <cell r="AN97" t="str">
            <v/>
          </cell>
          <cell r="AO97" t="str">
            <v/>
          </cell>
          <cell r="AP97" t="str">
            <v/>
          </cell>
          <cell r="AS97">
            <v>329.9873046875</v>
          </cell>
          <cell r="AT97">
            <v>44013</v>
          </cell>
          <cell r="AU97" t="str">
            <v>2020</v>
          </cell>
          <cell r="AV97" t="str">
            <v>July</v>
          </cell>
          <cell r="AW97" t="str">
            <v>July 2020</v>
          </cell>
          <cell r="AX97">
            <v>31</v>
          </cell>
          <cell r="AY97" t="str">
            <v>July 2020</v>
          </cell>
          <cell r="AZ97">
            <v>23</v>
          </cell>
          <cell r="BA97">
            <v>5</v>
          </cell>
          <cell r="BH97" t="str">
            <v/>
          </cell>
          <cell r="BI97" t="str">
            <v/>
          </cell>
          <cell r="BJ97" t="str">
            <v/>
          </cell>
          <cell r="BK97">
            <v>0</v>
          </cell>
          <cell r="BL97">
            <v>0</v>
          </cell>
          <cell r="BM97" t="e">
            <v>#NUM!</v>
          </cell>
          <cell r="BN97" t="e">
            <v>#NUM!</v>
          </cell>
          <cell r="BO97" t="str">
            <v/>
          </cell>
          <cell r="BP97" t="str">
            <v/>
          </cell>
          <cell r="BQ97">
            <v>92</v>
          </cell>
          <cell r="BR97" t="str">
            <v/>
          </cell>
          <cell r="BS97" t="str">
            <v/>
          </cell>
          <cell r="BT97" t="e">
            <v>#NUM!</v>
          </cell>
          <cell r="BU97" t="str">
            <v/>
          </cell>
          <cell r="BV97" t="e">
            <v>#NUM!</v>
          </cell>
          <cell r="BY97">
            <v>92</v>
          </cell>
        </row>
        <row r="98">
          <cell r="A98">
            <v>93</v>
          </cell>
          <cell r="B98" t="str">
            <v/>
          </cell>
          <cell r="C98" t="str">
            <v/>
          </cell>
          <cell r="D98" t="str">
            <v/>
          </cell>
          <cell r="E98" t="str">
            <v/>
          </cell>
          <cell r="F98" t="str">
            <v/>
          </cell>
          <cell r="G98" t="str">
            <v/>
          </cell>
          <cell r="H98" t="str">
            <v/>
          </cell>
          <cell r="I98" t="str">
            <v/>
          </cell>
          <cell r="J98" t="e">
            <v>#N/A</v>
          </cell>
          <cell r="K98" t="str">
            <v/>
          </cell>
          <cell r="L98" t="e">
            <v>#N/A</v>
          </cell>
          <cell r="M98" t="e">
            <v>#N/A</v>
          </cell>
          <cell r="N98" t="str">
            <v/>
          </cell>
          <cell r="O98" t="str">
            <v/>
          </cell>
          <cell r="P98" t="str">
            <v/>
          </cell>
          <cell r="Q98" t="str">
            <v/>
          </cell>
          <cell r="R98" t="str">
            <v/>
          </cell>
          <cell r="S98" t="str">
            <v/>
          </cell>
          <cell r="T98" t="str">
            <v/>
          </cell>
          <cell r="U98" t="str">
            <v/>
          </cell>
          <cell r="V98" t="str">
            <v/>
          </cell>
          <cell r="W98" t="str">
            <v/>
          </cell>
          <cell r="X98" t="str">
            <v/>
          </cell>
          <cell r="Y98" t="str">
            <v/>
          </cell>
          <cell r="Z98" t="str">
            <v/>
          </cell>
          <cell r="AA98" t="str">
            <v/>
          </cell>
          <cell r="AB98" t="str">
            <v/>
          </cell>
          <cell r="AC98" t="str">
            <v/>
          </cell>
          <cell r="AD98" t="str">
            <v/>
          </cell>
          <cell r="AE98" t="str">
            <v/>
          </cell>
          <cell r="AF98" t="e">
            <v>#N/A</v>
          </cell>
          <cell r="AG98" t="e">
            <v>#N/A</v>
          </cell>
          <cell r="AH98" t="e">
            <v>#N/A</v>
          </cell>
          <cell r="AI98" t="e">
            <v>#N/A</v>
          </cell>
          <cell r="AJ98" t="str">
            <v/>
          </cell>
          <cell r="AK98">
            <v>329.98732646165348</v>
          </cell>
          <cell r="AL98" t="str">
            <v/>
          </cell>
          <cell r="AM98" t="str">
            <v/>
          </cell>
          <cell r="AN98" t="str">
            <v/>
          </cell>
          <cell r="AO98" t="str">
            <v/>
          </cell>
          <cell r="AP98" t="str">
            <v/>
          </cell>
          <cell r="AS98">
            <v>329.9873046875</v>
          </cell>
          <cell r="AT98">
            <v>44044</v>
          </cell>
          <cell r="AU98" t="str">
            <v>2020</v>
          </cell>
          <cell r="AV98" t="str">
            <v>August</v>
          </cell>
          <cell r="AW98" t="str">
            <v>August 2020</v>
          </cell>
          <cell r="AX98">
            <v>31</v>
          </cell>
          <cell r="AY98" t="str">
            <v>August 2020</v>
          </cell>
          <cell r="AZ98">
            <v>21</v>
          </cell>
          <cell r="BA98">
            <v>4</v>
          </cell>
          <cell r="BH98" t="str">
            <v/>
          </cell>
          <cell r="BI98" t="str">
            <v/>
          </cell>
          <cell r="BJ98" t="str">
            <v/>
          </cell>
          <cell r="BK98">
            <v>0</v>
          </cell>
          <cell r="BL98">
            <v>0</v>
          </cell>
          <cell r="BM98" t="e">
            <v>#NUM!</v>
          </cell>
          <cell r="BN98" t="e">
            <v>#NUM!</v>
          </cell>
          <cell r="BO98" t="str">
            <v/>
          </cell>
          <cell r="BP98" t="str">
            <v/>
          </cell>
          <cell r="BQ98">
            <v>93</v>
          </cell>
          <cell r="BR98" t="str">
            <v/>
          </cell>
          <cell r="BS98" t="str">
            <v/>
          </cell>
          <cell r="BT98" t="e">
            <v>#NUM!</v>
          </cell>
          <cell r="BU98" t="str">
            <v/>
          </cell>
          <cell r="BV98" t="e">
            <v>#NUM!</v>
          </cell>
          <cell r="BY98">
            <v>93</v>
          </cell>
        </row>
        <row r="99">
          <cell r="A99">
            <v>94</v>
          </cell>
          <cell r="B99" t="str">
            <v/>
          </cell>
          <cell r="C99" t="str">
            <v/>
          </cell>
          <cell r="D99" t="str">
            <v/>
          </cell>
          <cell r="E99" t="str">
            <v/>
          </cell>
          <cell r="F99" t="str">
            <v/>
          </cell>
          <cell r="G99" t="str">
            <v/>
          </cell>
          <cell r="H99" t="str">
            <v/>
          </cell>
          <cell r="I99" t="str">
            <v/>
          </cell>
          <cell r="J99" t="e">
            <v>#N/A</v>
          </cell>
          <cell r="K99" t="str">
            <v/>
          </cell>
          <cell r="L99" t="e">
            <v>#N/A</v>
          </cell>
          <cell r="M99" t="e">
            <v>#N/A</v>
          </cell>
          <cell r="N99" t="str">
            <v/>
          </cell>
          <cell r="O99" t="str">
            <v/>
          </cell>
          <cell r="P99" t="str">
            <v/>
          </cell>
          <cell r="Q99" t="str">
            <v/>
          </cell>
          <cell r="R99" t="str">
            <v/>
          </cell>
          <cell r="S99" t="str">
            <v/>
          </cell>
          <cell r="T99" t="str">
            <v/>
          </cell>
          <cell r="U99" t="str">
            <v/>
          </cell>
          <cell r="V99" t="str">
            <v/>
          </cell>
          <cell r="W99" t="str">
            <v/>
          </cell>
          <cell r="X99" t="str">
            <v/>
          </cell>
          <cell r="Y99" t="str">
            <v/>
          </cell>
          <cell r="Z99" t="str">
            <v/>
          </cell>
          <cell r="AA99" t="str">
            <v/>
          </cell>
          <cell r="AB99" t="str">
            <v/>
          </cell>
          <cell r="AC99" t="str">
            <v/>
          </cell>
          <cell r="AD99" t="str">
            <v/>
          </cell>
          <cell r="AE99" t="str">
            <v/>
          </cell>
          <cell r="AF99" t="e">
            <v>#N/A</v>
          </cell>
          <cell r="AG99" t="e">
            <v>#N/A</v>
          </cell>
          <cell r="AH99" t="e">
            <v>#N/A</v>
          </cell>
          <cell r="AI99" t="e">
            <v>#N/A</v>
          </cell>
          <cell r="AJ99" t="str">
            <v/>
          </cell>
          <cell r="AK99">
            <v>329.98732646165348</v>
          </cell>
          <cell r="AL99" t="str">
            <v/>
          </cell>
          <cell r="AM99" t="str">
            <v/>
          </cell>
          <cell r="AN99" t="str">
            <v/>
          </cell>
          <cell r="AO99" t="str">
            <v/>
          </cell>
          <cell r="AP99" t="str">
            <v/>
          </cell>
          <cell r="AS99">
            <v>329.9873046875</v>
          </cell>
          <cell r="AT99">
            <v>44075</v>
          </cell>
          <cell r="AU99" t="str">
            <v>2020</v>
          </cell>
          <cell r="AV99" t="str">
            <v>September</v>
          </cell>
          <cell r="AW99" t="str">
            <v>September 2020</v>
          </cell>
          <cell r="AX99">
            <v>30</v>
          </cell>
          <cell r="AY99" t="str">
            <v>September 2020</v>
          </cell>
          <cell r="AZ99">
            <v>22</v>
          </cell>
          <cell r="BA99">
            <v>4</v>
          </cell>
          <cell r="BH99" t="str">
            <v/>
          </cell>
          <cell r="BI99" t="str">
            <v/>
          </cell>
          <cell r="BJ99" t="str">
            <v/>
          </cell>
          <cell r="BK99">
            <v>0</v>
          </cell>
          <cell r="BL99">
            <v>0</v>
          </cell>
          <cell r="BM99" t="e">
            <v>#NUM!</v>
          </cell>
          <cell r="BN99" t="e">
            <v>#NUM!</v>
          </cell>
          <cell r="BO99" t="str">
            <v/>
          </cell>
          <cell r="BP99" t="str">
            <v/>
          </cell>
          <cell r="BQ99">
            <v>94</v>
          </cell>
          <cell r="BR99" t="str">
            <v/>
          </cell>
          <cell r="BS99" t="str">
            <v/>
          </cell>
          <cell r="BT99" t="e">
            <v>#NUM!</v>
          </cell>
          <cell r="BU99" t="str">
            <v/>
          </cell>
          <cell r="BV99" t="e">
            <v>#NUM!</v>
          </cell>
          <cell r="BY99">
            <v>94</v>
          </cell>
        </row>
        <row r="100">
          <cell r="A100">
            <v>95</v>
          </cell>
          <cell r="B100" t="str">
            <v/>
          </cell>
          <cell r="C100" t="str">
            <v/>
          </cell>
          <cell r="D100" t="str">
            <v/>
          </cell>
          <cell r="E100" t="str">
            <v/>
          </cell>
          <cell r="F100" t="str">
            <v/>
          </cell>
          <cell r="G100" t="str">
            <v/>
          </cell>
          <cell r="H100" t="str">
            <v/>
          </cell>
          <cell r="I100" t="str">
            <v/>
          </cell>
          <cell r="J100" t="e">
            <v>#N/A</v>
          </cell>
          <cell r="K100" t="str">
            <v/>
          </cell>
          <cell r="L100" t="e">
            <v>#N/A</v>
          </cell>
          <cell r="M100" t="e">
            <v>#N/A</v>
          </cell>
          <cell r="N100" t="str">
            <v/>
          </cell>
          <cell r="O100" t="str">
            <v/>
          </cell>
          <cell r="P100" t="str">
            <v/>
          </cell>
          <cell r="Q100" t="str">
            <v/>
          </cell>
          <cell r="R100" t="str">
            <v/>
          </cell>
          <cell r="S100" t="str">
            <v/>
          </cell>
          <cell r="T100" t="str">
            <v/>
          </cell>
          <cell r="U100" t="str">
            <v/>
          </cell>
          <cell r="V100" t="str">
            <v/>
          </cell>
          <cell r="W100" t="str">
            <v/>
          </cell>
          <cell r="X100" t="str">
            <v/>
          </cell>
          <cell r="Y100" t="str">
            <v/>
          </cell>
          <cell r="Z100" t="str">
            <v/>
          </cell>
          <cell r="AA100" t="str">
            <v/>
          </cell>
          <cell r="AB100" t="str">
            <v/>
          </cell>
          <cell r="AC100" t="str">
            <v/>
          </cell>
          <cell r="AD100" t="str">
            <v/>
          </cell>
          <cell r="AE100" t="str">
            <v/>
          </cell>
          <cell r="AF100" t="e">
            <v>#N/A</v>
          </cell>
          <cell r="AG100" t="e">
            <v>#N/A</v>
          </cell>
          <cell r="AH100" t="e">
            <v>#N/A</v>
          </cell>
          <cell r="AI100" t="e">
            <v>#N/A</v>
          </cell>
          <cell r="AJ100" t="str">
            <v/>
          </cell>
          <cell r="AK100">
            <v>329.98732646165348</v>
          </cell>
          <cell r="AL100" t="str">
            <v/>
          </cell>
          <cell r="AM100" t="str">
            <v/>
          </cell>
          <cell r="AN100" t="str">
            <v/>
          </cell>
          <cell r="AO100" t="str">
            <v/>
          </cell>
          <cell r="AP100" t="str">
            <v/>
          </cell>
          <cell r="AS100">
            <v>329.9873046875</v>
          </cell>
          <cell r="AT100">
            <v>44105</v>
          </cell>
          <cell r="AU100" t="str">
            <v>2020</v>
          </cell>
          <cell r="AV100" t="str">
            <v>October</v>
          </cell>
          <cell r="AW100" t="str">
            <v>October 2020</v>
          </cell>
          <cell r="AX100">
            <v>31</v>
          </cell>
          <cell r="AY100" t="str">
            <v>October 2020</v>
          </cell>
          <cell r="AZ100">
            <v>22</v>
          </cell>
          <cell r="BA100">
            <v>5</v>
          </cell>
          <cell r="BH100" t="str">
            <v/>
          </cell>
          <cell r="BI100" t="str">
            <v/>
          </cell>
          <cell r="BJ100" t="str">
            <v/>
          </cell>
          <cell r="BK100">
            <v>0</v>
          </cell>
          <cell r="BL100">
            <v>0</v>
          </cell>
          <cell r="BM100" t="e">
            <v>#NUM!</v>
          </cell>
          <cell r="BN100" t="e">
            <v>#NUM!</v>
          </cell>
          <cell r="BO100" t="str">
            <v/>
          </cell>
          <cell r="BP100" t="str">
            <v/>
          </cell>
          <cell r="BQ100">
            <v>95</v>
          </cell>
          <cell r="BR100" t="str">
            <v/>
          </cell>
          <cell r="BS100" t="str">
            <v/>
          </cell>
          <cell r="BT100" t="e">
            <v>#NUM!</v>
          </cell>
          <cell r="BU100" t="str">
            <v/>
          </cell>
          <cell r="BV100" t="e">
            <v>#NUM!</v>
          </cell>
          <cell r="BY100">
            <v>95</v>
          </cell>
        </row>
        <row r="101">
          <cell r="A101">
            <v>96</v>
          </cell>
          <cell r="B101" t="str">
            <v/>
          </cell>
          <cell r="C101" t="str">
            <v/>
          </cell>
          <cell r="D101" t="str">
            <v/>
          </cell>
          <cell r="E101" t="str">
            <v/>
          </cell>
          <cell r="F101" t="str">
            <v/>
          </cell>
          <cell r="G101" t="str">
            <v/>
          </cell>
          <cell r="H101" t="str">
            <v/>
          </cell>
          <cell r="I101" t="str">
            <v/>
          </cell>
          <cell r="J101" t="e">
            <v>#N/A</v>
          </cell>
          <cell r="K101" t="str">
            <v/>
          </cell>
          <cell r="L101" t="e">
            <v>#N/A</v>
          </cell>
          <cell r="M101" t="e">
            <v>#N/A</v>
          </cell>
          <cell r="N101" t="str">
            <v/>
          </cell>
          <cell r="O101" t="str">
            <v/>
          </cell>
          <cell r="P101" t="str">
            <v/>
          </cell>
          <cell r="Q101" t="str">
            <v/>
          </cell>
          <cell r="R101" t="str">
            <v/>
          </cell>
          <cell r="S101" t="str">
            <v/>
          </cell>
          <cell r="T101" t="str">
            <v/>
          </cell>
          <cell r="U101" t="str">
            <v/>
          </cell>
          <cell r="V101" t="str">
            <v/>
          </cell>
          <cell r="W101" t="str">
            <v/>
          </cell>
          <cell r="X101" t="str">
            <v/>
          </cell>
          <cell r="Y101" t="str">
            <v/>
          </cell>
          <cell r="Z101" t="str">
            <v/>
          </cell>
          <cell r="AA101" t="str">
            <v/>
          </cell>
          <cell r="AB101" t="str">
            <v/>
          </cell>
          <cell r="AC101" t="str">
            <v/>
          </cell>
          <cell r="AD101" t="str">
            <v/>
          </cell>
          <cell r="AE101" t="str">
            <v/>
          </cell>
          <cell r="AF101" t="e">
            <v>#N/A</v>
          </cell>
          <cell r="AG101" t="e">
            <v>#N/A</v>
          </cell>
          <cell r="AH101" t="e">
            <v>#N/A</v>
          </cell>
          <cell r="AI101" t="e">
            <v>#N/A</v>
          </cell>
          <cell r="AJ101" t="str">
            <v/>
          </cell>
          <cell r="AK101">
            <v>329.98732646165348</v>
          </cell>
          <cell r="AL101" t="str">
            <v/>
          </cell>
          <cell r="AM101" t="str">
            <v/>
          </cell>
          <cell r="AN101" t="str">
            <v/>
          </cell>
          <cell r="AO101" t="str">
            <v/>
          </cell>
          <cell r="AP101" t="str">
            <v/>
          </cell>
          <cell r="AS101">
            <v>329.9873046875</v>
          </cell>
          <cell r="AT101">
            <v>44136</v>
          </cell>
          <cell r="AU101" t="str">
            <v>2020</v>
          </cell>
          <cell r="AV101" t="str">
            <v>November</v>
          </cell>
          <cell r="AW101" t="str">
            <v>November 2020</v>
          </cell>
          <cell r="AX101">
            <v>30</v>
          </cell>
          <cell r="AY101" t="str">
            <v>November 2020</v>
          </cell>
          <cell r="AZ101">
            <v>21</v>
          </cell>
          <cell r="BA101">
            <v>4</v>
          </cell>
          <cell r="BH101" t="str">
            <v/>
          </cell>
          <cell r="BI101" t="str">
            <v/>
          </cell>
          <cell r="BJ101" t="str">
            <v/>
          </cell>
          <cell r="BK101">
            <v>0</v>
          </cell>
          <cell r="BL101">
            <v>0</v>
          </cell>
          <cell r="BM101" t="e">
            <v>#NUM!</v>
          </cell>
          <cell r="BN101" t="e">
            <v>#NUM!</v>
          </cell>
          <cell r="BO101" t="str">
            <v/>
          </cell>
          <cell r="BP101" t="str">
            <v/>
          </cell>
          <cell r="BQ101">
            <v>96</v>
          </cell>
          <cell r="BR101" t="str">
            <v/>
          </cell>
          <cell r="BS101" t="str">
            <v/>
          </cell>
          <cell r="BT101" t="e">
            <v>#NUM!</v>
          </cell>
          <cell r="BU101" t="str">
            <v/>
          </cell>
          <cell r="BV101" t="e">
            <v>#NUM!</v>
          </cell>
          <cell r="BY101">
            <v>96</v>
          </cell>
        </row>
        <row r="102">
          <cell r="A102">
            <v>97</v>
          </cell>
          <cell r="B102" t="str">
            <v/>
          </cell>
          <cell r="C102" t="str">
            <v/>
          </cell>
          <cell r="D102" t="str">
            <v/>
          </cell>
          <cell r="E102" t="str">
            <v/>
          </cell>
          <cell r="F102" t="str">
            <v/>
          </cell>
          <cell r="G102" t="str">
            <v/>
          </cell>
          <cell r="H102" t="str">
            <v/>
          </cell>
          <cell r="I102" t="str">
            <v/>
          </cell>
          <cell r="J102" t="e">
            <v>#N/A</v>
          </cell>
          <cell r="K102" t="str">
            <v/>
          </cell>
          <cell r="L102" t="e">
            <v>#N/A</v>
          </cell>
          <cell r="M102" t="e">
            <v>#N/A</v>
          </cell>
          <cell r="N102" t="str">
            <v/>
          </cell>
          <cell r="O102" t="str">
            <v/>
          </cell>
          <cell r="P102" t="str">
            <v/>
          </cell>
          <cell r="Q102" t="str">
            <v/>
          </cell>
          <cell r="R102" t="str">
            <v/>
          </cell>
          <cell r="S102" t="str">
            <v/>
          </cell>
          <cell r="T102" t="str">
            <v/>
          </cell>
          <cell r="U102" t="str">
            <v/>
          </cell>
          <cell r="V102" t="str">
            <v/>
          </cell>
          <cell r="W102" t="str">
            <v/>
          </cell>
          <cell r="X102" t="str">
            <v/>
          </cell>
          <cell r="Y102" t="str">
            <v/>
          </cell>
          <cell r="Z102" t="str">
            <v/>
          </cell>
          <cell r="AA102" t="str">
            <v/>
          </cell>
          <cell r="AB102" t="str">
            <v/>
          </cell>
          <cell r="AC102" t="str">
            <v/>
          </cell>
          <cell r="AD102" t="str">
            <v/>
          </cell>
          <cell r="AE102" t="str">
            <v/>
          </cell>
          <cell r="AF102" t="e">
            <v>#N/A</v>
          </cell>
          <cell r="AG102" t="e">
            <v>#N/A</v>
          </cell>
          <cell r="AH102" t="e">
            <v>#N/A</v>
          </cell>
          <cell r="AI102" t="e">
            <v>#N/A</v>
          </cell>
          <cell r="AJ102" t="str">
            <v/>
          </cell>
          <cell r="AK102">
            <v>329.98732646165348</v>
          </cell>
          <cell r="AL102" t="str">
            <v/>
          </cell>
          <cell r="AM102" t="str">
            <v/>
          </cell>
          <cell r="AN102" t="str">
            <v/>
          </cell>
          <cell r="AO102" t="str">
            <v/>
          </cell>
          <cell r="AP102" t="str">
            <v/>
          </cell>
          <cell r="AS102">
            <v>329.9873046875</v>
          </cell>
          <cell r="AT102">
            <v>44166</v>
          </cell>
          <cell r="AU102" t="str">
            <v>2020</v>
          </cell>
          <cell r="AV102" t="str">
            <v>December</v>
          </cell>
          <cell r="AW102" t="str">
            <v>December 2020</v>
          </cell>
          <cell r="AX102">
            <v>31</v>
          </cell>
          <cell r="AY102" t="str">
            <v>December 2020</v>
          </cell>
          <cell r="AZ102">
            <v>23</v>
          </cell>
          <cell r="BA102">
            <v>3</v>
          </cell>
          <cell r="BH102" t="str">
            <v/>
          </cell>
          <cell r="BI102" t="str">
            <v/>
          </cell>
          <cell r="BJ102" t="str">
            <v/>
          </cell>
          <cell r="BK102">
            <v>0</v>
          </cell>
          <cell r="BL102">
            <v>0</v>
          </cell>
          <cell r="BM102" t="e">
            <v>#NUM!</v>
          </cell>
          <cell r="BN102" t="e">
            <v>#NUM!</v>
          </cell>
          <cell r="BO102" t="str">
            <v/>
          </cell>
          <cell r="BP102" t="str">
            <v/>
          </cell>
          <cell r="BQ102">
            <v>97</v>
          </cell>
          <cell r="BR102" t="str">
            <v/>
          </cell>
          <cell r="BS102" t="str">
            <v/>
          </cell>
          <cell r="BT102" t="e">
            <v>#NUM!</v>
          </cell>
          <cell r="BU102" t="str">
            <v/>
          </cell>
          <cell r="BV102" t="e">
            <v>#NUM!</v>
          </cell>
          <cell r="BY102">
            <v>97</v>
          </cell>
        </row>
        <row r="103">
          <cell r="A103">
            <v>98</v>
          </cell>
          <cell r="B103" t="str">
            <v/>
          </cell>
          <cell r="C103" t="str">
            <v/>
          </cell>
          <cell r="D103" t="str">
            <v/>
          </cell>
          <cell r="E103" t="str">
            <v/>
          </cell>
          <cell r="F103" t="str">
            <v/>
          </cell>
          <cell r="G103" t="str">
            <v/>
          </cell>
          <cell r="H103" t="str">
            <v/>
          </cell>
          <cell r="I103" t="str">
            <v/>
          </cell>
          <cell r="J103" t="e">
            <v>#N/A</v>
          </cell>
          <cell r="K103" t="str">
            <v/>
          </cell>
          <cell r="L103" t="e">
            <v>#N/A</v>
          </cell>
          <cell r="M103" t="e">
            <v>#N/A</v>
          </cell>
          <cell r="N103" t="str">
            <v/>
          </cell>
          <cell r="O103" t="str">
            <v/>
          </cell>
          <cell r="P103" t="str">
            <v/>
          </cell>
          <cell r="Q103" t="str">
            <v/>
          </cell>
          <cell r="R103" t="str">
            <v/>
          </cell>
          <cell r="S103" t="str">
            <v/>
          </cell>
          <cell r="T103" t="str">
            <v/>
          </cell>
          <cell r="U103" t="str">
            <v/>
          </cell>
          <cell r="V103" t="str">
            <v/>
          </cell>
          <cell r="W103" t="str">
            <v/>
          </cell>
          <cell r="X103" t="str">
            <v/>
          </cell>
          <cell r="Y103" t="str">
            <v/>
          </cell>
          <cell r="Z103" t="str">
            <v/>
          </cell>
          <cell r="AA103" t="str">
            <v/>
          </cell>
          <cell r="AB103" t="str">
            <v/>
          </cell>
          <cell r="AC103" t="str">
            <v/>
          </cell>
          <cell r="AD103" t="str">
            <v/>
          </cell>
          <cell r="AE103" t="str">
            <v/>
          </cell>
          <cell r="AF103" t="e">
            <v>#N/A</v>
          </cell>
          <cell r="AG103" t="e">
            <v>#N/A</v>
          </cell>
          <cell r="AH103" t="e">
            <v>#N/A</v>
          </cell>
          <cell r="AI103" t="e">
            <v>#N/A</v>
          </cell>
          <cell r="AJ103" t="str">
            <v/>
          </cell>
          <cell r="AK103">
            <v>329.98732646165348</v>
          </cell>
          <cell r="AL103" t="str">
            <v/>
          </cell>
          <cell r="AM103" t="str">
            <v/>
          </cell>
          <cell r="AN103" t="str">
            <v/>
          </cell>
          <cell r="AO103" t="str">
            <v/>
          </cell>
          <cell r="AP103" t="str">
            <v/>
          </cell>
          <cell r="AS103">
            <v>329.9873046875</v>
          </cell>
          <cell r="AT103">
            <v>44197</v>
          </cell>
          <cell r="AU103" t="str">
            <v>2021</v>
          </cell>
          <cell r="AV103" t="str">
            <v>January</v>
          </cell>
          <cell r="AW103" t="str">
            <v>January 2021</v>
          </cell>
          <cell r="AX103">
            <v>31</v>
          </cell>
          <cell r="AY103" t="str">
            <v>January 2021</v>
          </cell>
          <cell r="AZ103">
            <v>21</v>
          </cell>
          <cell r="BA103">
            <v>4</v>
          </cell>
          <cell r="BH103" t="str">
            <v/>
          </cell>
          <cell r="BI103" t="str">
            <v/>
          </cell>
          <cell r="BJ103" t="str">
            <v/>
          </cell>
          <cell r="BK103">
            <v>0</v>
          </cell>
          <cell r="BL103">
            <v>0</v>
          </cell>
          <cell r="BM103" t="e">
            <v>#NUM!</v>
          </cell>
          <cell r="BN103" t="e">
            <v>#NUM!</v>
          </cell>
          <cell r="BO103" t="str">
            <v/>
          </cell>
          <cell r="BP103" t="str">
            <v/>
          </cell>
          <cell r="BQ103">
            <v>98</v>
          </cell>
          <cell r="BR103" t="str">
            <v/>
          </cell>
          <cell r="BS103" t="str">
            <v/>
          </cell>
          <cell r="BT103" t="e">
            <v>#NUM!</v>
          </cell>
          <cell r="BU103" t="str">
            <v/>
          </cell>
          <cell r="BV103" t="e">
            <v>#NUM!</v>
          </cell>
          <cell r="BY103">
            <v>98</v>
          </cell>
        </row>
        <row r="104">
          <cell r="A104">
            <v>99</v>
          </cell>
          <cell r="B104" t="str">
            <v/>
          </cell>
          <cell r="C104" t="str">
            <v/>
          </cell>
          <cell r="D104" t="str">
            <v/>
          </cell>
          <cell r="E104" t="str">
            <v/>
          </cell>
          <cell r="F104" t="str">
            <v/>
          </cell>
          <cell r="G104" t="str">
            <v/>
          </cell>
          <cell r="H104" t="str">
            <v/>
          </cell>
          <cell r="I104" t="str">
            <v/>
          </cell>
          <cell r="J104" t="e">
            <v>#N/A</v>
          </cell>
          <cell r="K104" t="str">
            <v/>
          </cell>
          <cell r="L104" t="e">
            <v>#N/A</v>
          </cell>
          <cell r="M104" t="e">
            <v>#N/A</v>
          </cell>
          <cell r="N104" t="str">
            <v/>
          </cell>
          <cell r="O104" t="str">
            <v/>
          </cell>
          <cell r="P104" t="str">
            <v/>
          </cell>
          <cell r="Q104" t="str">
            <v/>
          </cell>
          <cell r="R104" t="str">
            <v/>
          </cell>
          <cell r="S104" t="str">
            <v/>
          </cell>
          <cell r="T104" t="str">
            <v/>
          </cell>
          <cell r="U104" t="str">
            <v/>
          </cell>
          <cell r="V104" t="str">
            <v/>
          </cell>
          <cell r="W104" t="str">
            <v/>
          </cell>
          <cell r="X104" t="str">
            <v/>
          </cell>
          <cell r="Y104" t="str">
            <v/>
          </cell>
          <cell r="Z104" t="str">
            <v/>
          </cell>
          <cell r="AA104" t="str">
            <v/>
          </cell>
          <cell r="AB104" t="str">
            <v/>
          </cell>
          <cell r="AC104" t="str">
            <v/>
          </cell>
          <cell r="AD104" t="str">
            <v/>
          </cell>
          <cell r="AE104" t="str">
            <v/>
          </cell>
          <cell r="AF104" t="e">
            <v>#N/A</v>
          </cell>
          <cell r="AG104" t="e">
            <v>#N/A</v>
          </cell>
          <cell r="AH104" t="e">
            <v>#N/A</v>
          </cell>
          <cell r="AI104" t="e">
            <v>#N/A</v>
          </cell>
          <cell r="AJ104" t="str">
            <v/>
          </cell>
          <cell r="AK104">
            <v>329.98732646165348</v>
          </cell>
          <cell r="AL104" t="str">
            <v/>
          </cell>
          <cell r="AM104" t="str">
            <v/>
          </cell>
          <cell r="AN104" t="str">
            <v/>
          </cell>
          <cell r="AO104" t="str">
            <v/>
          </cell>
          <cell r="AP104" t="str">
            <v/>
          </cell>
          <cell r="AS104">
            <v>329.9873046875</v>
          </cell>
          <cell r="AT104">
            <v>44228</v>
          </cell>
          <cell r="AU104" t="str">
            <v>2021</v>
          </cell>
          <cell r="AV104" t="str">
            <v>February</v>
          </cell>
          <cell r="AW104" t="str">
            <v>February 2021</v>
          </cell>
          <cell r="AX104">
            <v>28</v>
          </cell>
          <cell r="AY104" t="str">
            <v>February 2021</v>
          </cell>
          <cell r="AZ104">
            <v>20</v>
          </cell>
          <cell r="BA104">
            <v>4</v>
          </cell>
          <cell r="BH104" t="str">
            <v/>
          </cell>
          <cell r="BI104" t="str">
            <v/>
          </cell>
          <cell r="BJ104" t="str">
            <v/>
          </cell>
          <cell r="BK104">
            <v>0</v>
          </cell>
          <cell r="BL104">
            <v>0</v>
          </cell>
          <cell r="BM104" t="e">
            <v>#NUM!</v>
          </cell>
          <cell r="BN104" t="e">
            <v>#NUM!</v>
          </cell>
          <cell r="BO104" t="str">
            <v/>
          </cell>
          <cell r="BP104" t="str">
            <v/>
          </cell>
          <cell r="BQ104">
            <v>99</v>
          </cell>
          <cell r="BR104" t="str">
            <v/>
          </cell>
          <cell r="BS104" t="str">
            <v/>
          </cell>
          <cell r="BT104" t="e">
            <v>#NUM!</v>
          </cell>
          <cell r="BU104" t="str">
            <v/>
          </cell>
          <cell r="BV104" t="e">
            <v>#NUM!</v>
          </cell>
          <cell r="BY104">
            <v>99</v>
          </cell>
        </row>
        <row r="105">
          <cell r="A105">
            <v>100</v>
          </cell>
          <cell r="B105" t="str">
            <v/>
          </cell>
          <cell r="C105" t="str">
            <v/>
          </cell>
          <cell r="D105" t="str">
            <v/>
          </cell>
          <cell r="E105" t="str">
            <v/>
          </cell>
          <cell r="F105" t="str">
            <v/>
          </cell>
          <cell r="G105" t="str">
            <v/>
          </cell>
          <cell r="H105" t="str">
            <v/>
          </cell>
          <cell r="I105" t="str">
            <v/>
          </cell>
          <cell r="J105" t="e">
            <v>#N/A</v>
          </cell>
          <cell r="K105" t="str">
            <v/>
          </cell>
          <cell r="L105" t="e">
            <v>#N/A</v>
          </cell>
          <cell r="M105" t="e">
            <v>#N/A</v>
          </cell>
          <cell r="N105" t="str">
            <v/>
          </cell>
          <cell r="O105" t="str">
            <v/>
          </cell>
          <cell r="P105" t="str">
            <v/>
          </cell>
          <cell r="Q105" t="str">
            <v/>
          </cell>
          <cell r="R105" t="str">
            <v/>
          </cell>
          <cell r="S105" t="str">
            <v/>
          </cell>
          <cell r="T105" t="str">
            <v/>
          </cell>
          <cell r="U105" t="str">
            <v/>
          </cell>
          <cell r="V105" t="str">
            <v/>
          </cell>
          <cell r="W105" t="str">
            <v/>
          </cell>
          <cell r="X105" t="str">
            <v/>
          </cell>
          <cell r="Y105" t="str">
            <v/>
          </cell>
          <cell r="Z105" t="str">
            <v/>
          </cell>
          <cell r="AA105" t="str">
            <v/>
          </cell>
          <cell r="AB105" t="str">
            <v/>
          </cell>
          <cell r="AC105" t="str">
            <v/>
          </cell>
          <cell r="AD105" t="str">
            <v/>
          </cell>
          <cell r="AE105" t="str">
            <v/>
          </cell>
          <cell r="AF105" t="e">
            <v>#N/A</v>
          </cell>
          <cell r="AG105" t="e">
            <v>#N/A</v>
          </cell>
          <cell r="AH105" t="e">
            <v>#N/A</v>
          </cell>
          <cell r="AI105" t="e">
            <v>#N/A</v>
          </cell>
          <cell r="AJ105" t="str">
            <v/>
          </cell>
          <cell r="AK105">
            <v>329.98732646165348</v>
          </cell>
          <cell r="AL105" t="str">
            <v/>
          </cell>
          <cell r="AM105" t="str">
            <v/>
          </cell>
          <cell r="AN105" t="str">
            <v/>
          </cell>
          <cell r="AO105" t="str">
            <v/>
          </cell>
          <cell r="AP105" t="str">
            <v/>
          </cell>
          <cell r="AS105">
            <v>329.9873046875</v>
          </cell>
          <cell r="AT105">
            <v>44256</v>
          </cell>
          <cell r="AU105" t="str">
            <v>2021</v>
          </cell>
          <cell r="AV105" t="str">
            <v>March</v>
          </cell>
          <cell r="AW105" t="str">
            <v>March 2021</v>
          </cell>
          <cell r="AX105">
            <v>31</v>
          </cell>
          <cell r="AY105" t="str">
            <v>March 2021</v>
          </cell>
          <cell r="AZ105">
            <v>23</v>
          </cell>
          <cell r="BA105">
            <v>4</v>
          </cell>
          <cell r="BH105" t="str">
            <v/>
          </cell>
          <cell r="BI105" t="str">
            <v/>
          </cell>
          <cell r="BJ105" t="str">
            <v/>
          </cell>
          <cell r="BK105">
            <v>0</v>
          </cell>
          <cell r="BL105">
            <v>0</v>
          </cell>
          <cell r="BM105" t="e">
            <v>#NUM!</v>
          </cell>
          <cell r="BN105" t="e">
            <v>#NUM!</v>
          </cell>
          <cell r="BO105" t="str">
            <v/>
          </cell>
          <cell r="BP105" t="str">
            <v/>
          </cell>
          <cell r="BQ105">
            <v>100</v>
          </cell>
          <cell r="BR105" t="str">
            <v/>
          </cell>
          <cell r="BS105" t="str">
            <v/>
          </cell>
          <cell r="BT105" t="e">
            <v>#NUM!</v>
          </cell>
          <cell r="BU105" t="str">
            <v/>
          </cell>
          <cell r="BV105" t="e">
            <v>#NUM!</v>
          </cell>
          <cell r="BY105">
            <v>100</v>
          </cell>
        </row>
        <row r="106">
          <cell r="H106" t="str">
            <v/>
          </cell>
          <cell r="S106" t="str">
            <v/>
          </cell>
          <cell r="AM106">
            <v>100</v>
          </cell>
          <cell r="AN106">
            <v>100</v>
          </cell>
          <cell r="AO106">
            <v>100</v>
          </cell>
          <cell r="AP106">
            <v>100</v>
          </cell>
          <cell r="AS106">
            <v>100</v>
          </cell>
          <cell r="AT106">
            <v>44287</v>
          </cell>
          <cell r="AU106" t="str">
            <v>2021</v>
          </cell>
          <cell r="AV106" t="str">
            <v>April</v>
          </cell>
          <cell r="AW106" t="str">
            <v>April 2021</v>
          </cell>
          <cell r="AX106">
            <v>30</v>
          </cell>
          <cell r="AY106" t="str">
            <v>April 2021</v>
          </cell>
          <cell r="AZ106">
            <v>22</v>
          </cell>
          <cell r="BA106">
            <v>5</v>
          </cell>
          <cell r="BH106">
            <v>5</v>
          </cell>
        </row>
        <row r="107">
          <cell r="H107" t="str">
            <v/>
          </cell>
          <cell r="S107" t="str">
            <v/>
          </cell>
          <cell r="AM107">
            <v>5</v>
          </cell>
          <cell r="AN107">
            <v>5</v>
          </cell>
          <cell r="AO107">
            <v>5</v>
          </cell>
          <cell r="AP107">
            <v>5</v>
          </cell>
          <cell r="AS107">
            <v>5</v>
          </cell>
          <cell r="AT107">
            <v>44317</v>
          </cell>
          <cell r="AU107" t="str">
            <v>2021</v>
          </cell>
          <cell r="AV107" t="str">
            <v>May</v>
          </cell>
          <cell r="AW107" t="str">
            <v>May 2021</v>
          </cell>
          <cell r="AX107">
            <v>31</v>
          </cell>
          <cell r="AY107" t="str">
            <v>May 2021</v>
          </cell>
          <cell r="AZ107">
            <v>21</v>
          </cell>
          <cell r="BA107">
            <v>4</v>
          </cell>
          <cell r="BH107">
            <v>4</v>
          </cell>
        </row>
        <row r="108">
          <cell r="H108" t="str">
            <v/>
          </cell>
          <cell r="S108" t="str">
            <v/>
          </cell>
          <cell r="AM108">
            <v>4</v>
          </cell>
          <cell r="AN108">
            <v>4</v>
          </cell>
          <cell r="AO108">
            <v>4</v>
          </cell>
          <cell r="AP108">
            <v>4</v>
          </cell>
          <cell r="AS108">
            <v>4</v>
          </cell>
          <cell r="AT108">
            <v>44348</v>
          </cell>
          <cell r="AU108" t="str">
            <v>2021</v>
          </cell>
          <cell r="AV108" t="str">
            <v>June</v>
          </cell>
          <cell r="AW108" t="str">
            <v>June 2021</v>
          </cell>
          <cell r="AX108">
            <v>30</v>
          </cell>
          <cell r="AY108" t="str">
            <v>June 2021</v>
          </cell>
          <cell r="AZ108">
            <v>22</v>
          </cell>
          <cell r="BA108">
            <v>4</v>
          </cell>
          <cell r="BH108">
            <v>4</v>
          </cell>
        </row>
        <row r="109">
          <cell r="H109" t="str">
            <v/>
          </cell>
          <cell r="S109" t="str">
            <v/>
          </cell>
          <cell r="AM109">
            <v>4</v>
          </cell>
          <cell r="AN109">
            <v>4</v>
          </cell>
          <cell r="AO109">
            <v>4</v>
          </cell>
          <cell r="AP109">
            <v>4</v>
          </cell>
          <cell r="AS109">
            <v>4</v>
          </cell>
          <cell r="AT109">
            <v>44378</v>
          </cell>
          <cell r="AU109" t="str">
            <v>2021</v>
          </cell>
          <cell r="AV109" t="str">
            <v>July</v>
          </cell>
          <cell r="AW109" t="str">
            <v>July 2021</v>
          </cell>
          <cell r="AX109">
            <v>31</v>
          </cell>
          <cell r="AY109" t="str">
            <v>July 2021</v>
          </cell>
          <cell r="AZ109">
            <v>22</v>
          </cell>
          <cell r="BA109">
            <v>5</v>
          </cell>
          <cell r="BH109">
            <v>5</v>
          </cell>
        </row>
        <row r="110">
          <cell r="H110" t="str">
            <v/>
          </cell>
          <cell r="S110" t="str">
            <v/>
          </cell>
          <cell r="AM110">
            <v>5</v>
          </cell>
          <cell r="AN110">
            <v>5</v>
          </cell>
          <cell r="AO110">
            <v>5</v>
          </cell>
          <cell r="AP110">
            <v>5</v>
          </cell>
          <cell r="AS110">
            <v>5</v>
          </cell>
          <cell r="AT110">
            <v>44409</v>
          </cell>
          <cell r="AU110" t="str">
            <v>2021</v>
          </cell>
          <cell r="AV110" t="str">
            <v>August</v>
          </cell>
          <cell r="AW110" t="str">
            <v>August 2021</v>
          </cell>
          <cell r="AX110">
            <v>31</v>
          </cell>
          <cell r="AY110" t="str">
            <v>August 2021</v>
          </cell>
          <cell r="AZ110">
            <v>22</v>
          </cell>
          <cell r="BA110">
            <v>4</v>
          </cell>
          <cell r="BH110">
            <v>4</v>
          </cell>
        </row>
        <row r="111">
          <cell r="H111" t="str">
            <v/>
          </cell>
          <cell r="S111" t="str">
            <v/>
          </cell>
          <cell r="AM111">
            <v>4</v>
          </cell>
          <cell r="AN111">
            <v>4</v>
          </cell>
          <cell r="AO111">
            <v>4</v>
          </cell>
          <cell r="AP111">
            <v>4</v>
          </cell>
          <cell r="AS111">
            <v>4</v>
          </cell>
          <cell r="AT111">
            <v>44440</v>
          </cell>
          <cell r="AU111" t="str">
            <v>2021</v>
          </cell>
          <cell r="AV111" t="str">
            <v>September</v>
          </cell>
          <cell r="AW111" t="str">
            <v>September 2021</v>
          </cell>
          <cell r="AX111">
            <v>30</v>
          </cell>
          <cell r="AY111" t="str">
            <v>September 2021</v>
          </cell>
          <cell r="AZ111">
            <v>22</v>
          </cell>
          <cell r="BA111">
            <v>4</v>
          </cell>
          <cell r="BH111">
            <v>4</v>
          </cell>
        </row>
        <row r="112">
          <cell r="H112" t="str">
            <v/>
          </cell>
          <cell r="S112" t="str">
            <v/>
          </cell>
          <cell r="AM112">
            <v>4</v>
          </cell>
          <cell r="AN112">
            <v>4</v>
          </cell>
          <cell r="AO112">
            <v>4</v>
          </cell>
          <cell r="AP112">
            <v>4</v>
          </cell>
          <cell r="AS112">
            <v>4</v>
          </cell>
          <cell r="AT112">
            <v>44470</v>
          </cell>
          <cell r="AU112" t="str">
            <v>2021</v>
          </cell>
          <cell r="AV112" t="str">
            <v>October</v>
          </cell>
          <cell r="AW112" t="str">
            <v>October 2021</v>
          </cell>
          <cell r="AX112">
            <v>31</v>
          </cell>
          <cell r="AY112" t="str">
            <v>October 2021</v>
          </cell>
          <cell r="AZ112">
            <v>21</v>
          </cell>
          <cell r="BA112">
            <v>5</v>
          </cell>
          <cell r="BH112">
            <v>5</v>
          </cell>
        </row>
        <row r="113">
          <cell r="H113" t="str">
            <v/>
          </cell>
          <cell r="S113" t="str">
            <v/>
          </cell>
          <cell r="AM113">
            <v>5</v>
          </cell>
          <cell r="AN113">
            <v>5</v>
          </cell>
          <cell r="AO113">
            <v>5</v>
          </cell>
          <cell r="AP113">
            <v>5</v>
          </cell>
          <cell r="AS113">
            <v>5</v>
          </cell>
          <cell r="AT113">
            <v>44501</v>
          </cell>
          <cell r="AU113" t="str">
            <v>2021</v>
          </cell>
          <cell r="AV113" t="str">
            <v>November</v>
          </cell>
          <cell r="AW113" t="str">
            <v>November 2021</v>
          </cell>
          <cell r="AX113">
            <v>30</v>
          </cell>
          <cell r="AY113" t="str">
            <v>November 2021</v>
          </cell>
          <cell r="AZ113">
            <v>22</v>
          </cell>
          <cell r="BA113">
            <v>4</v>
          </cell>
          <cell r="BH113">
            <v>4</v>
          </cell>
        </row>
        <row r="114">
          <cell r="H114" t="str">
            <v/>
          </cell>
          <cell r="S114" t="str">
            <v/>
          </cell>
          <cell r="AM114">
            <v>4</v>
          </cell>
          <cell r="AN114">
            <v>4</v>
          </cell>
          <cell r="AO114">
            <v>4</v>
          </cell>
          <cell r="AP114">
            <v>4</v>
          </cell>
          <cell r="AS114">
            <v>4</v>
          </cell>
          <cell r="AT114">
            <v>44531</v>
          </cell>
          <cell r="AU114" t="str">
            <v>2021</v>
          </cell>
          <cell r="AV114" t="str">
            <v>December</v>
          </cell>
          <cell r="AW114" t="str">
            <v>December 2021</v>
          </cell>
          <cell r="AX114">
            <v>31</v>
          </cell>
          <cell r="AY114" t="str">
            <v>December 2021</v>
          </cell>
          <cell r="AZ114">
            <v>23</v>
          </cell>
          <cell r="BA114">
            <v>3</v>
          </cell>
          <cell r="BH114">
            <v>3</v>
          </cell>
        </row>
        <row r="115">
          <cell r="H115" t="str">
            <v/>
          </cell>
          <cell r="S115" t="str">
            <v/>
          </cell>
          <cell r="AM115">
            <v>3</v>
          </cell>
          <cell r="AN115">
            <v>3</v>
          </cell>
          <cell r="AO115">
            <v>3</v>
          </cell>
          <cell r="AP115">
            <v>3</v>
          </cell>
          <cell r="AS115">
            <v>3</v>
          </cell>
          <cell r="AT115">
            <v>44562</v>
          </cell>
          <cell r="AU115" t="str">
            <v>2022</v>
          </cell>
          <cell r="AV115" t="str">
            <v>January</v>
          </cell>
          <cell r="AW115" t="str">
            <v>January 2022</v>
          </cell>
          <cell r="AX115">
            <v>31</v>
          </cell>
          <cell r="BH115">
            <v>31</v>
          </cell>
        </row>
        <row r="116">
          <cell r="H116" t="str">
            <v/>
          </cell>
          <cell r="S116" t="str">
            <v/>
          </cell>
          <cell r="AM116">
            <v>31</v>
          </cell>
          <cell r="AN116">
            <v>31</v>
          </cell>
          <cell r="AO116">
            <v>31</v>
          </cell>
          <cell r="AP116">
            <v>31</v>
          </cell>
          <cell r="AS116">
            <v>31</v>
          </cell>
          <cell r="AT116">
            <v>44593</v>
          </cell>
          <cell r="AU116" t="str">
            <v>2022</v>
          </cell>
          <cell r="AV116" t="str">
            <v>February</v>
          </cell>
          <cell r="AW116" t="str">
            <v>February 2022</v>
          </cell>
          <cell r="AX116">
            <v>28</v>
          </cell>
          <cell r="BH116">
            <v>28</v>
          </cell>
        </row>
        <row r="117">
          <cell r="H117" t="str">
            <v/>
          </cell>
          <cell r="S117" t="str">
            <v/>
          </cell>
          <cell r="AM117">
            <v>28</v>
          </cell>
          <cell r="AN117">
            <v>28</v>
          </cell>
          <cell r="AO117">
            <v>28</v>
          </cell>
          <cell r="AP117">
            <v>28</v>
          </cell>
          <cell r="AS117">
            <v>28</v>
          </cell>
          <cell r="AT117">
            <v>44621</v>
          </cell>
          <cell r="AU117" t="str">
            <v>2022</v>
          </cell>
          <cell r="AV117" t="str">
            <v>March</v>
          </cell>
          <cell r="AW117" t="str">
            <v>March 2022</v>
          </cell>
          <cell r="AX117">
            <v>31</v>
          </cell>
          <cell r="BH117">
            <v>31</v>
          </cell>
        </row>
        <row r="118">
          <cell r="H118" t="str">
            <v/>
          </cell>
          <cell r="S118" t="str">
            <v/>
          </cell>
          <cell r="AM118">
            <v>31</v>
          </cell>
          <cell r="AN118">
            <v>31</v>
          </cell>
          <cell r="AO118">
            <v>31</v>
          </cell>
          <cell r="AP118">
            <v>31</v>
          </cell>
          <cell r="AS118">
            <v>31</v>
          </cell>
          <cell r="AT118">
            <v>44652</v>
          </cell>
          <cell r="AU118" t="str">
            <v>2022</v>
          </cell>
          <cell r="AV118" t="str">
            <v>April</v>
          </cell>
          <cell r="AW118" t="str">
            <v>April 2022</v>
          </cell>
          <cell r="AX118">
            <v>30</v>
          </cell>
          <cell r="BH118">
            <v>30</v>
          </cell>
        </row>
        <row r="119">
          <cell r="H119" t="str">
            <v/>
          </cell>
          <cell r="S119" t="str">
            <v/>
          </cell>
          <cell r="AM119">
            <v>30</v>
          </cell>
          <cell r="AN119">
            <v>30</v>
          </cell>
          <cell r="AO119">
            <v>30</v>
          </cell>
          <cell r="AP119">
            <v>30</v>
          </cell>
          <cell r="AS119">
            <v>30</v>
          </cell>
          <cell r="AT119">
            <v>44682</v>
          </cell>
          <cell r="AU119" t="str">
            <v>2022</v>
          </cell>
          <cell r="AV119" t="str">
            <v>May</v>
          </cell>
          <cell r="AW119" t="str">
            <v>May 2022</v>
          </cell>
          <cell r="AX119">
            <v>31</v>
          </cell>
          <cell r="BH119">
            <v>31</v>
          </cell>
        </row>
        <row r="120">
          <cell r="H120" t="str">
            <v/>
          </cell>
          <cell r="S120" t="str">
            <v/>
          </cell>
          <cell r="AM120">
            <v>31</v>
          </cell>
          <cell r="AN120">
            <v>31</v>
          </cell>
          <cell r="AO120">
            <v>31</v>
          </cell>
          <cell r="AP120">
            <v>31</v>
          </cell>
          <cell r="AS120">
            <v>31</v>
          </cell>
          <cell r="AT120">
            <v>44713</v>
          </cell>
          <cell r="AU120" t="str">
            <v>2022</v>
          </cell>
          <cell r="AV120" t="str">
            <v>June</v>
          </cell>
          <cell r="AW120" t="str">
            <v>June 2022</v>
          </cell>
          <cell r="AX120">
            <v>30</v>
          </cell>
          <cell r="BH120">
            <v>30</v>
          </cell>
        </row>
        <row r="121">
          <cell r="H121" t="str">
            <v/>
          </cell>
          <cell r="S121" t="str">
            <v/>
          </cell>
          <cell r="AM121">
            <v>30</v>
          </cell>
          <cell r="AN121">
            <v>30</v>
          </cell>
          <cell r="AO121">
            <v>30</v>
          </cell>
          <cell r="AP121">
            <v>30</v>
          </cell>
          <cell r="AS121">
            <v>30</v>
          </cell>
          <cell r="AT121">
            <v>44743</v>
          </cell>
          <cell r="AU121" t="str">
            <v>2022</v>
          </cell>
          <cell r="AV121" t="str">
            <v>July</v>
          </cell>
          <cell r="AW121" t="str">
            <v>July 2022</v>
          </cell>
          <cell r="AX121">
            <v>31</v>
          </cell>
          <cell r="BH121">
            <v>31</v>
          </cell>
        </row>
        <row r="122">
          <cell r="C122">
            <v>31</v>
          </cell>
          <cell r="D122">
            <v>31</v>
          </cell>
          <cell r="H122" t="str">
            <v/>
          </cell>
          <cell r="S122" t="str">
            <v/>
          </cell>
          <cell r="AM122">
            <v>31</v>
          </cell>
          <cell r="AN122">
            <v>31</v>
          </cell>
          <cell r="AO122">
            <v>31</v>
          </cell>
          <cell r="AP122">
            <v>31</v>
          </cell>
          <cell r="AS122">
            <v>31</v>
          </cell>
          <cell r="AT122">
            <v>44774</v>
          </cell>
          <cell r="AU122" t="str">
            <v>2022</v>
          </cell>
          <cell r="AV122" t="str">
            <v>August</v>
          </cell>
          <cell r="AW122" t="str">
            <v>August 2022</v>
          </cell>
          <cell r="AX122">
            <v>31</v>
          </cell>
          <cell r="BH122">
            <v>31</v>
          </cell>
        </row>
        <row r="123">
          <cell r="H123" t="str">
            <v/>
          </cell>
          <cell r="S123" t="str">
            <v/>
          </cell>
          <cell r="AM123">
            <v>31</v>
          </cell>
          <cell r="AN123">
            <v>31</v>
          </cell>
          <cell r="AO123">
            <v>31</v>
          </cell>
          <cell r="AP123">
            <v>31</v>
          </cell>
          <cell r="AS123">
            <v>31</v>
          </cell>
          <cell r="AT123">
            <v>44805</v>
          </cell>
          <cell r="AU123" t="str">
            <v>2022</v>
          </cell>
          <cell r="AV123" t="str">
            <v>September</v>
          </cell>
          <cell r="AW123" t="str">
            <v>September 2022</v>
          </cell>
          <cell r="AX123">
            <v>30</v>
          </cell>
          <cell r="BH123">
            <v>30</v>
          </cell>
        </row>
        <row r="124">
          <cell r="H124" t="str">
            <v/>
          </cell>
          <cell r="S124" t="str">
            <v/>
          </cell>
          <cell r="AM124">
            <v>30</v>
          </cell>
          <cell r="AN124">
            <v>30</v>
          </cell>
          <cell r="AO124">
            <v>30</v>
          </cell>
          <cell r="AP124">
            <v>30</v>
          </cell>
          <cell r="AS124">
            <v>30</v>
          </cell>
          <cell r="AT124">
            <v>44835</v>
          </cell>
          <cell r="AU124" t="str">
            <v>2022</v>
          </cell>
          <cell r="AV124" t="str">
            <v>October</v>
          </cell>
          <cell r="AW124" t="str">
            <v>October 2022</v>
          </cell>
          <cell r="AX124">
            <v>31</v>
          </cell>
          <cell r="BH124">
            <v>31</v>
          </cell>
        </row>
        <row r="125">
          <cell r="H125" t="str">
            <v/>
          </cell>
          <cell r="S125" t="str">
            <v/>
          </cell>
          <cell r="AM125">
            <v>31</v>
          </cell>
          <cell r="AN125">
            <v>31</v>
          </cell>
          <cell r="AO125">
            <v>31</v>
          </cell>
          <cell r="AP125">
            <v>31</v>
          </cell>
          <cell r="AS125">
            <v>31</v>
          </cell>
          <cell r="AT125">
            <v>44866</v>
          </cell>
          <cell r="AU125" t="str">
            <v>2022</v>
          </cell>
          <cell r="AV125" t="str">
            <v>November</v>
          </cell>
          <cell r="AW125" t="str">
            <v>November 2022</v>
          </cell>
          <cell r="AX125">
            <v>30</v>
          </cell>
          <cell r="BH125">
            <v>30</v>
          </cell>
        </row>
        <row r="126">
          <cell r="H126" t="str">
            <v/>
          </cell>
          <cell r="S126" t="str">
            <v/>
          </cell>
          <cell r="AM126">
            <v>30</v>
          </cell>
          <cell r="AN126">
            <v>30</v>
          </cell>
          <cell r="AO126">
            <v>30</v>
          </cell>
          <cell r="AP126">
            <v>30</v>
          </cell>
          <cell r="AS126">
            <v>30</v>
          </cell>
          <cell r="AT126">
            <v>44896</v>
          </cell>
          <cell r="AU126" t="str">
            <v>2022</v>
          </cell>
          <cell r="AV126" t="str">
            <v>December</v>
          </cell>
          <cell r="AW126" t="str">
            <v>December 2022</v>
          </cell>
          <cell r="AX126">
            <v>31</v>
          </cell>
          <cell r="BH126">
            <v>31</v>
          </cell>
        </row>
        <row r="127">
          <cell r="H127" t="str">
            <v/>
          </cell>
          <cell r="S127" t="str">
            <v/>
          </cell>
          <cell r="AM127">
            <v>31</v>
          </cell>
          <cell r="AN127">
            <v>31</v>
          </cell>
          <cell r="AO127">
            <v>31</v>
          </cell>
          <cell r="AP127">
            <v>31</v>
          </cell>
          <cell r="AS127">
            <v>31</v>
          </cell>
          <cell r="AT127">
            <v>44927</v>
          </cell>
          <cell r="AU127" t="str">
            <v>2023</v>
          </cell>
          <cell r="AV127" t="str">
            <v>January</v>
          </cell>
          <cell r="AW127" t="str">
            <v>January 2023</v>
          </cell>
          <cell r="AX127">
            <v>31</v>
          </cell>
          <cell r="BH127">
            <v>31</v>
          </cell>
        </row>
        <row r="128">
          <cell r="H128" t="str">
            <v/>
          </cell>
          <cell r="S128" t="str">
            <v/>
          </cell>
          <cell r="AM128">
            <v>31</v>
          </cell>
          <cell r="AN128">
            <v>31</v>
          </cell>
          <cell r="AO128">
            <v>31</v>
          </cell>
          <cell r="AP128">
            <v>31</v>
          </cell>
          <cell r="AS128">
            <v>31</v>
          </cell>
          <cell r="AT128">
            <v>44958</v>
          </cell>
          <cell r="AU128" t="str">
            <v>2023</v>
          </cell>
          <cell r="AV128" t="str">
            <v>February</v>
          </cell>
          <cell r="AW128" t="str">
            <v>February 2023</v>
          </cell>
          <cell r="AX128">
            <v>28</v>
          </cell>
          <cell r="BH128">
            <v>28</v>
          </cell>
        </row>
        <row r="129">
          <cell r="H129" t="str">
            <v/>
          </cell>
          <cell r="S129" t="str">
            <v/>
          </cell>
          <cell r="AM129">
            <v>28</v>
          </cell>
          <cell r="AN129">
            <v>28</v>
          </cell>
          <cell r="AO129">
            <v>28</v>
          </cell>
          <cell r="AP129">
            <v>28</v>
          </cell>
          <cell r="AS129">
            <v>28</v>
          </cell>
          <cell r="AT129">
            <v>44986</v>
          </cell>
          <cell r="AU129" t="str">
            <v>2023</v>
          </cell>
          <cell r="AV129" t="str">
            <v>March</v>
          </cell>
          <cell r="AW129" t="str">
            <v>March 2023</v>
          </cell>
          <cell r="AX129">
            <v>31</v>
          </cell>
          <cell r="BH129">
            <v>31</v>
          </cell>
        </row>
        <row r="130">
          <cell r="H130" t="str">
            <v/>
          </cell>
          <cell r="S130" t="str">
            <v/>
          </cell>
          <cell r="AM130">
            <v>31</v>
          </cell>
          <cell r="AN130">
            <v>31</v>
          </cell>
          <cell r="AO130">
            <v>31</v>
          </cell>
          <cell r="AP130">
            <v>31</v>
          </cell>
          <cell r="AS130">
            <v>31</v>
          </cell>
          <cell r="AT130">
            <v>45017</v>
          </cell>
          <cell r="AU130" t="str">
            <v>2023</v>
          </cell>
          <cell r="AV130" t="str">
            <v>April</v>
          </cell>
          <cell r="AW130" t="str">
            <v>April 2023</v>
          </cell>
          <cell r="AX130">
            <v>30</v>
          </cell>
          <cell r="BH130">
            <v>30</v>
          </cell>
        </row>
        <row r="131">
          <cell r="H131" t="str">
            <v/>
          </cell>
          <cell r="S131" t="str">
            <v/>
          </cell>
          <cell r="AM131">
            <v>30</v>
          </cell>
          <cell r="AN131">
            <v>30</v>
          </cell>
          <cell r="AO131">
            <v>30</v>
          </cell>
          <cell r="AP131">
            <v>30</v>
          </cell>
          <cell r="AS131">
            <v>30</v>
          </cell>
          <cell r="AT131">
            <v>45047</v>
          </cell>
          <cell r="AU131" t="str">
            <v>2023</v>
          </cell>
          <cell r="AV131" t="str">
            <v>May</v>
          </cell>
          <cell r="AW131" t="str">
            <v>May 2023</v>
          </cell>
          <cell r="AX131">
            <v>31</v>
          </cell>
          <cell r="BH131">
            <v>31</v>
          </cell>
        </row>
        <row r="132">
          <cell r="H132" t="str">
            <v/>
          </cell>
          <cell r="S132" t="str">
            <v/>
          </cell>
          <cell r="AM132">
            <v>31</v>
          </cell>
          <cell r="AN132">
            <v>31</v>
          </cell>
          <cell r="AO132">
            <v>31</v>
          </cell>
          <cell r="AP132">
            <v>31</v>
          </cell>
          <cell r="AS132">
            <v>31</v>
          </cell>
          <cell r="AT132">
            <v>45078</v>
          </cell>
          <cell r="AU132" t="str">
            <v>2023</v>
          </cell>
          <cell r="AV132" t="str">
            <v>June</v>
          </cell>
          <cell r="AW132" t="str">
            <v>June 2023</v>
          </cell>
          <cell r="AX132">
            <v>30</v>
          </cell>
          <cell r="BH132">
            <v>30</v>
          </cell>
        </row>
        <row r="133">
          <cell r="H133" t="str">
            <v/>
          </cell>
          <cell r="S133" t="str">
            <v/>
          </cell>
          <cell r="AM133">
            <v>30</v>
          </cell>
          <cell r="AN133">
            <v>30</v>
          </cell>
          <cell r="AO133">
            <v>30</v>
          </cell>
          <cell r="AP133">
            <v>30</v>
          </cell>
          <cell r="AS133">
            <v>30</v>
          </cell>
          <cell r="AT133">
            <v>45108</v>
          </cell>
          <cell r="AU133" t="str">
            <v>2023</v>
          </cell>
          <cell r="AV133" t="str">
            <v>July</v>
          </cell>
          <cell r="AW133" t="str">
            <v>July 2023</v>
          </cell>
          <cell r="AX133">
            <v>31</v>
          </cell>
          <cell r="BH133">
            <v>31</v>
          </cell>
        </row>
        <row r="134">
          <cell r="H134" t="str">
            <v/>
          </cell>
          <cell r="S134" t="str">
            <v/>
          </cell>
          <cell r="AM134">
            <v>31</v>
          </cell>
          <cell r="AN134">
            <v>31</v>
          </cell>
          <cell r="AO134">
            <v>31</v>
          </cell>
          <cell r="AP134">
            <v>31</v>
          </cell>
          <cell r="AS134">
            <v>31</v>
          </cell>
          <cell r="AT134">
            <v>45139</v>
          </cell>
          <cell r="AU134" t="str">
            <v>2023</v>
          </cell>
          <cell r="AV134" t="str">
            <v>August</v>
          </cell>
          <cell r="AW134" t="str">
            <v>August 2023</v>
          </cell>
          <cell r="AX134">
            <v>31</v>
          </cell>
          <cell r="BH134">
            <v>31</v>
          </cell>
        </row>
        <row r="135">
          <cell r="H135" t="str">
            <v/>
          </cell>
          <cell r="S135" t="str">
            <v/>
          </cell>
          <cell r="AM135">
            <v>31</v>
          </cell>
          <cell r="AN135">
            <v>31</v>
          </cell>
          <cell r="AO135">
            <v>31</v>
          </cell>
          <cell r="AP135">
            <v>31</v>
          </cell>
          <cell r="AS135">
            <v>31</v>
          </cell>
          <cell r="AT135">
            <v>45170</v>
          </cell>
          <cell r="AU135" t="str">
            <v>2023</v>
          </cell>
          <cell r="AV135" t="str">
            <v>September</v>
          </cell>
          <cell r="AW135" t="str">
            <v>September 2023</v>
          </cell>
          <cell r="AX135">
            <v>30</v>
          </cell>
          <cell r="BH135">
            <v>30</v>
          </cell>
        </row>
        <row r="136">
          <cell r="H136" t="str">
            <v/>
          </cell>
          <cell r="S136" t="str">
            <v/>
          </cell>
          <cell r="AM136">
            <v>30</v>
          </cell>
          <cell r="AN136">
            <v>30</v>
          </cell>
          <cell r="AO136">
            <v>30</v>
          </cell>
          <cell r="AP136">
            <v>30</v>
          </cell>
          <cell r="AS136">
            <v>30</v>
          </cell>
          <cell r="AT136">
            <v>45200</v>
          </cell>
          <cell r="AU136" t="str">
            <v>2023</v>
          </cell>
          <cell r="AV136" t="str">
            <v>October</v>
          </cell>
          <cell r="AW136" t="str">
            <v>October 2023</v>
          </cell>
          <cell r="AX136">
            <v>31</v>
          </cell>
          <cell r="BH136">
            <v>31</v>
          </cell>
        </row>
        <row r="137">
          <cell r="H137" t="str">
            <v/>
          </cell>
          <cell r="S137" t="str">
            <v/>
          </cell>
          <cell r="AM137">
            <v>31</v>
          </cell>
          <cell r="AN137">
            <v>31</v>
          </cell>
          <cell r="AO137">
            <v>31</v>
          </cell>
          <cell r="AP137">
            <v>31</v>
          </cell>
          <cell r="AS137">
            <v>31</v>
          </cell>
          <cell r="AT137">
            <v>45231</v>
          </cell>
          <cell r="AU137" t="str">
            <v>2023</v>
          </cell>
          <cell r="AV137" t="str">
            <v>November</v>
          </cell>
          <cell r="AW137" t="str">
            <v>November 2023</v>
          </cell>
          <cell r="AX137">
            <v>30</v>
          </cell>
          <cell r="BH137">
            <v>30</v>
          </cell>
        </row>
        <row r="138">
          <cell r="H138" t="str">
            <v/>
          </cell>
          <cell r="S138" t="str">
            <v/>
          </cell>
          <cell r="AM138">
            <v>30</v>
          </cell>
          <cell r="AN138">
            <v>30</v>
          </cell>
          <cell r="AO138">
            <v>30</v>
          </cell>
          <cell r="AP138">
            <v>30</v>
          </cell>
          <cell r="AS138">
            <v>30</v>
          </cell>
          <cell r="AT138">
            <v>45261</v>
          </cell>
          <cell r="AU138" t="str">
            <v>2023</v>
          </cell>
          <cell r="AV138" t="str">
            <v>December</v>
          </cell>
          <cell r="AW138" t="str">
            <v>December 2023</v>
          </cell>
          <cell r="AX138">
            <v>31</v>
          </cell>
          <cell r="BH138">
            <v>31</v>
          </cell>
        </row>
        <row r="139">
          <cell r="H139" t="str">
            <v/>
          </cell>
          <cell r="S139" t="str">
            <v/>
          </cell>
          <cell r="AM139">
            <v>31</v>
          </cell>
          <cell r="AN139">
            <v>31</v>
          </cell>
          <cell r="AO139">
            <v>31</v>
          </cell>
          <cell r="AP139">
            <v>31</v>
          </cell>
          <cell r="AS139">
            <v>31</v>
          </cell>
          <cell r="AT139">
            <v>45292</v>
          </cell>
          <cell r="AU139" t="str">
            <v>2024</v>
          </cell>
          <cell r="AV139" t="str">
            <v>January</v>
          </cell>
          <cell r="AW139" t="str">
            <v>January 2024</v>
          </cell>
          <cell r="AX139">
            <v>31</v>
          </cell>
          <cell r="BH139">
            <v>31</v>
          </cell>
        </row>
        <row r="140">
          <cell r="H140" t="str">
            <v/>
          </cell>
          <cell r="S140" t="str">
            <v/>
          </cell>
          <cell r="AM140">
            <v>31</v>
          </cell>
          <cell r="AN140">
            <v>31</v>
          </cell>
          <cell r="AO140">
            <v>31</v>
          </cell>
          <cell r="AP140">
            <v>31</v>
          </cell>
          <cell r="AS140">
            <v>31</v>
          </cell>
          <cell r="AT140">
            <v>45323</v>
          </cell>
          <cell r="AU140" t="str">
            <v>2024</v>
          </cell>
          <cell r="AV140" t="str">
            <v>February</v>
          </cell>
          <cell r="AW140" t="str">
            <v>February 2024</v>
          </cell>
          <cell r="AX140">
            <v>29</v>
          </cell>
          <cell r="BH140">
            <v>29</v>
          </cell>
        </row>
        <row r="141">
          <cell r="H141" t="str">
            <v/>
          </cell>
          <cell r="S141" t="str">
            <v/>
          </cell>
          <cell r="AM141">
            <v>29</v>
          </cell>
          <cell r="AN141">
            <v>29</v>
          </cell>
          <cell r="AO141">
            <v>29</v>
          </cell>
          <cell r="AP141">
            <v>29</v>
          </cell>
          <cell r="AS141">
            <v>29</v>
          </cell>
          <cell r="AT141">
            <v>45352</v>
          </cell>
          <cell r="AU141" t="str">
            <v>2024</v>
          </cell>
          <cell r="AV141" t="str">
            <v>March</v>
          </cell>
          <cell r="AW141" t="str">
            <v>March 2024</v>
          </cell>
          <cell r="AX141">
            <v>31</v>
          </cell>
          <cell r="BH141">
            <v>31</v>
          </cell>
        </row>
        <row r="142">
          <cell r="H142" t="str">
            <v/>
          </cell>
          <cell r="S142" t="str">
            <v/>
          </cell>
          <cell r="AM142">
            <v>31</v>
          </cell>
          <cell r="AN142">
            <v>31</v>
          </cell>
          <cell r="AO142">
            <v>31</v>
          </cell>
          <cell r="AP142">
            <v>31</v>
          </cell>
          <cell r="AS142">
            <v>31</v>
          </cell>
          <cell r="AT142">
            <v>45383</v>
          </cell>
          <cell r="AU142" t="str">
            <v>2024</v>
          </cell>
          <cell r="AV142" t="str">
            <v>April</v>
          </cell>
          <cell r="AW142" t="str">
            <v>April 2024</v>
          </cell>
          <cell r="AX142">
            <v>30</v>
          </cell>
          <cell r="BH142">
            <v>30</v>
          </cell>
        </row>
        <row r="143">
          <cell r="H143" t="str">
            <v/>
          </cell>
          <cell r="S143" t="str">
            <v/>
          </cell>
          <cell r="AM143">
            <v>30</v>
          </cell>
          <cell r="AN143">
            <v>30</v>
          </cell>
          <cell r="AO143">
            <v>30</v>
          </cell>
          <cell r="AP143">
            <v>30</v>
          </cell>
          <cell r="AS143">
            <v>30</v>
          </cell>
          <cell r="AT143">
            <v>45413</v>
          </cell>
          <cell r="AU143" t="str">
            <v>2024</v>
          </cell>
          <cell r="AV143" t="str">
            <v>May</v>
          </cell>
          <cell r="AW143" t="str">
            <v>May 2024</v>
          </cell>
          <cell r="AX143">
            <v>31</v>
          </cell>
          <cell r="BH143">
            <v>31</v>
          </cell>
        </row>
        <row r="144">
          <cell r="H144" t="str">
            <v/>
          </cell>
          <cell r="S144" t="str">
            <v/>
          </cell>
          <cell r="AM144">
            <v>31</v>
          </cell>
          <cell r="AN144">
            <v>31</v>
          </cell>
          <cell r="AO144">
            <v>31</v>
          </cell>
          <cell r="AP144">
            <v>31</v>
          </cell>
          <cell r="AS144">
            <v>31</v>
          </cell>
          <cell r="AT144">
            <v>45444</v>
          </cell>
          <cell r="AU144" t="str">
            <v>2024</v>
          </cell>
          <cell r="AV144" t="str">
            <v>June</v>
          </cell>
          <cell r="AW144" t="str">
            <v>June 2024</v>
          </cell>
          <cell r="AX144">
            <v>30</v>
          </cell>
          <cell r="BH144">
            <v>30</v>
          </cell>
        </row>
        <row r="145">
          <cell r="H145" t="str">
            <v/>
          </cell>
          <cell r="S145" t="str">
            <v/>
          </cell>
          <cell r="AM145">
            <v>30</v>
          </cell>
          <cell r="AN145">
            <v>30</v>
          </cell>
          <cell r="AO145">
            <v>30</v>
          </cell>
          <cell r="AP145">
            <v>30</v>
          </cell>
          <cell r="AS145">
            <v>30</v>
          </cell>
          <cell r="AT145">
            <v>45474</v>
          </cell>
          <cell r="AU145" t="str">
            <v>2024</v>
          </cell>
          <cell r="AV145" t="str">
            <v>July</v>
          </cell>
          <cell r="AW145" t="str">
            <v>July 2024</v>
          </cell>
          <cell r="AX145">
            <v>31</v>
          </cell>
          <cell r="BH145">
            <v>31</v>
          </cell>
        </row>
        <row r="146">
          <cell r="H146" t="str">
            <v/>
          </cell>
          <cell r="S146" t="str">
            <v/>
          </cell>
          <cell r="AM146">
            <v>31</v>
          </cell>
          <cell r="AN146">
            <v>31</v>
          </cell>
          <cell r="AO146">
            <v>31</v>
          </cell>
          <cell r="AP146">
            <v>31</v>
          </cell>
          <cell r="AS146">
            <v>31</v>
          </cell>
          <cell r="AT146">
            <v>45505</v>
          </cell>
          <cell r="AU146" t="str">
            <v>2024</v>
          </cell>
          <cell r="AV146" t="str">
            <v>August</v>
          </cell>
          <cell r="AW146" t="str">
            <v>August 2024</v>
          </cell>
          <cell r="AX146">
            <v>31</v>
          </cell>
          <cell r="BH146">
            <v>31</v>
          </cell>
        </row>
        <row r="147">
          <cell r="H147" t="str">
            <v/>
          </cell>
          <cell r="S147" t="str">
            <v/>
          </cell>
          <cell r="AM147">
            <v>31</v>
          </cell>
          <cell r="AN147">
            <v>31</v>
          </cell>
          <cell r="AO147">
            <v>31</v>
          </cell>
          <cell r="AP147">
            <v>31</v>
          </cell>
          <cell r="AS147">
            <v>31</v>
          </cell>
          <cell r="AT147">
            <v>45536</v>
          </cell>
          <cell r="AU147" t="str">
            <v>2024</v>
          </cell>
          <cell r="AV147" t="str">
            <v>September</v>
          </cell>
          <cell r="AW147" t="str">
            <v>September 2024</v>
          </cell>
          <cell r="AX147">
            <v>30</v>
          </cell>
          <cell r="BH147">
            <v>30</v>
          </cell>
        </row>
        <row r="148">
          <cell r="H148" t="str">
            <v/>
          </cell>
          <cell r="S148" t="str">
            <v/>
          </cell>
          <cell r="AM148">
            <v>30</v>
          </cell>
          <cell r="AN148">
            <v>30</v>
          </cell>
          <cell r="AO148">
            <v>30</v>
          </cell>
          <cell r="AP148">
            <v>30</v>
          </cell>
          <cell r="AS148">
            <v>30</v>
          </cell>
          <cell r="AT148">
            <v>45566</v>
          </cell>
          <cell r="AU148" t="str">
            <v>2024</v>
          </cell>
          <cell r="AV148" t="str">
            <v>October</v>
          </cell>
          <cell r="AW148" t="str">
            <v>October 2024</v>
          </cell>
          <cell r="AX148">
            <v>31</v>
          </cell>
          <cell r="BH148">
            <v>31</v>
          </cell>
        </row>
        <row r="149">
          <cell r="H149" t="str">
            <v/>
          </cell>
          <cell r="S149" t="str">
            <v/>
          </cell>
          <cell r="AM149">
            <v>31</v>
          </cell>
          <cell r="AN149">
            <v>31</v>
          </cell>
          <cell r="AO149">
            <v>31</v>
          </cell>
          <cell r="AP149">
            <v>31</v>
          </cell>
          <cell r="AS149">
            <v>31</v>
          </cell>
          <cell r="AT149">
            <v>45597</v>
          </cell>
          <cell r="AU149" t="str">
            <v>2024</v>
          </cell>
          <cell r="AV149" t="str">
            <v>November</v>
          </cell>
          <cell r="AW149" t="str">
            <v>November 2024</v>
          </cell>
          <cell r="AX149">
            <v>30</v>
          </cell>
          <cell r="BH149">
            <v>30</v>
          </cell>
        </row>
        <row r="150">
          <cell r="H150" t="str">
            <v/>
          </cell>
          <cell r="S150" t="str">
            <v/>
          </cell>
          <cell r="AM150">
            <v>30</v>
          </cell>
          <cell r="AN150">
            <v>30</v>
          </cell>
          <cell r="AO150">
            <v>30</v>
          </cell>
          <cell r="AP150">
            <v>30</v>
          </cell>
          <cell r="AS150">
            <v>30</v>
          </cell>
          <cell r="AT150">
            <v>45627</v>
          </cell>
          <cell r="AU150" t="str">
            <v>2024</v>
          </cell>
          <cell r="AV150" t="str">
            <v>December</v>
          </cell>
          <cell r="AW150" t="str">
            <v>December 2024</v>
          </cell>
          <cell r="AX150">
            <v>31</v>
          </cell>
          <cell r="BH150">
            <v>31</v>
          </cell>
        </row>
        <row r="151">
          <cell r="H151" t="str">
            <v/>
          </cell>
          <cell r="S151" t="str">
            <v/>
          </cell>
          <cell r="AM151">
            <v>31</v>
          </cell>
          <cell r="AN151">
            <v>31</v>
          </cell>
          <cell r="AO151">
            <v>31</v>
          </cell>
          <cell r="AP151">
            <v>31</v>
          </cell>
          <cell r="AS151">
            <v>31</v>
          </cell>
          <cell r="AT151">
            <v>45658</v>
          </cell>
          <cell r="AU151" t="str">
            <v>2025</v>
          </cell>
          <cell r="AV151" t="str">
            <v>January</v>
          </cell>
          <cell r="AW151" t="str">
            <v>January 2025</v>
          </cell>
          <cell r="AX151">
            <v>31</v>
          </cell>
          <cell r="BH151">
            <v>31</v>
          </cell>
        </row>
        <row r="152">
          <cell r="H152" t="str">
            <v/>
          </cell>
          <cell r="S152" t="str">
            <v/>
          </cell>
          <cell r="AM152">
            <v>31</v>
          </cell>
          <cell r="AN152">
            <v>31</v>
          </cell>
          <cell r="AO152">
            <v>31</v>
          </cell>
          <cell r="AP152">
            <v>31</v>
          </cell>
          <cell r="AS152">
            <v>31</v>
          </cell>
          <cell r="AT152">
            <v>45689</v>
          </cell>
          <cell r="AU152" t="str">
            <v>2025</v>
          </cell>
          <cell r="AV152" t="str">
            <v>February</v>
          </cell>
          <cell r="AW152" t="str">
            <v>February 2025</v>
          </cell>
          <cell r="AX152">
            <v>28</v>
          </cell>
          <cell r="BH152">
            <v>28</v>
          </cell>
        </row>
        <row r="153">
          <cell r="H153" t="str">
            <v/>
          </cell>
          <cell r="S153" t="str">
            <v/>
          </cell>
          <cell r="AM153">
            <v>28</v>
          </cell>
          <cell r="AN153">
            <v>28</v>
          </cell>
          <cell r="AO153">
            <v>28</v>
          </cell>
          <cell r="AP153">
            <v>28</v>
          </cell>
          <cell r="AS153">
            <v>28</v>
          </cell>
          <cell r="AT153">
            <v>45717</v>
          </cell>
          <cell r="AU153" t="str">
            <v>2025</v>
          </cell>
          <cell r="AV153" t="str">
            <v>March</v>
          </cell>
          <cell r="AW153" t="str">
            <v>March 2025</v>
          </cell>
          <cell r="AX153">
            <v>31</v>
          </cell>
          <cell r="BH153">
            <v>31</v>
          </cell>
        </row>
        <row r="154">
          <cell r="H154" t="str">
            <v/>
          </cell>
          <cell r="S154" t="str">
            <v/>
          </cell>
          <cell r="AM154">
            <v>31</v>
          </cell>
          <cell r="AN154">
            <v>31</v>
          </cell>
          <cell r="AO154">
            <v>31</v>
          </cell>
          <cell r="AP154">
            <v>31</v>
          </cell>
          <cell r="AS154">
            <v>31</v>
          </cell>
          <cell r="AT154">
            <v>45748</v>
          </cell>
          <cell r="AU154" t="str">
            <v>2025</v>
          </cell>
          <cell r="AV154" t="str">
            <v>April</v>
          </cell>
          <cell r="AW154" t="str">
            <v>April 2025</v>
          </cell>
          <cell r="AX154">
            <v>30</v>
          </cell>
          <cell r="BH154">
            <v>30</v>
          </cell>
        </row>
        <row r="155">
          <cell r="H155" t="str">
            <v/>
          </cell>
          <cell r="S155" t="str">
            <v/>
          </cell>
          <cell r="AM155">
            <v>30</v>
          </cell>
          <cell r="AN155">
            <v>30</v>
          </cell>
          <cell r="AO155">
            <v>30</v>
          </cell>
          <cell r="AP155">
            <v>30</v>
          </cell>
          <cell r="AS155">
            <v>30</v>
          </cell>
          <cell r="AT155">
            <v>45778</v>
          </cell>
          <cell r="AU155" t="str">
            <v>2025</v>
          </cell>
          <cell r="AV155" t="str">
            <v>May</v>
          </cell>
          <cell r="AW155" t="str">
            <v>May 2025</v>
          </cell>
          <cell r="AX155">
            <v>31</v>
          </cell>
          <cell r="BH155">
            <v>31</v>
          </cell>
        </row>
        <row r="156">
          <cell r="H156" t="str">
            <v/>
          </cell>
          <cell r="S156" t="str">
            <v/>
          </cell>
          <cell r="AM156">
            <v>31</v>
          </cell>
          <cell r="AN156">
            <v>31</v>
          </cell>
          <cell r="AO156">
            <v>31</v>
          </cell>
          <cell r="AP156">
            <v>31</v>
          </cell>
          <cell r="AS156">
            <v>31</v>
          </cell>
          <cell r="AT156">
            <v>45809</v>
          </cell>
          <cell r="AU156" t="str">
            <v>2025</v>
          </cell>
          <cell r="AV156" t="str">
            <v>June</v>
          </cell>
          <cell r="AW156" t="str">
            <v>June 2025</v>
          </cell>
          <cell r="AX156">
            <v>30</v>
          </cell>
          <cell r="BH156">
            <v>30</v>
          </cell>
        </row>
        <row r="157">
          <cell r="H157" t="str">
            <v/>
          </cell>
          <cell r="S157" t="str">
            <v/>
          </cell>
          <cell r="AM157">
            <v>30</v>
          </cell>
          <cell r="AN157">
            <v>30</v>
          </cell>
          <cell r="AO157">
            <v>30</v>
          </cell>
          <cell r="AP157">
            <v>30</v>
          </cell>
          <cell r="AS157">
            <v>30</v>
          </cell>
          <cell r="AT157">
            <v>45839</v>
          </cell>
          <cell r="AU157" t="str">
            <v>2025</v>
          </cell>
          <cell r="AV157" t="str">
            <v>July</v>
          </cell>
          <cell r="AW157" t="str">
            <v>July 2025</v>
          </cell>
          <cell r="AX157">
            <v>31</v>
          </cell>
          <cell r="BH157">
            <v>31</v>
          </cell>
        </row>
        <row r="158">
          <cell r="H158" t="str">
            <v/>
          </cell>
          <cell r="S158" t="str">
            <v/>
          </cell>
          <cell r="AM158">
            <v>31</v>
          </cell>
          <cell r="AN158">
            <v>31</v>
          </cell>
          <cell r="AO158">
            <v>31</v>
          </cell>
          <cell r="AP158">
            <v>31</v>
          </cell>
          <cell r="AS158">
            <v>31</v>
          </cell>
          <cell r="AT158">
            <v>45870</v>
          </cell>
          <cell r="AU158" t="str">
            <v>2025</v>
          </cell>
          <cell r="AV158" t="str">
            <v>August</v>
          </cell>
          <cell r="AW158" t="str">
            <v>August 2025</v>
          </cell>
          <cell r="AX158">
            <v>31</v>
          </cell>
          <cell r="BH158">
            <v>31</v>
          </cell>
        </row>
        <row r="159">
          <cell r="H159" t="str">
            <v/>
          </cell>
          <cell r="S159" t="str">
            <v/>
          </cell>
          <cell r="AM159">
            <v>31</v>
          </cell>
          <cell r="AN159">
            <v>31</v>
          </cell>
          <cell r="AO159">
            <v>31</v>
          </cell>
          <cell r="AP159">
            <v>31</v>
          </cell>
          <cell r="AS159">
            <v>31</v>
          </cell>
          <cell r="AT159">
            <v>45901</v>
          </cell>
          <cell r="AU159" t="str">
            <v>2025</v>
          </cell>
          <cell r="AV159" t="str">
            <v>September</v>
          </cell>
          <cell r="AW159" t="str">
            <v>September 2025</v>
          </cell>
          <cell r="AX159">
            <v>30</v>
          </cell>
          <cell r="BH159">
            <v>30</v>
          </cell>
        </row>
        <row r="160">
          <cell r="H160" t="str">
            <v/>
          </cell>
          <cell r="S160" t="str">
            <v/>
          </cell>
          <cell r="AM160">
            <v>30</v>
          </cell>
          <cell r="AN160">
            <v>30</v>
          </cell>
          <cell r="AO160">
            <v>30</v>
          </cell>
          <cell r="AP160">
            <v>30</v>
          </cell>
          <cell r="AS160">
            <v>30</v>
          </cell>
          <cell r="AT160">
            <v>45931</v>
          </cell>
          <cell r="AU160" t="str">
            <v>2025</v>
          </cell>
          <cell r="AV160" t="str">
            <v>October</v>
          </cell>
          <cell r="AW160" t="str">
            <v>October 2025</v>
          </cell>
          <cell r="AX160">
            <v>31</v>
          </cell>
          <cell r="BH160">
            <v>31</v>
          </cell>
        </row>
        <row r="161">
          <cell r="H161" t="str">
            <v/>
          </cell>
          <cell r="S161" t="str">
            <v/>
          </cell>
          <cell r="AM161">
            <v>31</v>
          </cell>
          <cell r="AN161">
            <v>31</v>
          </cell>
          <cell r="AO161">
            <v>31</v>
          </cell>
          <cell r="AP161">
            <v>31</v>
          </cell>
          <cell r="AS161">
            <v>31</v>
          </cell>
          <cell r="AT161">
            <v>45962</v>
          </cell>
          <cell r="AU161" t="str">
            <v>2025</v>
          </cell>
          <cell r="AV161" t="str">
            <v>November</v>
          </cell>
          <cell r="AW161" t="str">
            <v>November 2025</v>
          </cell>
          <cell r="AX161">
            <v>30</v>
          </cell>
          <cell r="BH161">
            <v>30</v>
          </cell>
        </row>
        <row r="162">
          <cell r="H162" t="str">
            <v/>
          </cell>
          <cell r="S162" t="str">
            <v/>
          </cell>
          <cell r="AM162">
            <v>30</v>
          </cell>
          <cell r="AN162">
            <v>30</v>
          </cell>
          <cell r="AO162">
            <v>30</v>
          </cell>
          <cell r="AP162">
            <v>30</v>
          </cell>
          <cell r="AS162">
            <v>30</v>
          </cell>
          <cell r="AT162">
            <v>45992</v>
          </cell>
          <cell r="AU162" t="str">
            <v>2025</v>
          </cell>
          <cell r="AV162" t="str">
            <v>December</v>
          </cell>
          <cell r="AW162" t="str">
            <v>December 2025</v>
          </cell>
          <cell r="AX162">
            <v>31</v>
          </cell>
          <cell r="BH162">
            <v>31</v>
          </cell>
        </row>
        <row r="163">
          <cell r="H163" t="str">
            <v/>
          </cell>
          <cell r="S163" t="str">
            <v/>
          </cell>
          <cell r="AM163">
            <v>31</v>
          </cell>
          <cell r="AN163">
            <v>31</v>
          </cell>
          <cell r="AO163">
            <v>31</v>
          </cell>
          <cell r="AP163">
            <v>31</v>
          </cell>
          <cell r="AS163">
            <v>31</v>
          </cell>
          <cell r="AT163">
            <v>46023</v>
          </cell>
          <cell r="AU163" t="str">
            <v>2026</v>
          </cell>
          <cell r="AV163" t="str">
            <v>January</v>
          </cell>
          <cell r="AW163" t="str">
            <v>January 2026</v>
          </cell>
          <cell r="AX163">
            <v>31</v>
          </cell>
          <cell r="BH163">
            <v>31</v>
          </cell>
        </row>
        <row r="164">
          <cell r="H164" t="str">
            <v/>
          </cell>
          <cell r="S164" t="str">
            <v/>
          </cell>
          <cell r="AM164">
            <v>31</v>
          </cell>
          <cell r="AN164">
            <v>31</v>
          </cell>
          <cell r="AO164">
            <v>31</v>
          </cell>
          <cell r="AP164">
            <v>31</v>
          </cell>
          <cell r="AS164">
            <v>31</v>
          </cell>
          <cell r="AT164">
            <v>46054</v>
          </cell>
          <cell r="AU164" t="str">
            <v>2026</v>
          </cell>
          <cell r="AV164" t="str">
            <v>February</v>
          </cell>
          <cell r="AW164" t="str">
            <v>February 2026</v>
          </cell>
          <cell r="AX164">
            <v>28</v>
          </cell>
          <cell r="BH164">
            <v>28</v>
          </cell>
        </row>
        <row r="165">
          <cell r="H165" t="str">
            <v/>
          </cell>
          <cell r="S165" t="str">
            <v/>
          </cell>
          <cell r="AM165">
            <v>28</v>
          </cell>
          <cell r="AN165">
            <v>28</v>
          </cell>
          <cell r="AO165">
            <v>28</v>
          </cell>
          <cell r="AP165">
            <v>28</v>
          </cell>
          <cell r="AS165">
            <v>28</v>
          </cell>
          <cell r="AT165">
            <v>46082</v>
          </cell>
          <cell r="AU165" t="str">
            <v>2026</v>
          </cell>
          <cell r="AV165" t="str">
            <v>March</v>
          </cell>
          <cell r="AW165" t="str">
            <v>March 2026</v>
          </cell>
          <cell r="AX165">
            <v>31</v>
          </cell>
          <cell r="BH165">
            <v>31</v>
          </cell>
        </row>
        <row r="166">
          <cell r="H166" t="str">
            <v/>
          </cell>
          <cell r="S166" t="str">
            <v/>
          </cell>
          <cell r="AM166">
            <v>31</v>
          </cell>
          <cell r="AN166">
            <v>31</v>
          </cell>
          <cell r="AO166">
            <v>31</v>
          </cell>
          <cell r="AP166">
            <v>31</v>
          </cell>
          <cell r="AS166">
            <v>31</v>
          </cell>
          <cell r="AT166">
            <v>46113</v>
          </cell>
          <cell r="AU166" t="str">
            <v>2026</v>
          </cell>
          <cell r="AV166" t="str">
            <v>April</v>
          </cell>
          <cell r="AW166" t="str">
            <v>April 2026</v>
          </cell>
          <cell r="AX166">
            <v>30</v>
          </cell>
          <cell r="BH166">
            <v>30</v>
          </cell>
        </row>
        <row r="167">
          <cell r="H167" t="str">
            <v/>
          </cell>
          <cell r="S167" t="str">
            <v/>
          </cell>
          <cell r="AM167">
            <v>30</v>
          </cell>
          <cell r="AN167">
            <v>30</v>
          </cell>
          <cell r="AO167">
            <v>30</v>
          </cell>
          <cell r="AP167">
            <v>30</v>
          </cell>
          <cell r="AS167">
            <v>30</v>
          </cell>
          <cell r="AT167">
            <v>46143</v>
          </cell>
          <cell r="AU167" t="str">
            <v>2026</v>
          </cell>
          <cell r="AV167" t="str">
            <v>May</v>
          </cell>
          <cell r="AW167" t="str">
            <v>May 2026</v>
          </cell>
          <cell r="AX167">
            <v>31</v>
          </cell>
          <cell r="BH167">
            <v>31</v>
          </cell>
        </row>
        <row r="168">
          <cell r="H168" t="str">
            <v/>
          </cell>
          <cell r="S168" t="str">
            <v/>
          </cell>
          <cell r="AM168">
            <v>31</v>
          </cell>
          <cell r="AN168">
            <v>31</v>
          </cell>
          <cell r="AO168">
            <v>31</v>
          </cell>
          <cell r="AP168">
            <v>31</v>
          </cell>
          <cell r="AS168">
            <v>31</v>
          </cell>
          <cell r="AT168">
            <v>46174</v>
          </cell>
          <cell r="AU168" t="str">
            <v>2026</v>
          </cell>
          <cell r="AV168" t="str">
            <v>June</v>
          </cell>
          <cell r="AW168" t="str">
            <v>June 2026</v>
          </cell>
          <cell r="AX168">
            <v>30</v>
          </cell>
          <cell r="BH168">
            <v>30</v>
          </cell>
        </row>
        <row r="169">
          <cell r="H169" t="str">
            <v/>
          </cell>
          <cell r="S169" t="str">
            <v/>
          </cell>
          <cell r="AM169">
            <v>30</v>
          </cell>
          <cell r="AN169">
            <v>30</v>
          </cell>
          <cell r="AO169">
            <v>30</v>
          </cell>
          <cell r="AP169">
            <v>30</v>
          </cell>
          <cell r="AS169">
            <v>30</v>
          </cell>
          <cell r="AT169">
            <v>46204</v>
          </cell>
          <cell r="AU169" t="str">
            <v>2026</v>
          </cell>
          <cell r="AV169" t="str">
            <v>July</v>
          </cell>
          <cell r="AW169" t="str">
            <v>July 2026</v>
          </cell>
          <cell r="AX169">
            <v>31</v>
          </cell>
          <cell r="BH169">
            <v>31</v>
          </cell>
        </row>
        <row r="170">
          <cell r="H170" t="str">
            <v/>
          </cell>
          <cell r="S170" t="str">
            <v/>
          </cell>
          <cell r="AM170">
            <v>31</v>
          </cell>
          <cell r="AN170">
            <v>31</v>
          </cell>
          <cell r="AO170">
            <v>31</v>
          </cell>
          <cell r="AP170">
            <v>31</v>
          </cell>
          <cell r="AS170">
            <v>31</v>
          </cell>
          <cell r="AT170">
            <v>46235</v>
          </cell>
          <cell r="AU170" t="str">
            <v>2026</v>
          </cell>
          <cell r="AV170" t="str">
            <v>August</v>
          </cell>
          <cell r="AW170" t="str">
            <v>August 2026</v>
          </cell>
          <cell r="AX170">
            <v>31</v>
          </cell>
          <cell r="BH170">
            <v>31</v>
          </cell>
        </row>
        <row r="171">
          <cell r="H171" t="str">
            <v/>
          </cell>
          <cell r="S171" t="str">
            <v/>
          </cell>
          <cell r="AM171">
            <v>31</v>
          </cell>
          <cell r="AN171">
            <v>31</v>
          </cell>
          <cell r="AO171">
            <v>31</v>
          </cell>
          <cell r="AP171">
            <v>31</v>
          </cell>
          <cell r="AS171">
            <v>31</v>
          </cell>
          <cell r="AT171">
            <v>46266</v>
          </cell>
          <cell r="AU171" t="str">
            <v>2026</v>
          </cell>
          <cell r="AV171" t="str">
            <v>September</v>
          </cell>
          <cell r="AW171" t="str">
            <v>September 2026</v>
          </cell>
          <cell r="AX171">
            <v>30</v>
          </cell>
          <cell r="BH171">
            <v>30</v>
          </cell>
        </row>
        <row r="172">
          <cell r="H172" t="str">
            <v/>
          </cell>
          <cell r="S172" t="str">
            <v/>
          </cell>
          <cell r="AM172">
            <v>30</v>
          </cell>
          <cell r="AN172">
            <v>30</v>
          </cell>
          <cell r="AO172">
            <v>30</v>
          </cell>
          <cell r="AP172">
            <v>30</v>
          </cell>
          <cell r="AS172">
            <v>30</v>
          </cell>
          <cell r="AT172">
            <v>46296</v>
          </cell>
          <cell r="AU172" t="str">
            <v>2026</v>
          </cell>
          <cell r="AV172" t="str">
            <v>October</v>
          </cell>
          <cell r="AW172" t="str">
            <v>October 2026</v>
          </cell>
          <cell r="AX172">
            <v>31</v>
          </cell>
          <cell r="BH172">
            <v>31</v>
          </cell>
        </row>
        <row r="173">
          <cell r="H173" t="str">
            <v/>
          </cell>
          <cell r="S173" t="str">
            <v/>
          </cell>
          <cell r="AM173">
            <v>31</v>
          </cell>
          <cell r="AN173">
            <v>31</v>
          </cell>
          <cell r="AO173">
            <v>31</v>
          </cell>
          <cell r="AP173">
            <v>31</v>
          </cell>
          <cell r="AS173">
            <v>31</v>
          </cell>
          <cell r="AT173">
            <v>46327</v>
          </cell>
          <cell r="AU173" t="str">
            <v>2026</v>
          </cell>
          <cell r="AV173" t="str">
            <v>November</v>
          </cell>
          <cell r="AW173" t="str">
            <v>November 2026</v>
          </cell>
          <cell r="AX173">
            <v>30</v>
          </cell>
          <cell r="BH173">
            <v>30</v>
          </cell>
        </row>
        <row r="174">
          <cell r="H174" t="str">
            <v/>
          </cell>
          <cell r="S174" t="str">
            <v/>
          </cell>
          <cell r="AM174">
            <v>30</v>
          </cell>
          <cell r="AN174">
            <v>30</v>
          </cell>
          <cell r="AO174">
            <v>30</v>
          </cell>
          <cell r="AP174">
            <v>30</v>
          </cell>
          <cell r="AS174">
            <v>30</v>
          </cell>
          <cell r="AT174">
            <v>46357</v>
          </cell>
          <cell r="AU174" t="str">
            <v>2026</v>
          </cell>
          <cell r="AV174" t="str">
            <v>December</v>
          </cell>
          <cell r="AW174" t="str">
            <v>December 2026</v>
          </cell>
          <cell r="AX174">
            <v>31</v>
          </cell>
          <cell r="BH174">
            <v>31</v>
          </cell>
        </row>
        <row r="175">
          <cell r="H175" t="str">
            <v/>
          </cell>
          <cell r="S175" t="str">
            <v/>
          </cell>
          <cell r="AM175">
            <v>31</v>
          </cell>
          <cell r="AN175">
            <v>31</v>
          </cell>
          <cell r="AO175">
            <v>31</v>
          </cell>
          <cell r="AP175">
            <v>31</v>
          </cell>
          <cell r="AS175">
            <v>31</v>
          </cell>
          <cell r="AT175">
            <v>46388</v>
          </cell>
          <cell r="AU175" t="str">
            <v>2027</v>
          </cell>
          <cell r="AV175" t="str">
            <v>January</v>
          </cell>
          <cell r="AW175" t="str">
            <v>January 2027</v>
          </cell>
          <cell r="AX175">
            <v>31</v>
          </cell>
          <cell r="BH175">
            <v>31</v>
          </cell>
        </row>
        <row r="176">
          <cell r="H176" t="str">
            <v/>
          </cell>
          <cell r="S176" t="str">
            <v/>
          </cell>
          <cell r="AM176">
            <v>31</v>
          </cell>
          <cell r="AN176">
            <v>31</v>
          </cell>
          <cell r="AO176">
            <v>31</v>
          </cell>
          <cell r="AP176">
            <v>31</v>
          </cell>
          <cell r="AS176">
            <v>31</v>
          </cell>
          <cell r="AT176">
            <v>46419</v>
          </cell>
          <cell r="AU176" t="str">
            <v>2027</v>
          </cell>
          <cell r="AV176" t="str">
            <v>February</v>
          </cell>
          <cell r="AW176" t="str">
            <v>February 2027</v>
          </cell>
          <cell r="AX176">
            <v>28</v>
          </cell>
          <cell r="BH176">
            <v>28</v>
          </cell>
        </row>
        <row r="177">
          <cell r="H177" t="str">
            <v/>
          </cell>
          <cell r="S177" t="str">
            <v/>
          </cell>
          <cell r="AM177">
            <v>28</v>
          </cell>
          <cell r="AN177">
            <v>28</v>
          </cell>
          <cell r="AO177">
            <v>28</v>
          </cell>
          <cell r="AP177">
            <v>28</v>
          </cell>
          <cell r="AS177">
            <v>28</v>
          </cell>
          <cell r="AT177">
            <v>46447</v>
          </cell>
          <cell r="AU177" t="str">
            <v>2027</v>
          </cell>
          <cell r="AV177" t="str">
            <v>March</v>
          </cell>
          <cell r="AW177" t="str">
            <v>March 2027</v>
          </cell>
          <cell r="AX177">
            <v>31</v>
          </cell>
          <cell r="BH177">
            <v>31</v>
          </cell>
        </row>
        <row r="178">
          <cell r="H178" t="str">
            <v/>
          </cell>
          <cell r="S178" t="str">
            <v/>
          </cell>
          <cell r="AM178">
            <v>31</v>
          </cell>
          <cell r="AN178">
            <v>31</v>
          </cell>
          <cell r="AO178">
            <v>31</v>
          </cell>
          <cell r="AP178">
            <v>31</v>
          </cell>
          <cell r="AS178">
            <v>31</v>
          </cell>
          <cell r="AT178">
            <v>46478</v>
          </cell>
          <cell r="AU178" t="str">
            <v>2027</v>
          </cell>
          <cell r="AV178" t="str">
            <v>April</v>
          </cell>
          <cell r="AW178" t="str">
            <v>April 2027</v>
          </cell>
          <cell r="AX178">
            <v>30</v>
          </cell>
          <cell r="BH178">
            <v>30</v>
          </cell>
        </row>
        <row r="179">
          <cell r="H179" t="str">
            <v/>
          </cell>
          <cell r="S179" t="str">
            <v/>
          </cell>
          <cell r="AM179">
            <v>30</v>
          </cell>
          <cell r="AN179">
            <v>30</v>
          </cell>
          <cell r="AO179">
            <v>30</v>
          </cell>
          <cell r="AP179">
            <v>30</v>
          </cell>
          <cell r="AS179">
            <v>30</v>
          </cell>
          <cell r="AT179">
            <v>46508</v>
          </cell>
          <cell r="AU179" t="str">
            <v>2027</v>
          </cell>
          <cell r="AV179" t="str">
            <v>May</v>
          </cell>
          <cell r="AW179" t="str">
            <v>May 2027</v>
          </cell>
          <cell r="AX179">
            <v>31</v>
          </cell>
          <cell r="BH179">
            <v>31</v>
          </cell>
        </row>
        <row r="180">
          <cell r="H180" t="str">
            <v/>
          </cell>
          <cell r="S180" t="str">
            <v/>
          </cell>
          <cell r="AM180">
            <v>31</v>
          </cell>
          <cell r="AN180">
            <v>31</v>
          </cell>
          <cell r="AO180">
            <v>31</v>
          </cell>
          <cell r="AP180">
            <v>31</v>
          </cell>
          <cell r="AS180">
            <v>31</v>
          </cell>
          <cell r="AT180">
            <v>46539</v>
          </cell>
          <cell r="AU180" t="str">
            <v>2027</v>
          </cell>
          <cell r="AV180" t="str">
            <v>June</v>
          </cell>
          <cell r="AW180" t="str">
            <v>June 2027</v>
          </cell>
          <cell r="AX180">
            <v>30</v>
          </cell>
          <cell r="BH180">
            <v>30</v>
          </cell>
        </row>
        <row r="181">
          <cell r="H181" t="str">
            <v/>
          </cell>
          <cell r="S181" t="str">
            <v/>
          </cell>
          <cell r="AM181">
            <v>30</v>
          </cell>
          <cell r="AN181">
            <v>30</v>
          </cell>
          <cell r="AO181">
            <v>30</v>
          </cell>
          <cell r="AP181">
            <v>30</v>
          </cell>
          <cell r="AS181">
            <v>30</v>
          </cell>
          <cell r="AT181">
            <v>46569</v>
          </cell>
          <cell r="AU181" t="str">
            <v>2027</v>
          </cell>
          <cell r="AV181" t="str">
            <v>July</v>
          </cell>
          <cell r="AW181" t="str">
            <v>July 2027</v>
          </cell>
          <cell r="AX181">
            <v>31</v>
          </cell>
          <cell r="BH181">
            <v>31</v>
          </cell>
        </row>
        <row r="182">
          <cell r="H182" t="str">
            <v/>
          </cell>
          <cell r="S182" t="str">
            <v/>
          </cell>
          <cell r="AM182">
            <v>31</v>
          </cell>
          <cell r="AN182">
            <v>31</v>
          </cell>
          <cell r="AO182">
            <v>31</v>
          </cell>
          <cell r="AP182">
            <v>31</v>
          </cell>
          <cell r="AS182">
            <v>31</v>
          </cell>
          <cell r="AT182">
            <v>46600</v>
          </cell>
          <cell r="AU182" t="str">
            <v>2027</v>
          </cell>
          <cell r="AV182" t="str">
            <v>August</v>
          </cell>
          <cell r="AW182" t="str">
            <v>August 2027</v>
          </cell>
          <cell r="AX182">
            <v>31</v>
          </cell>
          <cell r="BH182">
            <v>31</v>
          </cell>
        </row>
        <row r="183">
          <cell r="H183" t="str">
            <v/>
          </cell>
          <cell r="S183" t="str">
            <v/>
          </cell>
          <cell r="AM183">
            <v>31</v>
          </cell>
          <cell r="AN183">
            <v>31</v>
          </cell>
          <cell r="AO183">
            <v>31</v>
          </cell>
          <cell r="AP183">
            <v>31</v>
          </cell>
          <cell r="AS183">
            <v>31</v>
          </cell>
          <cell r="AT183">
            <v>46631</v>
          </cell>
          <cell r="AU183" t="str">
            <v>2027</v>
          </cell>
          <cell r="AV183" t="str">
            <v>September</v>
          </cell>
          <cell r="AW183" t="str">
            <v>September 2027</v>
          </cell>
          <cell r="AX183">
            <v>30</v>
          </cell>
          <cell r="BH183">
            <v>30</v>
          </cell>
        </row>
        <row r="184">
          <cell r="H184" t="str">
            <v/>
          </cell>
          <cell r="S184" t="str">
            <v/>
          </cell>
          <cell r="AM184">
            <v>30</v>
          </cell>
          <cell r="AN184">
            <v>30</v>
          </cell>
          <cell r="AO184">
            <v>30</v>
          </cell>
          <cell r="AP184">
            <v>30</v>
          </cell>
          <cell r="AS184">
            <v>30</v>
          </cell>
          <cell r="AT184">
            <v>46661</v>
          </cell>
          <cell r="AU184" t="str">
            <v>2027</v>
          </cell>
          <cell r="AV184" t="str">
            <v>October</v>
          </cell>
          <cell r="AW184" t="str">
            <v>October 2027</v>
          </cell>
          <cell r="AX184">
            <v>31</v>
          </cell>
          <cell r="BH184">
            <v>31</v>
          </cell>
        </row>
        <row r="185">
          <cell r="H185" t="str">
            <v/>
          </cell>
          <cell r="S185" t="str">
            <v/>
          </cell>
          <cell r="AM185">
            <v>31</v>
          </cell>
          <cell r="AN185">
            <v>31</v>
          </cell>
          <cell r="AO185">
            <v>31</v>
          </cell>
          <cell r="AP185">
            <v>31</v>
          </cell>
          <cell r="AS185">
            <v>31</v>
          </cell>
          <cell r="AT185">
            <v>46692</v>
          </cell>
          <cell r="AU185" t="str">
            <v>2027</v>
          </cell>
          <cell r="AV185" t="str">
            <v>November</v>
          </cell>
          <cell r="AW185" t="str">
            <v>November 2027</v>
          </cell>
          <cell r="AX185">
            <v>30</v>
          </cell>
          <cell r="BH185">
            <v>30</v>
          </cell>
        </row>
        <row r="186">
          <cell r="H186" t="str">
            <v/>
          </cell>
          <cell r="S186" t="str">
            <v/>
          </cell>
          <cell r="AM186">
            <v>30</v>
          </cell>
          <cell r="AN186">
            <v>30</v>
          </cell>
          <cell r="AO186">
            <v>30</v>
          </cell>
          <cell r="AP186">
            <v>30</v>
          </cell>
          <cell r="AS186">
            <v>30</v>
          </cell>
          <cell r="AT186">
            <v>46722</v>
          </cell>
          <cell r="AU186" t="str">
            <v>2027</v>
          </cell>
          <cell r="AV186" t="str">
            <v>December</v>
          </cell>
          <cell r="AW186" t="str">
            <v>December 2027</v>
          </cell>
          <cell r="AX186">
            <v>31</v>
          </cell>
          <cell r="BH186">
            <v>31</v>
          </cell>
        </row>
        <row r="187">
          <cell r="H187" t="str">
            <v/>
          </cell>
          <cell r="S187" t="str">
            <v/>
          </cell>
          <cell r="AM187">
            <v>31</v>
          </cell>
          <cell r="AN187">
            <v>31</v>
          </cell>
          <cell r="AO187">
            <v>31</v>
          </cell>
          <cell r="AP187">
            <v>31</v>
          </cell>
          <cell r="AS187">
            <v>31</v>
          </cell>
          <cell r="AT187">
            <v>46753</v>
          </cell>
          <cell r="AU187" t="str">
            <v>2028</v>
          </cell>
          <cell r="AV187" t="str">
            <v>January</v>
          </cell>
          <cell r="AW187" t="str">
            <v>January 2028</v>
          </cell>
          <cell r="AX187">
            <v>31</v>
          </cell>
          <cell r="BH187">
            <v>31</v>
          </cell>
        </row>
        <row r="188">
          <cell r="H188" t="str">
            <v/>
          </cell>
          <cell r="S188" t="str">
            <v/>
          </cell>
          <cell r="AM188">
            <v>31</v>
          </cell>
          <cell r="AN188">
            <v>31</v>
          </cell>
          <cell r="AO188">
            <v>31</v>
          </cell>
          <cell r="AP188">
            <v>31</v>
          </cell>
          <cell r="AS188">
            <v>31</v>
          </cell>
          <cell r="AT188">
            <v>46784</v>
          </cell>
          <cell r="AU188" t="str">
            <v>2028</v>
          </cell>
          <cell r="AV188" t="str">
            <v>February</v>
          </cell>
          <cell r="AW188" t="str">
            <v>February 2028</v>
          </cell>
          <cell r="AX188">
            <v>29</v>
          </cell>
        </row>
        <row r="189">
          <cell r="H189" t="str">
            <v/>
          </cell>
          <cell r="S189" t="str">
            <v/>
          </cell>
          <cell r="AM189">
            <v>29</v>
          </cell>
          <cell r="AN189">
            <v>29</v>
          </cell>
          <cell r="AO189">
            <v>29</v>
          </cell>
          <cell r="AP189">
            <v>29</v>
          </cell>
          <cell r="AS189">
            <v>29</v>
          </cell>
          <cell r="AT189">
            <v>46813</v>
          </cell>
          <cell r="AU189" t="str">
            <v>2028</v>
          </cell>
          <cell r="AV189" t="str">
            <v>March</v>
          </cell>
          <cell r="AW189" t="str">
            <v>March 2028</v>
          </cell>
          <cell r="AX189">
            <v>31</v>
          </cell>
        </row>
        <row r="190">
          <cell r="H190" t="str">
            <v/>
          </cell>
          <cell r="S190" t="str">
            <v/>
          </cell>
          <cell r="AM190">
            <v>31</v>
          </cell>
          <cell r="AN190">
            <v>31</v>
          </cell>
          <cell r="AO190">
            <v>31</v>
          </cell>
          <cell r="AP190">
            <v>31</v>
          </cell>
          <cell r="AS190">
            <v>31</v>
          </cell>
          <cell r="AT190">
            <v>46844</v>
          </cell>
          <cell r="AU190" t="str">
            <v>2028</v>
          </cell>
          <cell r="AV190" t="str">
            <v>April</v>
          </cell>
          <cell r="AW190" t="str">
            <v>April 2028</v>
          </cell>
          <cell r="AX190">
            <v>30</v>
          </cell>
        </row>
        <row r="191">
          <cell r="H191" t="str">
            <v/>
          </cell>
          <cell r="S191" t="str">
            <v/>
          </cell>
          <cell r="AM191">
            <v>30</v>
          </cell>
          <cell r="AN191">
            <v>30</v>
          </cell>
          <cell r="AO191">
            <v>30</v>
          </cell>
          <cell r="AP191">
            <v>30</v>
          </cell>
          <cell r="AS191">
            <v>30</v>
          </cell>
          <cell r="AT191">
            <v>46874</v>
          </cell>
          <cell r="AU191" t="str">
            <v>2028</v>
          </cell>
          <cell r="AV191" t="str">
            <v>May</v>
          </cell>
          <cell r="AW191" t="str">
            <v>May 2028</v>
          </cell>
          <cell r="AX191">
            <v>31</v>
          </cell>
        </row>
        <row r="192">
          <cell r="H192" t="str">
            <v/>
          </cell>
          <cell r="S192" t="str">
            <v/>
          </cell>
          <cell r="AM192">
            <v>31</v>
          </cell>
          <cell r="AN192">
            <v>31</v>
          </cell>
          <cell r="AO192">
            <v>31</v>
          </cell>
          <cell r="AP192">
            <v>31</v>
          </cell>
          <cell r="AS192">
            <v>31</v>
          </cell>
          <cell r="AT192">
            <v>46905</v>
          </cell>
          <cell r="AU192" t="str">
            <v>2028</v>
          </cell>
          <cell r="AV192" t="str">
            <v>June</v>
          </cell>
          <cell r="AW192" t="str">
            <v>June 2028</v>
          </cell>
          <cell r="AX192">
            <v>30</v>
          </cell>
        </row>
        <row r="193">
          <cell r="H193" t="str">
            <v/>
          </cell>
          <cell r="S193" t="str">
            <v/>
          </cell>
          <cell r="AM193">
            <v>30</v>
          </cell>
          <cell r="AN193">
            <v>30</v>
          </cell>
          <cell r="AO193">
            <v>30</v>
          </cell>
          <cell r="AP193">
            <v>30</v>
          </cell>
          <cell r="AS193">
            <v>30</v>
          </cell>
          <cell r="AT193">
            <v>46935</v>
          </cell>
          <cell r="AU193" t="str">
            <v>2028</v>
          </cell>
          <cell r="AV193" t="str">
            <v>July</v>
          </cell>
          <cell r="AW193" t="str">
            <v>July 2028</v>
          </cell>
          <cell r="AX193">
            <v>31</v>
          </cell>
        </row>
        <row r="194">
          <cell r="H194" t="str">
            <v/>
          </cell>
          <cell r="S194" t="str">
            <v/>
          </cell>
          <cell r="AM194">
            <v>31</v>
          </cell>
          <cell r="AN194">
            <v>31</v>
          </cell>
          <cell r="AO194">
            <v>31</v>
          </cell>
          <cell r="AP194">
            <v>31</v>
          </cell>
          <cell r="AS194">
            <v>31</v>
          </cell>
          <cell r="AT194">
            <v>46966</v>
          </cell>
          <cell r="AU194" t="str">
            <v>2028</v>
          </cell>
          <cell r="AV194" t="str">
            <v>August</v>
          </cell>
          <cell r="AW194" t="str">
            <v>August 2028</v>
          </cell>
          <cell r="AX194">
            <v>31</v>
          </cell>
        </row>
        <row r="195">
          <cell r="H195" t="str">
            <v/>
          </cell>
          <cell r="S195" t="str">
            <v/>
          </cell>
          <cell r="AM195">
            <v>31</v>
          </cell>
          <cell r="AN195">
            <v>31</v>
          </cell>
          <cell r="AO195">
            <v>31</v>
          </cell>
          <cell r="AP195">
            <v>31</v>
          </cell>
          <cell r="AS195">
            <v>31</v>
          </cell>
          <cell r="AT195">
            <v>46997</v>
          </cell>
          <cell r="AU195" t="str">
            <v>2028</v>
          </cell>
          <cell r="AV195" t="str">
            <v>September</v>
          </cell>
          <cell r="AW195" t="str">
            <v>September 2028</v>
          </cell>
          <cell r="AX195">
            <v>30</v>
          </cell>
        </row>
        <row r="196">
          <cell r="H196" t="str">
            <v/>
          </cell>
          <cell r="S196" t="str">
            <v/>
          </cell>
          <cell r="AM196">
            <v>30</v>
          </cell>
          <cell r="AN196">
            <v>30</v>
          </cell>
          <cell r="AO196">
            <v>30</v>
          </cell>
          <cell r="AP196">
            <v>30</v>
          </cell>
          <cell r="AS196">
            <v>30</v>
          </cell>
          <cell r="AT196">
            <v>47027</v>
          </cell>
          <cell r="AU196" t="str">
            <v>2028</v>
          </cell>
          <cell r="AV196" t="str">
            <v>October</v>
          </cell>
          <cell r="AW196" t="str">
            <v>October 2028</v>
          </cell>
          <cell r="AX196">
            <v>31</v>
          </cell>
        </row>
        <row r="197">
          <cell r="H197" t="str">
            <v/>
          </cell>
          <cell r="S197" t="str">
            <v/>
          </cell>
          <cell r="AM197">
            <v>31</v>
          </cell>
          <cell r="AN197">
            <v>31</v>
          </cell>
          <cell r="AO197">
            <v>31</v>
          </cell>
          <cell r="AP197">
            <v>31</v>
          </cell>
          <cell r="AS197">
            <v>31</v>
          </cell>
          <cell r="AT197">
            <v>47058</v>
          </cell>
          <cell r="AU197" t="str">
            <v>2028</v>
          </cell>
          <cell r="AV197" t="str">
            <v>November</v>
          </cell>
          <cell r="AW197" t="str">
            <v>November 2028</v>
          </cell>
          <cell r="AX197">
            <v>30</v>
          </cell>
        </row>
        <row r="198">
          <cell r="H198" t="str">
            <v/>
          </cell>
          <cell r="S198" t="str">
            <v/>
          </cell>
          <cell r="AM198">
            <v>30</v>
          </cell>
          <cell r="AN198">
            <v>30</v>
          </cell>
          <cell r="AO198">
            <v>30</v>
          </cell>
          <cell r="AP198">
            <v>30</v>
          </cell>
          <cell r="AS198">
            <v>30</v>
          </cell>
          <cell r="AT198">
            <v>47088</v>
          </cell>
          <cell r="AU198" t="str">
            <v>2028</v>
          </cell>
          <cell r="AV198" t="str">
            <v>December</v>
          </cell>
          <cell r="AW198" t="str">
            <v>December 2028</v>
          </cell>
          <cell r="AX198">
            <v>31</v>
          </cell>
        </row>
        <row r="199">
          <cell r="H199" t="str">
            <v/>
          </cell>
          <cell r="S199" t="str">
            <v/>
          </cell>
          <cell r="AM199">
            <v>31</v>
          </cell>
          <cell r="AN199">
            <v>31</v>
          </cell>
          <cell r="AO199">
            <v>31</v>
          </cell>
          <cell r="AP199">
            <v>31</v>
          </cell>
          <cell r="AS199">
            <v>31</v>
          </cell>
          <cell r="AT199">
            <v>47119</v>
          </cell>
          <cell r="AU199" t="str">
            <v>2029</v>
          </cell>
          <cell r="AV199" t="str">
            <v>January</v>
          </cell>
          <cell r="AW199" t="str">
            <v>January 2029</v>
          </cell>
          <cell r="AX199">
            <v>31</v>
          </cell>
        </row>
        <row r="200">
          <cell r="H200" t="str">
            <v/>
          </cell>
          <cell r="S200" t="str">
            <v/>
          </cell>
          <cell r="AM200">
            <v>31</v>
          </cell>
          <cell r="AN200">
            <v>31</v>
          </cell>
          <cell r="AO200">
            <v>31</v>
          </cell>
          <cell r="AP200">
            <v>31</v>
          </cell>
          <cell r="AS200">
            <v>31</v>
          </cell>
          <cell r="AT200">
            <v>47150</v>
          </cell>
          <cell r="AU200" t="str">
            <v>2029</v>
          </cell>
          <cell r="AV200" t="str">
            <v>February</v>
          </cell>
          <cell r="AW200" t="str">
            <v>February 2029</v>
          </cell>
          <cell r="AX200">
            <v>28</v>
          </cell>
        </row>
        <row r="201">
          <cell r="H201" t="str">
            <v/>
          </cell>
          <cell r="S201" t="str">
            <v/>
          </cell>
          <cell r="AM201">
            <v>28</v>
          </cell>
          <cell r="AN201">
            <v>28</v>
          </cell>
          <cell r="AO201">
            <v>28</v>
          </cell>
          <cell r="AP201">
            <v>28</v>
          </cell>
          <cell r="AS201">
            <v>28</v>
          </cell>
          <cell r="AT201">
            <v>47178</v>
          </cell>
          <cell r="AU201" t="str">
            <v>2029</v>
          </cell>
          <cell r="AV201" t="str">
            <v>March</v>
          </cell>
          <cell r="AW201" t="str">
            <v>March 2029</v>
          </cell>
          <cell r="AX201">
            <v>31</v>
          </cell>
        </row>
        <row r="202">
          <cell r="H202" t="str">
            <v/>
          </cell>
          <cell r="S202" t="str">
            <v/>
          </cell>
          <cell r="AM202">
            <v>31</v>
          </cell>
          <cell r="AN202">
            <v>31</v>
          </cell>
          <cell r="AO202">
            <v>31</v>
          </cell>
          <cell r="AP202">
            <v>31</v>
          </cell>
          <cell r="AS202">
            <v>31</v>
          </cell>
          <cell r="AT202">
            <v>47209</v>
          </cell>
          <cell r="AU202" t="str">
            <v>2029</v>
          </cell>
          <cell r="AV202" t="str">
            <v>April</v>
          </cell>
          <cell r="AW202" t="str">
            <v>April 2029</v>
          </cell>
          <cell r="AX202">
            <v>30</v>
          </cell>
        </row>
        <row r="203">
          <cell r="H203" t="str">
            <v/>
          </cell>
          <cell r="S203" t="str">
            <v/>
          </cell>
          <cell r="AM203">
            <v>30</v>
          </cell>
          <cell r="AN203">
            <v>30</v>
          </cell>
          <cell r="AO203">
            <v>30</v>
          </cell>
          <cell r="AP203">
            <v>30</v>
          </cell>
          <cell r="AS203">
            <v>30</v>
          </cell>
          <cell r="AT203">
            <v>47239</v>
          </cell>
          <cell r="AU203" t="str">
            <v>2029</v>
          </cell>
          <cell r="AV203" t="str">
            <v>May</v>
          </cell>
          <cell r="AW203" t="str">
            <v>May 2029</v>
          </cell>
          <cell r="AX203">
            <v>31</v>
          </cell>
        </row>
        <row r="204">
          <cell r="H204" t="str">
            <v/>
          </cell>
          <cell r="S204" t="str">
            <v/>
          </cell>
          <cell r="AM204">
            <v>31</v>
          </cell>
          <cell r="AN204">
            <v>31</v>
          </cell>
          <cell r="AO204">
            <v>31</v>
          </cell>
          <cell r="AP204">
            <v>31</v>
          </cell>
          <cell r="AS204">
            <v>31</v>
          </cell>
          <cell r="AT204">
            <v>47270</v>
          </cell>
          <cell r="AU204" t="str">
            <v>2029</v>
          </cell>
          <cell r="AV204" t="str">
            <v>June</v>
          </cell>
          <cell r="AW204" t="str">
            <v>June 2029</v>
          </cell>
          <cell r="AX204">
            <v>30</v>
          </cell>
        </row>
        <row r="205">
          <cell r="H205" t="str">
            <v/>
          </cell>
          <cell r="S205" t="str">
            <v/>
          </cell>
          <cell r="AM205">
            <v>30</v>
          </cell>
          <cell r="AN205">
            <v>30</v>
          </cell>
          <cell r="AO205">
            <v>30</v>
          </cell>
          <cell r="AP205">
            <v>30</v>
          </cell>
          <cell r="AS205">
            <v>30</v>
          </cell>
          <cell r="AT205">
            <v>47300</v>
          </cell>
          <cell r="AU205" t="str">
            <v>2029</v>
          </cell>
          <cell r="AV205" t="str">
            <v>July</v>
          </cell>
          <cell r="AW205" t="str">
            <v>July 2029</v>
          </cell>
          <cell r="AX205">
            <v>31</v>
          </cell>
        </row>
        <row r="206">
          <cell r="H206" t="str">
            <v/>
          </cell>
          <cell r="S206" t="str">
            <v/>
          </cell>
          <cell r="AM206">
            <v>31</v>
          </cell>
          <cell r="AN206">
            <v>31</v>
          </cell>
          <cell r="AO206">
            <v>31</v>
          </cell>
          <cell r="AP206">
            <v>31</v>
          </cell>
          <cell r="AS206">
            <v>31</v>
          </cell>
          <cell r="AT206">
            <v>47331</v>
          </cell>
          <cell r="AU206" t="str">
            <v>2029</v>
          </cell>
          <cell r="AV206" t="str">
            <v>August</v>
          </cell>
          <cell r="AW206" t="str">
            <v>August 2029</v>
          </cell>
          <cell r="AX206">
            <v>31</v>
          </cell>
        </row>
        <row r="207">
          <cell r="H207" t="str">
            <v/>
          </cell>
          <cell r="S207" t="str">
            <v/>
          </cell>
          <cell r="AM207">
            <v>31</v>
          </cell>
          <cell r="AN207">
            <v>31</v>
          </cell>
          <cell r="AO207">
            <v>31</v>
          </cell>
          <cell r="AP207">
            <v>31</v>
          </cell>
          <cell r="AS207">
            <v>31</v>
          </cell>
          <cell r="AT207">
            <v>47362</v>
          </cell>
          <cell r="AU207" t="str">
            <v>2029</v>
          </cell>
          <cell r="AV207" t="str">
            <v>September</v>
          </cell>
          <cell r="AW207" t="str">
            <v>September 2029</v>
          </cell>
          <cell r="AX207">
            <v>30</v>
          </cell>
        </row>
        <row r="208">
          <cell r="H208" t="str">
            <v/>
          </cell>
          <cell r="S208" t="str">
            <v/>
          </cell>
          <cell r="AM208">
            <v>30</v>
          </cell>
          <cell r="AN208">
            <v>30</v>
          </cell>
          <cell r="AO208">
            <v>30</v>
          </cell>
          <cell r="AP208">
            <v>30</v>
          </cell>
          <cell r="AS208">
            <v>30</v>
          </cell>
          <cell r="AT208">
            <v>47392</v>
          </cell>
          <cell r="AU208" t="str">
            <v>2029</v>
          </cell>
          <cell r="AV208" t="str">
            <v>October</v>
          </cell>
          <cell r="AW208" t="str">
            <v>October 2029</v>
          </cell>
          <cell r="AX208">
            <v>31</v>
          </cell>
        </row>
        <row r="209">
          <cell r="H209" t="str">
            <v/>
          </cell>
          <cell r="S209" t="str">
            <v/>
          </cell>
          <cell r="AM209">
            <v>31</v>
          </cell>
          <cell r="AN209">
            <v>31</v>
          </cell>
          <cell r="AO209">
            <v>31</v>
          </cell>
          <cell r="AP209">
            <v>31</v>
          </cell>
          <cell r="AS209">
            <v>31</v>
          </cell>
          <cell r="AT209">
            <v>47423</v>
          </cell>
          <cell r="AU209" t="str">
            <v>2029</v>
          </cell>
          <cell r="AV209" t="str">
            <v>November</v>
          </cell>
          <cell r="AW209" t="str">
            <v>November 2029</v>
          </cell>
          <cell r="AX209">
            <v>30</v>
          </cell>
        </row>
        <row r="210">
          <cell r="H210" t="str">
            <v/>
          </cell>
          <cell r="S210" t="str">
            <v/>
          </cell>
          <cell r="AM210">
            <v>30</v>
          </cell>
          <cell r="AN210">
            <v>30</v>
          </cell>
          <cell r="AO210">
            <v>30</v>
          </cell>
          <cell r="AP210">
            <v>30</v>
          </cell>
          <cell r="AS210">
            <v>30</v>
          </cell>
          <cell r="AT210">
            <v>47453</v>
          </cell>
          <cell r="AU210" t="str">
            <v>2029</v>
          </cell>
          <cell r="AV210" t="str">
            <v>December</v>
          </cell>
          <cell r="AW210" t="str">
            <v>December 2029</v>
          </cell>
          <cell r="AX210">
            <v>31</v>
          </cell>
        </row>
        <row r="211">
          <cell r="H211" t="str">
            <v/>
          </cell>
          <cell r="S211" t="str">
            <v/>
          </cell>
          <cell r="AM211">
            <v>31</v>
          </cell>
          <cell r="AN211">
            <v>31</v>
          </cell>
          <cell r="AO211">
            <v>31</v>
          </cell>
          <cell r="AP211">
            <v>31</v>
          </cell>
          <cell r="AS211">
            <v>31</v>
          </cell>
          <cell r="AT211">
            <v>47484</v>
          </cell>
          <cell r="AU211" t="str">
            <v>2030</v>
          </cell>
          <cell r="AV211" t="str">
            <v>January</v>
          </cell>
          <cell r="AW211" t="str">
            <v>January 2030</v>
          </cell>
          <cell r="AX211">
            <v>31</v>
          </cell>
        </row>
        <row r="212">
          <cell r="H212" t="str">
            <v/>
          </cell>
          <cell r="S212" t="str">
            <v/>
          </cell>
          <cell r="AM212">
            <v>31</v>
          </cell>
          <cell r="AN212">
            <v>31</v>
          </cell>
          <cell r="AO212">
            <v>31</v>
          </cell>
          <cell r="AP212">
            <v>31</v>
          </cell>
          <cell r="AS212">
            <v>31</v>
          </cell>
          <cell r="AT212">
            <v>47515</v>
          </cell>
          <cell r="AU212" t="str">
            <v>2030</v>
          </cell>
          <cell r="AV212" t="str">
            <v>February</v>
          </cell>
          <cell r="AW212" t="str">
            <v>February 2030</v>
          </cell>
          <cell r="AX212">
            <v>28</v>
          </cell>
        </row>
        <row r="213">
          <cell r="H213" t="str">
            <v/>
          </cell>
          <cell r="S213" t="str">
            <v/>
          </cell>
          <cell r="AM213">
            <v>28</v>
          </cell>
          <cell r="AN213">
            <v>28</v>
          </cell>
          <cell r="AO213">
            <v>28</v>
          </cell>
          <cell r="AP213">
            <v>28</v>
          </cell>
          <cell r="AS213">
            <v>28</v>
          </cell>
          <cell r="AT213">
            <v>47543</v>
          </cell>
          <cell r="AU213" t="str">
            <v>2030</v>
          </cell>
          <cell r="AV213" t="str">
            <v>March</v>
          </cell>
          <cell r="AW213" t="str">
            <v>March 2030</v>
          </cell>
          <cell r="AX213">
            <v>31</v>
          </cell>
        </row>
        <row r="214">
          <cell r="H214" t="str">
            <v/>
          </cell>
          <cell r="S214" t="str">
            <v/>
          </cell>
          <cell r="AM214">
            <v>31</v>
          </cell>
          <cell r="AN214">
            <v>31</v>
          </cell>
          <cell r="AO214">
            <v>31</v>
          </cell>
          <cell r="AP214">
            <v>31</v>
          </cell>
          <cell r="AS214">
            <v>31</v>
          </cell>
          <cell r="AT214">
            <v>47574</v>
          </cell>
          <cell r="AU214" t="str">
            <v>2030</v>
          </cell>
          <cell r="AV214" t="str">
            <v>April</v>
          </cell>
          <cell r="AW214" t="str">
            <v>April 2030</v>
          </cell>
          <cell r="AX214">
            <v>30</v>
          </cell>
        </row>
        <row r="215">
          <cell r="H215" t="str">
            <v/>
          </cell>
          <cell r="S215" t="str">
            <v/>
          </cell>
          <cell r="AM215">
            <v>30</v>
          </cell>
          <cell r="AN215">
            <v>30</v>
          </cell>
          <cell r="AO215">
            <v>30</v>
          </cell>
          <cell r="AP215">
            <v>30</v>
          </cell>
          <cell r="AS215">
            <v>30</v>
          </cell>
          <cell r="AT215">
            <v>47604</v>
          </cell>
          <cell r="AU215" t="str">
            <v>2030</v>
          </cell>
          <cell r="AV215" t="str">
            <v>May</v>
          </cell>
          <cell r="AW215" t="str">
            <v>May 2030</v>
          </cell>
          <cell r="AX215">
            <v>31</v>
          </cell>
        </row>
        <row r="216">
          <cell r="H216" t="str">
            <v/>
          </cell>
          <cell r="S216" t="str">
            <v/>
          </cell>
          <cell r="AM216">
            <v>31</v>
          </cell>
          <cell r="AN216">
            <v>31</v>
          </cell>
          <cell r="AO216">
            <v>31</v>
          </cell>
          <cell r="AP216">
            <v>31</v>
          </cell>
          <cell r="AS216">
            <v>31</v>
          </cell>
          <cell r="AT216">
            <v>47635</v>
          </cell>
          <cell r="AU216" t="str">
            <v>2030</v>
          </cell>
          <cell r="AV216" t="str">
            <v>June</v>
          </cell>
          <cell r="AW216" t="str">
            <v>June 2030</v>
          </cell>
          <cell r="AX216">
            <v>30</v>
          </cell>
        </row>
        <row r="217">
          <cell r="H217" t="str">
            <v/>
          </cell>
          <cell r="S217" t="str">
            <v/>
          </cell>
          <cell r="AM217">
            <v>30</v>
          </cell>
          <cell r="AN217">
            <v>30</v>
          </cell>
          <cell r="AO217">
            <v>30</v>
          </cell>
          <cell r="AP217">
            <v>30</v>
          </cell>
          <cell r="AS217">
            <v>30</v>
          </cell>
          <cell r="AT217">
            <v>47665</v>
          </cell>
          <cell r="AU217" t="str">
            <v>2030</v>
          </cell>
          <cell r="AV217" t="str">
            <v>July</v>
          </cell>
          <cell r="AW217" t="str">
            <v>July 2030</v>
          </cell>
          <cell r="AX217">
            <v>31</v>
          </cell>
        </row>
        <row r="218">
          <cell r="H218" t="str">
            <v/>
          </cell>
          <cell r="S218" t="str">
            <v/>
          </cell>
          <cell r="AM218">
            <v>31</v>
          </cell>
          <cell r="AN218">
            <v>31</v>
          </cell>
          <cell r="AO218">
            <v>31</v>
          </cell>
          <cell r="AP218">
            <v>31</v>
          </cell>
          <cell r="AS218">
            <v>31</v>
          </cell>
          <cell r="AT218">
            <v>47696</v>
          </cell>
          <cell r="AU218" t="str">
            <v>2030</v>
          </cell>
          <cell r="AV218" t="str">
            <v>August</v>
          </cell>
          <cell r="AW218" t="str">
            <v>August 2030</v>
          </cell>
          <cell r="AX218">
            <v>31</v>
          </cell>
        </row>
        <row r="219">
          <cell r="H219" t="str">
            <v/>
          </cell>
          <cell r="S219" t="str">
            <v/>
          </cell>
          <cell r="AM219">
            <v>31</v>
          </cell>
          <cell r="AN219">
            <v>31</v>
          </cell>
          <cell r="AO219">
            <v>31</v>
          </cell>
          <cell r="AP219">
            <v>31</v>
          </cell>
          <cell r="AS219">
            <v>31</v>
          </cell>
          <cell r="AT219">
            <v>47727</v>
          </cell>
          <cell r="AU219" t="str">
            <v>2030</v>
          </cell>
          <cell r="AV219" t="str">
            <v>September</v>
          </cell>
          <cell r="AW219" t="str">
            <v>September 2030</v>
          </cell>
          <cell r="AX219">
            <v>30</v>
          </cell>
        </row>
        <row r="220">
          <cell r="H220" t="str">
            <v/>
          </cell>
          <cell r="S220" t="str">
            <v/>
          </cell>
          <cell r="AM220">
            <v>30</v>
          </cell>
          <cell r="AN220">
            <v>30</v>
          </cell>
          <cell r="AO220">
            <v>30</v>
          </cell>
          <cell r="AP220">
            <v>30</v>
          </cell>
          <cell r="AS220">
            <v>30</v>
          </cell>
          <cell r="AT220">
            <v>47757</v>
          </cell>
          <cell r="AU220" t="str">
            <v>2030</v>
          </cell>
          <cell r="AV220" t="str">
            <v>October</v>
          </cell>
          <cell r="AW220" t="str">
            <v>October 2030</v>
          </cell>
          <cell r="AX220">
            <v>31</v>
          </cell>
        </row>
        <row r="221">
          <cell r="H221" t="str">
            <v/>
          </cell>
          <cell r="S221" t="str">
            <v/>
          </cell>
          <cell r="AM221">
            <v>31</v>
          </cell>
          <cell r="AN221">
            <v>31</v>
          </cell>
          <cell r="AO221">
            <v>31</v>
          </cell>
          <cell r="AP221">
            <v>31</v>
          </cell>
          <cell r="AS221">
            <v>31</v>
          </cell>
          <cell r="AT221">
            <v>47788</v>
          </cell>
          <cell r="AU221" t="str">
            <v>2030</v>
          </cell>
          <cell r="AV221" t="str">
            <v>November</v>
          </cell>
          <cell r="AW221" t="str">
            <v>November 2030</v>
          </cell>
          <cell r="AX221">
            <v>30</v>
          </cell>
        </row>
        <row r="222">
          <cell r="H222" t="str">
            <v/>
          </cell>
          <cell r="S222" t="str">
            <v/>
          </cell>
          <cell r="AM222">
            <v>30</v>
          </cell>
          <cell r="AN222">
            <v>30</v>
          </cell>
          <cell r="AO222">
            <v>30</v>
          </cell>
          <cell r="AP222">
            <v>30</v>
          </cell>
          <cell r="AS222">
            <v>30</v>
          </cell>
          <cell r="AT222">
            <v>47818</v>
          </cell>
          <cell r="AU222" t="str">
            <v>2030</v>
          </cell>
          <cell r="AV222" t="str">
            <v>December</v>
          </cell>
          <cell r="AW222" t="str">
            <v>December 2030</v>
          </cell>
          <cell r="AX222">
            <v>31</v>
          </cell>
        </row>
        <row r="223">
          <cell r="H223" t="str">
            <v/>
          </cell>
          <cell r="S223" t="str">
            <v/>
          </cell>
          <cell r="AM223">
            <v>31</v>
          </cell>
          <cell r="AN223">
            <v>31</v>
          </cell>
          <cell r="AO223">
            <v>31</v>
          </cell>
          <cell r="AP223">
            <v>31</v>
          </cell>
          <cell r="AS223">
            <v>31</v>
          </cell>
          <cell r="AT223">
            <v>47849</v>
          </cell>
          <cell r="AU223" t="str">
            <v>2031</v>
          </cell>
          <cell r="AV223" t="str">
            <v>January</v>
          </cell>
          <cell r="AW223" t="str">
            <v>January 2031</v>
          </cell>
          <cell r="AX223">
            <v>31</v>
          </cell>
        </row>
        <row r="224">
          <cell r="H224" t="str">
            <v/>
          </cell>
          <cell r="S224" t="str">
            <v/>
          </cell>
          <cell r="AM224">
            <v>31</v>
          </cell>
          <cell r="AN224">
            <v>31</v>
          </cell>
          <cell r="AO224">
            <v>31</v>
          </cell>
          <cell r="AP224">
            <v>31</v>
          </cell>
          <cell r="AS224">
            <v>31</v>
          </cell>
          <cell r="AT224">
            <v>47880</v>
          </cell>
          <cell r="AU224" t="str">
            <v>2031</v>
          </cell>
          <cell r="AV224" t="str">
            <v>February</v>
          </cell>
          <cell r="AW224" t="str">
            <v>February 2031</v>
          </cell>
          <cell r="AX224">
            <v>28</v>
          </cell>
        </row>
        <row r="225">
          <cell r="H225" t="str">
            <v/>
          </cell>
          <cell r="S225" t="str">
            <v/>
          </cell>
          <cell r="AM225">
            <v>28</v>
          </cell>
          <cell r="AN225">
            <v>28</v>
          </cell>
          <cell r="AO225">
            <v>28</v>
          </cell>
          <cell r="AP225">
            <v>28</v>
          </cell>
          <cell r="AS225">
            <v>28</v>
          </cell>
          <cell r="AT225">
            <v>47908</v>
          </cell>
          <cell r="AU225" t="str">
            <v>2031</v>
          </cell>
          <cell r="AV225" t="str">
            <v>March</v>
          </cell>
          <cell r="AW225" t="str">
            <v>March 2031</v>
          </cell>
          <cell r="AX225">
            <v>31</v>
          </cell>
        </row>
        <row r="226">
          <cell r="H226" t="str">
            <v/>
          </cell>
          <cell r="S226" t="str">
            <v/>
          </cell>
          <cell r="AM226">
            <v>31</v>
          </cell>
          <cell r="AN226">
            <v>31</v>
          </cell>
          <cell r="AO226">
            <v>31</v>
          </cell>
          <cell r="AP226">
            <v>31</v>
          </cell>
          <cell r="AS226">
            <v>31</v>
          </cell>
          <cell r="AT226">
            <v>47939</v>
          </cell>
          <cell r="AU226" t="str">
            <v>2031</v>
          </cell>
          <cell r="AV226" t="str">
            <v>April</v>
          </cell>
          <cell r="AW226" t="str">
            <v>April 2031</v>
          </cell>
          <cell r="AX226">
            <v>30</v>
          </cell>
        </row>
        <row r="227">
          <cell r="H227" t="str">
            <v/>
          </cell>
          <cell r="S227" t="str">
            <v/>
          </cell>
          <cell r="AM227">
            <v>30</v>
          </cell>
          <cell r="AN227">
            <v>30</v>
          </cell>
          <cell r="AO227">
            <v>30</v>
          </cell>
          <cell r="AP227">
            <v>30</v>
          </cell>
          <cell r="AS227">
            <v>30</v>
          </cell>
          <cell r="AT227">
            <v>47969</v>
          </cell>
          <cell r="AU227" t="str">
            <v>2031</v>
          </cell>
          <cell r="AV227" t="str">
            <v>May</v>
          </cell>
          <cell r="AW227" t="str">
            <v>May 2031</v>
          </cell>
          <cell r="AX227">
            <v>31</v>
          </cell>
        </row>
        <row r="228">
          <cell r="H228" t="str">
            <v/>
          </cell>
          <cell r="S228" t="str">
            <v/>
          </cell>
          <cell r="AM228">
            <v>31</v>
          </cell>
          <cell r="AN228">
            <v>31</v>
          </cell>
          <cell r="AO228">
            <v>31</v>
          </cell>
          <cell r="AP228">
            <v>31</v>
          </cell>
          <cell r="AS228">
            <v>31</v>
          </cell>
          <cell r="AT228">
            <v>48000</v>
          </cell>
          <cell r="AU228" t="str">
            <v>2031</v>
          </cell>
          <cell r="AV228" t="str">
            <v>June</v>
          </cell>
          <cell r="AW228" t="str">
            <v>June 2031</v>
          </cell>
          <cell r="AX228">
            <v>30</v>
          </cell>
        </row>
        <row r="229">
          <cell r="H229" t="str">
            <v/>
          </cell>
          <cell r="S229" t="str">
            <v/>
          </cell>
          <cell r="AM229">
            <v>30</v>
          </cell>
          <cell r="AN229">
            <v>30</v>
          </cell>
          <cell r="AO229">
            <v>30</v>
          </cell>
          <cell r="AP229">
            <v>30</v>
          </cell>
          <cell r="AS229">
            <v>30</v>
          </cell>
          <cell r="AT229">
            <v>48030</v>
          </cell>
          <cell r="AU229" t="str">
            <v>2031</v>
          </cell>
          <cell r="AV229" t="str">
            <v>July</v>
          </cell>
          <cell r="AW229" t="str">
            <v>July 2031</v>
          </cell>
          <cell r="AX229">
            <v>31</v>
          </cell>
        </row>
        <row r="230">
          <cell r="H230" t="str">
            <v/>
          </cell>
          <cell r="S230" t="str">
            <v/>
          </cell>
          <cell r="AM230">
            <v>31</v>
          </cell>
          <cell r="AN230">
            <v>31</v>
          </cell>
          <cell r="AO230">
            <v>31</v>
          </cell>
          <cell r="AP230">
            <v>31</v>
          </cell>
          <cell r="AS230">
            <v>31</v>
          </cell>
          <cell r="AT230">
            <v>48061</v>
          </cell>
          <cell r="AU230" t="str">
            <v>2031</v>
          </cell>
          <cell r="AV230" t="str">
            <v>August</v>
          </cell>
          <cell r="AW230" t="str">
            <v>August 2031</v>
          </cell>
          <cell r="AX230">
            <v>31</v>
          </cell>
        </row>
        <row r="231">
          <cell r="H231" t="str">
            <v/>
          </cell>
          <cell r="S231" t="str">
            <v/>
          </cell>
          <cell r="AM231">
            <v>31</v>
          </cell>
          <cell r="AN231">
            <v>31</v>
          </cell>
          <cell r="AO231">
            <v>31</v>
          </cell>
          <cell r="AP231">
            <v>31</v>
          </cell>
          <cell r="AS231">
            <v>31</v>
          </cell>
          <cell r="AT231">
            <v>48092</v>
          </cell>
          <cell r="AU231" t="str">
            <v>2031</v>
          </cell>
          <cell r="AV231" t="str">
            <v>September</v>
          </cell>
          <cell r="AW231" t="str">
            <v>September 2031</v>
          </cell>
          <cell r="AX231">
            <v>30</v>
          </cell>
        </row>
        <row r="232">
          <cell r="H232" t="str">
            <v/>
          </cell>
          <cell r="S232" t="str">
            <v/>
          </cell>
          <cell r="AM232">
            <v>30</v>
          </cell>
          <cell r="AN232">
            <v>30</v>
          </cell>
          <cell r="AO232">
            <v>30</v>
          </cell>
          <cell r="AP232">
            <v>30</v>
          </cell>
          <cell r="AS232">
            <v>30</v>
          </cell>
          <cell r="AT232">
            <v>48122</v>
          </cell>
          <cell r="AU232" t="str">
            <v>2031</v>
          </cell>
          <cell r="AV232" t="str">
            <v>October</v>
          </cell>
          <cell r="AW232" t="str">
            <v>October 2031</v>
          </cell>
          <cell r="AX232">
            <v>31</v>
          </cell>
        </row>
        <row r="233">
          <cell r="H233" t="str">
            <v/>
          </cell>
          <cell r="S233" t="str">
            <v/>
          </cell>
          <cell r="AM233">
            <v>31</v>
          </cell>
          <cell r="AN233">
            <v>31</v>
          </cell>
          <cell r="AO233">
            <v>31</v>
          </cell>
          <cell r="AP233">
            <v>31</v>
          </cell>
          <cell r="AS233">
            <v>31</v>
          </cell>
          <cell r="AT233">
            <v>48153</v>
          </cell>
          <cell r="AU233" t="str">
            <v>2031</v>
          </cell>
          <cell r="AV233" t="str">
            <v>November</v>
          </cell>
          <cell r="AW233" t="str">
            <v>November 2031</v>
          </cell>
          <cell r="AX233">
            <v>30</v>
          </cell>
        </row>
        <row r="234">
          <cell r="H234" t="str">
            <v/>
          </cell>
          <cell r="S234" t="str">
            <v/>
          </cell>
          <cell r="AM234">
            <v>30</v>
          </cell>
          <cell r="AN234">
            <v>30</v>
          </cell>
          <cell r="AO234">
            <v>30</v>
          </cell>
          <cell r="AP234">
            <v>30</v>
          </cell>
          <cell r="AS234">
            <v>30</v>
          </cell>
          <cell r="AT234">
            <v>48183</v>
          </cell>
          <cell r="AU234" t="str">
            <v>2031</v>
          </cell>
          <cell r="AV234" t="str">
            <v>December</v>
          </cell>
          <cell r="AW234" t="str">
            <v>December 2031</v>
          </cell>
          <cell r="AX234">
            <v>31</v>
          </cell>
        </row>
        <row r="235">
          <cell r="H235" t="str">
            <v/>
          </cell>
          <cell r="S235" t="str">
            <v/>
          </cell>
          <cell r="AM235">
            <v>31</v>
          </cell>
          <cell r="AN235">
            <v>31</v>
          </cell>
          <cell r="AO235">
            <v>31</v>
          </cell>
          <cell r="AP235">
            <v>31</v>
          </cell>
          <cell r="AS235">
            <v>31</v>
          </cell>
          <cell r="AT235">
            <v>48214</v>
          </cell>
          <cell r="AU235" t="str">
            <v>2032</v>
          </cell>
          <cell r="AV235" t="str">
            <v>January</v>
          </cell>
          <cell r="AW235" t="str">
            <v>January 2032</v>
          </cell>
          <cell r="AX235">
            <v>31</v>
          </cell>
        </row>
        <row r="236">
          <cell r="H236" t="str">
            <v/>
          </cell>
          <cell r="S236" t="str">
            <v/>
          </cell>
          <cell r="AM236">
            <v>31</v>
          </cell>
          <cell r="AN236">
            <v>31</v>
          </cell>
          <cell r="AO236">
            <v>31</v>
          </cell>
          <cell r="AP236">
            <v>31</v>
          </cell>
          <cell r="AS236">
            <v>31</v>
          </cell>
          <cell r="AT236">
            <v>48245</v>
          </cell>
          <cell r="AU236" t="str">
            <v>2032</v>
          </cell>
          <cell r="AV236" t="str">
            <v>February</v>
          </cell>
          <cell r="AW236" t="str">
            <v>February 2032</v>
          </cell>
          <cell r="AX236">
            <v>29</v>
          </cell>
        </row>
        <row r="237">
          <cell r="H237" t="str">
            <v/>
          </cell>
          <cell r="S237" t="str">
            <v/>
          </cell>
          <cell r="AM237">
            <v>29</v>
          </cell>
          <cell r="AN237">
            <v>29</v>
          </cell>
          <cell r="AO237">
            <v>29</v>
          </cell>
          <cell r="AP237">
            <v>29</v>
          </cell>
          <cell r="AS237">
            <v>29</v>
          </cell>
          <cell r="AT237">
            <v>48274</v>
          </cell>
          <cell r="AU237" t="str">
            <v>2032</v>
          </cell>
          <cell r="AV237" t="str">
            <v>March</v>
          </cell>
          <cell r="AW237" t="str">
            <v>March 2032</v>
          </cell>
          <cell r="AX237">
            <v>31</v>
          </cell>
        </row>
        <row r="238">
          <cell r="H238" t="str">
            <v/>
          </cell>
          <cell r="S238" t="str">
            <v/>
          </cell>
          <cell r="AM238">
            <v>31</v>
          </cell>
          <cell r="AN238">
            <v>31</v>
          </cell>
          <cell r="AO238">
            <v>31</v>
          </cell>
          <cell r="AP238">
            <v>31</v>
          </cell>
          <cell r="AS238">
            <v>31</v>
          </cell>
          <cell r="AT238">
            <v>48305</v>
          </cell>
          <cell r="AU238" t="str">
            <v>2032</v>
          </cell>
          <cell r="AV238" t="str">
            <v>April</v>
          </cell>
          <cell r="AW238" t="str">
            <v>April 2032</v>
          </cell>
          <cell r="AX238">
            <v>30</v>
          </cell>
        </row>
        <row r="239">
          <cell r="H239" t="str">
            <v/>
          </cell>
          <cell r="S239" t="str">
            <v/>
          </cell>
          <cell r="AM239">
            <v>30</v>
          </cell>
          <cell r="AN239">
            <v>30</v>
          </cell>
          <cell r="AO239">
            <v>30</v>
          </cell>
          <cell r="AP239">
            <v>30</v>
          </cell>
          <cell r="AS239">
            <v>30</v>
          </cell>
          <cell r="AT239">
            <v>48335</v>
          </cell>
          <cell r="AU239" t="str">
            <v>2032</v>
          </cell>
          <cell r="AV239" t="str">
            <v>May</v>
          </cell>
          <cell r="AW239" t="str">
            <v>May 2032</v>
          </cell>
          <cell r="AX239">
            <v>31</v>
          </cell>
        </row>
        <row r="240">
          <cell r="H240" t="str">
            <v/>
          </cell>
          <cell r="S240" t="str">
            <v/>
          </cell>
          <cell r="AM240">
            <v>31</v>
          </cell>
          <cell r="AN240">
            <v>31</v>
          </cell>
          <cell r="AO240">
            <v>31</v>
          </cell>
          <cell r="AP240">
            <v>31</v>
          </cell>
          <cell r="AS240">
            <v>31</v>
          </cell>
          <cell r="AT240">
            <v>48366</v>
          </cell>
          <cell r="AU240" t="str">
            <v>2032</v>
          </cell>
          <cell r="AV240" t="str">
            <v>June</v>
          </cell>
          <cell r="AW240" t="str">
            <v>June 2032</v>
          </cell>
          <cell r="AX240">
            <v>30</v>
          </cell>
        </row>
        <row r="241">
          <cell r="H241" t="str">
            <v/>
          </cell>
          <cell r="S241" t="str">
            <v/>
          </cell>
          <cell r="AM241">
            <v>30</v>
          </cell>
          <cell r="AN241">
            <v>30</v>
          </cell>
          <cell r="AO241">
            <v>30</v>
          </cell>
          <cell r="AP241">
            <v>30</v>
          </cell>
          <cell r="AS241">
            <v>30</v>
          </cell>
          <cell r="AT241">
            <v>48396</v>
          </cell>
          <cell r="AU241" t="str">
            <v>2032</v>
          </cell>
          <cell r="AV241" t="str">
            <v>July</v>
          </cell>
          <cell r="AW241" t="str">
            <v>July 2032</v>
          </cell>
          <cell r="AX241">
            <v>31</v>
          </cell>
        </row>
        <row r="242">
          <cell r="H242" t="str">
            <v/>
          </cell>
          <cell r="S242" t="str">
            <v/>
          </cell>
          <cell r="AM242">
            <v>31</v>
          </cell>
          <cell r="AN242">
            <v>31</v>
          </cell>
          <cell r="AO242">
            <v>31</v>
          </cell>
          <cell r="AP242">
            <v>31</v>
          </cell>
          <cell r="AS242">
            <v>31</v>
          </cell>
          <cell r="AT242">
            <v>48427</v>
          </cell>
          <cell r="AU242" t="str">
            <v>2032</v>
          </cell>
          <cell r="AV242" t="str">
            <v>August</v>
          </cell>
          <cell r="AW242" t="str">
            <v>August 2032</v>
          </cell>
          <cell r="AX242">
            <v>31</v>
          </cell>
        </row>
        <row r="243">
          <cell r="H243" t="str">
            <v/>
          </cell>
          <cell r="S243" t="str">
            <v/>
          </cell>
          <cell r="AM243">
            <v>31</v>
          </cell>
          <cell r="AN243">
            <v>31</v>
          </cell>
          <cell r="AO243">
            <v>31</v>
          </cell>
          <cell r="AP243">
            <v>31</v>
          </cell>
          <cell r="AS243">
            <v>31</v>
          </cell>
          <cell r="AT243">
            <v>48458</v>
          </cell>
          <cell r="AU243" t="str">
            <v>2032</v>
          </cell>
          <cell r="AV243" t="str">
            <v>September</v>
          </cell>
          <cell r="AW243" t="str">
            <v>September 2032</v>
          </cell>
          <cell r="AX243">
            <v>30</v>
          </cell>
        </row>
        <row r="244">
          <cell r="H244" t="str">
            <v/>
          </cell>
          <cell r="S244" t="str">
            <v/>
          </cell>
          <cell r="AM244">
            <v>30</v>
          </cell>
          <cell r="AN244">
            <v>30</v>
          </cell>
          <cell r="AO244">
            <v>30</v>
          </cell>
          <cell r="AP244">
            <v>30</v>
          </cell>
          <cell r="AS244">
            <v>30</v>
          </cell>
          <cell r="AT244">
            <v>48488</v>
          </cell>
          <cell r="AU244" t="str">
            <v>2032</v>
          </cell>
          <cell r="AV244" t="str">
            <v>October</v>
          </cell>
          <cell r="AW244" t="str">
            <v>October 2032</v>
          </cell>
          <cell r="AX244">
            <v>31</v>
          </cell>
        </row>
        <row r="245">
          <cell r="H245" t="str">
            <v/>
          </cell>
          <cell r="S245" t="str">
            <v/>
          </cell>
          <cell r="AM245">
            <v>31</v>
          </cell>
          <cell r="AN245">
            <v>31</v>
          </cell>
          <cell r="AO245">
            <v>31</v>
          </cell>
          <cell r="AP245">
            <v>31</v>
          </cell>
          <cell r="AS245">
            <v>31</v>
          </cell>
          <cell r="AT245">
            <v>48519</v>
          </cell>
          <cell r="AU245" t="str">
            <v>2032</v>
          </cell>
          <cell r="AV245" t="str">
            <v>November</v>
          </cell>
          <cell r="AW245" t="str">
            <v>November 2032</v>
          </cell>
          <cell r="AX245">
            <v>30</v>
          </cell>
        </row>
        <row r="246">
          <cell r="H246" t="str">
            <v/>
          </cell>
          <cell r="S246" t="str">
            <v/>
          </cell>
          <cell r="AM246">
            <v>30</v>
          </cell>
          <cell r="AN246">
            <v>30</v>
          </cell>
          <cell r="AO246">
            <v>30</v>
          </cell>
          <cell r="AP246">
            <v>30</v>
          </cell>
          <cell r="AS246">
            <v>30</v>
          </cell>
          <cell r="AT246">
            <v>48549</v>
          </cell>
          <cell r="AU246" t="str">
            <v>2032</v>
          </cell>
          <cell r="AV246" t="str">
            <v>December</v>
          </cell>
          <cell r="AW246" t="str">
            <v>December 2032</v>
          </cell>
          <cell r="AX246">
            <v>31</v>
          </cell>
        </row>
        <row r="247">
          <cell r="H247" t="str">
            <v/>
          </cell>
          <cell r="S247" t="str">
            <v/>
          </cell>
          <cell r="AM247">
            <v>31</v>
          </cell>
          <cell r="AN247">
            <v>31</v>
          </cell>
          <cell r="AO247">
            <v>31</v>
          </cell>
          <cell r="AP247">
            <v>31</v>
          </cell>
          <cell r="AS247">
            <v>31</v>
          </cell>
          <cell r="AT247">
            <v>48580</v>
          </cell>
          <cell r="AU247" t="str">
            <v>2033</v>
          </cell>
          <cell r="AV247" t="str">
            <v>January</v>
          </cell>
          <cell r="AW247" t="str">
            <v>January 2033</v>
          </cell>
          <cell r="AX247">
            <v>31</v>
          </cell>
        </row>
        <row r="248">
          <cell r="H248" t="str">
            <v/>
          </cell>
          <cell r="S248" t="str">
            <v/>
          </cell>
          <cell r="AM248">
            <v>31</v>
          </cell>
          <cell r="AN248">
            <v>31</v>
          </cell>
          <cell r="AO248">
            <v>31</v>
          </cell>
          <cell r="AP248">
            <v>31</v>
          </cell>
          <cell r="AS248">
            <v>31</v>
          </cell>
          <cell r="AT248">
            <v>48611</v>
          </cell>
          <cell r="AU248" t="str">
            <v>2033</v>
          </cell>
          <cell r="AV248" t="str">
            <v>February</v>
          </cell>
          <cell r="AW248" t="str">
            <v>February 2033</v>
          </cell>
          <cell r="AX248">
            <v>28</v>
          </cell>
        </row>
        <row r="249">
          <cell r="H249" t="str">
            <v/>
          </cell>
          <cell r="S249" t="str">
            <v/>
          </cell>
          <cell r="AM249">
            <v>28</v>
          </cell>
          <cell r="AN249">
            <v>28</v>
          </cell>
          <cell r="AO249">
            <v>28</v>
          </cell>
          <cell r="AP249">
            <v>28</v>
          </cell>
          <cell r="AS249">
            <v>28</v>
          </cell>
          <cell r="AT249">
            <v>48639</v>
          </cell>
          <cell r="AU249" t="str">
            <v>2033</v>
          </cell>
          <cell r="AV249" t="str">
            <v>March</v>
          </cell>
          <cell r="AW249" t="str">
            <v>March 2033</v>
          </cell>
          <cell r="AX249">
            <v>31</v>
          </cell>
        </row>
        <row r="250">
          <cell r="H250" t="str">
            <v/>
          </cell>
          <cell r="S250" t="str">
            <v/>
          </cell>
          <cell r="AM250">
            <v>31</v>
          </cell>
          <cell r="AN250">
            <v>31</v>
          </cell>
          <cell r="AO250">
            <v>31</v>
          </cell>
          <cell r="AP250">
            <v>31</v>
          </cell>
          <cell r="AS250">
            <v>31</v>
          </cell>
          <cell r="AT250">
            <v>48670</v>
          </cell>
          <cell r="AU250" t="str">
            <v>2033</v>
          </cell>
          <cell r="AV250" t="str">
            <v>April</v>
          </cell>
          <cell r="AW250" t="str">
            <v>April 2033</v>
          </cell>
          <cell r="AX250">
            <v>30</v>
          </cell>
        </row>
        <row r="251">
          <cell r="H251" t="str">
            <v/>
          </cell>
          <cell r="S251" t="str">
            <v/>
          </cell>
          <cell r="AM251">
            <v>30</v>
          </cell>
          <cell r="AN251">
            <v>30</v>
          </cell>
          <cell r="AO251">
            <v>30</v>
          </cell>
          <cell r="AP251">
            <v>30</v>
          </cell>
          <cell r="AS251">
            <v>30</v>
          </cell>
          <cell r="AT251">
            <v>48700</v>
          </cell>
          <cell r="AU251" t="str">
            <v>2033</v>
          </cell>
          <cell r="AV251" t="str">
            <v>May</v>
          </cell>
          <cell r="AW251" t="str">
            <v>May 2033</v>
          </cell>
          <cell r="AX251">
            <v>31</v>
          </cell>
        </row>
        <row r="252">
          <cell r="H252" t="str">
            <v/>
          </cell>
          <cell r="S252" t="str">
            <v/>
          </cell>
          <cell r="AM252">
            <v>31</v>
          </cell>
          <cell r="AN252">
            <v>31</v>
          </cell>
          <cell r="AO252">
            <v>31</v>
          </cell>
          <cell r="AP252">
            <v>31</v>
          </cell>
          <cell r="AS252">
            <v>31</v>
          </cell>
          <cell r="AT252">
            <v>48731</v>
          </cell>
          <cell r="AU252" t="str">
            <v>2033</v>
          </cell>
          <cell r="AV252" t="str">
            <v>June</v>
          </cell>
          <cell r="AW252" t="str">
            <v>June 2033</v>
          </cell>
          <cell r="AX252">
            <v>30</v>
          </cell>
        </row>
        <row r="253">
          <cell r="H253" t="str">
            <v/>
          </cell>
          <cell r="S253" t="str">
            <v/>
          </cell>
          <cell r="AM253">
            <v>30</v>
          </cell>
          <cell r="AN253">
            <v>30</v>
          </cell>
          <cell r="AO253">
            <v>30</v>
          </cell>
          <cell r="AP253">
            <v>30</v>
          </cell>
          <cell r="AS253">
            <v>30</v>
          </cell>
          <cell r="AT253">
            <v>48761</v>
          </cell>
          <cell r="AU253" t="str">
            <v>2033</v>
          </cell>
          <cell r="AV253" t="str">
            <v>July</v>
          </cell>
          <cell r="AW253" t="str">
            <v>July 2033</v>
          </cell>
          <cell r="AX253">
            <v>31</v>
          </cell>
        </row>
        <row r="254">
          <cell r="H254" t="str">
            <v/>
          </cell>
          <cell r="S254" t="str">
            <v/>
          </cell>
          <cell r="AM254">
            <v>31</v>
          </cell>
          <cell r="AN254">
            <v>31</v>
          </cell>
          <cell r="AO254">
            <v>31</v>
          </cell>
          <cell r="AP254">
            <v>31</v>
          </cell>
          <cell r="AS254">
            <v>31</v>
          </cell>
          <cell r="AT254">
            <v>48792</v>
          </cell>
          <cell r="AU254" t="str">
            <v>2033</v>
          </cell>
          <cell r="AV254" t="str">
            <v>August</v>
          </cell>
          <cell r="AW254" t="str">
            <v>August 2033</v>
          </cell>
          <cell r="AX254">
            <v>31</v>
          </cell>
        </row>
        <row r="255">
          <cell r="H255" t="str">
            <v/>
          </cell>
          <cell r="S255" t="str">
            <v/>
          </cell>
          <cell r="AM255">
            <v>31</v>
          </cell>
          <cell r="AN255">
            <v>31</v>
          </cell>
          <cell r="AO255">
            <v>31</v>
          </cell>
          <cell r="AP255">
            <v>31</v>
          </cell>
          <cell r="AS255">
            <v>31</v>
          </cell>
          <cell r="AT255">
            <v>48823</v>
          </cell>
          <cell r="AU255" t="str">
            <v>2033</v>
          </cell>
          <cell r="AV255" t="str">
            <v>September</v>
          </cell>
          <cell r="AW255" t="str">
            <v>September 2033</v>
          </cell>
          <cell r="AX255">
            <v>30</v>
          </cell>
        </row>
        <row r="256">
          <cell r="H256" t="str">
            <v/>
          </cell>
          <cell r="S256" t="str">
            <v/>
          </cell>
          <cell r="AM256">
            <v>30</v>
          </cell>
          <cell r="AN256">
            <v>30</v>
          </cell>
          <cell r="AO256">
            <v>30</v>
          </cell>
          <cell r="AP256">
            <v>30</v>
          </cell>
          <cell r="AS256">
            <v>30</v>
          </cell>
          <cell r="AT256">
            <v>48853</v>
          </cell>
          <cell r="AU256" t="str">
            <v>2033</v>
          </cell>
          <cell r="AV256" t="str">
            <v>October</v>
          </cell>
          <cell r="AW256" t="str">
            <v>October 2033</v>
          </cell>
          <cell r="AX256">
            <v>31</v>
          </cell>
        </row>
        <row r="257">
          <cell r="H257" t="str">
            <v/>
          </cell>
          <cell r="S257" t="str">
            <v/>
          </cell>
          <cell r="AM257">
            <v>31</v>
          </cell>
          <cell r="AN257">
            <v>31</v>
          </cell>
          <cell r="AO257">
            <v>31</v>
          </cell>
          <cell r="AP257">
            <v>31</v>
          </cell>
          <cell r="AS257">
            <v>31</v>
          </cell>
          <cell r="AT257">
            <v>48884</v>
          </cell>
          <cell r="AU257" t="str">
            <v>2033</v>
          </cell>
          <cell r="AV257" t="str">
            <v>November</v>
          </cell>
          <cell r="AW257" t="str">
            <v>November 2033</v>
          </cell>
          <cell r="AX257">
            <v>30</v>
          </cell>
        </row>
        <row r="258">
          <cell r="H258" t="str">
            <v/>
          </cell>
          <cell r="S258" t="str">
            <v/>
          </cell>
          <cell r="AM258">
            <v>30</v>
          </cell>
          <cell r="AN258">
            <v>30</v>
          </cell>
          <cell r="AO258">
            <v>30</v>
          </cell>
          <cell r="AP258">
            <v>30</v>
          </cell>
          <cell r="AS258">
            <v>30</v>
          </cell>
          <cell r="AT258">
            <v>48914</v>
          </cell>
          <cell r="AU258" t="str">
            <v>2033</v>
          </cell>
          <cell r="AV258" t="str">
            <v>December</v>
          </cell>
          <cell r="AW258" t="str">
            <v>December 2033</v>
          </cell>
          <cell r="AX258">
            <v>31</v>
          </cell>
        </row>
        <row r="259">
          <cell r="H259" t="str">
            <v/>
          </cell>
          <cell r="S259" t="str">
            <v/>
          </cell>
          <cell r="AM259">
            <v>31</v>
          </cell>
          <cell r="AN259">
            <v>31</v>
          </cell>
          <cell r="AO259">
            <v>31</v>
          </cell>
          <cell r="AP259">
            <v>31</v>
          </cell>
          <cell r="AS259">
            <v>31</v>
          </cell>
          <cell r="AT259">
            <v>48945</v>
          </cell>
          <cell r="AU259" t="str">
            <v>2034</v>
          </cell>
          <cell r="AV259" t="str">
            <v>January</v>
          </cell>
          <cell r="AW259" t="str">
            <v>January 2034</v>
          </cell>
          <cell r="AX259">
            <v>31</v>
          </cell>
        </row>
        <row r="260">
          <cell r="H260" t="str">
            <v/>
          </cell>
          <cell r="S260" t="str">
            <v/>
          </cell>
          <cell r="AM260">
            <v>31</v>
          </cell>
          <cell r="AN260">
            <v>31</v>
          </cell>
          <cell r="AO260">
            <v>31</v>
          </cell>
          <cell r="AP260">
            <v>31</v>
          </cell>
          <cell r="AS260">
            <v>31</v>
          </cell>
          <cell r="AT260">
            <v>48976</v>
          </cell>
          <cell r="AU260" t="str">
            <v>2034</v>
          </cell>
          <cell r="AV260" t="str">
            <v>February</v>
          </cell>
          <cell r="AW260" t="str">
            <v>February 2034</v>
          </cell>
          <cell r="AX260">
            <v>28</v>
          </cell>
        </row>
        <row r="261">
          <cell r="H261" t="str">
            <v/>
          </cell>
          <cell r="S261" t="str">
            <v/>
          </cell>
          <cell r="AM261">
            <v>28</v>
          </cell>
          <cell r="AN261">
            <v>28</v>
          </cell>
          <cell r="AO261">
            <v>28</v>
          </cell>
          <cell r="AP261">
            <v>28</v>
          </cell>
          <cell r="AS261">
            <v>28</v>
          </cell>
          <cell r="AT261">
            <v>49004</v>
          </cell>
          <cell r="AU261" t="str">
            <v>2034</v>
          </cell>
          <cell r="AV261" t="str">
            <v>March</v>
          </cell>
          <cell r="AW261" t="str">
            <v>March 2034</v>
          </cell>
          <cell r="AX261">
            <v>31</v>
          </cell>
        </row>
        <row r="262">
          <cell r="H262" t="str">
            <v/>
          </cell>
          <cell r="S262" t="str">
            <v/>
          </cell>
          <cell r="AM262">
            <v>31</v>
          </cell>
          <cell r="AN262">
            <v>31</v>
          </cell>
          <cell r="AO262">
            <v>31</v>
          </cell>
          <cell r="AP262">
            <v>31</v>
          </cell>
          <cell r="AS262">
            <v>31</v>
          </cell>
          <cell r="AT262">
            <v>49035</v>
          </cell>
          <cell r="AU262" t="str">
            <v>2034</v>
          </cell>
          <cell r="AV262" t="str">
            <v>April</v>
          </cell>
          <cell r="AW262" t="str">
            <v>April 2034</v>
          </cell>
          <cell r="AX262">
            <v>30</v>
          </cell>
        </row>
        <row r="263">
          <cell r="H263" t="str">
            <v/>
          </cell>
          <cell r="S263" t="str">
            <v/>
          </cell>
          <cell r="AM263">
            <v>30</v>
          </cell>
          <cell r="AN263">
            <v>30</v>
          </cell>
          <cell r="AO263">
            <v>30</v>
          </cell>
          <cell r="AP263">
            <v>30</v>
          </cell>
          <cell r="AS263">
            <v>30</v>
          </cell>
          <cell r="AT263">
            <v>49065</v>
          </cell>
          <cell r="AU263" t="str">
            <v>2034</v>
          </cell>
          <cell r="AV263" t="str">
            <v>May</v>
          </cell>
          <cell r="AW263" t="str">
            <v>May 2034</v>
          </cell>
          <cell r="AX263">
            <v>31</v>
          </cell>
        </row>
        <row r="264">
          <cell r="H264" t="str">
            <v/>
          </cell>
          <cell r="S264" t="str">
            <v/>
          </cell>
          <cell r="AM264">
            <v>31</v>
          </cell>
          <cell r="AN264">
            <v>31</v>
          </cell>
          <cell r="AO264">
            <v>31</v>
          </cell>
          <cell r="AP264">
            <v>31</v>
          </cell>
          <cell r="AS264">
            <v>31</v>
          </cell>
          <cell r="AT264">
            <v>49096</v>
          </cell>
          <cell r="AU264" t="str">
            <v>2034</v>
          </cell>
          <cell r="AV264" t="str">
            <v>June</v>
          </cell>
          <cell r="AW264" t="str">
            <v>June 2034</v>
          </cell>
          <cell r="AX264">
            <v>30</v>
          </cell>
        </row>
        <row r="265">
          <cell r="H265" t="str">
            <v/>
          </cell>
          <cell r="S265" t="str">
            <v/>
          </cell>
          <cell r="AM265">
            <v>30</v>
          </cell>
          <cell r="AN265">
            <v>30</v>
          </cell>
          <cell r="AO265">
            <v>30</v>
          </cell>
          <cell r="AP265">
            <v>30</v>
          </cell>
          <cell r="AS265">
            <v>30</v>
          </cell>
          <cell r="AT265">
            <v>49126</v>
          </cell>
          <cell r="AU265" t="str">
            <v>2034</v>
          </cell>
          <cell r="AV265" t="str">
            <v>July</v>
          </cell>
          <cell r="AW265" t="str">
            <v>July 2034</v>
          </cell>
          <cell r="AX265">
            <v>31</v>
          </cell>
        </row>
        <row r="266">
          <cell r="H266" t="str">
            <v/>
          </cell>
          <cell r="S266" t="str">
            <v/>
          </cell>
          <cell r="AM266">
            <v>31</v>
          </cell>
          <cell r="AN266">
            <v>31</v>
          </cell>
          <cell r="AO266">
            <v>31</v>
          </cell>
          <cell r="AP266">
            <v>31</v>
          </cell>
          <cell r="AS266">
            <v>31</v>
          </cell>
          <cell r="AT266">
            <v>49157</v>
          </cell>
          <cell r="AU266" t="str">
            <v>2034</v>
          </cell>
          <cell r="AV266" t="str">
            <v>August</v>
          </cell>
          <cell r="AW266" t="str">
            <v>August 2034</v>
          </cell>
          <cell r="AX266">
            <v>31</v>
          </cell>
        </row>
        <row r="267">
          <cell r="H267" t="str">
            <v/>
          </cell>
          <cell r="S267" t="str">
            <v/>
          </cell>
          <cell r="AM267">
            <v>31</v>
          </cell>
          <cell r="AN267">
            <v>31</v>
          </cell>
          <cell r="AO267">
            <v>31</v>
          </cell>
          <cell r="AP267">
            <v>31</v>
          </cell>
          <cell r="AS267">
            <v>31</v>
          </cell>
          <cell r="AT267">
            <v>49188</v>
          </cell>
          <cell r="AU267" t="str">
            <v>2034</v>
          </cell>
          <cell r="AV267" t="str">
            <v>September</v>
          </cell>
          <cell r="AW267" t="str">
            <v>September 2034</v>
          </cell>
          <cell r="AX267">
            <v>30</v>
          </cell>
        </row>
        <row r="268">
          <cell r="H268" t="str">
            <v/>
          </cell>
          <cell r="S268" t="str">
            <v/>
          </cell>
          <cell r="AM268">
            <v>30</v>
          </cell>
          <cell r="AN268">
            <v>30</v>
          </cell>
          <cell r="AO268">
            <v>30</v>
          </cell>
          <cell r="AP268">
            <v>30</v>
          </cell>
          <cell r="AS268">
            <v>30</v>
          </cell>
          <cell r="AT268">
            <v>49218</v>
          </cell>
          <cell r="AU268" t="str">
            <v>2034</v>
          </cell>
          <cell r="AV268" t="str">
            <v>October</v>
          </cell>
          <cell r="AW268" t="str">
            <v>October 2034</v>
          </cell>
          <cell r="AX268">
            <v>31</v>
          </cell>
        </row>
        <row r="269">
          <cell r="H269" t="str">
            <v/>
          </cell>
          <cell r="S269" t="str">
            <v/>
          </cell>
          <cell r="AM269">
            <v>31</v>
          </cell>
          <cell r="AN269">
            <v>31</v>
          </cell>
          <cell r="AO269">
            <v>31</v>
          </cell>
          <cell r="AP269">
            <v>31</v>
          </cell>
          <cell r="AS269">
            <v>31</v>
          </cell>
          <cell r="AT269">
            <v>49249</v>
          </cell>
          <cell r="AU269" t="str">
            <v>2034</v>
          </cell>
          <cell r="AV269" t="str">
            <v>November</v>
          </cell>
          <cell r="AW269" t="str">
            <v>November 2034</v>
          </cell>
          <cell r="AX269">
            <v>30</v>
          </cell>
        </row>
        <row r="270">
          <cell r="H270" t="str">
            <v/>
          </cell>
          <cell r="S270" t="str">
            <v/>
          </cell>
          <cell r="AM270">
            <v>30</v>
          </cell>
          <cell r="AN270">
            <v>30</v>
          </cell>
          <cell r="AO270">
            <v>30</v>
          </cell>
          <cell r="AP270">
            <v>30</v>
          </cell>
          <cell r="AS270">
            <v>30</v>
          </cell>
          <cell r="AT270">
            <v>49279</v>
          </cell>
          <cell r="AU270" t="str">
            <v>2034</v>
          </cell>
          <cell r="AV270" t="str">
            <v>December</v>
          </cell>
          <cell r="AW270" t="str">
            <v>December 2034</v>
          </cell>
          <cell r="AX270">
            <v>31</v>
          </cell>
        </row>
        <row r="271">
          <cell r="H271" t="str">
            <v/>
          </cell>
          <cell r="S271" t="str">
            <v/>
          </cell>
          <cell r="AM271">
            <v>31</v>
          </cell>
          <cell r="AN271">
            <v>31</v>
          </cell>
          <cell r="AO271">
            <v>31</v>
          </cell>
          <cell r="AP271">
            <v>31</v>
          </cell>
          <cell r="AS271">
            <v>31</v>
          </cell>
          <cell r="AT271">
            <v>49310</v>
          </cell>
          <cell r="AU271" t="str">
            <v>2035</v>
          </cell>
          <cell r="AV271" t="str">
            <v>January</v>
          </cell>
          <cell r="AW271" t="str">
            <v>January 2035</v>
          </cell>
          <cell r="AX271">
            <v>31</v>
          </cell>
        </row>
        <row r="272">
          <cell r="H272" t="str">
            <v/>
          </cell>
          <cell r="S272" t="str">
            <v/>
          </cell>
          <cell r="AM272">
            <v>31</v>
          </cell>
          <cell r="AN272">
            <v>31</v>
          </cell>
          <cell r="AO272">
            <v>31</v>
          </cell>
          <cell r="AP272">
            <v>31</v>
          </cell>
          <cell r="AS272">
            <v>31</v>
          </cell>
          <cell r="AT272">
            <v>49341</v>
          </cell>
          <cell r="AU272" t="str">
            <v>2035</v>
          </cell>
          <cell r="AV272" t="str">
            <v>February</v>
          </cell>
          <cell r="AW272" t="str">
            <v>February 2035</v>
          </cell>
          <cell r="AX272">
            <v>28</v>
          </cell>
        </row>
        <row r="273">
          <cell r="H273" t="str">
            <v/>
          </cell>
          <cell r="S273" t="str">
            <v/>
          </cell>
          <cell r="AM273">
            <v>28</v>
          </cell>
          <cell r="AN273">
            <v>28</v>
          </cell>
          <cell r="AO273">
            <v>28</v>
          </cell>
          <cell r="AP273">
            <v>28</v>
          </cell>
          <cell r="AS273">
            <v>28</v>
          </cell>
          <cell r="AT273">
            <v>49369</v>
          </cell>
          <cell r="AU273" t="str">
            <v>2035</v>
          </cell>
          <cell r="AV273" t="str">
            <v>March</v>
          </cell>
          <cell r="AW273" t="str">
            <v>March 2035</v>
          </cell>
          <cell r="AX273">
            <v>31</v>
          </cell>
        </row>
        <row r="274">
          <cell r="H274" t="str">
            <v/>
          </cell>
          <cell r="S274" t="str">
            <v/>
          </cell>
          <cell r="AM274">
            <v>31</v>
          </cell>
          <cell r="AN274">
            <v>31</v>
          </cell>
          <cell r="AO274">
            <v>31</v>
          </cell>
          <cell r="AP274">
            <v>31</v>
          </cell>
          <cell r="AS274">
            <v>31</v>
          </cell>
          <cell r="AT274">
            <v>49400</v>
          </cell>
          <cell r="AU274" t="str">
            <v>2035</v>
          </cell>
          <cell r="AV274" t="str">
            <v>April</v>
          </cell>
          <cell r="AW274" t="str">
            <v>April 2035</v>
          </cell>
          <cell r="AX274">
            <v>30</v>
          </cell>
        </row>
        <row r="275">
          <cell r="H275" t="str">
            <v/>
          </cell>
          <cell r="S275" t="str">
            <v/>
          </cell>
          <cell r="AM275">
            <v>30</v>
          </cell>
          <cell r="AN275">
            <v>30</v>
          </cell>
          <cell r="AO275">
            <v>30</v>
          </cell>
          <cell r="AP275">
            <v>30</v>
          </cell>
          <cell r="AS275">
            <v>30</v>
          </cell>
          <cell r="AT275">
            <v>49430</v>
          </cell>
          <cell r="AU275" t="str">
            <v>2035</v>
          </cell>
          <cell r="AV275" t="str">
            <v>May</v>
          </cell>
          <cell r="AW275" t="str">
            <v>May 2035</v>
          </cell>
          <cell r="AX275">
            <v>31</v>
          </cell>
        </row>
        <row r="276">
          <cell r="H276" t="str">
            <v/>
          </cell>
          <cell r="S276" t="str">
            <v/>
          </cell>
          <cell r="AM276">
            <v>31</v>
          </cell>
          <cell r="AN276">
            <v>31</v>
          </cell>
          <cell r="AO276">
            <v>31</v>
          </cell>
          <cell r="AP276">
            <v>31</v>
          </cell>
          <cell r="AS276">
            <v>31</v>
          </cell>
          <cell r="AT276">
            <v>49461</v>
          </cell>
          <cell r="AU276" t="str">
            <v>2035</v>
          </cell>
          <cell r="AV276" t="str">
            <v>June</v>
          </cell>
          <cell r="AW276" t="str">
            <v>June 2035</v>
          </cell>
          <cell r="AX276">
            <v>30</v>
          </cell>
        </row>
        <row r="277">
          <cell r="H277" t="str">
            <v/>
          </cell>
          <cell r="S277" t="str">
            <v/>
          </cell>
          <cell r="AM277">
            <v>30</v>
          </cell>
          <cell r="AN277">
            <v>30</v>
          </cell>
          <cell r="AO277">
            <v>30</v>
          </cell>
          <cell r="AP277">
            <v>30</v>
          </cell>
          <cell r="AS277">
            <v>30</v>
          </cell>
          <cell r="AT277">
            <v>49491</v>
          </cell>
          <cell r="AU277" t="str">
            <v>2035</v>
          </cell>
          <cell r="AV277" t="str">
            <v>July</v>
          </cell>
          <cell r="AW277" t="str">
            <v>July 2035</v>
          </cell>
          <cell r="AX277">
            <v>31</v>
          </cell>
        </row>
        <row r="278">
          <cell r="H278" t="str">
            <v/>
          </cell>
          <cell r="S278" t="str">
            <v/>
          </cell>
          <cell r="AM278">
            <v>31</v>
          </cell>
          <cell r="AN278">
            <v>31</v>
          </cell>
          <cell r="AO278">
            <v>31</v>
          </cell>
          <cell r="AP278">
            <v>31</v>
          </cell>
          <cell r="AS278">
            <v>31</v>
          </cell>
          <cell r="AT278">
            <v>49522</v>
          </cell>
          <cell r="AU278" t="str">
            <v>2035</v>
          </cell>
          <cell r="AV278" t="str">
            <v>August</v>
          </cell>
          <cell r="AW278" t="str">
            <v>August 2035</v>
          </cell>
          <cell r="AX278">
            <v>31</v>
          </cell>
        </row>
        <row r="279">
          <cell r="H279" t="str">
            <v/>
          </cell>
          <cell r="S279" t="str">
            <v/>
          </cell>
          <cell r="AM279">
            <v>31</v>
          </cell>
          <cell r="AN279">
            <v>31</v>
          </cell>
          <cell r="AO279">
            <v>31</v>
          </cell>
          <cell r="AP279">
            <v>31</v>
          </cell>
          <cell r="AS279">
            <v>31</v>
          </cell>
          <cell r="AT279">
            <v>49553</v>
          </cell>
          <cell r="AU279" t="str">
            <v>2035</v>
          </cell>
          <cell r="AV279" t="str">
            <v>September</v>
          </cell>
          <cell r="AW279" t="str">
            <v>September 2035</v>
          </cell>
          <cell r="AX279">
            <v>30</v>
          </cell>
        </row>
        <row r="280">
          <cell r="H280" t="str">
            <v/>
          </cell>
          <cell r="S280" t="str">
            <v/>
          </cell>
          <cell r="AM280">
            <v>30</v>
          </cell>
          <cell r="AN280">
            <v>30</v>
          </cell>
          <cell r="AO280">
            <v>30</v>
          </cell>
          <cell r="AP280">
            <v>30</v>
          </cell>
          <cell r="AS280">
            <v>30</v>
          </cell>
          <cell r="AT280">
            <v>49583</v>
          </cell>
          <cell r="AU280" t="str">
            <v>2035</v>
          </cell>
          <cell r="AV280" t="str">
            <v>October</v>
          </cell>
          <cell r="AW280" t="str">
            <v>October 2035</v>
          </cell>
          <cell r="AX280">
            <v>31</v>
          </cell>
        </row>
        <row r="281">
          <cell r="H281" t="str">
            <v/>
          </cell>
          <cell r="S281" t="str">
            <v/>
          </cell>
          <cell r="AM281">
            <v>31</v>
          </cell>
          <cell r="AN281">
            <v>31</v>
          </cell>
          <cell r="AO281">
            <v>31</v>
          </cell>
          <cell r="AP281">
            <v>31</v>
          </cell>
          <cell r="AS281">
            <v>31</v>
          </cell>
          <cell r="AT281">
            <v>49614</v>
          </cell>
          <cell r="AU281" t="str">
            <v>2035</v>
          </cell>
          <cell r="AV281" t="str">
            <v>November</v>
          </cell>
          <cell r="AW281" t="str">
            <v>November 2035</v>
          </cell>
          <cell r="AX281">
            <v>30</v>
          </cell>
        </row>
        <row r="282">
          <cell r="H282" t="str">
            <v/>
          </cell>
          <cell r="S282" t="str">
            <v/>
          </cell>
          <cell r="AM282">
            <v>30</v>
          </cell>
          <cell r="AN282">
            <v>30</v>
          </cell>
          <cell r="AO282">
            <v>30</v>
          </cell>
          <cell r="AP282">
            <v>30</v>
          </cell>
          <cell r="AS282">
            <v>30</v>
          </cell>
          <cell r="AT282">
            <v>49644</v>
          </cell>
          <cell r="AU282" t="str">
            <v>2035</v>
          </cell>
          <cell r="AV282" t="str">
            <v>December</v>
          </cell>
          <cell r="AW282" t="str">
            <v>December 2035</v>
          </cell>
          <cell r="AX282">
            <v>31</v>
          </cell>
        </row>
        <row r="283">
          <cell r="H283" t="str">
            <v/>
          </cell>
          <cell r="S283" t="str">
            <v/>
          </cell>
          <cell r="AM283">
            <v>31</v>
          </cell>
          <cell r="AN283">
            <v>31</v>
          </cell>
          <cell r="AO283">
            <v>31</v>
          </cell>
          <cell r="AP283">
            <v>31</v>
          </cell>
          <cell r="AS283">
            <v>31</v>
          </cell>
          <cell r="AT283">
            <v>49675</v>
          </cell>
          <cell r="AU283" t="str">
            <v>2036</v>
          </cell>
          <cell r="AV283" t="str">
            <v>January</v>
          </cell>
          <cell r="AW283" t="str">
            <v>January 2036</v>
          </cell>
          <cell r="AX283">
            <v>31</v>
          </cell>
        </row>
        <row r="284">
          <cell r="H284" t="str">
            <v/>
          </cell>
          <cell r="S284" t="str">
            <v/>
          </cell>
          <cell r="AM284">
            <v>31</v>
          </cell>
          <cell r="AN284">
            <v>31</v>
          </cell>
          <cell r="AO284">
            <v>31</v>
          </cell>
          <cell r="AP284">
            <v>31</v>
          </cell>
          <cell r="AS284">
            <v>31</v>
          </cell>
          <cell r="AT284">
            <v>49706</v>
          </cell>
          <cell r="AU284" t="str">
            <v>2036</v>
          </cell>
          <cell r="AV284" t="str">
            <v>February</v>
          </cell>
          <cell r="AW284" t="str">
            <v>February 2036</v>
          </cell>
          <cell r="AX284">
            <v>29</v>
          </cell>
        </row>
        <row r="285">
          <cell r="H285" t="str">
            <v/>
          </cell>
          <cell r="S285" t="str">
            <v/>
          </cell>
          <cell r="AM285">
            <v>29</v>
          </cell>
          <cell r="AN285">
            <v>29</v>
          </cell>
          <cell r="AO285">
            <v>29</v>
          </cell>
          <cell r="AP285">
            <v>29</v>
          </cell>
          <cell r="AS285">
            <v>29</v>
          </cell>
          <cell r="AT285">
            <v>49735</v>
          </cell>
          <cell r="AU285" t="str">
            <v>2036</v>
          </cell>
          <cell r="AV285" t="str">
            <v>March</v>
          </cell>
          <cell r="AW285" t="str">
            <v>March 2036</v>
          </cell>
          <cell r="AX285">
            <v>31</v>
          </cell>
        </row>
        <row r="286">
          <cell r="H286" t="str">
            <v/>
          </cell>
          <cell r="S286" t="str">
            <v/>
          </cell>
          <cell r="AM286">
            <v>31</v>
          </cell>
          <cell r="AN286">
            <v>31</v>
          </cell>
          <cell r="AO286">
            <v>31</v>
          </cell>
          <cell r="AP286">
            <v>31</v>
          </cell>
          <cell r="AS286">
            <v>31</v>
          </cell>
          <cell r="AT286">
            <v>49766</v>
          </cell>
          <cell r="AU286" t="str">
            <v>2036</v>
          </cell>
          <cell r="AV286" t="str">
            <v>April</v>
          </cell>
          <cell r="AW286" t="str">
            <v>April 2036</v>
          </cell>
          <cell r="AX286">
            <v>30</v>
          </cell>
        </row>
        <row r="287">
          <cell r="H287" t="str">
            <v/>
          </cell>
          <cell r="S287" t="str">
            <v/>
          </cell>
          <cell r="AM287">
            <v>30</v>
          </cell>
          <cell r="AN287">
            <v>30</v>
          </cell>
          <cell r="AO287">
            <v>30</v>
          </cell>
          <cell r="AP287">
            <v>30</v>
          </cell>
          <cell r="AS287">
            <v>30</v>
          </cell>
          <cell r="AT287">
            <v>49796</v>
          </cell>
          <cell r="AU287" t="str">
            <v>2036</v>
          </cell>
          <cell r="AV287" t="str">
            <v>May</v>
          </cell>
          <cell r="AW287" t="str">
            <v>May 2036</v>
          </cell>
          <cell r="AX287">
            <v>31</v>
          </cell>
        </row>
        <row r="288">
          <cell r="H288" t="str">
            <v/>
          </cell>
          <cell r="S288" t="str">
            <v/>
          </cell>
          <cell r="AM288">
            <v>31</v>
          </cell>
          <cell r="AN288">
            <v>31</v>
          </cell>
          <cell r="AO288">
            <v>31</v>
          </cell>
          <cell r="AP288">
            <v>31</v>
          </cell>
          <cell r="AS288">
            <v>31</v>
          </cell>
          <cell r="AT288">
            <v>49827</v>
          </cell>
          <cell r="AU288" t="str">
            <v>2036</v>
          </cell>
          <cell r="AV288" t="str">
            <v>June</v>
          </cell>
          <cell r="AW288" t="str">
            <v>June 2036</v>
          </cell>
          <cell r="AX288">
            <v>30</v>
          </cell>
        </row>
        <row r="289">
          <cell r="H289" t="str">
            <v/>
          </cell>
          <cell r="S289" t="str">
            <v/>
          </cell>
          <cell r="AM289">
            <v>30</v>
          </cell>
          <cell r="AN289">
            <v>30</v>
          </cell>
          <cell r="AO289">
            <v>30</v>
          </cell>
          <cell r="AP289">
            <v>30</v>
          </cell>
          <cell r="AS289">
            <v>30</v>
          </cell>
          <cell r="AT289">
            <v>49857</v>
          </cell>
          <cell r="AU289" t="str">
            <v>2036</v>
          </cell>
          <cell r="AV289" t="str">
            <v>July</v>
          </cell>
          <cell r="AW289" t="str">
            <v>July 2036</v>
          </cell>
          <cell r="AX289">
            <v>31</v>
          </cell>
        </row>
        <row r="290">
          <cell r="H290" t="str">
            <v/>
          </cell>
          <cell r="S290" t="str">
            <v/>
          </cell>
          <cell r="AM290">
            <v>31</v>
          </cell>
          <cell r="AN290">
            <v>31</v>
          </cell>
          <cell r="AO290">
            <v>31</v>
          </cell>
          <cell r="AP290">
            <v>31</v>
          </cell>
          <cell r="AS290">
            <v>31</v>
          </cell>
          <cell r="AT290">
            <v>49888</v>
          </cell>
          <cell r="AU290" t="str">
            <v>2036</v>
          </cell>
          <cell r="AV290" t="str">
            <v>August</v>
          </cell>
          <cell r="AW290" t="str">
            <v>August 2036</v>
          </cell>
          <cell r="AX290">
            <v>31</v>
          </cell>
        </row>
        <row r="291">
          <cell r="H291" t="str">
            <v/>
          </cell>
          <cell r="S291" t="str">
            <v/>
          </cell>
          <cell r="AM291">
            <v>31</v>
          </cell>
          <cell r="AN291">
            <v>31</v>
          </cell>
          <cell r="AO291">
            <v>31</v>
          </cell>
          <cell r="AP291">
            <v>31</v>
          </cell>
          <cell r="AS291">
            <v>31</v>
          </cell>
          <cell r="AT291">
            <v>49919</v>
          </cell>
          <cell r="AU291" t="str">
            <v>2036</v>
          </cell>
          <cell r="AV291" t="str">
            <v>September</v>
          </cell>
          <cell r="AW291" t="str">
            <v>September 2036</v>
          </cell>
          <cell r="AX291">
            <v>30</v>
          </cell>
        </row>
        <row r="292">
          <cell r="H292" t="str">
            <v/>
          </cell>
          <cell r="S292" t="str">
            <v/>
          </cell>
          <cell r="AM292">
            <v>30</v>
          </cell>
          <cell r="AN292">
            <v>30</v>
          </cell>
          <cell r="AO292">
            <v>30</v>
          </cell>
          <cell r="AP292">
            <v>30</v>
          </cell>
          <cell r="AS292">
            <v>30</v>
          </cell>
          <cell r="AT292">
            <v>49949</v>
          </cell>
          <cell r="AU292" t="str">
            <v>2036</v>
          </cell>
          <cell r="AV292" t="str">
            <v>October</v>
          </cell>
          <cell r="AW292" t="str">
            <v>October 2036</v>
          </cell>
          <cell r="AX292">
            <v>31</v>
          </cell>
        </row>
        <row r="293">
          <cell r="H293" t="str">
            <v/>
          </cell>
          <cell r="S293" t="str">
            <v/>
          </cell>
          <cell r="AM293">
            <v>31</v>
          </cell>
          <cell r="AN293">
            <v>31</v>
          </cell>
          <cell r="AO293">
            <v>31</v>
          </cell>
          <cell r="AP293">
            <v>31</v>
          </cell>
          <cell r="AS293">
            <v>31</v>
          </cell>
          <cell r="AT293">
            <v>49980</v>
          </cell>
          <cell r="AU293" t="str">
            <v>2036</v>
          </cell>
          <cell r="AV293" t="str">
            <v>November</v>
          </cell>
          <cell r="AW293" t="str">
            <v>November 2036</v>
          </cell>
          <cell r="AX293">
            <v>30</v>
          </cell>
        </row>
        <row r="294">
          <cell r="H294" t="str">
            <v/>
          </cell>
          <cell r="S294" t="str">
            <v/>
          </cell>
          <cell r="AM294">
            <v>30</v>
          </cell>
          <cell r="AN294">
            <v>30</v>
          </cell>
          <cell r="AO294">
            <v>30</v>
          </cell>
          <cell r="AP294">
            <v>30</v>
          </cell>
          <cell r="AS294">
            <v>30</v>
          </cell>
          <cell r="AT294">
            <v>50010</v>
          </cell>
          <cell r="AU294" t="str">
            <v>2036</v>
          </cell>
          <cell r="AV294" t="str">
            <v>December</v>
          </cell>
          <cell r="AW294" t="str">
            <v>December 2036</v>
          </cell>
          <cell r="AX294">
            <v>31</v>
          </cell>
        </row>
        <row r="295">
          <cell r="H295" t="str">
            <v/>
          </cell>
          <cell r="S295" t="str">
            <v/>
          </cell>
          <cell r="AM295">
            <v>31</v>
          </cell>
          <cell r="AN295">
            <v>31</v>
          </cell>
          <cell r="AO295">
            <v>31</v>
          </cell>
          <cell r="AP295">
            <v>31</v>
          </cell>
          <cell r="AS295">
            <v>31</v>
          </cell>
          <cell r="AT295">
            <v>50041</v>
          </cell>
          <cell r="AU295" t="str">
            <v>2037</v>
          </cell>
          <cell r="AV295" t="str">
            <v>January</v>
          </cell>
          <cell r="AW295" t="str">
            <v>January 2037</v>
          </cell>
          <cell r="AX295">
            <v>31</v>
          </cell>
        </row>
        <row r="296">
          <cell r="H296" t="str">
            <v/>
          </cell>
          <cell r="S296" t="str">
            <v/>
          </cell>
          <cell r="AM296">
            <v>31</v>
          </cell>
          <cell r="AN296">
            <v>31</v>
          </cell>
          <cell r="AO296">
            <v>31</v>
          </cell>
          <cell r="AP296">
            <v>31</v>
          </cell>
          <cell r="AS296">
            <v>31</v>
          </cell>
          <cell r="AT296">
            <v>50072</v>
          </cell>
          <cell r="AU296" t="str">
            <v>2037</v>
          </cell>
          <cell r="AV296" t="str">
            <v>February</v>
          </cell>
          <cell r="AW296" t="str">
            <v>February 2037</v>
          </cell>
          <cell r="AX296">
            <v>28</v>
          </cell>
        </row>
        <row r="297">
          <cell r="H297" t="str">
            <v/>
          </cell>
          <cell r="S297" t="str">
            <v/>
          </cell>
          <cell r="AM297">
            <v>28</v>
          </cell>
          <cell r="AN297">
            <v>28</v>
          </cell>
          <cell r="AO297">
            <v>28</v>
          </cell>
          <cell r="AP297">
            <v>28</v>
          </cell>
          <cell r="AS297">
            <v>28</v>
          </cell>
          <cell r="AT297">
            <v>50100</v>
          </cell>
          <cell r="AU297" t="str">
            <v>2037</v>
          </cell>
          <cell r="AV297" t="str">
            <v>March</v>
          </cell>
          <cell r="AW297" t="str">
            <v>March 2037</v>
          </cell>
          <cell r="AX297">
            <v>31</v>
          </cell>
        </row>
        <row r="298">
          <cell r="H298" t="str">
            <v/>
          </cell>
          <cell r="S298" t="str">
            <v/>
          </cell>
          <cell r="AM298">
            <v>31</v>
          </cell>
          <cell r="AN298">
            <v>31</v>
          </cell>
          <cell r="AO298">
            <v>31</v>
          </cell>
          <cell r="AP298">
            <v>31</v>
          </cell>
          <cell r="AS298">
            <v>31</v>
          </cell>
          <cell r="AT298">
            <v>50131</v>
          </cell>
          <cell r="AU298" t="str">
            <v>2037</v>
          </cell>
          <cell r="AV298" t="str">
            <v>April</v>
          </cell>
          <cell r="AW298" t="str">
            <v>April 2037</v>
          </cell>
          <cell r="AX298">
            <v>30</v>
          </cell>
        </row>
        <row r="299">
          <cell r="H299" t="str">
            <v/>
          </cell>
          <cell r="S299" t="str">
            <v/>
          </cell>
          <cell r="AM299">
            <v>30</v>
          </cell>
          <cell r="AN299">
            <v>30</v>
          </cell>
          <cell r="AO299">
            <v>30</v>
          </cell>
          <cell r="AP299">
            <v>30</v>
          </cell>
          <cell r="AS299">
            <v>30</v>
          </cell>
          <cell r="AT299">
            <v>50161</v>
          </cell>
          <cell r="AU299" t="str">
            <v>2037</v>
          </cell>
          <cell r="AV299" t="str">
            <v>May</v>
          </cell>
          <cell r="AW299" t="str">
            <v>May 2037</v>
          </cell>
          <cell r="AX299">
            <v>31</v>
          </cell>
        </row>
        <row r="300">
          <cell r="H300" t="str">
            <v/>
          </cell>
          <cell r="S300" t="str">
            <v/>
          </cell>
          <cell r="AM300">
            <v>31</v>
          </cell>
          <cell r="AN300">
            <v>31</v>
          </cell>
          <cell r="AO300">
            <v>31</v>
          </cell>
          <cell r="AP300">
            <v>31</v>
          </cell>
          <cell r="AS300">
            <v>31</v>
          </cell>
          <cell r="AT300">
            <v>50192</v>
          </cell>
          <cell r="AU300" t="str">
            <v>2037</v>
          </cell>
          <cell r="AV300" t="str">
            <v>June</v>
          </cell>
          <cell r="AW300" t="str">
            <v>June 2037</v>
          </cell>
          <cell r="AX300">
            <v>30</v>
          </cell>
        </row>
        <row r="301">
          <cell r="H301" t="str">
            <v/>
          </cell>
          <cell r="S301" t="str">
            <v/>
          </cell>
          <cell r="AM301">
            <v>30</v>
          </cell>
          <cell r="AN301">
            <v>30</v>
          </cell>
          <cell r="AO301">
            <v>30</v>
          </cell>
          <cell r="AP301">
            <v>30</v>
          </cell>
          <cell r="AS301">
            <v>30</v>
          </cell>
          <cell r="AT301">
            <v>50222</v>
          </cell>
          <cell r="AU301" t="str">
            <v>2037</v>
          </cell>
          <cell r="AV301" t="str">
            <v>July</v>
          </cell>
          <cell r="AW301" t="str">
            <v>July 2037</v>
          </cell>
          <cell r="AX301">
            <v>31</v>
          </cell>
        </row>
        <row r="302">
          <cell r="H302" t="str">
            <v/>
          </cell>
          <cell r="S302" t="str">
            <v/>
          </cell>
          <cell r="AM302">
            <v>31</v>
          </cell>
          <cell r="AN302">
            <v>31</v>
          </cell>
          <cell r="AO302">
            <v>31</v>
          </cell>
          <cell r="AP302">
            <v>31</v>
          </cell>
          <cell r="AS302">
            <v>31</v>
          </cell>
          <cell r="AT302">
            <v>50253</v>
          </cell>
          <cell r="AU302" t="str">
            <v>2037</v>
          </cell>
          <cell r="AV302" t="str">
            <v>August</v>
          </cell>
          <cell r="AW302" t="str">
            <v>August 2037</v>
          </cell>
          <cell r="AX302">
            <v>31</v>
          </cell>
        </row>
        <row r="303">
          <cell r="H303" t="str">
            <v/>
          </cell>
          <cell r="S303" t="str">
            <v/>
          </cell>
          <cell r="AM303">
            <v>31</v>
          </cell>
          <cell r="AN303">
            <v>31</v>
          </cell>
          <cell r="AO303">
            <v>31</v>
          </cell>
          <cell r="AP303">
            <v>31</v>
          </cell>
          <cell r="AS303">
            <v>31</v>
          </cell>
          <cell r="AT303">
            <v>50284</v>
          </cell>
          <cell r="AU303" t="str">
            <v>2037</v>
          </cell>
          <cell r="AV303" t="str">
            <v>September</v>
          </cell>
          <cell r="AW303" t="str">
            <v>September 2037</v>
          </cell>
          <cell r="AX303">
            <v>30</v>
          </cell>
        </row>
        <row r="304">
          <cell r="H304" t="str">
            <v/>
          </cell>
          <cell r="S304" t="str">
            <v/>
          </cell>
          <cell r="AM304">
            <v>30</v>
          </cell>
          <cell r="AN304">
            <v>30</v>
          </cell>
          <cell r="AO304">
            <v>30</v>
          </cell>
          <cell r="AP304">
            <v>30</v>
          </cell>
          <cell r="AS304">
            <v>30</v>
          </cell>
          <cell r="AT304">
            <v>50314</v>
          </cell>
          <cell r="AU304" t="str">
            <v>2037</v>
          </cell>
          <cell r="AV304" t="str">
            <v>October</v>
          </cell>
          <cell r="AW304" t="str">
            <v>October 2037</v>
          </cell>
          <cell r="AX304">
            <v>31</v>
          </cell>
        </row>
        <row r="305">
          <cell r="H305" t="str">
            <v/>
          </cell>
          <cell r="S305" t="str">
            <v/>
          </cell>
          <cell r="AM305">
            <v>31</v>
          </cell>
          <cell r="AN305">
            <v>31</v>
          </cell>
          <cell r="AO305">
            <v>31</v>
          </cell>
          <cell r="AP305">
            <v>31</v>
          </cell>
          <cell r="AS305">
            <v>31</v>
          </cell>
          <cell r="AT305">
            <v>50345</v>
          </cell>
          <cell r="AU305" t="str">
            <v>2037</v>
          </cell>
          <cell r="AV305" t="str">
            <v>November</v>
          </cell>
          <cell r="AW305" t="str">
            <v>November 2037</v>
          </cell>
          <cell r="AX305">
            <v>30</v>
          </cell>
        </row>
        <row r="306">
          <cell r="H306" t="str">
            <v/>
          </cell>
          <cell r="S306" t="str">
            <v/>
          </cell>
          <cell r="AM306">
            <v>30</v>
          </cell>
          <cell r="AN306">
            <v>30</v>
          </cell>
          <cell r="AO306">
            <v>30</v>
          </cell>
          <cell r="AP306">
            <v>30</v>
          </cell>
          <cell r="AS306">
            <v>30</v>
          </cell>
          <cell r="AT306">
            <v>50375</v>
          </cell>
          <cell r="AU306" t="str">
            <v>2037</v>
          </cell>
          <cell r="AV306" t="str">
            <v>December</v>
          </cell>
          <cell r="AW306" t="str">
            <v>December 2037</v>
          </cell>
          <cell r="AX306">
            <v>31</v>
          </cell>
        </row>
        <row r="307">
          <cell r="H307" t="str">
            <v/>
          </cell>
          <cell r="S307" t="str">
            <v/>
          </cell>
          <cell r="AM307">
            <v>31</v>
          </cell>
          <cell r="AN307">
            <v>31</v>
          </cell>
          <cell r="AO307">
            <v>31</v>
          </cell>
          <cell r="AP307">
            <v>31</v>
          </cell>
          <cell r="AS307">
            <v>31</v>
          </cell>
          <cell r="AT307">
            <v>50406</v>
          </cell>
          <cell r="AU307" t="str">
            <v>2038</v>
          </cell>
          <cell r="AV307" t="str">
            <v>January</v>
          </cell>
          <cell r="AW307" t="str">
            <v>January 2038</v>
          </cell>
          <cell r="AX307">
            <v>31</v>
          </cell>
        </row>
        <row r="308">
          <cell r="H308" t="str">
            <v/>
          </cell>
          <cell r="S308" t="str">
            <v/>
          </cell>
          <cell r="AM308">
            <v>31</v>
          </cell>
          <cell r="AN308">
            <v>31</v>
          </cell>
          <cell r="AO308">
            <v>31</v>
          </cell>
          <cell r="AP308">
            <v>31</v>
          </cell>
          <cell r="AS308">
            <v>31</v>
          </cell>
          <cell r="AT308">
            <v>50437</v>
          </cell>
          <cell r="AU308" t="str">
            <v>2038</v>
          </cell>
          <cell r="AV308" t="str">
            <v>February</v>
          </cell>
          <cell r="AW308" t="str">
            <v>February 2038</v>
          </cell>
          <cell r="AX308">
            <v>28</v>
          </cell>
        </row>
        <row r="309">
          <cell r="H309" t="str">
            <v/>
          </cell>
          <cell r="S309" t="str">
            <v/>
          </cell>
          <cell r="AM309">
            <v>28</v>
          </cell>
          <cell r="AN309">
            <v>28</v>
          </cell>
          <cell r="AO309">
            <v>28</v>
          </cell>
          <cell r="AP309">
            <v>28</v>
          </cell>
          <cell r="AS309">
            <v>28</v>
          </cell>
          <cell r="AT309">
            <v>50465</v>
          </cell>
          <cell r="AU309" t="str">
            <v>2038</v>
          </cell>
          <cell r="AV309" t="str">
            <v>March</v>
          </cell>
          <cell r="AW309" t="str">
            <v>March 2038</v>
          </cell>
          <cell r="AX309">
            <v>31</v>
          </cell>
        </row>
        <row r="310">
          <cell r="H310" t="str">
            <v/>
          </cell>
          <cell r="S310" t="str">
            <v/>
          </cell>
          <cell r="AM310">
            <v>31</v>
          </cell>
          <cell r="AN310">
            <v>31</v>
          </cell>
          <cell r="AO310">
            <v>31</v>
          </cell>
          <cell r="AP310">
            <v>31</v>
          </cell>
          <cell r="AS310">
            <v>31</v>
          </cell>
          <cell r="AT310">
            <v>50496</v>
          </cell>
          <cell r="AU310" t="str">
            <v>2038</v>
          </cell>
          <cell r="AV310" t="str">
            <v>April</v>
          </cell>
          <cell r="AW310" t="str">
            <v>April 2038</v>
          </cell>
          <cell r="AX310">
            <v>30</v>
          </cell>
        </row>
        <row r="311">
          <cell r="H311" t="str">
            <v/>
          </cell>
          <cell r="S311" t="str">
            <v/>
          </cell>
          <cell r="AM311">
            <v>30</v>
          </cell>
          <cell r="AN311">
            <v>30</v>
          </cell>
          <cell r="AO311">
            <v>30</v>
          </cell>
          <cell r="AP311">
            <v>30</v>
          </cell>
          <cell r="AS311">
            <v>30</v>
          </cell>
          <cell r="AT311">
            <v>50526</v>
          </cell>
          <cell r="AU311" t="str">
            <v>2038</v>
          </cell>
          <cell r="AV311" t="str">
            <v>May</v>
          </cell>
          <cell r="AW311" t="str">
            <v>May 2038</v>
          </cell>
          <cell r="AX311">
            <v>31</v>
          </cell>
        </row>
        <row r="312">
          <cell r="H312" t="str">
            <v/>
          </cell>
          <cell r="S312" t="str">
            <v/>
          </cell>
          <cell r="AM312">
            <v>31</v>
          </cell>
          <cell r="AN312">
            <v>31</v>
          </cell>
          <cell r="AO312">
            <v>31</v>
          </cell>
          <cell r="AP312">
            <v>31</v>
          </cell>
          <cell r="AS312">
            <v>31</v>
          </cell>
          <cell r="AT312">
            <v>50557</v>
          </cell>
          <cell r="AU312" t="str">
            <v>2038</v>
          </cell>
          <cell r="AV312" t="str">
            <v>June</v>
          </cell>
          <cell r="AW312" t="str">
            <v>June 2038</v>
          </cell>
          <cell r="AX312">
            <v>30</v>
          </cell>
        </row>
        <row r="313">
          <cell r="H313" t="str">
            <v/>
          </cell>
          <cell r="S313" t="str">
            <v/>
          </cell>
          <cell r="AM313">
            <v>30</v>
          </cell>
          <cell r="AN313">
            <v>30</v>
          </cell>
          <cell r="AO313">
            <v>30</v>
          </cell>
          <cell r="AP313">
            <v>30</v>
          </cell>
          <cell r="AS313">
            <v>30</v>
          </cell>
          <cell r="AT313">
            <v>50587</v>
          </cell>
          <cell r="AU313" t="str">
            <v>2038</v>
          </cell>
          <cell r="AV313" t="str">
            <v>July</v>
          </cell>
          <cell r="AW313" t="str">
            <v>July 2038</v>
          </cell>
          <cell r="AX313">
            <v>31</v>
          </cell>
        </row>
        <row r="314">
          <cell r="H314" t="str">
            <v/>
          </cell>
          <cell r="S314" t="str">
            <v/>
          </cell>
          <cell r="AM314">
            <v>31</v>
          </cell>
          <cell r="AN314">
            <v>31</v>
          </cell>
          <cell r="AO314">
            <v>31</v>
          </cell>
          <cell r="AP314">
            <v>31</v>
          </cell>
          <cell r="AS314">
            <v>31</v>
          </cell>
          <cell r="AT314">
            <v>50618</v>
          </cell>
          <cell r="AU314" t="str">
            <v>2038</v>
          </cell>
          <cell r="AV314" t="str">
            <v>August</v>
          </cell>
          <cell r="AW314" t="str">
            <v>August 2038</v>
          </cell>
          <cell r="AX314">
            <v>31</v>
          </cell>
        </row>
        <row r="315">
          <cell r="H315" t="str">
            <v/>
          </cell>
          <cell r="S315" t="str">
            <v/>
          </cell>
          <cell r="AM315">
            <v>31</v>
          </cell>
          <cell r="AN315">
            <v>31</v>
          </cell>
          <cell r="AO315">
            <v>31</v>
          </cell>
          <cell r="AP315">
            <v>31</v>
          </cell>
          <cell r="AS315">
            <v>31</v>
          </cell>
          <cell r="AT315">
            <v>50649</v>
          </cell>
          <cell r="AU315" t="str">
            <v>2038</v>
          </cell>
          <cell r="AV315" t="str">
            <v>September</v>
          </cell>
          <cell r="AW315" t="str">
            <v>September 2038</v>
          </cell>
          <cell r="AX315">
            <v>30</v>
          </cell>
        </row>
        <row r="316">
          <cell r="H316" t="str">
            <v/>
          </cell>
          <cell r="S316" t="str">
            <v/>
          </cell>
          <cell r="AM316">
            <v>30</v>
          </cell>
          <cell r="AN316">
            <v>30</v>
          </cell>
          <cell r="AO316">
            <v>30</v>
          </cell>
          <cell r="AP316">
            <v>30</v>
          </cell>
          <cell r="AS316">
            <v>30</v>
          </cell>
          <cell r="AT316">
            <v>50679</v>
          </cell>
          <cell r="AU316" t="str">
            <v>2038</v>
          </cell>
          <cell r="AV316" t="str">
            <v>October</v>
          </cell>
          <cell r="AW316" t="str">
            <v>October 2038</v>
          </cell>
          <cell r="AX316">
            <v>31</v>
          </cell>
        </row>
        <row r="317">
          <cell r="H317" t="str">
            <v/>
          </cell>
          <cell r="S317" t="str">
            <v/>
          </cell>
          <cell r="AM317">
            <v>31</v>
          </cell>
          <cell r="AN317">
            <v>31</v>
          </cell>
          <cell r="AO317">
            <v>31</v>
          </cell>
          <cell r="AP317">
            <v>31</v>
          </cell>
          <cell r="AS317">
            <v>31</v>
          </cell>
          <cell r="AT317">
            <v>50710</v>
          </cell>
          <cell r="AU317" t="str">
            <v>2038</v>
          </cell>
          <cell r="AV317" t="str">
            <v>November</v>
          </cell>
          <cell r="AW317" t="str">
            <v>November 2038</v>
          </cell>
          <cell r="AX317">
            <v>30</v>
          </cell>
        </row>
        <row r="318">
          <cell r="H318" t="str">
            <v/>
          </cell>
          <cell r="S318" t="str">
            <v/>
          </cell>
          <cell r="AM318">
            <v>30</v>
          </cell>
          <cell r="AN318">
            <v>30</v>
          </cell>
          <cell r="AO318">
            <v>30</v>
          </cell>
          <cell r="AP318">
            <v>30</v>
          </cell>
          <cell r="AS318">
            <v>30</v>
          </cell>
          <cell r="AT318">
            <v>50740</v>
          </cell>
          <cell r="AU318" t="str">
            <v>2038</v>
          </cell>
          <cell r="AV318" t="str">
            <v>December</v>
          </cell>
          <cell r="AW318" t="str">
            <v>December 2038</v>
          </cell>
          <cell r="AX318">
            <v>31</v>
          </cell>
        </row>
        <row r="319">
          <cell r="H319" t="str">
            <v/>
          </cell>
          <cell r="S319" t="str">
            <v/>
          </cell>
          <cell r="AM319">
            <v>31</v>
          </cell>
          <cell r="AN319">
            <v>31</v>
          </cell>
          <cell r="AO319">
            <v>31</v>
          </cell>
          <cell r="AP319">
            <v>31</v>
          </cell>
          <cell r="AS319">
            <v>31</v>
          </cell>
          <cell r="AT319">
            <v>50771</v>
          </cell>
          <cell r="AU319" t="str">
            <v>2039</v>
          </cell>
          <cell r="AV319" t="str">
            <v>January</v>
          </cell>
          <cell r="AW319" t="str">
            <v>January 2039</v>
          </cell>
          <cell r="AX319">
            <v>31</v>
          </cell>
        </row>
        <row r="320">
          <cell r="H320" t="str">
            <v/>
          </cell>
          <cell r="S320" t="str">
            <v/>
          </cell>
          <cell r="AM320">
            <v>31</v>
          </cell>
          <cell r="AN320">
            <v>31</v>
          </cell>
          <cell r="AO320">
            <v>31</v>
          </cell>
          <cell r="AP320">
            <v>31</v>
          </cell>
          <cell r="AS320">
            <v>31</v>
          </cell>
          <cell r="AT320">
            <v>50802</v>
          </cell>
          <cell r="AU320" t="str">
            <v>2039</v>
          </cell>
          <cell r="AV320" t="str">
            <v>February</v>
          </cell>
          <cell r="AW320" t="str">
            <v>February 2039</v>
          </cell>
          <cell r="AX320">
            <v>28</v>
          </cell>
        </row>
        <row r="321">
          <cell r="H321" t="str">
            <v/>
          </cell>
          <cell r="S321" t="str">
            <v/>
          </cell>
          <cell r="AM321">
            <v>28</v>
          </cell>
          <cell r="AN321">
            <v>28</v>
          </cell>
          <cell r="AO321">
            <v>28</v>
          </cell>
          <cell r="AP321">
            <v>28</v>
          </cell>
          <cell r="AS321">
            <v>28</v>
          </cell>
          <cell r="AT321">
            <v>50830</v>
          </cell>
          <cell r="AU321" t="str">
            <v>2039</v>
          </cell>
          <cell r="AV321" t="str">
            <v>March</v>
          </cell>
          <cell r="AW321" t="str">
            <v>March 2039</v>
          </cell>
          <cell r="AX321">
            <v>31</v>
          </cell>
        </row>
        <row r="322">
          <cell r="H322" t="str">
            <v/>
          </cell>
          <cell r="S322" t="str">
            <v/>
          </cell>
          <cell r="AM322">
            <v>31</v>
          </cell>
          <cell r="AN322">
            <v>31</v>
          </cell>
          <cell r="AO322">
            <v>31</v>
          </cell>
          <cell r="AP322">
            <v>31</v>
          </cell>
          <cell r="AS322">
            <v>31</v>
          </cell>
          <cell r="AT322">
            <v>50861</v>
          </cell>
          <cell r="AU322" t="str">
            <v>2039</v>
          </cell>
          <cell r="AV322" t="str">
            <v>April</v>
          </cell>
          <cell r="AW322" t="str">
            <v>April 2039</v>
          </cell>
          <cell r="AX322">
            <v>30</v>
          </cell>
        </row>
        <row r="323">
          <cell r="H323" t="str">
            <v/>
          </cell>
          <cell r="S323" t="str">
            <v/>
          </cell>
          <cell r="AM323">
            <v>30</v>
          </cell>
          <cell r="AN323">
            <v>30</v>
          </cell>
          <cell r="AO323">
            <v>30</v>
          </cell>
          <cell r="AP323">
            <v>30</v>
          </cell>
          <cell r="AS323">
            <v>30</v>
          </cell>
          <cell r="AT323">
            <v>50891</v>
          </cell>
          <cell r="AU323" t="str">
            <v>2039</v>
          </cell>
          <cell r="AV323" t="str">
            <v>May</v>
          </cell>
          <cell r="AW323" t="str">
            <v>May 2039</v>
          </cell>
          <cell r="AX323">
            <v>31</v>
          </cell>
        </row>
        <row r="324">
          <cell r="H324" t="str">
            <v/>
          </cell>
          <cell r="S324" t="str">
            <v/>
          </cell>
          <cell r="AM324">
            <v>31</v>
          </cell>
          <cell r="AN324">
            <v>31</v>
          </cell>
          <cell r="AO324">
            <v>31</v>
          </cell>
          <cell r="AP324">
            <v>31</v>
          </cell>
          <cell r="AS324">
            <v>31</v>
          </cell>
          <cell r="AT324">
            <v>50922</v>
          </cell>
          <cell r="AU324" t="str">
            <v>2039</v>
          </cell>
          <cell r="AV324" t="str">
            <v>June</v>
          </cell>
          <cell r="AW324" t="str">
            <v>June 2039</v>
          </cell>
          <cell r="AX324">
            <v>30</v>
          </cell>
        </row>
        <row r="325">
          <cell r="H325" t="str">
            <v/>
          </cell>
          <cell r="S325" t="str">
            <v/>
          </cell>
          <cell r="AM325">
            <v>30</v>
          </cell>
          <cell r="AN325">
            <v>30</v>
          </cell>
          <cell r="AO325">
            <v>30</v>
          </cell>
          <cell r="AP325">
            <v>30</v>
          </cell>
          <cell r="AS325">
            <v>30</v>
          </cell>
          <cell r="AT325">
            <v>50952</v>
          </cell>
          <cell r="AU325" t="str">
            <v>2039</v>
          </cell>
          <cell r="AV325" t="str">
            <v>July</v>
          </cell>
          <cell r="AW325" t="str">
            <v>July 2039</v>
          </cell>
          <cell r="AX325">
            <v>31</v>
          </cell>
        </row>
        <row r="326">
          <cell r="H326" t="str">
            <v/>
          </cell>
          <cell r="S326" t="str">
            <v/>
          </cell>
          <cell r="AM326">
            <v>31</v>
          </cell>
          <cell r="AN326">
            <v>31</v>
          </cell>
          <cell r="AO326">
            <v>31</v>
          </cell>
          <cell r="AP326">
            <v>31</v>
          </cell>
          <cell r="AS326">
            <v>31</v>
          </cell>
          <cell r="AT326">
            <v>50983</v>
          </cell>
          <cell r="AU326" t="str">
            <v>2039</v>
          </cell>
          <cell r="AV326" t="str">
            <v>August</v>
          </cell>
          <cell r="AW326" t="str">
            <v>August 2039</v>
          </cell>
          <cell r="AX326">
            <v>31</v>
          </cell>
        </row>
        <row r="327">
          <cell r="H327" t="str">
            <v/>
          </cell>
          <cell r="S327" t="str">
            <v/>
          </cell>
          <cell r="AM327">
            <v>31</v>
          </cell>
          <cell r="AN327">
            <v>31</v>
          </cell>
          <cell r="AO327">
            <v>31</v>
          </cell>
          <cell r="AP327">
            <v>31</v>
          </cell>
          <cell r="AS327">
            <v>31</v>
          </cell>
          <cell r="AT327">
            <v>51014</v>
          </cell>
          <cell r="AU327" t="str">
            <v>2039</v>
          </cell>
          <cell r="AV327" t="str">
            <v>September</v>
          </cell>
          <cell r="AW327" t="str">
            <v>September 2039</v>
          </cell>
          <cell r="AX327">
            <v>30</v>
          </cell>
        </row>
        <row r="328">
          <cell r="H328" t="str">
            <v/>
          </cell>
          <cell r="S328" t="str">
            <v/>
          </cell>
          <cell r="AP328">
            <v>30</v>
          </cell>
          <cell r="AS328">
            <v>30</v>
          </cell>
          <cell r="AT328">
            <v>51044</v>
          </cell>
          <cell r="AU328" t="str">
            <v>2039</v>
          </cell>
          <cell r="AV328" t="str">
            <v>October</v>
          </cell>
          <cell r="AW328" t="str">
            <v>October 2039</v>
          </cell>
          <cell r="AX328">
            <v>31</v>
          </cell>
        </row>
        <row r="329">
          <cell r="H329" t="str">
            <v/>
          </cell>
          <cell r="S329" t="str">
            <v/>
          </cell>
          <cell r="AP329">
            <v>31</v>
          </cell>
          <cell r="AS329">
            <v>31</v>
          </cell>
          <cell r="AT329">
            <v>51075</v>
          </cell>
          <cell r="AU329" t="str">
            <v>2039</v>
          </cell>
          <cell r="AV329" t="str">
            <v>November</v>
          </cell>
          <cell r="AW329" t="str">
            <v>November 2039</v>
          </cell>
          <cell r="AX329">
            <v>30</v>
          </cell>
        </row>
        <row r="330">
          <cell r="H330" t="str">
            <v/>
          </cell>
          <cell r="S330" t="str">
            <v/>
          </cell>
          <cell r="AP330">
            <v>30</v>
          </cell>
          <cell r="AS330">
            <v>30</v>
          </cell>
          <cell r="AT330">
            <v>51105</v>
          </cell>
          <cell r="AU330" t="str">
            <v>2039</v>
          </cell>
          <cell r="AV330" t="str">
            <v>December</v>
          </cell>
          <cell r="AW330" t="str">
            <v>December 2039</v>
          </cell>
          <cell r="AX330">
            <v>31</v>
          </cell>
        </row>
        <row r="331">
          <cell r="H331" t="str">
            <v/>
          </cell>
          <cell r="S331" t="str">
            <v/>
          </cell>
          <cell r="AP331">
            <v>31</v>
          </cell>
          <cell r="AS331">
            <v>31</v>
          </cell>
          <cell r="AT331">
            <v>51136</v>
          </cell>
          <cell r="AU331" t="str">
            <v>2040</v>
          </cell>
          <cell r="AV331" t="str">
            <v>January</v>
          </cell>
          <cell r="AW331" t="str">
            <v>January 2040</v>
          </cell>
          <cell r="AX331">
            <v>31</v>
          </cell>
        </row>
        <row r="332">
          <cell r="H332" t="str">
            <v/>
          </cell>
          <cell r="S332" t="str">
            <v/>
          </cell>
          <cell r="AP332">
            <v>31</v>
          </cell>
          <cell r="AS332">
            <v>31</v>
          </cell>
          <cell r="AT332">
            <v>51167</v>
          </cell>
          <cell r="AU332" t="str">
            <v>2040</v>
          </cell>
          <cell r="AV332" t="str">
            <v>February</v>
          </cell>
          <cell r="AW332" t="str">
            <v>February 2040</v>
          </cell>
          <cell r="AX332">
            <v>29</v>
          </cell>
        </row>
        <row r="333">
          <cell r="H333" t="str">
            <v/>
          </cell>
          <cell r="S333" t="str">
            <v/>
          </cell>
          <cell r="AP333">
            <v>29</v>
          </cell>
          <cell r="AS333">
            <v>29</v>
          </cell>
          <cell r="AT333">
            <v>51196</v>
          </cell>
          <cell r="AU333" t="str">
            <v>2040</v>
          </cell>
          <cell r="AV333" t="str">
            <v>March</v>
          </cell>
          <cell r="AW333" t="str">
            <v>March 2040</v>
          </cell>
          <cell r="AX333">
            <v>31</v>
          </cell>
        </row>
        <row r="334">
          <cell r="H334" t="str">
            <v/>
          </cell>
          <cell r="S334" t="str">
            <v/>
          </cell>
          <cell r="AP334">
            <v>31</v>
          </cell>
          <cell r="AS334">
            <v>31</v>
          </cell>
          <cell r="AT334">
            <v>51227</v>
          </cell>
          <cell r="AU334" t="str">
            <v>2040</v>
          </cell>
          <cell r="AV334" t="str">
            <v>April</v>
          </cell>
          <cell r="AW334" t="str">
            <v>April 2040</v>
          </cell>
          <cell r="AX334">
            <v>30</v>
          </cell>
        </row>
        <row r="335">
          <cell r="H335" t="str">
            <v/>
          </cell>
          <cell r="S335" t="str">
            <v/>
          </cell>
          <cell r="AP335">
            <v>30</v>
          </cell>
          <cell r="AS335">
            <v>30</v>
          </cell>
          <cell r="AT335">
            <v>51257</v>
          </cell>
          <cell r="AU335" t="str">
            <v>2040</v>
          </cell>
          <cell r="AV335" t="str">
            <v>May</v>
          </cell>
          <cell r="AW335" t="str">
            <v>May 2040</v>
          </cell>
          <cell r="AX335">
            <v>31</v>
          </cell>
        </row>
        <row r="336">
          <cell r="H336" t="str">
            <v/>
          </cell>
          <cell r="S336" t="str">
            <v/>
          </cell>
          <cell r="AP336">
            <v>31</v>
          </cell>
          <cell r="AS336">
            <v>31</v>
          </cell>
          <cell r="AT336">
            <v>51288</v>
          </cell>
          <cell r="AU336" t="str">
            <v>2040</v>
          </cell>
          <cell r="AV336" t="str">
            <v>June</v>
          </cell>
          <cell r="AW336" t="str">
            <v>June 2040</v>
          </cell>
          <cell r="AX336">
            <v>30</v>
          </cell>
        </row>
        <row r="337">
          <cell r="H337" t="str">
            <v/>
          </cell>
          <cell r="S337" t="str">
            <v/>
          </cell>
          <cell r="AP337">
            <v>30</v>
          </cell>
          <cell r="AS337">
            <v>30</v>
          </cell>
          <cell r="AT337">
            <v>51318</v>
          </cell>
          <cell r="AU337" t="str">
            <v>2040</v>
          </cell>
          <cell r="AV337" t="str">
            <v>July</v>
          </cell>
          <cell r="AW337" t="str">
            <v>July 2040</v>
          </cell>
          <cell r="AX337">
            <v>31</v>
          </cell>
        </row>
        <row r="338">
          <cell r="H338" t="str">
            <v/>
          </cell>
          <cell r="S338" t="str">
            <v/>
          </cell>
          <cell r="AP338">
            <v>31</v>
          </cell>
          <cell r="AS338">
            <v>31</v>
          </cell>
          <cell r="AT338">
            <v>51349</v>
          </cell>
          <cell r="AU338" t="str">
            <v>2040</v>
          </cell>
          <cell r="AV338" t="str">
            <v>August</v>
          </cell>
          <cell r="AW338" t="str">
            <v>August 2040</v>
          </cell>
          <cell r="AX338">
            <v>31</v>
          </cell>
        </row>
        <row r="339">
          <cell r="H339" t="str">
            <v/>
          </cell>
          <cell r="S339" t="str">
            <v/>
          </cell>
          <cell r="AP339">
            <v>31</v>
          </cell>
          <cell r="AS339">
            <v>31</v>
          </cell>
          <cell r="AT339">
            <v>51380</v>
          </cell>
          <cell r="AU339" t="str">
            <v>2040</v>
          </cell>
          <cell r="AV339" t="str">
            <v>September</v>
          </cell>
          <cell r="AW339" t="str">
            <v>September 2040</v>
          </cell>
          <cell r="AX339">
            <v>30</v>
          </cell>
        </row>
        <row r="340">
          <cell r="H340" t="str">
            <v/>
          </cell>
          <cell r="S340" t="str">
            <v/>
          </cell>
          <cell r="AP340">
            <v>30</v>
          </cell>
          <cell r="AS340">
            <v>30</v>
          </cell>
          <cell r="AT340">
            <v>51410</v>
          </cell>
          <cell r="AU340" t="str">
            <v>2040</v>
          </cell>
          <cell r="AV340" t="str">
            <v>October</v>
          </cell>
          <cell r="AW340" t="str">
            <v>October 2040</v>
          </cell>
          <cell r="AX340">
            <v>31</v>
          </cell>
        </row>
        <row r="341">
          <cell r="H341" t="str">
            <v/>
          </cell>
          <cell r="S341" t="str">
            <v/>
          </cell>
          <cell r="AP341">
            <v>31</v>
          </cell>
          <cell r="AS341">
            <v>31</v>
          </cell>
          <cell r="AT341">
            <v>51441</v>
          </cell>
          <cell r="AU341" t="str">
            <v>2040</v>
          </cell>
          <cell r="AV341" t="str">
            <v>November</v>
          </cell>
          <cell r="AW341" t="str">
            <v>November 2040</v>
          </cell>
          <cell r="AX341">
            <v>30</v>
          </cell>
        </row>
        <row r="342">
          <cell r="S342" t="str">
            <v/>
          </cell>
          <cell r="AS342">
            <v>30</v>
          </cell>
          <cell r="AT342">
            <v>51471</v>
          </cell>
          <cell r="AU342" t="str">
            <v>2040</v>
          </cell>
          <cell r="AV342" t="str">
            <v>December</v>
          </cell>
          <cell r="AW342" t="str">
            <v>December 2040</v>
          </cell>
          <cell r="AX342">
            <v>31</v>
          </cell>
        </row>
        <row r="343">
          <cell r="S343" t="str">
            <v/>
          </cell>
          <cell r="AS343">
            <v>31</v>
          </cell>
          <cell r="AT343">
            <v>31</v>
          </cell>
        </row>
        <row r="344">
          <cell r="S344" t="str">
            <v/>
          </cell>
          <cell r="AS344">
            <v>31</v>
          </cell>
          <cell r="AT344">
            <v>31</v>
          </cell>
        </row>
        <row r="345">
          <cell r="S345" t="str">
            <v/>
          </cell>
          <cell r="AS345">
            <v>31</v>
          </cell>
          <cell r="AT345">
            <v>31</v>
          </cell>
        </row>
        <row r="346">
          <cell r="S346" t="str">
            <v/>
          </cell>
          <cell r="AS346">
            <v>31</v>
          </cell>
          <cell r="AT346">
            <v>31</v>
          </cell>
        </row>
        <row r="347">
          <cell r="S347" t="str">
            <v/>
          </cell>
          <cell r="AS347">
            <v>31</v>
          </cell>
          <cell r="AT347">
            <v>31</v>
          </cell>
        </row>
        <row r="348">
          <cell r="S348" t="str">
            <v/>
          </cell>
          <cell r="AS348">
            <v>31</v>
          </cell>
          <cell r="AT348">
            <v>31</v>
          </cell>
        </row>
        <row r="349">
          <cell r="S349" t="str">
            <v/>
          </cell>
          <cell r="AS349">
            <v>31</v>
          </cell>
          <cell r="AT349">
            <v>31</v>
          </cell>
        </row>
        <row r="350">
          <cell r="S350" t="str">
            <v/>
          </cell>
          <cell r="AS350">
            <v>31</v>
          </cell>
          <cell r="AT350">
            <v>31</v>
          </cell>
        </row>
        <row r="351">
          <cell r="S351" t="str">
            <v/>
          </cell>
          <cell r="AS351">
            <v>31</v>
          </cell>
          <cell r="AT351">
            <v>31</v>
          </cell>
        </row>
        <row r="352">
          <cell r="S352" t="str">
            <v/>
          </cell>
          <cell r="AS352">
            <v>31</v>
          </cell>
          <cell r="AT352">
            <v>31</v>
          </cell>
        </row>
        <row r="353">
          <cell r="S353" t="str">
            <v/>
          </cell>
          <cell r="AS353">
            <v>31</v>
          </cell>
          <cell r="AT353">
            <v>31</v>
          </cell>
        </row>
        <row r="354">
          <cell r="S354" t="str">
            <v/>
          </cell>
          <cell r="AS354">
            <v>31</v>
          </cell>
          <cell r="AT354">
            <v>31</v>
          </cell>
        </row>
        <row r="355">
          <cell r="S355" t="str">
            <v/>
          </cell>
          <cell r="AS355">
            <v>31</v>
          </cell>
          <cell r="AT355">
            <v>31</v>
          </cell>
        </row>
        <row r="356">
          <cell r="S356" t="str">
            <v/>
          </cell>
          <cell r="AS356">
            <v>31</v>
          </cell>
          <cell r="AT356">
            <v>31</v>
          </cell>
        </row>
        <row r="357">
          <cell r="S357" t="str">
            <v/>
          </cell>
          <cell r="AS357">
            <v>31</v>
          </cell>
          <cell r="AT357">
            <v>31</v>
          </cell>
        </row>
        <row r="358">
          <cell r="S358" t="str">
            <v/>
          </cell>
          <cell r="AS358">
            <v>31</v>
          </cell>
          <cell r="AT358">
            <v>31</v>
          </cell>
        </row>
        <row r="359">
          <cell r="S359" t="str">
            <v/>
          </cell>
          <cell r="AS359">
            <v>31</v>
          </cell>
          <cell r="AT359">
            <v>31</v>
          </cell>
        </row>
        <row r="360">
          <cell r="S360" t="str">
            <v/>
          </cell>
          <cell r="AS360">
            <v>31</v>
          </cell>
          <cell r="AT360">
            <v>31</v>
          </cell>
        </row>
        <row r="361">
          <cell r="S361" t="str">
            <v/>
          </cell>
          <cell r="AS361">
            <v>31</v>
          </cell>
          <cell r="AT361">
            <v>31</v>
          </cell>
        </row>
        <row r="362">
          <cell r="S362" t="str">
            <v/>
          </cell>
          <cell r="AS362">
            <v>31</v>
          </cell>
          <cell r="AT362">
            <v>31</v>
          </cell>
        </row>
        <row r="363">
          <cell r="S363" t="str">
            <v/>
          </cell>
          <cell r="AS363">
            <v>31</v>
          </cell>
          <cell r="AT363">
            <v>31</v>
          </cell>
        </row>
        <row r="364">
          <cell r="S364" t="str">
            <v/>
          </cell>
          <cell r="AS364">
            <v>31</v>
          </cell>
          <cell r="AT364">
            <v>31</v>
          </cell>
        </row>
        <row r="365">
          <cell r="S365" t="str">
            <v/>
          </cell>
          <cell r="AS365">
            <v>31</v>
          </cell>
          <cell r="AT365">
            <v>31</v>
          </cell>
        </row>
        <row r="366">
          <cell r="S366" t="str">
            <v/>
          </cell>
          <cell r="AS366">
            <v>31</v>
          </cell>
          <cell r="AT366">
            <v>31</v>
          </cell>
        </row>
        <row r="367">
          <cell r="S367" t="str">
            <v/>
          </cell>
          <cell r="AS367">
            <v>31</v>
          </cell>
          <cell r="AT367">
            <v>31</v>
          </cell>
        </row>
        <row r="368">
          <cell r="S368" t="str">
            <v/>
          </cell>
          <cell r="AS368">
            <v>31</v>
          </cell>
          <cell r="AT368">
            <v>31</v>
          </cell>
        </row>
        <row r="369">
          <cell r="S369" t="str">
            <v/>
          </cell>
          <cell r="AS369">
            <v>31</v>
          </cell>
          <cell r="AT369">
            <v>31</v>
          </cell>
        </row>
        <row r="370">
          <cell r="S370" t="str">
            <v/>
          </cell>
          <cell r="AS370">
            <v>31</v>
          </cell>
          <cell r="AT370">
            <v>31</v>
          </cell>
        </row>
        <row r="371">
          <cell r="S371" t="str">
            <v/>
          </cell>
          <cell r="AS371">
            <v>31</v>
          </cell>
          <cell r="AT371">
            <v>31</v>
          </cell>
        </row>
        <row r="372">
          <cell r="S372" t="str">
            <v/>
          </cell>
          <cell r="AS372">
            <v>31</v>
          </cell>
          <cell r="AT372">
            <v>31</v>
          </cell>
        </row>
        <row r="373">
          <cell r="S373" t="str">
            <v/>
          </cell>
          <cell r="AS373">
            <v>31</v>
          </cell>
          <cell r="AT373">
            <v>31</v>
          </cell>
        </row>
        <row r="374">
          <cell r="S374" t="str">
            <v/>
          </cell>
          <cell r="AS374">
            <v>31</v>
          </cell>
          <cell r="AT374">
            <v>31</v>
          </cell>
        </row>
        <row r="375">
          <cell r="S375" t="str">
            <v/>
          </cell>
          <cell r="AS375">
            <v>31</v>
          </cell>
          <cell r="AT375">
            <v>31</v>
          </cell>
        </row>
        <row r="376">
          <cell r="S376" t="str">
            <v/>
          </cell>
          <cell r="AS376">
            <v>31</v>
          </cell>
          <cell r="AT376">
            <v>31</v>
          </cell>
        </row>
        <row r="377">
          <cell r="S377" t="str">
            <v/>
          </cell>
          <cell r="AS377">
            <v>31</v>
          </cell>
          <cell r="AT377">
            <v>31</v>
          </cell>
        </row>
        <row r="378">
          <cell r="S378" t="str">
            <v/>
          </cell>
          <cell r="AS378">
            <v>31</v>
          </cell>
          <cell r="AT378">
            <v>31</v>
          </cell>
        </row>
        <row r="379">
          <cell r="S379" t="str">
            <v/>
          </cell>
          <cell r="AS379">
            <v>31</v>
          </cell>
          <cell r="AT379">
            <v>31</v>
          </cell>
        </row>
        <row r="380">
          <cell r="S380" t="str">
            <v/>
          </cell>
          <cell r="AS380">
            <v>31</v>
          </cell>
          <cell r="AT380">
            <v>31</v>
          </cell>
        </row>
        <row r="381">
          <cell r="S381" t="str">
            <v/>
          </cell>
          <cell r="AS381">
            <v>31</v>
          </cell>
          <cell r="AT381">
            <v>31</v>
          </cell>
        </row>
        <row r="382">
          <cell r="S382" t="str">
            <v/>
          </cell>
          <cell r="AS382">
            <v>31</v>
          </cell>
          <cell r="AT382">
            <v>31</v>
          </cell>
        </row>
        <row r="383">
          <cell r="S383" t="str">
            <v/>
          </cell>
          <cell r="AS383">
            <v>31</v>
          </cell>
          <cell r="AT383">
            <v>31</v>
          </cell>
        </row>
        <row r="384">
          <cell r="S384" t="str">
            <v/>
          </cell>
          <cell r="AS384">
            <v>31</v>
          </cell>
          <cell r="AT384">
            <v>31</v>
          </cell>
        </row>
        <row r="385">
          <cell r="S385" t="str">
            <v/>
          </cell>
          <cell r="AS385">
            <v>31</v>
          </cell>
          <cell r="AT385">
            <v>31</v>
          </cell>
        </row>
        <row r="386">
          <cell r="S386" t="str">
            <v/>
          </cell>
          <cell r="AS386">
            <v>31</v>
          </cell>
          <cell r="AT386">
            <v>31</v>
          </cell>
        </row>
        <row r="387">
          <cell r="S387" t="str">
            <v/>
          </cell>
          <cell r="AS387">
            <v>31</v>
          </cell>
          <cell r="AT387">
            <v>31</v>
          </cell>
        </row>
        <row r="388">
          <cell r="S388" t="str">
            <v/>
          </cell>
          <cell r="AS388">
            <v>31</v>
          </cell>
          <cell r="AT388">
            <v>31</v>
          </cell>
        </row>
        <row r="389">
          <cell r="S389" t="str">
            <v/>
          </cell>
          <cell r="AS389">
            <v>31</v>
          </cell>
          <cell r="AT389">
            <v>31</v>
          </cell>
        </row>
        <row r="390">
          <cell r="S390" t="str">
            <v/>
          </cell>
          <cell r="AS390">
            <v>31</v>
          </cell>
          <cell r="AT390">
            <v>31</v>
          </cell>
        </row>
        <row r="391">
          <cell r="S391" t="str">
            <v/>
          </cell>
          <cell r="AS391">
            <v>31</v>
          </cell>
          <cell r="AT391">
            <v>31</v>
          </cell>
        </row>
        <row r="392">
          <cell r="S392" t="str">
            <v/>
          </cell>
          <cell r="AS392">
            <v>31</v>
          </cell>
          <cell r="AT392">
            <v>31</v>
          </cell>
        </row>
        <row r="393">
          <cell r="S393" t="str">
            <v/>
          </cell>
          <cell r="AS393">
            <v>31</v>
          </cell>
          <cell r="AT393">
            <v>31</v>
          </cell>
        </row>
        <row r="394">
          <cell r="S394" t="str">
            <v/>
          </cell>
          <cell r="AS394">
            <v>31</v>
          </cell>
          <cell r="AT394">
            <v>31</v>
          </cell>
        </row>
        <row r="395">
          <cell r="S395" t="str">
            <v/>
          </cell>
          <cell r="AS395">
            <v>31</v>
          </cell>
          <cell r="AT395">
            <v>31</v>
          </cell>
        </row>
        <row r="396">
          <cell r="S396" t="str">
            <v/>
          </cell>
          <cell r="AS396">
            <v>31</v>
          </cell>
          <cell r="AT396">
            <v>31</v>
          </cell>
        </row>
        <row r="397">
          <cell r="S397" t="str">
            <v/>
          </cell>
          <cell r="AS397">
            <v>31</v>
          </cell>
          <cell r="AT397">
            <v>31</v>
          </cell>
        </row>
        <row r="398">
          <cell r="S398" t="str">
            <v/>
          </cell>
          <cell r="AS398">
            <v>31</v>
          </cell>
          <cell r="AT398">
            <v>31</v>
          </cell>
        </row>
        <row r="399">
          <cell r="S399" t="str">
            <v/>
          </cell>
          <cell r="AS399">
            <v>31</v>
          </cell>
          <cell r="AT399">
            <v>31</v>
          </cell>
        </row>
        <row r="400">
          <cell r="S400" t="str">
            <v/>
          </cell>
          <cell r="AS400">
            <v>31</v>
          </cell>
          <cell r="AT400">
            <v>31</v>
          </cell>
        </row>
        <row r="401">
          <cell r="S401" t="str">
            <v/>
          </cell>
          <cell r="AS401">
            <v>31</v>
          </cell>
          <cell r="AT401">
            <v>31</v>
          </cell>
        </row>
        <row r="402">
          <cell r="S402" t="str">
            <v/>
          </cell>
          <cell r="AS402">
            <v>31</v>
          </cell>
          <cell r="AT402">
            <v>31</v>
          </cell>
        </row>
        <row r="403">
          <cell r="S403" t="str">
            <v/>
          </cell>
          <cell r="AS403">
            <v>31</v>
          </cell>
          <cell r="AT403">
            <v>31</v>
          </cell>
        </row>
        <row r="404">
          <cell r="S404" t="str">
            <v/>
          </cell>
          <cell r="AS404">
            <v>31</v>
          </cell>
          <cell r="AT404">
            <v>31</v>
          </cell>
        </row>
        <row r="405">
          <cell r="S405" t="str">
            <v/>
          </cell>
          <cell r="AS405">
            <v>31</v>
          </cell>
          <cell r="AT405">
            <v>31</v>
          </cell>
        </row>
        <row r="406">
          <cell r="S406" t="str">
            <v/>
          </cell>
          <cell r="AS406">
            <v>31</v>
          </cell>
          <cell r="AT406">
            <v>31</v>
          </cell>
        </row>
        <row r="407">
          <cell r="S407" t="str">
            <v/>
          </cell>
          <cell r="AS407">
            <v>31</v>
          </cell>
          <cell r="AT407">
            <v>31</v>
          </cell>
        </row>
        <row r="408">
          <cell r="S408" t="str">
            <v/>
          </cell>
          <cell r="AS408">
            <v>31</v>
          </cell>
          <cell r="AT408">
            <v>31</v>
          </cell>
        </row>
        <row r="409">
          <cell r="S409" t="str">
            <v/>
          </cell>
          <cell r="AS409">
            <v>31</v>
          </cell>
          <cell r="AT409">
            <v>31</v>
          </cell>
        </row>
        <row r="410">
          <cell r="S410" t="str">
            <v/>
          </cell>
          <cell r="AS410">
            <v>31</v>
          </cell>
          <cell r="AT410">
            <v>31</v>
          </cell>
        </row>
        <row r="411">
          <cell r="S411" t="str">
            <v/>
          </cell>
          <cell r="AS411">
            <v>31</v>
          </cell>
          <cell r="AT411">
            <v>31</v>
          </cell>
        </row>
        <row r="412">
          <cell r="S412" t="str">
            <v/>
          </cell>
          <cell r="AS412">
            <v>31</v>
          </cell>
          <cell r="AT412">
            <v>31</v>
          </cell>
        </row>
        <row r="413">
          <cell r="S413" t="str">
            <v/>
          </cell>
          <cell r="AS413">
            <v>31</v>
          </cell>
          <cell r="AT413">
            <v>31</v>
          </cell>
        </row>
        <row r="414">
          <cell r="S414" t="str">
            <v/>
          </cell>
          <cell r="AS414">
            <v>31</v>
          </cell>
          <cell r="AT414">
            <v>31</v>
          </cell>
        </row>
        <row r="415">
          <cell r="S415" t="str">
            <v/>
          </cell>
          <cell r="AS415">
            <v>31</v>
          </cell>
          <cell r="AT415">
            <v>31</v>
          </cell>
        </row>
        <row r="416">
          <cell r="S416" t="str">
            <v/>
          </cell>
          <cell r="AS416">
            <v>31</v>
          </cell>
          <cell r="AT416">
            <v>31</v>
          </cell>
        </row>
        <row r="417">
          <cell r="S417" t="str">
            <v/>
          </cell>
          <cell r="AS417">
            <v>31</v>
          </cell>
          <cell r="AT417">
            <v>31</v>
          </cell>
        </row>
        <row r="418">
          <cell r="S418" t="str">
            <v/>
          </cell>
          <cell r="AS418">
            <v>31</v>
          </cell>
          <cell r="AT418">
            <v>31</v>
          </cell>
        </row>
        <row r="419">
          <cell r="S419" t="str">
            <v/>
          </cell>
          <cell r="AS419">
            <v>31</v>
          </cell>
          <cell r="AT419">
            <v>31</v>
          </cell>
        </row>
        <row r="420">
          <cell r="S420" t="str">
            <v/>
          </cell>
          <cell r="AS420">
            <v>31</v>
          </cell>
          <cell r="AT420">
            <v>31</v>
          </cell>
        </row>
        <row r="421">
          <cell r="S421" t="str">
            <v/>
          </cell>
          <cell r="AS421">
            <v>31</v>
          </cell>
          <cell r="AT421">
            <v>31</v>
          </cell>
        </row>
        <row r="422">
          <cell r="S422" t="str">
            <v/>
          </cell>
          <cell r="AS422">
            <v>31</v>
          </cell>
          <cell r="AT422">
            <v>31</v>
          </cell>
        </row>
        <row r="423">
          <cell r="S423" t="str">
            <v/>
          </cell>
          <cell r="AS423">
            <v>31</v>
          </cell>
          <cell r="AT423">
            <v>31</v>
          </cell>
        </row>
        <row r="424">
          <cell r="S424" t="str">
            <v/>
          </cell>
          <cell r="AS424">
            <v>31</v>
          </cell>
          <cell r="AT424">
            <v>31</v>
          </cell>
        </row>
        <row r="425">
          <cell r="S425" t="str">
            <v/>
          </cell>
          <cell r="AS425">
            <v>31</v>
          </cell>
          <cell r="AT425">
            <v>31</v>
          </cell>
        </row>
        <row r="426">
          <cell r="S426" t="str">
            <v/>
          </cell>
          <cell r="AS426">
            <v>31</v>
          </cell>
          <cell r="AT426">
            <v>31</v>
          </cell>
        </row>
        <row r="427">
          <cell r="S427" t="str">
            <v/>
          </cell>
          <cell r="AS427">
            <v>31</v>
          </cell>
          <cell r="AT427">
            <v>31</v>
          </cell>
        </row>
        <row r="428">
          <cell r="S428" t="str">
            <v/>
          </cell>
          <cell r="AS428">
            <v>31</v>
          </cell>
          <cell r="AT428">
            <v>31</v>
          </cell>
        </row>
        <row r="429">
          <cell r="S429" t="str">
            <v/>
          </cell>
          <cell r="AS429">
            <v>31</v>
          </cell>
          <cell r="AT429">
            <v>31</v>
          </cell>
        </row>
        <row r="430">
          <cell r="S430" t="str">
            <v/>
          </cell>
          <cell r="AS430">
            <v>31</v>
          </cell>
          <cell r="AT430">
            <v>31</v>
          </cell>
        </row>
        <row r="431">
          <cell r="S431" t="str">
            <v/>
          </cell>
          <cell r="AS431">
            <v>31</v>
          </cell>
          <cell r="AT431">
            <v>31</v>
          </cell>
        </row>
        <row r="432">
          <cell r="S432" t="str">
            <v/>
          </cell>
          <cell r="AS432">
            <v>31</v>
          </cell>
          <cell r="AT432">
            <v>31</v>
          </cell>
        </row>
        <row r="433">
          <cell r="S433" t="str">
            <v/>
          </cell>
          <cell r="AS433">
            <v>31</v>
          </cell>
          <cell r="AT433">
            <v>31</v>
          </cell>
        </row>
        <row r="434">
          <cell r="S434" t="str">
            <v/>
          </cell>
          <cell r="AS434">
            <v>31</v>
          </cell>
          <cell r="AT434">
            <v>31</v>
          </cell>
        </row>
        <row r="435">
          <cell r="S435" t="str">
            <v/>
          </cell>
          <cell r="AS435">
            <v>31</v>
          </cell>
          <cell r="AT435">
            <v>31</v>
          </cell>
        </row>
        <row r="436">
          <cell r="S436" t="str">
            <v/>
          </cell>
          <cell r="AS436">
            <v>31</v>
          </cell>
          <cell r="AT436">
            <v>31</v>
          </cell>
        </row>
        <row r="437">
          <cell r="S437" t="str">
            <v/>
          </cell>
          <cell r="AS437">
            <v>31</v>
          </cell>
          <cell r="AT437">
            <v>31</v>
          </cell>
        </row>
        <row r="438">
          <cell r="S438" t="str">
            <v/>
          </cell>
          <cell r="AS438">
            <v>31</v>
          </cell>
          <cell r="AT438">
            <v>31</v>
          </cell>
        </row>
        <row r="439">
          <cell r="S439" t="str">
            <v/>
          </cell>
          <cell r="AS439">
            <v>31</v>
          </cell>
          <cell r="AT439">
            <v>31</v>
          </cell>
        </row>
        <row r="440">
          <cell r="S440" t="str">
            <v/>
          </cell>
          <cell r="AS440">
            <v>31</v>
          </cell>
          <cell r="AT440">
            <v>31</v>
          </cell>
        </row>
        <row r="441">
          <cell r="S441" t="str">
            <v/>
          </cell>
          <cell r="AS441">
            <v>31</v>
          </cell>
          <cell r="AT441">
            <v>31</v>
          </cell>
        </row>
        <row r="442">
          <cell r="S442" t="str">
            <v/>
          </cell>
          <cell r="AS442">
            <v>31</v>
          </cell>
          <cell r="AT442">
            <v>31</v>
          </cell>
        </row>
        <row r="443">
          <cell r="S443" t="str">
            <v/>
          </cell>
          <cell r="AS443">
            <v>31</v>
          </cell>
          <cell r="AT443">
            <v>31</v>
          </cell>
        </row>
        <row r="444">
          <cell r="S444" t="str">
            <v/>
          </cell>
          <cell r="AS444">
            <v>31</v>
          </cell>
          <cell r="AT444">
            <v>31</v>
          </cell>
        </row>
        <row r="445">
          <cell r="S445" t="str">
            <v/>
          </cell>
          <cell r="AS445">
            <v>31</v>
          </cell>
          <cell r="AT445">
            <v>31</v>
          </cell>
        </row>
        <row r="446">
          <cell r="S446" t="str">
            <v/>
          </cell>
          <cell r="AS446">
            <v>31</v>
          </cell>
          <cell r="AT446">
            <v>31</v>
          </cell>
        </row>
        <row r="447">
          <cell r="S447" t="str">
            <v/>
          </cell>
          <cell r="AS447">
            <v>31</v>
          </cell>
          <cell r="AT447">
            <v>31</v>
          </cell>
        </row>
        <row r="448">
          <cell r="S448" t="str">
            <v/>
          </cell>
          <cell r="AS448">
            <v>31</v>
          </cell>
          <cell r="AT448">
            <v>31</v>
          </cell>
        </row>
        <row r="449">
          <cell r="S449" t="str">
            <v/>
          </cell>
          <cell r="AS449">
            <v>31</v>
          </cell>
          <cell r="AT449">
            <v>31</v>
          </cell>
        </row>
        <row r="450">
          <cell r="S450" t="str">
            <v/>
          </cell>
          <cell r="AS450">
            <v>31</v>
          </cell>
          <cell r="AT450">
            <v>31</v>
          </cell>
        </row>
        <row r="451">
          <cell r="S451" t="str">
            <v/>
          </cell>
          <cell r="AS451">
            <v>31</v>
          </cell>
          <cell r="AT451">
            <v>31</v>
          </cell>
        </row>
        <row r="452">
          <cell r="S452" t="str">
            <v/>
          </cell>
          <cell r="AS452">
            <v>31</v>
          </cell>
          <cell r="AT452">
            <v>31</v>
          </cell>
        </row>
        <row r="453">
          <cell r="S453" t="str">
            <v/>
          </cell>
          <cell r="AS453">
            <v>31</v>
          </cell>
          <cell r="AT453">
            <v>31</v>
          </cell>
        </row>
        <row r="454">
          <cell r="S454" t="str">
            <v/>
          </cell>
          <cell r="AS454">
            <v>31</v>
          </cell>
          <cell r="AT454">
            <v>31</v>
          </cell>
        </row>
        <row r="455">
          <cell r="S455" t="str">
            <v/>
          </cell>
          <cell r="AS455">
            <v>31</v>
          </cell>
          <cell r="AT455">
            <v>31</v>
          </cell>
        </row>
        <row r="456">
          <cell r="S456" t="str">
            <v/>
          </cell>
          <cell r="AS456">
            <v>31</v>
          </cell>
          <cell r="AT456">
            <v>31</v>
          </cell>
        </row>
        <row r="457">
          <cell r="S457" t="str">
            <v/>
          </cell>
          <cell r="AS457">
            <v>31</v>
          </cell>
          <cell r="AT457">
            <v>31</v>
          </cell>
        </row>
        <row r="458">
          <cell r="S458" t="str">
            <v/>
          </cell>
          <cell r="AS458">
            <v>31</v>
          </cell>
          <cell r="AT458">
            <v>31</v>
          </cell>
        </row>
        <row r="459">
          <cell r="S459" t="str">
            <v/>
          </cell>
          <cell r="AS459">
            <v>31</v>
          </cell>
          <cell r="AT459">
            <v>31</v>
          </cell>
        </row>
        <row r="460">
          <cell r="S460" t="str">
            <v/>
          </cell>
          <cell r="AS460">
            <v>31</v>
          </cell>
          <cell r="AT460">
            <v>31</v>
          </cell>
        </row>
        <row r="461">
          <cell r="S461" t="str">
            <v/>
          </cell>
          <cell r="AS461">
            <v>31</v>
          </cell>
          <cell r="AT461">
            <v>31</v>
          </cell>
        </row>
        <row r="462">
          <cell r="S462" t="str">
            <v/>
          </cell>
        </row>
        <row r="463">
          <cell r="S463" t="str">
            <v/>
          </cell>
        </row>
        <row r="464">
          <cell r="S464" t="str">
            <v/>
          </cell>
        </row>
        <row r="465">
          <cell r="S465" t="str">
            <v/>
          </cell>
        </row>
        <row r="466">
          <cell r="S466" t="str">
            <v/>
          </cell>
        </row>
        <row r="467">
          <cell r="S467" t="str">
            <v/>
          </cell>
        </row>
        <row r="468">
          <cell r="S468" t="str">
            <v/>
          </cell>
        </row>
        <row r="469">
          <cell r="S469" t="str">
            <v/>
          </cell>
        </row>
        <row r="470">
          <cell r="S470" t="str">
            <v/>
          </cell>
        </row>
        <row r="471">
          <cell r="S471" t="str">
            <v/>
          </cell>
        </row>
        <row r="472">
          <cell r="S472" t="str">
            <v/>
          </cell>
        </row>
        <row r="473">
          <cell r="S473" t="str">
            <v/>
          </cell>
        </row>
        <row r="474">
          <cell r="S474" t="str">
            <v/>
          </cell>
        </row>
        <row r="475">
          <cell r="S475" t="str">
            <v/>
          </cell>
        </row>
        <row r="476">
          <cell r="S476" t="str">
            <v/>
          </cell>
        </row>
        <row r="477">
          <cell r="S477" t="str">
            <v/>
          </cell>
        </row>
        <row r="478">
          <cell r="S478" t="str">
            <v/>
          </cell>
        </row>
        <row r="479">
          <cell r="S479" t="str">
            <v/>
          </cell>
        </row>
        <row r="480">
          <cell r="S480" t="str">
            <v/>
          </cell>
        </row>
        <row r="481">
          <cell r="S481" t="str">
            <v/>
          </cell>
        </row>
        <row r="482">
          <cell r="S482" t="str">
            <v/>
          </cell>
        </row>
        <row r="483">
          <cell r="S483" t="str">
            <v/>
          </cell>
        </row>
        <row r="484">
          <cell r="S484" t="str">
            <v/>
          </cell>
        </row>
        <row r="485">
          <cell r="S485" t="str">
            <v/>
          </cell>
        </row>
        <row r="486">
          <cell r="S486" t="str">
            <v/>
          </cell>
        </row>
        <row r="487">
          <cell r="S487" t="str">
            <v/>
          </cell>
        </row>
        <row r="488">
          <cell r="S488" t="str">
            <v/>
          </cell>
        </row>
        <row r="489">
          <cell r="S489" t="str">
            <v/>
          </cell>
        </row>
        <row r="490">
          <cell r="S490" t="str">
            <v/>
          </cell>
        </row>
        <row r="491">
          <cell r="S491" t="str">
            <v/>
          </cell>
        </row>
        <row r="492">
          <cell r="S492" t="str">
            <v/>
          </cell>
        </row>
        <row r="493">
          <cell r="S493" t="str">
            <v/>
          </cell>
        </row>
        <row r="494">
          <cell r="S494" t="str">
            <v/>
          </cell>
        </row>
        <row r="495">
          <cell r="S495" t="str">
            <v/>
          </cell>
        </row>
        <row r="496">
          <cell r="S496" t="str">
            <v/>
          </cell>
        </row>
        <row r="497">
          <cell r="S497" t="str">
            <v/>
          </cell>
        </row>
        <row r="498">
          <cell r="S498" t="str">
            <v/>
          </cell>
        </row>
        <row r="499">
          <cell r="S499" t="str">
            <v/>
          </cell>
        </row>
        <row r="500">
          <cell r="S500" t="str">
            <v/>
          </cell>
        </row>
        <row r="501">
          <cell r="S501" t="str">
            <v/>
          </cell>
        </row>
        <row r="502">
          <cell r="S502" t="str">
            <v/>
          </cell>
        </row>
        <row r="503">
          <cell r="S503" t="str">
            <v/>
          </cell>
        </row>
        <row r="504">
          <cell r="S504" t="str">
            <v/>
          </cell>
        </row>
        <row r="505">
          <cell r="S505" t="str">
            <v/>
          </cell>
        </row>
        <row r="506">
          <cell r="S506" t="str">
            <v/>
          </cell>
        </row>
        <row r="507">
          <cell r="S507" t="str">
            <v/>
          </cell>
        </row>
        <row r="508">
          <cell r="S508" t="str">
            <v/>
          </cell>
        </row>
        <row r="509">
          <cell r="S509" t="str">
            <v/>
          </cell>
        </row>
        <row r="510">
          <cell r="S510" t="str">
            <v/>
          </cell>
        </row>
        <row r="511">
          <cell r="S511" t="str">
            <v/>
          </cell>
        </row>
        <row r="512">
          <cell r="S512" t="str">
            <v/>
          </cell>
        </row>
        <row r="513">
          <cell r="S513" t="str">
            <v/>
          </cell>
        </row>
        <row r="514">
          <cell r="S514" t="str">
            <v/>
          </cell>
        </row>
        <row r="515">
          <cell r="S515" t="str">
            <v/>
          </cell>
        </row>
        <row r="516">
          <cell r="S516" t="str">
            <v/>
          </cell>
        </row>
        <row r="517">
          <cell r="S517" t="str">
            <v/>
          </cell>
        </row>
        <row r="518">
          <cell r="S518" t="str">
            <v/>
          </cell>
        </row>
        <row r="519">
          <cell r="S519" t="str">
            <v/>
          </cell>
        </row>
        <row r="520">
          <cell r="S520" t="str">
            <v/>
          </cell>
        </row>
        <row r="521">
          <cell r="S521" t="str">
            <v/>
          </cell>
        </row>
        <row r="522">
          <cell r="S522" t="str">
            <v/>
          </cell>
        </row>
        <row r="523">
          <cell r="S523" t="str">
            <v/>
          </cell>
        </row>
        <row r="524">
          <cell r="S524" t="str">
            <v/>
          </cell>
        </row>
        <row r="525">
          <cell r="S525" t="str">
            <v/>
          </cell>
        </row>
        <row r="526">
          <cell r="S526" t="str">
            <v/>
          </cell>
        </row>
        <row r="527">
          <cell r="S527" t="str">
            <v/>
          </cell>
        </row>
        <row r="528">
          <cell r="S528" t="str">
            <v/>
          </cell>
        </row>
        <row r="529">
          <cell r="S529" t="str">
            <v/>
          </cell>
        </row>
        <row r="530">
          <cell r="S530" t="str">
            <v/>
          </cell>
        </row>
        <row r="531">
          <cell r="S531" t="str">
            <v/>
          </cell>
        </row>
        <row r="532">
          <cell r="S532" t="str">
            <v/>
          </cell>
        </row>
        <row r="533">
          <cell r="S533" t="str">
            <v/>
          </cell>
        </row>
        <row r="534">
          <cell r="S534" t="str">
            <v/>
          </cell>
        </row>
        <row r="535">
          <cell r="S535" t="str">
            <v/>
          </cell>
        </row>
        <row r="536">
          <cell r="S536" t="str">
            <v/>
          </cell>
        </row>
        <row r="537">
          <cell r="S537" t="str">
            <v/>
          </cell>
        </row>
        <row r="538">
          <cell r="S538" t="str">
            <v/>
          </cell>
        </row>
        <row r="539">
          <cell r="S539" t="str">
            <v/>
          </cell>
        </row>
        <row r="540">
          <cell r="S540" t="str">
            <v/>
          </cell>
        </row>
        <row r="541">
          <cell r="S541" t="str">
            <v/>
          </cell>
        </row>
        <row r="542">
          <cell r="S542" t="str">
            <v/>
          </cell>
        </row>
        <row r="543">
          <cell r="S543" t="str">
            <v/>
          </cell>
        </row>
        <row r="544">
          <cell r="S544" t="str">
            <v/>
          </cell>
        </row>
        <row r="545">
          <cell r="S545" t="str">
            <v/>
          </cell>
        </row>
        <row r="546">
          <cell r="S546" t="str">
            <v/>
          </cell>
        </row>
        <row r="547">
          <cell r="S547" t="str">
            <v/>
          </cell>
        </row>
        <row r="548">
          <cell r="S548" t="str">
            <v/>
          </cell>
        </row>
        <row r="549">
          <cell r="S549" t="str">
            <v/>
          </cell>
        </row>
        <row r="550">
          <cell r="S550" t="str">
            <v/>
          </cell>
        </row>
        <row r="551">
          <cell r="S551" t="str">
            <v/>
          </cell>
        </row>
        <row r="552">
          <cell r="S552" t="str">
            <v/>
          </cell>
        </row>
        <row r="553">
          <cell r="S553" t="str">
            <v/>
          </cell>
        </row>
        <row r="554">
          <cell r="S554" t="str">
            <v/>
          </cell>
        </row>
        <row r="555">
          <cell r="S555" t="str">
            <v/>
          </cell>
        </row>
        <row r="556">
          <cell r="S556" t="str">
            <v/>
          </cell>
        </row>
        <row r="557">
          <cell r="S557" t="str">
            <v/>
          </cell>
        </row>
        <row r="558">
          <cell r="S558" t="str">
            <v/>
          </cell>
        </row>
        <row r="559">
          <cell r="S559" t="str">
            <v/>
          </cell>
        </row>
        <row r="560">
          <cell r="S560" t="str">
            <v/>
          </cell>
        </row>
        <row r="561">
          <cell r="S561" t="str">
            <v/>
          </cell>
        </row>
        <row r="562">
          <cell r="S562" t="str">
            <v/>
          </cell>
        </row>
        <row r="563">
          <cell r="S563" t="str">
            <v/>
          </cell>
        </row>
        <row r="564">
          <cell r="S564" t="str">
            <v/>
          </cell>
        </row>
        <row r="565">
          <cell r="S565" t="str">
            <v/>
          </cell>
        </row>
        <row r="566">
          <cell r="S566" t="str">
            <v/>
          </cell>
        </row>
        <row r="567">
          <cell r="S567" t="str">
            <v/>
          </cell>
        </row>
        <row r="568">
          <cell r="S568" t="str">
            <v/>
          </cell>
        </row>
        <row r="569">
          <cell r="S569" t="str">
            <v/>
          </cell>
        </row>
        <row r="570">
          <cell r="S570" t="str">
            <v/>
          </cell>
        </row>
        <row r="571">
          <cell r="S571" t="str">
            <v/>
          </cell>
        </row>
        <row r="572">
          <cell r="S572" t="str">
            <v/>
          </cell>
        </row>
        <row r="573">
          <cell r="S573" t="str">
            <v/>
          </cell>
        </row>
        <row r="574">
          <cell r="S574" t="str">
            <v/>
          </cell>
        </row>
        <row r="575">
          <cell r="S575" t="str">
            <v/>
          </cell>
        </row>
        <row r="576">
          <cell r="S576" t="str">
            <v/>
          </cell>
        </row>
        <row r="577">
          <cell r="S577" t="str">
            <v/>
          </cell>
        </row>
        <row r="578">
          <cell r="S578" t="str">
            <v/>
          </cell>
        </row>
        <row r="579">
          <cell r="S579" t="str">
            <v/>
          </cell>
        </row>
        <row r="580">
          <cell r="S580" t="str">
            <v/>
          </cell>
        </row>
        <row r="581">
          <cell r="S581" t="str">
            <v/>
          </cell>
        </row>
        <row r="582">
          <cell r="S582" t="str">
            <v/>
          </cell>
        </row>
        <row r="583">
          <cell r="S583" t="str">
            <v/>
          </cell>
        </row>
        <row r="584">
          <cell r="S584" t="str">
            <v/>
          </cell>
        </row>
        <row r="585">
          <cell r="S585" t="str">
            <v/>
          </cell>
        </row>
        <row r="586">
          <cell r="S586" t="str">
            <v/>
          </cell>
        </row>
        <row r="587">
          <cell r="S587" t="str">
            <v/>
          </cell>
        </row>
        <row r="588">
          <cell r="S588" t="str">
            <v/>
          </cell>
        </row>
        <row r="589">
          <cell r="S589" t="str">
            <v/>
          </cell>
        </row>
        <row r="590">
          <cell r="S590" t="str">
            <v/>
          </cell>
        </row>
        <row r="591">
          <cell r="S591" t="str">
            <v/>
          </cell>
        </row>
        <row r="592">
          <cell r="S592" t="str">
            <v/>
          </cell>
        </row>
        <row r="593">
          <cell r="S593" t="str">
            <v/>
          </cell>
        </row>
        <row r="594">
          <cell r="S594" t="str">
            <v/>
          </cell>
        </row>
        <row r="595">
          <cell r="S595" t="str">
            <v/>
          </cell>
        </row>
        <row r="596">
          <cell r="S596" t="str">
            <v/>
          </cell>
        </row>
        <row r="597">
          <cell r="S597" t="str">
            <v/>
          </cell>
        </row>
        <row r="598">
          <cell r="S598" t="str">
            <v/>
          </cell>
        </row>
        <row r="599">
          <cell r="S599" t="str">
            <v/>
          </cell>
        </row>
        <row r="600">
          <cell r="S600" t="str">
            <v/>
          </cell>
        </row>
        <row r="601">
          <cell r="S601" t="str">
            <v/>
          </cell>
        </row>
        <row r="602">
          <cell r="S602" t="str">
            <v/>
          </cell>
        </row>
        <row r="603">
          <cell r="S603" t="str">
            <v/>
          </cell>
        </row>
        <row r="604">
          <cell r="S604" t="str">
            <v/>
          </cell>
        </row>
        <row r="605">
          <cell r="S605" t="str">
            <v/>
          </cell>
        </row>
        <row r="606">
          <cell r="S606" t="str">
            <v/>
          </cell>
        </row>
        <row r="607">
          <cell r="S607" t="str">
            <v/>
          </cell>
        </row>
        <row r="608">
          <cell r="S608" t="str">
            <v/>
          </cell>
        </row>
        <row r="609">
          <cell r="S609" t="str">
            <v/>
          </cell>
        </row>
        <row r="610">
          <cell r="S610" t="str">
            <v/>
          </cell>
        </row>
        <row r="611">
          <cell r="S611" t="str">
            <v/>
          </cell>
        </row>
        <row r="612">
          <cell r="S612" t="str">
            <v/>
          </cell>
        </row>
        <row r="613">
          <cell r="S613" t="str">
            <v/>
          </cell>
        </row>
        <row r="614">
          <cell r="S614" t="str">
            <v/>
          </cell>
        </row>
        <row r="615">
          <cell r="S615" t="str">
            <v/>
          </cell>
        </row>
        <row r="616">
          <cell r="S616" t="str">
            <v/>
          </cell>
        </row>
        <row r="617">
          <cell r="S617" t="str">
            <v/>
          </cell>
        </row>
        <row r="618">
          <cell r="S618" t="str">
            <v/>
          </cell>
        </row>
        <row r="619">
          <cell r="S619" t="str">
            <v/>
          </cell>
        </row>
        <row r="620">
          <cell r="S620" t="str">
            <v/>
          </cell>
        </row>
        <row r="621">
          <cell r="S621" t="str">
            <v/>
          </cell>
        </row>
        <row r="622">
          <cell r="S622" t="str">
            <v/>
          </cell>
        </row>
        <row r="623">
          <cell r="S623" t="str">
            <v/>
          </cell>
        </row>
        <row r="624">
          <cell r="S624" t="str">
            <v/>
          </cell>
        </row>
        <row r="625">
          <cell r="S625" t="str">
            <v/>
          </cell>
        </row>
        <row r="626">
          <cell r="S626" t="str">
            <v/>
          </cell>
        </row>
        <row r="627">
          <cell r="S627" t="str">
            <v/>
          </cell>
        </row>
        <row r="628">
          <cell r="S628" t="str">
            <v/>
          </cell>
        </row>
        <row r="629">
          <cell r="S629" t="str">
            <v/>
          </cell>
        </row>
        <row r="630">
          <cell r="S630" t="str">
            <v/>
          </cell>
        </row>
        <row r="631">
          <cell r="S631" t="str">
            <v/>
          </cell>
        </row>
        <row r="632">
          <cell r="S632" t="str">
            <v/>
          </cell>
        </row>
        <row r="633">
          <cell r="S633" t="str">
            <v/>
          </cell>
        </row>
        <row r="634">
          <cell r="S634" t="str">
            <v/>
          </cell>
        </row>
        <row r="635">
          <cell r="S635" t="str">
            <v/>
          </cell>
        </row>
        <row r="636">
          <cell r="S636" t="str">
            <v/>
          </cell>
        </row>
        <row r="637">
          <cell r="S637" t="str">
            <v/>
          </cell>
        </row>
        <row r="638">
          <cell r="S638" t="str">
            <v/>
          </cell>
        </row>
        <row r="639">
          <cell r="S639" t="str">
            <v/>
          </cell>
        </row>
        <row r="640">
          <cell r="S640" t="str">
            <v/>
          </cell>
        </row>
        <row r="641">
          <cell r="S641" t="str">
            <v/>
          </cell>
        </row>
        <row r="642">
          <cell r="S642" t="str">
            <v/>
          </cell>
        </row>
        <row r="643">
          <cell r="S643" t="str">
            <v/>
          </cell>
        </row>
        <row r="644">
          <cell r="S644" t="str">
            <v/>
          </cell>
        </row>
        <row r="645">
          <cell r="S645" t="str">
            <v/>
          </cell>
        </row>
        <row r="646">
          <cell r="S646" t="str">
            <v/>
          </cell>
        </row>
        <row r="647">
          <cell r="S647" t="str">
            <v/>
          </cell>
        </row>
        <row r="648">
          <cell r="S648" t="str">
            <v/>
          </cell>
        </row>
        <row r="649">
          <cell r="S649" t="str">
            <v/>
          </cell>
        </row>
        <row r="650">
          <cell r="S650" t="str">
            <v/>
          </cell>
        </row>
        <row r="651">
          <cell r="S651" t="str">
            <v/>
          </cell>
        </row>
        <row r="652">
          <cell r="S652" t="str">
            <v/>
          </cell>
        </row>
        <row r="653">
          <cell r="S653" t="str">
            <v/>
          </cell>
        </row>
        <row r="654">
          <cell r="S654" t="str">
            <v/>
          </cell>
        </row>
        <row r="655">
          <cell r="S655" t="str">
            <v/>
          </cell>
        </row>
        <row r="656">
          <cell r="S656" t="str">
            <v/>
          </cell>
        </row>
        <row r="657">
          <cell r="S657" t="str">
            <v/>
          </cell>
        </row>
        <row r="658">
          <cell r="S658" t="str">
            <v/>
          </cell>
        </row>
        <row r="659">
          <cell r="S659" t="str">
            <v/>
          </cell>
        </row>
        <row r="660">
          <cell r="S660" t="str">
            <v/>
          </cell>
        </row>
        <row r="661">
          <cell r="S661" t="str">
            <v/>
          </cell>
        </row>
        <row r="662">
          <cell r="S662" t="str">
            <v/>
          </cell>
        </row>
        <row r="663">
          <cell r="S663" t="str">
            <v/>
          </cell>
        </row>
        <row r="664">
          <cell r="S664" t="str">
            <v/>
          </cell>
        </row>
        <row r="665">
          <cell r="S665" t="str">
            <v/>
          </cell>
        </row>
        <row r="666">
          <cell r="S666" t="str">
            <v/>
          </cell>
        </row>
        <row r="667">
          <cell r="S667" t="str">
            <v/>
          </cell>
        </row>
        <row r="668">
          <cell r="S668" t="str">
            <v/>
          </cell>
        </row>
        <row r="669">
          <cell r="S669" t="str">
            <v/>
          </cell>
        </row>
        <row r="670">
          <cell r="S670" t="str">
            <v/>
          </cell>
        </row>
        <row r="671">
          <cell r="S671" t="str">
            <v/>
          </cell>
        </row>
        <row r="672">
          <cell r="S672" t="str">
            <v/>
          </cell>
        </row>
        <row r="673">
          <cell r="S673" t="str">
            <v/>
          </cell>
        </row>
        <row r="674">
          <cell r="S674" t="str">
            <v/>
          </cell>
        </row>
        <row r="675">
          <cell r="S675" t="str">
            <v/>
          </cell>
        </row>
        <row r="676">
          <cell r="S676" t="str">
            <v/>
          </cell>
        </row>
        <row r="677">
          <cell r="S677" t="str">
            <v/>
          </cell>
        </row>
        <row r="678">
          <cell r="S678" t="str">
            <v/>
          </cell>
        </row>
        <row r="679">
          <cell r="S679" t="str">
            <v/>
          </cell>
        </row>
        <row r="680">
          <cell r="S680" t="str">
            <v/>
          </cell>
        </row>
        <row r="681">
          <cell r="S681" t="str">
            <v/>
          </cell>
        </row>
        <row r="682">
          <cell r="S682" t="str">
            <v/>
          </cell>
        </row>
        <row r="683">
          <cell r="S683" t="str">
            <v/>
          </cell>
        </row>
        <row r="684">
          <cell r="S684" t="str">
            <v/>
          </cell>
        </row>
        <row r="685">
          <cell r="S685" t="str">
            <v/>
          </cell>
        </row>
        <row r="686">
          <cell r="S686" t="str">
            <v/>
          </cell>
        </row>
        <row r="687">
          <cell r="S687" t="str">
            <v/>
          </cell>
        </row>
        <row r="688">
          <cell r="S688" t="str">
            <v/>
          </cell>
        </row>
        <row r="689">
          <cell r="S689" t="str">
            <v/>
          </cell>
        </row>
        <row r="690">
          <cell r="S690" t="str">
            <v/>
          </cell>
        </row>
        <row r="691">
          <cell r="S691" t="str">
            <v/>
          </cell>
        </row>
        <row r="692">
          <cell r="S692" t="str">
            <v/>
          </cell>
        </row>
        <row r="693">
          <cell r="S693" t="str">
            <v/>
          </cell>
        </row>
        <row r="694">
          <cell r="S694" t="str">
            <v/>
          </cell>
        </row>
        <row r="695">
          <cell r="S695" t="str">
            <v/>
          </cell>
        </row>
        <row r="696">
          <cell r="S696" t="str">
            <v/>
          </cell>
        </row>
        <row r="697">
          <cell r="S697" t="str">
            <v/>
          </cell>
        </row>
        <row r="698">
          <cell r="S698" t="str">
            <v/>
          </cell>
        </row>
        <row r="699">
          <cell r="S699" t="str">
            <v/>
          </cell>
        </row>
        <row r="700">
          <cell r="S700" t="str">
            <v/>
          </cell>
        </row>
        <row r="701">
          <cell r="S701" t="str">
            <v/>
          </cell>
        </row>
        <row r="702">
          <cell r="S702" t="str">
            <v/>
          </cell>
        </row>
        <row r="703">
          <cell r="S703" t="str">
            <v/>
          </cell>
        </row>
        <row r="704">
          <cell r="S704" t="str">
            <v/>
          </cell>
        </row>
        <row r="705">
          <cell r="S705" t="str">
            <v/>
          </cell>
        </row>
        <row r="706">
          <cell r="S706" t="str">
            <v/>
          </cell>
        </row>
        <row r="707">
          <cell r="S707" t="str">
            <v/>
          </cell>
        </row>
        <row r="708">
          <cell r="S708" t="str">
            <v/>
          </cell>
        </row>
        <row r="709">
          <cell r="S709" t="str">
            <v/>
          </cell>
        </row>
        <row r="710">
          <cell r="S710" t="str">
            <v/>
          </cell>
        </row>
        <row r="711">
          <cell r="S711" t="str">
            <v/>
          </cell>
        </row>
        <row r="712">
          <cell r="S712" t="str">
            <v/>
          </cell>
        </row>
        <row r="713">
          <cell r="S713" t="str">
            <v/>
          </cell>
        </row>
        <row r="714">
          <cell r="S714" t="str">
            <v/>
          </cell>
        </row>
        <row r="715">
          <cell r="S715" t="str">
            <v/>
          </cell>
        </row>
        <row r="716">
          <cell r="S716" t="str">
            <v/>
          </cell>
        </row>
        <row r="717">
          <cell r="S717" t="str">
            <v/>
          </cell>
        </row>
        <row r="718">
          <cell r="S718" t="str">
            <v/>
          </cell>
        </row>
        <row r="719">
          <cell r="S719" t="str">
            <v/>
          </cell>
        </row>
        <row r="720">
          <cell r="S720" t="str">
            <v/>
          </cell>
        </row>
        <row r="721">
          <cell r="S721" t="str">
            <v/>
          </cell>
        </row>
        <row r="722">
          <cell r="S722" t="str">
            <v/>
          </cell>
        </row>
        <row r="723">
          <cell r="S723" t="str">
            <v/>
          </cell>
        </row>
        <row r="724">
          <cell r="S724" t="str">
            <v/>
          </cell>
        </row>
        <row r="725">
          <cell r="S725" t="str">
            <v/>
          </cell>
        </row>
        <row r="726">
          <cell r="S726" t="str">
            <v/>
          </cell>
        </row>
        <row r="727">
          <cell r="S727" t="str">
            <v/>
          </cell>
        </row>
        <row r="728">
          <cell r="S728" t="str">
            <v/>
          </cell>
        </row>
        <row r="729">
          <cell r="S729" t="str">
            <v/>
          </cell>
        </row>
        <row r="730">
          <cell r="S730" t="str">
            <v/>
          </cell>
        </row>
        <row r="731">
          <cell r="S731" t="str">
            <v/>
          </cell>
        </row>
        <row r="732">
          <cell r="S732" t="str">
            <v/>
          </cell>
        </row>
        <row r="733">
          <cell r="S733" t="str">
            <v/>
          </cell>
        </row>
        <row r="734">
          <cell r="S734" t="str">
            <v/>
          </cell>
        </row>
        <row r="735">
          <cell r="S735" t="str">
            <v/>
          </cell>
        </row>
        <row r="736">
          <cell r="S736" t="str">
            <v/>
          </cell>
        </row>
        <row r="737">
          <cell r="S737" t="str">
            <v/>
          </cell>
        </row>
        <row r="738">
          <cell r="S738" t="str">
            <v/>
          </cell>
        </row>
        <row r="739">
          <cell r="S739" t="str">
            <v/>
          </cell>
        </row>
        <row r="740">
          <cell r="S740" t="str">
            <v/>
          </cell>
        </row>
        <row r="741">
          <cell r="S741" t="str">
            <v/>
          </cell>
        </row>
        <row r="742">
          <cell r="S742" t="str">
            <v/>
          </cell>
        </row>
        <row r="743">
          <cell r="S743" t="str">
            <v/>
          </cell>
        </row>
        <row r="744">
          <cell r="S744" t="str">
            <v/>
          </cell>
        </row>
        <row r="745">
          <cell r="S745" t="str">
            <v/>
          </cell>
        </row>
        <row r="746">
          <cell r="S746" t="str">
            <v/>
          </cell>
        </row>
        <row r="747">
          <cell r="S747" t="str">
            <v/>
          </cell>
        </row>
        <row r="748">
          <cell r="S748" t="str">
            <v/>
          </cell>
        </row>
        <row r="749">
          <cell r="S749" t="str">
            <v/>
          </cell>
        </row>
        <row r="750">
          <cell r="S750" t="str">
            <v/>
          </cell>
        </row>
        <row r="751">
          <cell r="S751" t="str">
            <v/>
          </cell>
        </row>
        <row r="752">
          <cell r="S752" t="str">
            <v/>
          </cell>
        </row>
        <row r="753">
          <cell r="S753" t="str">
            <v/>
          </cell>
        </row>
        <row r="754">
          <cell r="S754" t="str">
            <v/>
          </cell>
        </row>
        <row r="755">
          <cell r="S755" t="str">
            <v/>
          </cell>
        </row>
        <row r="756">
          <cell r="S756" t="str">
            <v/>
          </cell>
        </row>
        <row r="757">
          <cell r="S757" t="str">
            <v/>
          </cell>
        </row>
        <row r="758">
          <cell r="S758" t="str">
            <v/>
          </cell>
        </row>
        <row r="759">
          <cell r="S759" t="str">
            <v/>
          </cell>
        </row>
        <row r="760">
          <cell r="S760" t="str">
            <v/>
          </cell>
        </row>
        <row r="761">
          <cell r="S761" t="str">
            <v/>
          </cell>
        </row>
        <row r="762">
          <cell r="S762" t="str">
            <v/>
          </cell>
        </row>
        <row r="763">
          <cell r="S763" t="str">
            <v/>
          </cell>
        </row>
        <row r="764">
          <cell r="S764" t="str">
            <v/>
          </cell>
        </row>
        <row r="765">
          <cell r="S765" t="str">
            <v/>
          </cell>
        </row>
        <row r="766">
          <cell r="S766" t="str">
            <v/>
          </cell>
        </row>
        <row r="767">
          <cell r="S767" t="str">
            <v/>
          </cell>
        </row>
        <row r="768">
          <cell r="S768" t="str">
            <v/>
          </cell>
        </row>
        <row r="769">
          <cell r="S769" t="str">
            <v/>
          </cell>
        </row>
        <row r="770">
          <cell r="S770" t="str">
            <v/>
          </cell>
        </row>
        <row r="771">
          <cell r="S771" t="str">
            <v/>
          </cell>
        </row>
        <row r="772">
          <cell r="S772" t="str">
            <v/>
          </cell>
        </row>
        <row r="773">
          <cell r="S773" t="str">
            <v/>
          </cell>
        </row>
        <row r="774">
          <cell r="S774" t="str">
            <v/>
          </cell>
        </row>
        <row r="775">
          <cell r="S775" t="str">
            <v/>
          </cell>
        </row>
        <row r="776">
          <cell r="S776" t="str">
            <v/>
          </cell>
        </row>
        <row r="777">
          <cell r="S777" t="str">
            <v/>
          </cell>
        </row>
        <row r="778">
          <cell r="S778" t="str">
            <v/>
          </cell>
        </row>
        <row r="779">
          <cell r="S779" t="str">
            <v/>
          </cell>
        </row>
        <row r="780">
          <cell r="S780" t="str">
            <v/>
          </cell>
        </row>
        <row r="781">
          <cell r="S781" t="str">
            <v/>
          </cell>
        </row>
        <row r="782">
          <cell r="S782" t="str">
            <v/>
          </cell>
        </row>
        <row r="783">
          <cell r="S783" t="str">
            <v/>
          </cell>
        </row>
        <row r="784">
          <cell r="S784" t="str">
            <v/>
          </cell>
        </row>
        <row r="785">
          <cell r="S785" t="str">
            <v/>
          </cell>
        </row>
        <row r="786">
          <cell r="S786" t="str">
            <v/>
          </cell>
        </row>
        <row r="787">
          <cell r="S787" t="str">
            <v/>
          </cell>
        </row>
        <row r="788">
          <cell r="S788" t="str">
            <v/>
          </cell>
        </row>
        <row r="789">
          <cell r="S789" t="str">
            <v/>
          </cell>
        </row>
        <row r="790">
          <cell r="S790" t="str">
            <v/>
          </cell>
        </row>
        <row r="791">
          <cell r="S791" t="str">
            <v/>
          </cell>
        </row>
        <row r="792">
          <cell r="S792" t="str">
            <v/>
          </cell>
        </row>
        <row r="793">
          <cell r="S793" t="str">
            <v/>
          </cell>
        </row>
        <row r="794">
          <cell r="S794" t="str">
            <v/>
          </cell>
        </row>
        <row r="795">
          <cell r="S795" t="str">
            <v/>
          </cell>
        </row>
        <row r="796">
          <cell r="S796" t="str">
            <v/>
          </cell>
        </row>
        <row r="797">
          <cell r="S797" t="str">
            <v/>
          </cell>
        </row>
        <row r="798">
          <cell r="S798" t="str">
            <v/>
          </cell>
        </row>
        <row r="799">
          <cell r="S799" t="str">
            <v/>
          </cell>
        </row>
        <row r="800">
          <cell r="S800" t="str">
            <v/>
          </cell>
        </row>
        <row r="801">
          <cell r="S801" t="str">
            <v/>
          </cell>
        </row>
        <row r="802">
          <cell r="S802" t="str">
            <v/>
          </cell>
        </row>
        <row r="803">
          <cell r="S803" t="str">
            <v/>
          </cell>
        </row>
        <row r="804">
          <cell r="S804" t="str">
            <v/>
          </cell>
        </row>
        <row r="805">
          <cell r="S805" t="str">
            <v/>
          </cell>
        </row>
        <row r="806">
          <cell r="S806" t="str">
            <v/>
          </cell>
        </row>
        <row r="807">
          <cell r="S807" t="str">
            <v/>
          </cell>
        </row>
        <row r="808">
          <cell r="S808" t="str">
            <v/>
          </cell>
        </row>
        <row r="809">
          <cell r="S809" t="str">
            <v/>
          </cell>
        </row>
        <row r="810">
          <cell r="S810" t="str">
            <v/>
          </cell>
        </row>
        <row r="811">
          <cell r="S811" t="str">
            <v/>
          </cell>
        </row>
        <row r="812">
          <cell r="S812" t="str">
            <v/>
          </cell>
        </row>
        <row r="813">
          <cell r="S813" t="str">
            <v/>
          </cell>
        </row>
        <row r="814">
          <cell r="S814" t="str">
            <v/>
          </cell>
        </row>
        <row r="815">
          <cell r="S815" t="str">
            <v/>
          </cell>
        </row>
        <row r="816">
          <cell r="S816" t="str">
            <v/>
          </cell>
        </row>
        <row r="817">
          <cell r="S817" t="str">
            <v/>
          </cell>
        </row>
        <row r="818">
          <cell r="S818" t="str">
            <v/>
          </cell>
        </row>
        <row r="819">
          <cell r="S819" t="str">
            <v/>
          </cell>
        </row>
        <row r="820">
          <cell r="S820" t="str">
            <v/>
          </cell>
        </row>
        <row r="821">
          <cell r="S821" t="str">
            <v/>
          </cell>
        </row>
        <row r="822">
          <cell r="S822" t="str">
            <v/>
          </cell>
        </row>
        <row r="823">
          <cell r="S823" t="str">
            <v/>
          </cell>
        </row>
        <row r="824">
          <cell r="S824" t="str">
            <v/>
          </cell>
        </row>
        <row r="825">
          <cell r="S825" t="str">
            <v/>
          </cell>
        </row>
        <row r="826">
          <cell r="S826" t="str">
            <v/>
          </cell>
        </row>
        <row r="827">
          <cell r="S827" t="str">
            <v/>
          </cell>
        </row>
        <row r="828">
          <cell r="S828" t="str">
            <v/>
          </cell>
        </row>
        <row r="829">
          <cell r="S829" t="str">
            <v/>
          </cell>
        </row>
        <row r="830">
          <cell r="S830" t="str">
            <v/>
          </cell>
        </row>
        <row r="831">
          <cell r="S831" t="str">
            <v/>
          </cell>
        </row>
        <row r="832">
          <cell r="S832" t="str">
            <v/>
          </cell>
        </row>
        <row r="833">
          <cell r="S833" t="str">
            <v/>
          </cell>
        </row>
        <row r="834">
          <cell r="S834" t="str">
            <v/>
          </cell>
        </row>
        <row r="835">
          <cell r="S835" t="str">
            <v/>
          </cell>
        </row>
        <row r="836">
          <cell r="S836" t="str">
            <v/>
          </cell>
        </row>
        <row r="837">
          <cell r="S837" t="str">
            <v/>
          </cell>
        </row>
        <row r="838">
          <cell r="S838" t="str">
            <v/>
          </cell>
        </row>
        <row r="839">
          <cell r="S839" t="str">
            <v/>
          </cell>
        </row>
        <row r="840">
          <cell r="S840" t="str">
            <v/>
          </cell>
        </row>
        <row r="841">
          <cell r="S841" t="str">
            <v/>
          </cell>
        </row>
        <row r="842">
          <cell r="S842" t="str">
            <v/>
          </cell>
        </row>
        <row r="843">
          <cell r="S843" t="str">
            <v/>
          </cell>
        </row>
        <row r="844">
          <cell r="S844" t="str">
            <v/>
          </cell>
        </row>
        <row r="845">
          <cell r="S845" t="str">
            <v/>
          </cell>
        </row>
        <row r="846">
          <cell r="S846" t="str">
            <v/>
          </cell>
        </row>
        <row r="847">
          <cell r="S847" t="str">
            <v/>
          </cell>
        </row>
        <row r="848">
          <cell r="S848" t="str">
            <v/>
          </cell>
        </row>
        <row r="849">
          <cell r="S849" t="str">
            <v/>
          </cell>
        </row>
        <row r="850">
          <cell r="S850" t="str">
            <v/>
          </cell>
        </row>
        <row r="851">
          <cell r="S851" t="str">
            <v/>
          </cell>
        </row>
        <row r="852">
          <cell r="S852" t="str">
            <v/>
          </cell>
        </row>
        <row r="853">
          <cell r="S853" t="str">
            <v/>
          </cell>
        </row>
        <row r="854">
          <cell r="S854" t="str">
            <v/>
          </cell>
        </row>
        <row r="855">
          <cell r="S855" t="str">
            <v/>
          </cell>
        </row>
        <row r="856">
          <cell r="S856" t="str">
            <v/>
          </cell>
        </row>
        <row r="857">
          <cell r="S857" t="str">
            <v/>
          </cell>
        </row>
        <row r="858">
          <cell r="S858" t="str">
            <v/>
          </cell>
        </row>
        <row r="859">
          <cell r="S859" t="str">
            <v/>
          </cell>
        </row>
        <row r="860">
          <cell r="S860" t="str">
            <v/>
          </cell>
        </row>
        <row r="861">
          <cell r="S861" t="str">
            <v/>
          </cell>
        </row>
        <row r="862">
          <cell r="S862" t="str">
            <v/>
          </cell>
        </row>
        <row r="863">
          <cell r="S863" t="str">
            <v/>
          </cell>
        </row>
        <row r="864">
          <cell r="S864" t="str">
            <v/>
          </cell>
        </row>
        <row r="865">
          <cell r="S865" t="str">
            <v/>
          </cell>
        </row>
        <row r="866">
          <cell r="S866" t="str">
            <v/>
          </cell>
        </row>
        <row r="867">
          <cell r="S867" t="str">
            <v/>
          </cell>
        </row>
        <row r="868">
          <cell r="S868" t="str">
            <v/>
          </cell>
        </row>
        <row r="869">
          <cell r="S869" t="str">
            <v/>
          </cell>
        </row>
        <row r="870">
          <cell r="S870" t="str">
            <v/>
          </cell>
        </row>
        <row r="871">
          <cell r="S871" t="str">
            <v/>
          </cell>
        </row>
        <row r="872">
          <cell r="S872" t="str">
            <v/>
          </cell>
        </row>
        <row r="873">
          <cell r="S873" t="str">
            <v/>
          </cell>
        </row>
        <row r="874">
          <cell r="S874" t="str">
            <v/>
          </cell>
        </row>
        <row r="875">
          <cell r="S875" t="str">
            <v/>
          </cell>
        </row>
        <row r="876">
          <cell r="S876" t="str">
            <v/>
          </cell>
        </row>
        <row r="877">
          <cell r="S877" t="str">
            <v/>
          </cell>
        </row>
        <row r="878">
          <cell r="S878" t="str">
            <v/>
          </cell>
        </row>
        <row r="879">
          <cell r="S879" t="str">
            <v/>
          </cell>
        </row>
        <row r="880">
          <cell r="S880" t="str">
            <v/>
          </cell>
        </row>
        <row r="881">
          <cell r="S881" t="str">
            <v/>
          </cell>
        </row>
        <row r="882">
          <cell r="S882" t="str">
            <v/>
          </cell>
        </row>
        <row r="883">
          <cell r="S883" t="str">
            <v/>
          </cell>
        </row>
        <row r="884">
          <cell r="S884" t="str">
            <v/>
          </cell>
        </row>
        <row r="885">
          <cell r="S885" t="str">
            <v/>
          </cell>
        </row>
        <row r="886">
          <cell r="S886" t="str">
            <v/>
          </cell>
        </row>
        <row r="887">
          <cell r="S887" t="str">
            <v/>
          </cell>
        </row>
        <row r="888">
          <cell r="S888" t="str">
            <v/>
          </cell>
        </row>
        <row r="889">
          <cell r="S889" t="str">
            <v/>
          </cell>
        </row>
        <row r="890">
          <cell r="S890" t="str">
            <v/>
          </cell>
        </row>
        <row r="891">
          <cell r="S891" t="str">
            <v/>
          </cell>
        </row>
        <row r="892">
          <cell r="S892" t="str">
            <v/>
          </cell>
        </row>
        <row r="893">
          <cell r="S893" t="str">
            <v/>
          </cell>
        </row>
        <row r="894">
          <cell r="S894" t="str">
            <v/>
          </cell>
        </row>
        <row r="895">
          <cell r="S895" t="str">
            <v/>
          </cell>
        </row>
        <row r="896">
          <cell r="S896" t="str">
            <v/>
          </cell>
        </row>
        <row r="897">
          <cell r="S897" t="str">
            <v/>
          </cell>
        </row>
        <row r="898">
          <cell r="S898" t="str">
            <v/>
          </cell>
        </row>
        <row r="899">
          <cell r="S899" t="str">
            <v/>
          </cell>
        </row>
        <row r="900">
          <cell r="S900" t="str">
            <v/>
          </cell>
        </row>
        <row r="901">
          <cell r="S901" t="str">
            <v/>
          </cell>
        </row>
        <row r="902">
          <cell r="S902" t="str">
            <v/>
          </cell>
        </row>
        <row r="903">
          <cell r="S903" t="str">
            <v/>
          </cell>
        </row>
        <row r="904">
          <cell r="S904" t="str">
            <v/>
          </cell>
        </row>
        <row r="905">
          <cell r="S905" t="str">
            <v/>
          </cell>
        </row>
        <row r="906">
          <cell r="S906" t="str">
            <v/>
          </cell>
        </row>
        <row r="907">
          <cell r="S907" t="str">
            <v/>
          </cell>
        </row>
        <row r="908">
          <cell r="S908" t="str">
            <v/>
          </cell>
        </row>
        <row r="909">
          <cell r="S909" t="str">
            <v/>
          </cell>
        </row>
        <row r="910">
          <cell r="S910" t="str">
            <v/>
          </cell>
        </row>
        <row r="911">
          <cell r="S911" t="str">
            <v/>
          </cell>
        </row>
        <row r="912">
          <cell r="S912" t="str">
            <v/>
          </cell>
        </row>
        <row r="913">
          <cell r="S913" t="str">
            <v/>
          </cell>
        </row>
        <row r="914">
          <cell r="S914" t="str">
            <v/>
          </cell>
        </row>
        <row r="915">
          <cell r="S915" t="str">
            <v/>
          </cell>
        </row>
        <row r="916">
          <cell r="S916" t="str">
            <v/>
          </cell>
        </row>
        <row r="917">
          <cell r="S917" t="str">
            <v/>
          </cell>
        </row>
        <row r="918">
          <cell r="S918" t="str">
            <v/>
          </cell>
        </row>
        <row r="919">
          <cell r="S919" t="str">
            <v/>
          </cell>
        </row>
        <row r="920">
          <cell r="S920" t="str">
            <v/>
          </cell>
        </row>
        <row r="921">
          <cell r="S921" t="str">
            <v/>
          </cell>
        </row>
        <row r="922">
          <cell r="S922" t="str">
            <v/>
          </cell>
        </row>
        <row r="923">
          <cell r="S923" t="str">
            <v/>
          </cell>
        </row>
        <row r="924">
          <cell r="S924" t="str">
            <v/>
          </cell>
        </row>
        <row r="925">
          <cell r="S925" t="str">
            <v/>
          </cell>
        </row>
        <row r="926">
          <cell r="S926" t="str">
            <v/>
          </cell>
        </row>
        <row r="927">
          <cell r="S927" t="str">
            <v/>
          </cell>
        </row>
        <row r="928">
          <cell r="S928" t="str">
            <v/>
          </cell>
        </row>
        <row r="929">
          <cell r="S929" t="str">
            <v/>
          </cell>
        </row>
        <row r="930">
          <cell r="S930" t="str">
            <v/>
          </cell>
        </row>
        <row r="931">
          <cell r="S931" t="str">
            <v/>
          </cell>
        </row>
        <row r="932">
          <cell r="S932" t="str">
            <v/>
          </cell>
        </row>
        <row r="933">
          <cell r="S933" t="str">
            <v/>
          </cell>
        </row>
        <row r="934">
          <cell r="S934" t="str">
            <v/>
          </cell>
        </row>
        <row r="935">
          <cell r="S935" t="str">
            <v/>
          </cell>
        </row>
        <row r="936">
          <cell r="S936" t="str">
            <v/>
          </cell>
        </row>
        <row r="937">
          <cell r="S937" t="str">
            <v/>
          </cell>
        </row>
        <row r="938">
          <cell r="S938" t="str">
            <v/>
          </cell>
        </row>
        <row r="939">
          <cell r="S939" t="str">
            <v/>
          </cell>
        </row>
        <row r="940">
          <cell r="S940" t="str">
            <v/>
          </cell>
        </row>
        <row r="941">
          <cell r="S941" t="str">
            <v/>
          </cell>
        </row>
        <row r="942">
          <cell r="S942" t="str">
            <v/>
          </cell>
        </row>
        <row r="943">
          <cell r="S943" t="str">
            <v/>
          </cell>
        </row>
        <row r="944">
          <cell r="S944" t="str">
            <v/>
          </cell>
        </row>
        <row r="945">
          <cell r="S945" t="str">
            <v/>
          </cell>
        </row>
        <row r="946">
          <cell r="S946" t="str">
            <v/>
          </cell>
        </row>
        <row r="947">
          <cell r="S947" t="str">
            <v/>
          </cell>
        </row>
        <row r="948">
          <cell r="S948" t="str">
            <v/>
          </cell>
        </row>
        <row r="949">
          <cell r="S949" t="str">
            <v/>
          </cell>
        </row>
        <row r="950">
          <cell r="S950" t="str">
            <v/>
          </cell>
        </row>
        <row r="951">
          <cell r="S951" t="str">
            <v/>
          </cell>
        </row>
        <row r="952">
          <cell r="S952" t="str">
            <v/>
          </cell>
        </row>
        <row r="953">
          <cell r="S953" t="str">
            <v/>
          </cell>
        </row>
        <row r="954">
          <cell r="S954" t="str">
            <v/>
          </cell>
        </row>
        <row r="955">
          <cell r="S955" t="str">
            <v/>
          </cell>
        </row>
        <row r="956">
          <cell r="S956" t="str">
            <v/>
          </cell>
        </row>
        <row r="957">
          <cell r="S957" t="str">
            <v/>
          </cell>
        </row>
        <row r="958">
          <cell r="S958" t="str">
            <v/>
          </cell>
        </row>
        <row r="959">
          <cell r="S959" t="str">
            <v/>
          </cell>
        </row>
        <row r="960">
          <cell r="S960" t="str">
            <v/>
          </cell>
        </row>
        <row r="961">
          <cell r="S961" t="str">
            <v/>
          </cell>
        </row>
        <row r="962">
          <cell r="S962" t="str">
            <v/>
          </cell>
        </row>
        <row r="963">
          <cell r="S963" t="str">
            <v/>
          </cell>
        </row>
        <row r="964">
          <cell r="S964" t="str">
            <v/>
          </cell>
        </row>
        <row r="965">
          <cell r="S965" t="str">
            <v/>
          </cell>
        </row>
        <row r="966">
          <cell r="S966" t="str">
            <v/>
          </cell>
        </row>
        <row r="967">
          <cell r="S967" t="str">
            <v/>
          </cell>
        </row>
        <row r="968">
          <cell r="S968" t="str">
            <v/>
          </cell>
        </row>
        <row r="969">
          <cell r="S969" t="str">
            <v/>
          </cell>
        </row>
        <row r="970">
          <cell r="S970" t="str">
            <v/>
          </cell>
        </row>
        <row r="971">
          <cell r="S971" t="str">
            <v/>
          </cell>
        </row>
        <row r="972">
          <cell r="S972" t="str">
            <v/>
          </cell>
        </row>
        <row r="973">
          <cell r="S973" t="str">
            <v/>
          </cell>
        </row>
        <row r="974">
          <cell r="S974" t="str">
            <v/>
          </cell>
        </row>
        <row r="975">
          <cell r="S975" t="str">
            <v/>
          </cell>
        </row>
        <row r="976">
          <cell r="S976" t="str">
            <v/>
          </cell>
        </row>
        <row r="977">
          <cell r="S977" t="str">
            <v/>
          </cell>
        </row>
        <row r="978">
          <cell r="S978" t="str">
            <v/>
          </cell>
        </row>
        <row r="979">
          <cell r="S979" t="str">
            <v/>
          </cell>
        </row>
        <row r="980">
          <cell r="S980" t="str">
            <v/>
          </cell>
        </row>
        <row r="981">
          <cell r="S981" t="str">
            <v/>
          </cell>
        </row>
        <row r="982">
          <cell r="S982" t="str">
            <v/>
          </cell>
        </row>
        <row r="983">
          <cell r="S983" t="str">
            <v/>
          </cell>
        </row>
        <row r="984">
          <cell r="S984" t="str">
            <v/>
          </cell>
        </row>
        <row r="985">
          <cell r="S985" t="str">
            <v/>
          </cell>
        </row>
        <row r="986">
          <cell r="S986" t="str">
            <v/>
          </cell>
        </row>
        <row r="987">
          <cell r="S987" t="str">
            <v/>
          </cell>
        </row>
        <row r="988">
          <cell r="S988" t="str">
            <v/>
          </cell>
        </row>
        <row r="989">
          <cell r="S989" t="str">
            <v/>
          </cell>
        </row>
        <row r="990">
          <cell r="S990" t="str">
            <v/>
          </cell>
        </row>
        <row r="991">
          <cell r="S991" t="str">
            <v/>
          </cell>
        </row>
        <row r="992">
          <cell r="S992" t="str">
            <v/>
          </cell>
        </row>
        <row r="993">
          <cell r="S993" t="str">
            <v/>
          </cell>
        </row>
        <row r="994">
          <cell r="S994" t="str">
            <v/>
          </cell>
        </row>
        <row r="995">
          <cell r="S995" t="str">
            <v/>
          </cell>
        </row>
        <row r="996">
          <cell r="S996" t="str">
            <v/>
          </cell>
        </row>
        <row r="997">
          <cell r="S997" t="str">
            <v/>
          </cell>
        </row>
        <row r="998">
          <cell r="S998" t="str">
            <v/>
          </cell>
        </row>
        <row r="999">
          <cell r="S999" t="str">
            <v/>
          </cell>
        </row>
        <row r="1000">
          <cell r="S1000" t="str">
            <v/>
          </cell>
        </row>
        <row r="1001">
          <cell r="S1001" t="str">
            <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B81E04-9523-4568-ADB7-91A7EAC884BD}" name="Tabla243479101418192021223" displayName="Tabla243479101418192021223" ref="E8:Y31" totalsRowShown="0" headerRowDxfId="777" dataDxfId="311" headerRowBorderDxfId="776" tableBorderDxfId="775">
  <tableColumns count="21">
    <tableColumn id="2" xr3:uid="{4DC1E719-BA72-4224-BE1F-89ED7C55417E}" name="CLASIFICACIÓN DEL PELIGRO" dataDxfId="330"/>
    <tableColumn id="18" xr3:uid="{BA2FE694-E3C1-436D-AE72-6AA6CD2BBF5D}" name="FACTOR DE RIESGO " dataDxfId="329"/>
    <tableColumn id="25" xr3:uid="{AADCC7E8-79D4-43DC-9922-6676C649FFCA}" name="FUENTE GENERADORA DEL PELIGRO" dataDxfId="328"/>
    <tableColumn id="26" xr3:uid="{FD62F016-08F6-4A2C-91FD-DD3C5D85FB0C}" name="POSIBLES CONSECUENCIAS" dataDxfId="327"/>
    <tableColumn id="28" xr3:uid="{357C402B-845B-48E5-B33F-2FC8C725B3A8}" name="ESPECIFICACIÓN DEL RIESGO " dataDxfId="326"/>
    <tableColumn id="8" xr3:uid="{B196A2E8-79CE-47C6-8AF3-899AF36039B2}" name="NIVEL DE DEFICIENCIA DEL RIESGO (ND)" dataDxfId="325"/>
    <tableColumn id="9" xr3:uid="{18605267-4D81-4188-8B91-A5CD372D69D2}" name="NIVEL DE EXPOSICIÓN AL RIESGO (NE)" dataDxfId="324"/>
    <tableColumn id="10" xr3:uid="{A3FDDA47-6C9F-402B-BBA0-986346748DEA}" name="NIVEL DE PROBABILIDAD (NDxNE)" dataDxfId="323">
      <calculatedColumnFormula>J9*K9</calculatedColumnFormula>
    </tableColumn>
    <tableColumn id="11" xr3:uid="{6C09801B-2451-40E3-992E-6B32E4A81A27}" name="INTERPRETACIÓN NIVEL DE PROBABILIDAD" dataDxfId="322">
      <calculatedColumnFormula>IF((K9=""),"",IF(AND(L9&gt;=24,L9&lt;=40),"MUY ALTO",IF(AND(L9&gt;=10,L9&lt;=20),"ALTO",IF(AND(L9&gt;=6,L9&lt;=8),"MEDIO",IF((L9&lt;=4),"BAJO")))))</calculatedColumnFormula>
    </tableColumn>
    <tableColumn id="12" xr3:uid="{F65D0B44-9815-4464-B641-5093293119AE}" name="NIVEL DE CONSECUENCIA (NC)" dataDxfId="321"/>
    <tableColumn id="13" xr3:uid="{B22B6993-DBED-4889-A721-DAB493D84A5E}" name="NIVEL DE RIESGO (NR) " dataDxfId="320">
      <calculatedColumnFormula>$L9*N9</calculatedColumnFormula>
    </tableColumn>
    <tableColumn id="14" xr3:uid="{72051EAD-C07F-4092-AFC8-5CF027830F15}" name="INTERPRETACIÓN NIVEL DE RIESGO" dataDxfId="319">
      <calculatedColumnFormula>IF((O9&gt;=599),"I",IF(O9&gt;=150,"II",IF(O9&gt;=40,"III",IF(O9&gt;=20,"IV",IF(O9=0,"IV")))))</calculatedColumnFormula>
    </tableColumn>
    <tableColumn id="15" xr3:uid="{93CC96BC-B5E3-4FC7-A2BB-D15B6B538CC4}" name="ACEPTABILIDAD DEL RIESGO" dataDxfId="318">
      <calculatedColumnFormula>IF(P9="I","CRÍTICO",IF(P9="II","Aceptable con Control",IF(P9="III","Mejorable",IF(P9="IV","Aceptable"))))</calculatedColumnFormula>
    </tableColumn>
    <tableColumn id="24" xr3:uid="{E16ACBF0-4BF2-4251-ADCF-84D561304950}" name="CONTROL EXISTENTE_x000a_(Fuente, medio, Trabajador)" dataDxfId="310"/>
    <tableColumn id="27" xr3:uid="{C5A36A38-8E6B-4459-A31D-8A8845F1D3C4}" name="DESCRIPCIÓN DEL CONTROL" dataDxfId="309"/>
    <tableColumn id="16" xr3:uid="{62AD0246-B2ED-4661-97C1-514E4213D4FA}" name="# DE EXPUESTOS" dataDxfId="317"/>
    <tableColumn id="19" xr3:uid="{DCD41AA2-AE02-4CC0-B980-87A867973AE0}" name="ELIMINACIÓN " dataDxfId="316"/>
    <tableColumn id="20" xr3:uid="{2C64EF38-BF2F-4912-BFAA-5D918E27C6B0}" name="SUSTITUCIÓN " dataDxfId="315"/>
    <tableColumn id="21" xr3:uid="{42804230-2535-4B64-B072-964F858ABB60}" name="CONTROLES DE INGENIERÍA " dataDxfId="314"/>
    <tableColumn id="22" xr3:uid="{66314A76-57D1-405C-A155-569B62F4A13B}" name="CONTROLES ADMINISTRATIVOS EPP, SEÑALIZACIÓN /ADVERTENCIA " dataDxfId="313"/>
    <tableColumn id="23" xr3:uid="{E16625A9-F88B-4B02-8CC4-69A039921668}" name="EQUIPOS/EPP" dataDxfId="312"/>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C000000}" name="Tabla211" displayName="Tabla211" ref="C13:X44" totalsRowShown="0" headerRowDxfId="683" dataDxfId="681" headerRowBorderDxfId="682" tableBorderDxfId="680">
  <autoFilter ref="C13:X44" xr:uid="{00000000-0009-0000-0100-00000A000000}">
    <filterColumn colId="1">
      <filters>
        <filter val="QUÍMICO: Polvo"/>
      </filters>
    </filterColumn>
  </autoFilter>
  <tableColumns count="22">
    <tableColumn id="2" xr3:uid="{00000000-0010-0000-0C00-000002000000}" name="DESCRIPCIÓN DE LA FUENTE" dataDxfId="679"/>
    <tableColumn id="3" xr3:uid="{00000000-0010-0000-0C00-000003000000}" name="CLASIFICACIÓN" dataDxfId="678"/>
    <tableColumn id="4" xr3:uid="{00000000-0010-0000-0C00-000004000000}" name="POSIBLES CONSECUENCIAS" dataDxfId="677"/>
    <tableColumn id="5" xr3:uid="{00000000-0010-0000-0C00-000005000000}" name="FUENTE" dataDxfId="676"/>
    <tableColumn id="6" xr3:uid="{00000000-0010-0000-0C00-000006000000}" name="MEDIO" dataDxfId="675"/>
    <tableColumn id="7" xr3:uid="{00000000-0010-0000-0C00-000007000000}" name="TRABAJADOR" dataDxfId="674"/>
    <tableColumn id="8" xr3:uid="{00000000-0010-0000-0C00-000008000000}" name="NIVEL DE DEFICIENCIA (ND)" dataDxfId="673"/>
    <tableColumn id="9" xr3:uid="{00000000-0010-0000-0C00-000009000000}" name="NIVEL DE EXPOSICIÓN (NE)" dataDxfId="672"/>
    <tableColumn id="10" xr3:uid="{00000000-0010-0000-0C00-00000A000000}" name="NIVEL DE PROBABILIDAD (NDxNE)" dataDxfId="671">
      <calculatedColumnFormula>I14*J14</calculatedColumnFormula>
    </tableColumn>
    <tableColumn id="11" xr3:uid="{00000000-0010-0000-0C00-00000B000000}" name="INTERPRETACIÓN NIVEL DE PROBABILIDAD" dataDxfId="670">
      <calculatedColumnFormula>IF((J14=""),"",IF(AND(K14&gt;=24,K14&lt;=40),"MUY ALTO",IF(AND(K14&gt;=10,K14&lt;=20),"ALTO",IF(AND(K14&gt;=6,K14&lt;=8),"MEDIO",IF((K14&lt;=4),"BAJO")))))</calculatedColumnFormula>
    </tableColumn>
    <tableColumn id="12" xr3:uid="{00000000-0010-0000-0C00-00000C000000}" name="NIVEL DE CONSECUENCIA" dataDxfId="669"/>
    <tableColumn id="13" xr3:uid="{00000000-0010-0000-0C00-00000D000000}" name="NIVEL DE RIESGO (NR) " dataDxfId="668">
      <calculatedColumnFormula>$K14*M14</calculatedColumnFormula>
    </tableColumn>
    <tableColumn id="14" xr3:uid="{00000000-0010-0000-0C00-00000E000000}" name="INTERPRETACIÓN NIVEL DE RIESGO" dataDxfId="667">
      <calculatedColumnFormula>IF((N14&gt;=599),"I",IF(N14&gt;=150,"II",IF(N14&gt;=40,"III",IF(N14&gt;=20,"IV",IF(N14=0,"IV")))))</calculatedColumnFormula>
    </tableColumn>
    <tableColumn id="15" xr3:uid="{00000000-0010-0000-0C00-00000F000000}" name="ACEPTABILIDAD DEL RIESGO" dataDxfId="666">
      <calculatedColumnFormula>IF(O14="I","CRÍTICO",IF(O14="II","Aceptable con Control",IF(O14="III","Mejorable",IF(O14="IV","Aceptable"))))</calculatedColumnFormula>
    </tableColumn>
    <tableColumn id="16" xr3:uid="{00000000-0010-0000-0C00-000010000000}" name="# DE EXPUESTOS" dataDxfId="665"/>
    <tableColumn id="17" xr3:uid="{00000000-0010-0000-0C00-000011000000}" name="PEOR CONSECUENCIA" dataDxfId="664"/>
    <tableColumn id="1" xr3:uid="{00000000-0010-0000-0C00-000001000000}" name="¿Existe Requisitos legales aplicables? (SI/NO)" dataDxfId="663"/>
    <tableColumn id="19" xr3:uid="{00000000-0010-0000-0C00-000013000000}" name="ELIMINACIÓN " dataDxfId="662"/>
    <tableColumn id="20" xr3:uid="{00000000-0010-0000-0C00-000014000000}" name="SUSTITUCIÓN " dataDxfId="661"/>
    <tableColumn id="21" xr3:uid="{00000000-0010-0000-0C00-000015000000}" name="CONTROLES DE INGENIERÍA " dataDxfId="660"/>
    <tableColumn id="22" xr3:uid="{00000000-0010-0000-0C00-000016000000}" name="CONTROLES ADMINISTRATIVOS SEÑALIZACION /ADEVERTENCIA " dataDxfId="659"/>
    <tableColumn id="23" xr3:uid="{00000000-0010-0000-0C00-000017000000}" name="EQUIPOS/EPP" dataDxfId="658"/>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D000000}" name="Tabla21112" displayName="Tabla21112" ref="C13:X69" totalsRowShown="0" headerRowDxfId="657" dataDxfId="655" headerRowBorderDxfId="656" tableBorderDxfId="654">
  <autoFilter ref="C13:X69" xr:uid="{00000000-0009-0000-0100-00000B000000}">
    <filterColumn colId="1">
      <filters>
        <filter val="QUÍMICO_x000a_Humos"/>
        <filter val="QUÍMICO_x000a_Líquidos y nieblas_x000a_Gases y vapores"/>
        <filter val="QUÍMICO_x000a_Polvos orgánicos, inorgánicos, fibras y material particulado"/>
        <filter val="QUÍMICOS:  Polvos y Material particulado"/>
        <filter val="QUIMICOS: Gases y Vapores."/>
        <filter val="QUIMICOS: Líquidos"/>
      </filters>
    </filterColumn>
  </autoFilter>
  <tableColumns count="22">
    <tableColumn id="2" xr3:uid="{00000000-0010-0000-0D00-000002000000}" name="DESCRIPCIÓN DE LA FUENTE" dataDxfId="653"/>
    <tableColumn id="3" xr3:uid="{00000000-0010-0000-0D00-000003000000}" name="CLASIFICACIÓN" dataDxfId="652"/>
    <tableColumn id="4" xr3:uid="{00000000-0010-0000-0D00-000004000000}" name="POSIBLES CONSECUENCIAS" dataDxfId="651"/>
    <tableColumn id="5" xr3:uid="{00000000-0010-0000-0D00-000005000000}" name="FUENTE" dataDxfId="650"/>
    <tableColumn id="6" xr3:uid="{00000000-0010-0000-0D00-000006000000}" name="MEDIO" dataDxfId="649"/>
    <tableColumn id="7" xr3:uid="{00000000-0010-0000-0D00-000007000000}" name="TRABAJADOR" dataDxfId="648"/>
    <tableColumn id="8" xr3:uid="{00000000-0010-0000-0D00-000008000000}" name="NIVEL DE DEFICIENCIA (ND)" dataDxfId="647"/>
    <tableColumn id="9" xr3:uid="{00000000-0010-0000-0D00-000009000000}" name="NIVEL DE EXPOSICIÓN (NE)" dataDxfId="646"/>
    <tableColumn id="10" xr3:uid="{00000000-0010-0000-0D00-00000A000000}" name="NIVEL DE PROBABILIDAD (NDxNE)" dataDxfId="645">
      <calculatedColumnFormula>I14*J14</calculatedColumnFormula>
    </tableColumn>
    <tableColumn id="11" xr3:uid="{00000000-0010-0000-0D00-00000B000000}" name="INTERPRETACIÓN NIVEL DE PROBABILIDAD" dataDxfId="644">
      <calculatedColumnFormula>IF((J14=""),"",IF(AND(K14&gt;=24,K14&lt;=40),"MUY ALTO",IF(AND(K14&gt;=10,K14&lt;=20),"ALTO",IF(AND(K14&gt;=6,K14&lt;=8),"MEDIO",IF((K14&lt;=4),"BAJO")))))</calculatedColumnFormula>
    </tableColumn>
    <tableColumn id="12" xr3:uid="{00000000-0010-0000-0D00-00000C000000}" name="NIVEL DE CONSECUENCIA" dataDxfId="643"/>
    <tableColumn id="13" xr3:uid="{00000000-0010-0000-0D00-00000D000000}" name="NIVEL DE RIESGO (NR) " dataDxfId="642">
      <calculatedColumnFormula>$K14*M14</calculatedColumnFormula>
    </tableColumn>
    <tableColumn id="14" xr3:uid="{00000000-0010-0000-0D00-00000E000000}" name="INTERPRETACIÓN NIVEL DE RIESGO" dataDxfId="641">
      <calculatedColumnFormula>IF((N14&gt;=599),"I",IF(N14&gt;=150,"II",IF(N14&gt;=40,"III",IF(N14&gt;=20,"IV",IF(N14=0,"IV")))))</calculatedColumnFormula>
    </tableColumn>
    <tableColumn id="15" xr3:uid="{00000000-0010-0000-0D00-00000F000000}" name="ACEPTABILIDAD DEL RIESGO" dataDxfId="640">
      <calculatedColumnFormula>IF(O14="I","CRÍTICO",IF(O14="II","Aceptable con Control",IF(O14="III","Mejorable",IF(O14="IV","Aceptable"))))</calculatedColumnFormula>
    </tableColumn>
    <tableColumn id="16" xr3:uid="{00000000-0010-0000-0D00-000010000000}" name="# DE EXPUESTOS" dataDxfId="639"/>
    <tableColumn id="17" xr3:uid="{00000000-0010-0000-0D00-000011000000}" name="PEOR CONSECUENCIA" dataDxfId="638"/>
    <tableColumn id="1" xr3:uid="{00000000-0010-0000-0D00-000001000000}" name="¿Existe Requisitos legales aplicables? (SI/NO)" dataDxfId="637"/>
    <tableColumn id="19" xr3:uid="{00000000-0010-0000-0D00-000013000000}" name="ELIMINACIÓN " dataDxfId="636"/>
    <tableColumn id="20" xr3:uid="{00000000-0010-0000-0D00-000014000000}" name="SUSTITUCIÓN " dataDxfId="635"/>
    <tableColumn id="21" xr3:uid="{00000000-0010-0000-0D00-000015000000}" name="CONTROLES DE INGENIERÍA " dataDxfId="634"/>
    <tableColumn id="22" xr3:uid="{00000000-0010-0000-0D00-000016000000}" name="CONTROLES ADMINISTRATIVOS SEÑALIZACION /ADVERTENCIA " dataDxfId="633"/>
    <tableColumn id="23" xr3:uid="{00000000-0010-0000-0D00-000017000000}" name="EQUIPOS/EPP" dataDxfId="632"/>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E000000}" name="Tabla211125" displayName="Tabla211125" ref="C13:W69" totalsRowShown="0" headerRowDxfId="631" dataDxfId="629" headerRowBorderDxfId="630" tableBorderDxfId="628">
  <autoFilter ref="C13:W69" xr:uid="{00000000-0009-0000-0100-000004000000}"/>
  <tableColumns count="21">
    <tableColumn id="2" xr3:uid="{00000000-0010-0000-0E00-000002000000}" name="DESCRIPCIÓN DE LA FUENTE" dataDxfId="627"/>
    <tableColumn id="3" xr3:uid="{00000000-0010-0000-0E00-000003000000}" name="CLASIFICACIÓN" dataDxfId="626"/>
    <tableColumn id="4" xr3:uid="{00000000-0010-0000-0E00-000004000000}" name="POSIBLES CONSECUENCIAS" dataDxfId="625"/>
    <tableColumn id="5" xr3:uid="{00000000-0010-0000-0E00-000005000000}" name="FUENTE" dataDxfId="624"/>
    <tableColumn id="6" xr3:uid="{00000000-0010-0000-0E00-000006000000}" name="MEDIO" dataDxfId="623"/>
    <tableColumn id="7" xr3:uid="{00000000-0010-0000-0E00-000007000000}" name="TRABAJADOR" dataDxfId="622"/>
    <tableColumn id="8" xr3:uid="{00000000-0010-0000-0E00-000008000000}" name="NIVEL DE DEFICIENCIA (ND)" dataDxfId="621"/>
    <tableColumn id="9" xr3:uid="{00000000-0010-0000-0E00-000009000000}" name="NIVEL DE EXPOSICIÓN (NE)" dataDxfId="620"/>
    <tableColumn id="10" xr3:uid="{00000000-0010-0000-0E00-00000A000000}" name="NIVEL DE PROBABILIDAD (NDxNE)" dataDxfId="619">
      <calculatedColumnFormula>I14*J14</calculatedColumnFormula>
    </tableColumn>
    <tableColumn id="11" xr3:uid="{00000000-0010-0000-0E00-00000B000000}" name="INTERPRETACIÓN NIVEL DE PROBABILIDAD" dataDxfId="618">
      <calculatedColumnFormula>IF((J14=""),"",IF(AND(K14&gt;=24,K14&lt;=40),"MUY ALTO",IF(AND(K14&gt;=10,K14&lt;=20),"ALTO",IF(AND(K14&gt;=6,K14&lt;=8),"MEDIO",IF((K14&lt;=4),"BAJO")))))</calculatedColumnFormula>
    </tableColumn>
    <tableColumn id="12" xr3:uid="{00000000-0010-0000-0E00-00000C000000}" name="NIVEL DE CONSECUENCIA" dataDxfId="617"/>
    <tableColumn id="13" xr3:uid="{00000000-0010-0000-0E00-00000D000000}" name="NIVEL DE RIESGO (NR) " dataDxfId="616">
      <calculatedColumnFormula>$K14*M14</calculatedColumnFormula>
    </tableColumn>
    <tableColumn id="14" xr3:uid="{00000000-0010-0000-0E00-00000E000000}" name="INTERPRETACIÓN NIVEL DE RIESGO" dataDxfId="615">
      <calculatedColumnFormula>IF((N14&gt;=599),"I",IF(N14&gt;=150,"II",IF(N14&gt;=40,"III",IF(N14&gt;=20,"IV",IF(N14=0,"IV")))))</calculatedColumnFormula>
    </tableColumn>
    <tableColumn id="15" xr3:uid="{00000000-0010-0000-0E00-00000F000000}" name="ACEPTABILIDAD DEL RIESGO" dataDxfId="614">
      <calculatedColumnFormula>IF(O14="I","CRÍTICO",IF(O14="II","Aceptable con Control",IF(O14="III","Mejorable",IF(O14="IV","Aceptable"))))</calculatedColumnFormula>
    </tableColumn>
    <tableColumn id="16" xr3:uid="{00000000-0010-0000-0E00-000010000000}" name="# DE EXPUESTOS" dataDxfId="613"/>
    <tableColumn id="17" xr3:uid="{00000000-0010-0000-0E00-000011000000}" name="PEOR CONSECUENCIA" dataDxfId="612"/>
    <tableColumn id="19" xr3:uid="{00000000-0010-0000-0E00-000013000000}" name="ELIMINACIÓN " dataDxfId="611"/>
    <tableColumn id="20" xr3:uid="{00000000-0010-0000-0E00-000014000000}" name="SUSTITUCIÓN " dataDxfId="610"/>
    <tableColumn id="21" xr3:uid="{00000000-0010-0000-0E00-000015000000}" name="CONTROLES DE INGENIERÍA " dataDxfId="609"/>
    <tableColumn id="22" xr3:uid="{00000000-0010-0000-0E00-000016000000}" name="CONTROLES ADMINISTRATIVOS SEÑALIZACION /ADEVERTENCIA " dataDxfId="608"/>
    <tableColumn id="23" xr3:uid="{00000000-0010-0000-0E00-000017000000}" name="EQUIPOS/EPP" dataDxfId="607"/>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F000000}" name="Tabla2111256" displayName="Tabla2111256" ref="C7:W63" totalsRowShown="0" headerRowDxfId="606" dataDxfId="604" headerRowBorderDxfId="605" tableBorderDxfId="603">
  <autoFilter ref="C7:W63" xr:uid="{00000000-0009-0000-0100-000005000000}">
    <filterColumn colId="1">
      <filters>
        <filter val="QUÍMICO"/>
        <filter val="QUÍMICO_x000a_Humos"/>
        <filter val="QUÍMICO_x000a_Líquidos y nieblas_x000a_Gases y vapores"/>
        <filter val="QUÍMICO_x000a_Polvos orgánicos, inorgánicos, fibras y material particulado"/>
      </filters>
    </filterColumn>
  </autoFilter>
  <tableColumns count="21">
    <tableColumn id="2" xr3:uid="{00000000-0010-0000-0F00-000002000000}" name="DESCRIPCIÓN DE LA FUENTE" dataDxfId="602"/>
    <tableColumn id="3" xr3:uid="{00000000-0010-0000-0F00-000003000000}" name="CLASIFICACIÓN" dataDxfId="601"/>
    <tableColumn id="4" xr3:uid="{00000000-0010-0000-0F00-000004000000}" name="POSIBLES CONSECUENCIAS" dataDxfId="600"/>
    <tableColumn id="5" xr3:uid="{00000000-0010-0000-0F00-000005000000}" name="FUENTE" dataDxfId="599"/>
    <tableColumn id="6" xr3:uid="{00000000-0010-0000-0F00-000006000000}" name="MEDIO" dataDxfId="598"/>
    <tableColumn id="7" xr3:uid="{00000000-0010-0000-0F00-000007000000}" name="TRABAJADOR" dataDxfId="597"/>
    <tableColumn id="8" xr3:uid="{00000000-0010-0000-0F00-000008000000}" name="NIVEL DE DEFICIENCIA (ND)" dataDxfId="596"/>
    <tableColumn id="9" xr3:uid="{00000000-0010-0000-0F00-000009000000}" name="NIVEL DE EXPOSICIÓN (NE)" dataDxfId="595"/>
    <tableColumn id="10" xr3:uid="{00000000-0010-0000-0F00-00000A000000}" name="NIVEL DE PROBABILIDAD (NDxNE)" dataDxfId="594">
      <calculatedColumnFormula>I8*J8</calculatedColumnFormula>
    </tableColumn>
    <tableColumn id="11" xr3:uid="{00000000-0010-0000-0F00-00000B000000}" name="INTERPRETACIÓN NIVEL DE PROBABILIDAD" dataDxfId="593">
      <calculatedColumnFormula>IF((J8=""),"",IF(AND(K8&gt;=24,K8&lt;=40),"MUY ALTO",IF(AND(K8&gt;=10,K8&lt;=20),"ALTO",IF(AND(K8&gt;=6,K8&lt;=8),"MEDIO",IF((K8&lt;=4),"BAJO")))))</calculatedColumnFormula>
    </tableColumn>
    <tableColumn id="12" xr3:uid="{00000000-0010-0000-0F00-00000C000000}" name="NIVEL DE CONSECUENCIA" dataDxfId="592"/>
    <tableColumn id="13" xr3:uid="{00000000-0010-0000-0F00-00000D000000}" name="NIVEL DE RIESGO (NR) " dataDxfId="591">
      <calculatedColumnFormula>$K8*M8</calculatedColumnFormula>
    </tableColumn>
    <tableColumn id="14" xr3:uid="{00000000-0010-0000-0F00-00000E000000}" name="INTERPRETACIÓN NIVEL DE RIESGO" dataDxfId="590">
      <calculatedColumnFormula>IF((N8&gt;=599),"I",IF(N8&gt;=150,"II",IF(N8&gt;=40,"III",IF(N8&gt;=20,"IV",IF(N8=0,"IV")))))</calculatedColumnFormula>
    </tableColumn>
    <tableColumn id="15" xr3:uid="{00000000-0010-0000-0F00-00000F000000}" name="ACEPTABILIDAD DEL RIESGO" dataDxfId="589">
      <calculatedColumnFormula>IF(O8="I","No Aceptable",IF(O8="II","Aceptable con Control",IF(O8="III","Mejorable",IF(O8="IV","Aceptable"))))</calculatedColumnFormula>
    </tableColumn>
    <tableColumn id="16" xr3:uid="{00000000-0010-0000-0F00-000010000000}" name="# DE EXPUESTOS" dataDxfId="588"/>
    <tableColumn id="17" xr3:uid="{00000000-0010-0000-0F00-000011000000}" name="PEOR CONSECUENCIA" dataDxfId="587"/>
    <tableColumn id="19" xr3:uid="{00000000-0010-0000-0F00-000013000000}" name="ELIMINACIÓN " dataDxfId="586"/>
    <tableColumn id="20" xr3:uid="{00000000-0010-0000-0F00-000014000000}" name="SUSTITUCIÓN " dataDxfId="585"/>
    <tableColumn id="21" xr3:uid="{00000000-0010-0000-0F00-000015000000}" name="CONTROLES DE INGENIERÍA " dataDxfId="584"/>
    <tableColumn id="22" xr3:uid="{00000000-0010-0000-0F00-000016000000}" name="CONTROLES ADMINISTRATIVOS SEÑALIZACION /ADEVERTENCIA " dataDxfId="583"/>
    <tableColumn id="23" xr3:uid="{00000000-0010-0000-0F00-000017000000}" name="EQUIPOS/EPP" dataDxfId="582"/>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0000000}" name="Tabla245678" displayName="Tabla245678" ref="C13:X57" totalsRowShown="0" headerRowDxfId="581" dataDxfId="579" headerRowBorderDxfId="580" tableBorderDxfId="578">
  <autoFilter ref="C13:X57" xr:uid="{00000000-0009-0000-0100-000007000000}">
    <filterColumn colId="1">
      <filters>
        <filter val="QUÍMICOS:  Polvos y Material particulado"/>
        <filter val="QUIMICOS: Gases y Vapores."/>
        <filter val="QUIMICOS: Líquidos"/>
      </filters>
    </filterColumn>
  </autoFilter>
  <tableColumns count="22">
    <tableColumn id="2" xr3:uid="{00000000-0010-0000-1000-000002000000}" name="DESCRIPCIÓN DE LA FUENTE" dataDxfId="577"/>
    <tableColumn id="3" xr3:uid="{00000000-0010-0000-1000-000003000000}" name="CLASIFICACIÓN" dataDxfId="576"/>
    <tableColumn id="4" xr3:uid="{00000000-0010-0000-1000-000004000000}" name="POSIBLES CONSECUENCIAS" dataDxfId="575"/>
    <tableColumn id="5" xr3:uid="{00000000-0010-0000-1000-000005000000}" name="FUENTE" dataDxfId="574"/>
    <tableColumn id="6" xr3:uid="{00000000-0010-0000-1000-000006000000}" name="MEDIO" dataDxfId="573"/>
    <tableColumn id="7" xr3:uid="{00000000-0010-0000-1000-000007000000}" name="TRABAJADOR" dataDxfId="572"/>
    <tableColumn id="8" xr3:uid="{00000000-0010-0000-1000-000008000000}" name="NIVEL DE DEFICIENCIA (ND)" dataDxfId="571"/>
    <tableColumn id="9" xr3:uid="{00000000-0010-0000-1000-000009000000}" name="NIVEL DE EXPOSICIÓN (NE)" dataDxfId="570"/>
    <tableColumn id="10" xr3:uid="{00000000-0010-0000-1000-00000A000000}" name="NIVEL DE PROBABILIDAD (NDxNE)" dataDxfId="569">
      <calculatedColumnFormula>I14*J14</calculatedColumnFormula>
    </tableColumn>
    <tableColumn id="11" xr3:uid="{00000000-0010-0000-1000-00000B000000}" name="INTERPRETACIÓN NIVEL DE PROBABILIDAD" dataDxfId="568">
      <calculatedColumnFormula>IF((J14=""),"",IF(AND(K14&gt;=24,K14&lt;=40),"MUY ALTO",IF(AND(K14&gt;=10,K14&lt;=20),"ALTO",IF(AND(K14&gt;=6,K14&lt;=8),"MEDIO",IF((K14&lt;=4),"BAJO")))))</calculatedColumnFormula>
    </tableColumn>
    <tableColumn id="12" xr3:uid="{00000000-0010-0000-1000-00000C000000}" name="NIVEL DE CONSECUENCIA" dataDxfId="567"/>
    <tableColumn id="13" xr3:uid="{00000000-0010-0000-1000-00000D000000}" name="NIVEL DE RIESGO (NR) " dataDxfId="566">
      <calculatedColumnFormula>$K14*M14</calculatedColumnFormula>
    </tableColumn>
    <tableColumn id="14" xr3:uid="{00000000-0010-0000-1000-00000E000000}" name="INTERPRETACIÓN NIVEL DE RIESGO" dataDxfId="565">
      <calculatedColumnFormula>IF(N14="","",IF(AND(N14&gt;=600,N14&lt;=4000),"I",IF(AND(N14&gt;=150,N14&lt;=500),"II",IF(AND(N14&gt;=40,N14&lt;=120),"III",IF(OR(N14=20,N14=0),"IV")))))</calculatedColumnFormula>
    </tableColumn>
    <tableColumn id="15" xr3:uid="{00000000-0010-0000-1000-00000F000000}" name="ACEPTABILIDAD DEL RIESGO" dataDxfId="564">
      <calculatedColumnFormula>IF(O14="I","CRÍTICO",IF(O14="II","Aceptable con Control",IF(O14="III","Mejorable",IF(O14="IV","Aceptable"))))</calculatedColumnFormula>
    </tableColumn>
    <tableColumn id="16" xr3:uid="{00000000-0010-0000-1000-000010000000}" name="# DE EXPUESTOS" dataDxfId="563"/>
    <tableColumn id="17" xr3:uid="{00000000-0010-0000-1000-000011000000}" name="PEOR CONSECUENCIA" dataDxfId="562">
      <calculatedColumnFormula>Tabla245678[[#This Row],[POSIBLES CONSECUENCIAS]]</calculatedColumnFormula>
    </tableColumn>
    <tableColumn id="1" xr3:uid="{00000000-0010-0000-1000-000001000000}" name="Columna1" dataDxfId="561"/>
    <tableColumn id="19" xr3:uid="{00000000-0010-0000-1000-000013000000}" name="ELIMINACIÓN " dataDxfId="560"/>
    <tableColumn id="20" xr3:uid="{00000000-0010-0000-1000-000014000000}" name="SUSTITUCIÓN " dataDxfId="559"/>
    <tableColumn id="21" xr3:uid="{00000000-0010-0000-1000-000015000000}" name="CONTROLES DE INGENIERÍA " dataDxfId="558"/>
    <tableColumn id="22" xr3:uid="{00000000-0010-0000-1000-000016000000}" name="CONTROLES ADMINISTRATIVOS SEÑALIZACION /ADEVERTENCIA " dataDxfId="557"/>
    <tableColumn id="23" xr3:uid="{00000000-0010-0000-1000-000017000000}" name="EQUIPOS/EPP" dataDxfId="556"/>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1000000}" name="Tabla24567823" displayName="Tabla24567823" ref="C9:W53" totalsRowShown="0" headerRowDxfId="555" dataDxfId="553" headerRowBorderDxfId="554" tableBorderDxfId="552">
  <autoFilter ref="C9:W53" xr:uid="{00000000-0009-0000-0100-000016000000}">
    <filterColumn colId="13">
      <filters>
        <filter val="Aceptable con Control"/>
      </filters>
    </filterColumn>
  </autoFilter>
  <tableColumns count="21">
    <tableColumn id="2" xr3:uid="{00000000-0010-0000-1100-000002000000}" name="DESCRIPCIÓN DE LA FUENTE" dataDxfId="551"/>
    <tableColumn id="3" xr3:uid="{00000000-0010-0000-1100-000003000000}" name="CLASIFICACIÓN" dataDxfId="550"/>
    <tableColumn id="4" xr3:uid="{00000000-0010-0000-1100-000004000000}" name="POSIBLES CONSECUENCIAS" dataDxfId="549"/>
    <tableColumn id="5" xr3:uid="{00000000-0010-0000-1100-000005000000}" name="FUENTE" dataDxfId="548"/>
    <tableColumn id="6" xr3:uid="{00000000-0010-0000-1100-000006000000}" name="MEDIO" dataDxfId="547"/>
    <tableColumn id="7" xr3:uid="{00000000-0010-0000-1100-000007000000}" name="TRABAJADOR" dataDxfId="546"/>
    <tableColumn id="8" xr3:uid="{00000000-0010-0000-1100-000008000000}" name="NIVEL DE DEFICIENCIA (ND)" dataDxfId="545"/>
    <tableColumn id="9" xr3:uid="{00000000-0010-0000-1100-000009000000}" name="NIVEL DE EXPOSICIÓN (NE)" dataDxfId="544"/>
    <tableColumn id="10" xr3:uid="{00000000-0010-0000-1100-00000A000000}" name="NIVEL DE PROBABILIDAD (NDxNE)" dataDxfId="543">
      <calculatedColumnFormula>I10*J10</calculatedColumnFormula>
    </tableColumn>
    <tableColumn id="11" xr3:uid="{00000000-0010-0000-1100-00000B000000}" name="INTERPRETACIÓN NIVEL DE PROBABILIDAD" dataDxfId="542">
      <calculatedColumnFormula>IF((J10=""),"",IF(AND(K10&gt;=24,K10&lt;=40),"MUY ALTO",IF(AND(K10&gt;=10,K10&lt;=20),"ALTO",IF(AND(K10&gt;=6,K10&lt;=8),"MEDIO",IF((K10&lt;=4),"BAJO")))))</calculatedColumnFormula>
    </tableColumn>
    <tableColumn id="12" xr3:uid="{00000000-0010-0000-1100-00000C000000}" name="NIVEL DE CONSECUENCIA" dataDxfId="541"/>
    <tableColumn id="13" xr3:uid="{00000000-0010-0000-1100-00000D000000}" name="NIVEL DE RIESGO (NR) " dataDxfId="540">
      <calculatedColumnFormula>$K10*M10</calculatedColumnFormula>
    </tableColumn>
    <tableColumn id="14" xr3:uid="{00000000-0010-0000-1100-00000E000000}" name="INTERPRETACIÓN NIVEL DE RIESGO" dataDxfId="539">
      <calculatedColumnFormula>IF(N10="","",IF(AND(N10&gt;=600,N10&lt;=4000),"I",IF(AND(N10&gt;=150,N10&lt;=500),"II",IF(AND(N10&gt;=40,N10&lt;=120),"III",IF(OR(N10=20,N10=0),"IV")))))</calculatedColumnFormula>
    </tableColumn>
    <tableColumn id="15" xr3:uid="{00000000-0010-0000-1100-00000F000000}" name="ACEPTABILIDAD DEL RIESGO" dataDxfId="538">
      <calculatedColumnFormula>IF(O10="I","No Aceptable",IF(O10="II","Aceptable con Control",IF(O10="III","Mejorable",IF(O10="IV","Aceptable"))))</calculatedColumnFormula>
    </tableColumn>
    <tableColumn id="16" xr3:uid="{00000000-0010-0000-1100-000010000000}" name="# DE EXPUESTOS" dataDxfId="537"/>
    <tableColumn id="17" xr3:uid="{00000000-0010-0000-1100-000011000000}" name="PEOR CONSECUENCIA" dataDxfId="536">
      <calculatedColumnFormula>Tabla24567823[[#This Row],[POSIBLES CONSECUENCIAS]]</calculatedColumnFormula>
    </tableColumn>
    <tableColumn id="19" xr3:uid="{00000000-0010-0000-1100-000013000000}" name="ELIMINACIÓN " dataDxfId="535"/>
    <tableColumn id="20" xr3:uid="{00000000-0010-0000-1100-000014000000}" name="SUSTITUCIÓN " dataDxfId="534"/>
    <tableColumn id="21" xr3:uid="{00000000-0010-0000-1100-000015000000}" name="CONTROLES DE INGENIERÍA " dataDxfId="533"/>
    <tableColumn id="22" xr3:uid="{00000000-0010-0000-1100-000016000000}" name="CONTROLES ADMINISTRATIVOS SEÑALIZACION /ADEVERTENCIA " dataDxfId="532"/>
    <tableColumn id="23" xr3:uid="{00000000-0010-0000-1100-000017000000}" name="EQUIPOS/EPP" dataDxfId="531"/>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2000000}" name="Tabla24567813" displayName="Tabla24567813" ref="C13:W48" totalsRowShown="0" headerRowDxfId="530" dataDxfId="528" headerRowBorderDxfId="529" tableBorderDxfId="527">
  <autoFilter ref="C13:W48" xr:uid="{00000000-0009-0000-0100-00000C000000}">
    <filterColumn colId="1">
      <filters>
        <filter val="QUÍMICOS:  Polvos y Material particulado"/>
        <filter val="QUIMICOS: Gases y Vapores."/>
        <filter val="QUIMICOS: Líquidos"/>
      </filters>
    </filterColumn>
  </autoFilter>
  <tableColumns count="21">
    <tableColumn id="2" xr3:uid="{00000000-0010-0000-1200-000002000000}" name="DESCRIPCIÓN DE LA FUENTE" dataDxfId="526"/>
    <tableColumn id="3" xr3:uid="{00000000-0010-0000-1200-000003000000}" name="CLASIFICACIÓN" dataDxfId="525"/>
    <tableColumn id="4" xr3:uid="{00000000-0010-0000-1200-000004000000}" name="POSIBLES CONSECUENCIAS" dataDxfId="524"/>
    <tableColumn id="5" xr3:uid="{00000000-0010-0000-1200-000005000000}" name="FUENTE" dataDxfId="523"/>
    <tableColumn id="6" xr3:uid="{00000000-0010-0000-1200-000006000000}" name="MEDIO" dataDxfId="522"/>
    <tableColumn id="7" xr3:uid="{00000000-0010-0000-1200-000007000000}" name="TRABAJADOR" dataDxfId="521"/>
    <tableColumn id="8" xr3:uid="{00000000-0010-0000-1200-000008000000}" name="NIVEL DE DEFICIENCIA (ND)" dataDxfId="520"/>
    <tableColumn id="9" xr3:uid="{00000000-0010-0000-1200-000009000000}" name="NIVEL DE EXPOSICIÓN (NE)" dataDxfId="519"/>
    <tableColumn id="10" xr3:uid="{00000000-0010-0000-1200-00000A000000}" name="NIVEL DE PROBABILIDAD (NDxNE)" dataDxfId="518">
      <calculatedColumnFormula>I14*J14</calculatedColumnFormula>
    </tableColumn>
    <tableColumn id="11" xr3:uid="{00000000-0010-0000-1200-00000B000000}" name="INTERPRETACIÓN NIVEL DE PROBABILIDAD" dataDxfId="517">
      <calculatedColumnFormula>IF((J14=""),"",IF(AND(K14&gt;=24,K14&lt;=40),"MUY ALTO",IF(AND(K14&gt;=10,K14&lt;=20),"ALTO",IF(AND(K14&gt;=6,K14&lt;=8),"MEDIO",IF((K14&lt;=4),"BAJO")))))</calculatedColumnFormula>
    </tableColumn>
    <tableColumn id="12" xr3:uid="{00000000-0010-0000-1200-00000C000000}" name="NIVEL DE CONSECUENCIA" dataDxfId="516"/>
    <tableColumn id="13" xr3:uid="{00000000-0010-0000-1200-00000D000000}" name="NIVEL DE RIESGO (NR) " dataDxfId="515">
      <calculatedColumnFormula>$K14*M14</calculatedColumnFormula>
    </tableColumn>
    <tableColumn id="14" xr3:uid="{00000000-0010-0000-1200-00000E000000}" name="INTERPRETACIÓN NIVEL DE RIESGO" dataDxfId="514">
      <calculatedColumnFormula>IF(N14="","",IF(AND(N14&gt;=600,N14&lt;=4000),"I",IF(AND(N14&gt;=150,N14&lt;=500),"II",IF(AND(N14&gt;=40,N14&lt;=120),"III",IF(OR(N14=20,N14=0),"IV")))))</calculatedColumnFormula>
    </tableColumn>
    <tableColumn id="15" xr3:uid="{00000000-0010-0000-1200-00000F000000}" name="ACEPTABILIDAD DEL RIESGO" dataDxfId="513">
      <calculatedColumnFormula>IF(O14="I","CRÍTICO",IF(O14="II","Aceptable con Control",IF(O14="III","Mejorable",IF(O14="IV","Aceptable"))))</calculatedColumnFormula>
    </tableColumn>
    <tableColumn id="16" xr3:uid="{00000000-0010-0000-1200-000010000000}" name="# DE EXPUESTOS" dataDxfId="512"/>
    <tableColumn id="17" xr3:uid="{00000000-0010-0000-1200-000011000000}" name="PEOR CONSECUENCIA" dataDxfId="511">
      <calculatedColumnFormula>Tabla24567813[[#This Row],[POSIBLES CONSECUENCIAS]]</calculatedColumnFormula>
    </tableColumn>
    <tableColumn id="19" xr3:uid="{00000000-0010-0000-1200-000013000000}" name="ELIMINACIÓN " dataDxfId="510"/>
    <tableColumn id="20" xr3:uid="{00000000-0010-0000-1200-000014000000}" name="SUSTITUCIÓN " dataDxfId="509"/>
    <tableColumn id="21" xr3:uid="{00000000-0010-0000-1200-000015000000}" name="CONTROLES DE INGENIERÍA " dataDxfId="508"/>
    <tableColumn id="22" xr3:uid="{00000000-0010-0000-1200-000016000000}" name="CONTROLES ADMINISTRATIVOS SEÑALIZACION /ADEVERTENCIA " dataDxfId="507"/>
    <tableColumn id="23" xr3:uid="{00000000-0010-0000-1200-000017000000}" name="EQUIPOS/EPP" dataDxfId="506"/>
  </tableColumns>
  <tableStyleInfo name="TableStyleMedium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3000000}" name="Tabla2456781324" displayName="Tabla2456781324" ref="C9:W11" totalsRowShown="0" headerRowDxfId="505" dataDxfId="503" headerRowBorderDxfId="504" tableBorderDxfId="502">
  <autoFilter ref="C9:W11" xr:uid="{00000000-0009-0000-0100-000017000000}"/>
  <tableColumns count="21">
    <tableColumn id="2" xr3:uid="{00000000-0010-0000-1300-000002000000}" name="DESCRIPCIÓN DE LA FUENTE" dataDxfId="501"/>
    <tableColumn id="3" xr3:uid="{00000000-0010-0000-1300-000003000000}" name="CLASIFICACIÓN" dataDxfId="500"/>
    <tableColumn id="4" xr3:uid="{00000000-0010-0000-1300-000004000000}" name="POSIBLES CONSECUENCIAS" dataDxfId="499"/>
    <tableColumn id="5" xr3:uid="{00000000-0010-0000-1300-000005000000}" name="FUENTE" dataDxfId="498"/>
    <tableColumn id="6" xr3:uid="{00000000-0010-0000-1300-000006000000}" name="MEDIO" dataDxfId="497"/>
    <tableColumn id="7" xr3:uid="{00000000-0010-0000-1300-000007000000}" name="TRABAJADOR" dataDxfId="496"/>
    <tableColumn id="8" xr3:uid="{00000000-0010-0000-1300-000008000000}" name="NIVEL DE DEFICIENCIA (ND)" dataDxfId="495"/>
    <tableColumn id="9" xr3:uid="{00000000-0010-0000-1300-000009000000}" name="NIVEL DE EXPOSICIÓN (NE)" dataDxfId="494"/>
    <tableColumn id="10" xr3:uid="{00000000-0010-0000-1300-00000A000000}" name="NIVEL DE PROBABILIDAD (NDxNE)" dataDxfId="493">
      <calculatedColumnFormula>I10*J10</calculatedColumnFormula>
    </tableColumn>
    <tableColumn id="11" xr3:uid="{00000000-0010-0000-1300-00000B000000}" name="INTERPRETACIÓN NIVEL DE PROBABILIDAD" dataDxfId="492">
      <calculatedColumnFormula>IF((J10=""),"",IF(AND(K10&gt;=24,K10&lt;=40),"MUY ALTO",IF(AND(K10&gt;=10,K10&lt;=20),"ALTO",IF(AND(K10&gt;=6,K10&lt;=8),"MEDIO",IF((K10&lt;=4),"BAJO")))))</calculatedColumnFormula>
    </tableColumn>
    <tableColumn id="12" xr3:uid="{00000000-0010-0000-1300-00000C000000}" name="NIVEL DE CONSECUENCIA" dataDxfId="491"/>
    <tableColumn id="13" xr3:uid="{00000000-0010-0000-1300-00000D000000}" name="NIVEL DE RIESGO (NR) " dataDxfId="490">
      <calculatedColumnFormula>$K10*M10</calculatedColumnFormula>
    </tableColumn>
    <tableColumn id="14" xr3:uid="{00000000-0010-0000-1300-00000E000000}" name="INTERPRETACIÓN NIVEL DE RIESGO" dataDxfId="489">
      <calculatedColumnFormula>IF(N10="","",IF(AND(N10&gt;=600,N10&lt;=4000),"I",IF(AND(N10&gt;=150,N10&lt;=500),"II",IF(AND(N10&gt;=40,N10&lt;=120),"III",IF(OR(N10=20,N10=0),"IV")))))</calculatedColumnFormula>
    </tableColumn>
    <tableColumn id="15" xr3:uid="{00000000-0010-0000-1300-00000F000000}" name="ACEPTABILIDAD DEL RIESGO" dataDxfId="488">
      <calculatedColumnFormula>IF(O10="I","No Aceptable",IF(O10="II","Aceptable con Control",IF(O10="III","Mejorable",IF(O10="IV","Aceptable"))))</calculatedColumnFormula>
    </tableColumn>
    <tableColumn id="16" xr3:uid="{00000000-0010-0000-1300-000010000000}" name="# DE EXPUESTOS" dataDxfId="487"/>
    <tableColumn id="17" xr3:uid="{00000000-0010-0000-1300-000011000000}" name="PEOR CONSECUENCIA" dataDxfId="486">
      <calculatedColumnFormula>Tabla2456781324[[#This Row],[POSIBLES CONSECUENCIAS]]</calculatedColumnFormula>
    </tableColumn>
    <tableColumn id="19" xr3:uid="{00000000-0010-0000-1300-000013000000}" name="ELIMINACIÓN " dataDxfId="485"/>
    <tableColumn id="20" xr3:uid="{00000000-0010-0000-1300-000014000000}" name="SUSTITUCIÓN " dataDxfId="484"/>
    <tableColumn id="21" xr3:uid="{00000000-0010-0000-1300-000015000000}" name="CONTROLES DE INGENIERÍA " dataDxfId="483"/>
    <tableColumn id="22" xr3:uid="{00000000-0010-0000-1300-000016000000}" name="CONTROLES ADMINISTRATIVOS SEÑALIZACION /ADEVERTENCIA " dataDxfId="482"/>
    <tableColumn id="23" xr3:uid="{00000000-0010-0000-1300-000017000000}" name="EQUIPOS/EPP" dataDxfId="481"/>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4000000}" name="Tabla24567815" displayName="Tabla24567815" ref="C13:W42" totalsRowShown="0" headerRowDxfId="480" dataDxfId="478" headerRowBorderDxfId="479" tableBorderDxfId="477">
  <autoFilter ref="C13:W42" xr:uid="{00000000-0009-0000-0100-00000E000000}">
    <filterColumn colId="1">
      <filters>
        <filter val="QUÍMICOS:  Polvos"/>
      </filters>
    </filterColumn>
  </autoFilter>
  <tableColumns count="21">
    <tableColumn id="2" xr3:uid="{00000000-0010-0000-1400-000002000000}" name="DESCRIPCIÓN DE LA FUENTE" dataDxfId="476"/>
    <tableColumn id="3" xr3:uid="{00000000-0010-0000-1400-000003000000}" name="CLASIFICACIÓN" dataDxfId="475"/>
    <tableColumn id="4" xr3:uid="{00000000-0010-0000-1400-000004000000}" name="POSIBLES CONSECUENCIAS" dataDxfId="474"/>
    <tableColumn id="5" xr3:uid="{00000000-0010-0000-1400-000005000000}" name="FUENTE" dataDxfId="473"/>
    <tableColumn id="6" xr3:uid="{00000000-0010-0000-1400-000006000000}" name="MEDIO" dataDxfId="472"/>
    <tableColumn id="7" xr3:uid="{00000000-0010-0000-1400-000007000000}" name="TRABAJADOR" dataDxfId="471"/>
    <tableColumn id="8" xr3:uid="{00000000-0010-0000-1400-000008000000}" name="NIVEL DE DEFICIENCIA (ND)" dataDxfId="470"/>
    <tableColumn id="9" xr3:uid="{00000000-0010-0000-1400-000009000000}" name="NIVEL DE EXPOSICIÓN (NE)" dataDxfId="469"/>
    <tableColumn id="10" xr3:uid="{00000000-0010-0000-1400-00000A000000}" name="NIVEL DE PROBABILIDAD (NDxNE)" dataDxfId="468">
      <calculatedColumnFormula>I14*J14</calculatedColumnFormula>
    </tableColumn>
    <tableColumn id="11" xr3:uid="{00000000-0010-0000-1400-00000B000000}" name="INTERPRETACIÓN NIVEL DE PROBABILIDAD" dataDxfId="467">
      <calculatedColumnFormula>IF((J14=""),"",IF(AND(K14&gt;=24,K14&lt;=40),"MUY ALTO",IF(AND(K14&gt;=10,K14&lt;=20),"ALTO",IF(AND(K14&gt;=6,K14&lt;=8),"MEDIO",IF((K14&lt;=4),"BAJO")))))</calculatedColumnFormula>
    </tableColumn>
    <tableColumn id="12" xr3:uid="{00000000-0010-0000-1400-00000C000000}" name="NIVEL DE CONSECUENCIA" dataDxfId="466"/>
    <tableColumn id="13" xr3:uid="{00000000-0010-0000-1400-00000D000000}" name="NIVEL DE RIESGO (NR) " dataDxfId="465">
      <calculatedColumnFormula>$K14*M14</calculatedColumnFormula>
    </tableColumn>
    <tableColumn id="14" xr3:uid="{00000000-0010-0000-1400-00000E000000}" name="INTERPRETACIÓN NIVEL DE RIESGO" dataDxfId="464">
      <calculatedColumnFormula>IF(N14="","",IF(AND(N14&gt;=600,N14&lt;=4000),"I",IF(AND(N14&gt;=150,N14&lt;=500),"II",IF(AND(N14&gt;=40,N14&lt;=120),"III",IF(OR(N14=20,N14=0),"IV")))))</calculatedColumnFormula>
    </tableColumn>
    <tableColumn id="15" xr3:uid="{00000000-0010-0000-1400-00000F000000}" name="ACEPTABILIDAD DEL RIESGO" dataDxfId="463">
      <calculatedColumnFormula>IF(O14="I","CRÍTICO",IF(O14="II","Aceptable con Control",IF(O14="III","Mejorable",IF(O14="IV","Aceptable"))))</calculatedColumnFormula>
    </tableColumn>
    <tableColumn id="16" xr3:uid="{00000000-0010-0000-1400-000010000000}" name="# DE EXPUESTOS" dataDxfId="462"/>
    <tableColumn id="17" xr3:uid="{00000000-0010-0000-1400-000011000000}" name="PEOR CONSECUENCIA" dataDxfId="461">
      <calculatedColumnFormula>Tabla24567815[[#This Row],[POSIBLES CONSECUENCIAS]]</calculatedColumnFormula>
    </tableColumn>
    <tableColumn id="19" xr3:uid="{00000000-0010-0000-1400-000013000000}" name="ELIMINACIÓN " dataDxfId="460"/>
    <tableColumn id="20" xr3:uid="{00000000-0010-0000-1400-000014000000}" name="SUSTITUCIÓN " dataDxfId="459"/>
    <tableColumn id="21" xr3:uid="{00000000-0010-0000-1400-000015000000}" name="CONTROLES DE INGENIERÍA " dataDxfId="458"/>
    <tableColumn id="22" xr3:uid="{00000000-0010-0000-1400-000016000000}" name="CONTROLES ADMINISTRATIVOS SEÑALIZACION /ADEVERTENCIA " dataDxfId="457"/>
    <tableColumn id="23" xr3:uid="{00000000-0010-0000-1400-000017000000}" name="EQUIPOS/EPP" dataDxfId="456"/>
  </tableColumns>
  <tableStyleInfo name="TableStyleMedium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a2456781525" displayName="Tabla2456781525" ref="C9:W22" totalsRowShown="0" headerRowDxfId="455" dataDxfId="453" headerRowBorderDxfId="454" tableBorderDxfId="452">
  <autoFilter ref="C9:W22" xr:uid="{00000000-0009-0000-0100-000018000000}"/>
  <tableColumns count="21">
    <tableColumn id="2" xr3:uid="{00000000-0010-0000-1500-000002000000}" name="DESCRIPCIÓN DE LA FUENTE" dataDxfId="451"/>
    <tableColumn id="3" xr3:uid="{00000000-0010-0000-1500-000003000000}" name="CLASIFICACIÓN" dataDxfId="450"/>
    <tableColumn id="4" xr3:uid="{00000000-0010-0000-1500-000004000000}" name="POSIBLES CONSECUENCIAS" dataDxfId="449"/>
    <tableColumn id="5" xr3:uid="{00000000-0010-0000-1500-000005000000}" name="FUENTE" dataDxfId="448"/>
    <tableColumn id="6" xr3:uid="{00000000-0010-0000-1500-000006000000}" name="MEDIO" dataDxfId="447"/>
    <tableColumn id="7" xr3:uid="{00000000-0010-0000-1500-000007000000}" name="TRABAJADOR" dataDxfId="446"/>
    <tableColumn id="8" xr3:uid="{00000000-0010-0000-1500-000008000000}" name="NIVEL DE DEFICIENCIA (ND)" dataDxfId="445"/>
    <tableColumn id="9" xr3:uid="{00000000-0010-0000-1500-000009000000}" name="NIVEL DE EXPOSICIÓN (NE)" dataDxfId="444"/>
    <tableColumn id="10" xr3:uid="{00000000-0010-0000-1500-00000A000000}" name="NIVEL DE PROBABILIDAD (NDxNE)" dataDxfId="443">
      <calculatedColumnFormula>I10*J10</calculatedColumnFormula>
    </tableColumn>
    <tableColumn id="11" xr3:uid="{00000000-0010-0000-1500-00000B000000}" name="INTERPRETACIÓN NIVEL DE PROBABILIDAD" dataDxfId="442">
      <calculatedColumnFormula>IF((J10=""),"",IF(AND(K10&gt;=24,K10&lt;=40),"MUY ALTO",IF(AND(K10&gt;=10,K10&lt;=20),"ALTO",IF(AND(K10&gt;=6,K10&lt;=8),"MEDIO",IF((K10&lt;=4),"BAJO")))))</calculatedColumnFormula>
    </tableColumn>
    <tableColumn id="12" xr3:uid="{00000000-0010-0000-1500-00000C000000}" name="NIVEL DE CONSECUENCIA" dataDxfId="441"/>
    <tableColumn id="13" xr3:uid="{00000000-0010-0000-1500-00000D000000}" name="NIVEL DE RIESGO (NR) " dataDxfId="440">
      <calculatedColumnFormula>$K10*M10</calculatedColumnFormula>
    </tableColumn>
    <tableColumn id="14" xr3:uid="{00000000-0010-0000-1500-00000E000000}" name="INTERPRETACIÓN NIVEL DE RIESGO" dataDxfId="439">
      <calculatedColumnFormula>IF(N10="","",IF(AND(N10&gt;=600,N10&lt;=4000),"I",IF(AND(N10&gt;=150,N10&lt;=500),"II",IF(AND(N10&gt;=40,N10&lt;=120),"III",IF(OR(N10=20,N10=0),"IV")))))</calculatedColumnFormula>
    </tableColumn>
    <tableColumn id="15" xr3:uid="{00000000-0010-0000-1500-00000F000000}" name="ACEPTABILIDAD DEL RIESGO" dataDxfId="438">
      <calculatedColumnFormula>IF(O10="I","No Aceptable",IF(O10="II","Aceptable con Control",IF(O10="III","Mejorable",IF(O10="IV","Aceptable"))))</calculatedColumnFormula>
    </tableColumn>
    <tableColumn id="16" xr3:uid="{00000000-0010-0000-1500-000010000000}" name="# DE EXPUESTOS" dataDxfId="437"/>
    <tableColumn id="17" xr3:uid="{00000000-0010-0000-1500-000011000000}" name="PEOR CONSECUENCIA" dataDxfId="436">
      <calculatedColumnFormula>Tabla2456781525[[#This Row],[POSIBLES CONSECUENCIAS]]</calculatedColumnFormula>
    </tableColumn>
    <tableColumn id="19" xr3:uid="{00000000-0010-0000-1500-000013000000}" name="ELIMINACIÓN " dataDxfId="435"/>
    <tableColumn id="20" xr3:uid="{00000000-0010-0000-1500-000014000000}" name="SUSTITUCIÓN " dataDxfId="434"/>
    <tableColumn id="21" xr3:uid="{00000000-0010-0000-1500-000015000000}" name="CONTROLES DE INGENIERÍA " dataDxfId="433"/>
    <tableColumn id="22" xr3:uid="{00000000-0010-0000-1500-000016000000}" name="CONTROLES ADMINISTRATIVOS SEÑALIZACION /ADEVERTENCIA " dataDxfId="432"/>
    <tableColumn id="23" xr3:uid="{00000000-0010-0000-1500-000017000000}" name="EQUIPOS/EPP" dataDxfId="431"/>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59A7DA9-7567-4B2D-AFC3-E9C05D94E92C}" name="Tabla2434791014181920212234" displayName="Tabla2434791014181920212234" ref="E8:Y25" totalsRowShown="0" headerRowDxfId="774" dataDxfId="287" headerRowBorderDxfId="773" tableBorderDxfId="772">
  <tableColumns count="21">
    <tableColumn id="2" xr3:uid="{B3DB98A6-C01C-422A-AE83-A927ECDA4BB3}" name="CLASIFICACIÓN DEL PELIGRO" dataDxfId="308"/>
    <tableColumn id="18" xr3:uid="{DB0C470E-F754-4118-BE5A-D7D0AB74A95A}" name="FACTOR DE RIESGO " dataDxfId="307"/>
    <tableColumn id="25" xr3:uid="{B843B7E7-7D6D-4768-AADA-17F51164532D}" name="FUENTE GENERADORA DEL PELIGRO" dataDxfId="306"/>
    <tableColumn id="26" xr3:uid="{5E5EA798-7A9E-463C-84C1-0D15E873014A}" name="POSIBLES CONSECUENCIAS" dataDxfId="305"/>
    <tableColumn id="28" xr3:uid="{BE774B20-ABEB-4AFB-B45D-A1F5C85E9D51}" name="ESPECIFICACIÓN DEL RIESGO " dataDxfId="304"/>
    <tableColumn id="8" xr3:uid="{1639987E-A153-4E61-8531-2D50182416D1}" name="NIVEL DE DEFICIENCIA DEL RIESGO (ND)" dataDxfId="303"/>
    <tableColumn id="9" xr3:uid="{7693CDE8-438B-478B-8849-A67578D0F462}" name="NIVEL DE EXPOSICIÓN AL RIESGO (NE)" dataDxfId="302"/>
    <tableColumn id="10" xr3:uid="{B8930023-1C15-494B-8B54-95991E9AE96A}" name="NIVEL DE PROBABILIDAD (NDxNE)" dataDxfId="301">
      <calculatedColumnFormula>J9*K9</calculatedColumnFormula>
    </tableColumn>
    <tableColumn id="11" xr3:uid="{645A4307-0266-4438-9E3E-34A045889607}" name="INTERPRETACIÓN NIVEL DE PROBABILIDAD" dataDxfId="300">
      <calculatedColumnFormula>IF((K9=""),"",IF(AND(L9&gt;=24,L9&lt;=40),"MUY ALTO",IF(AND(L9&gt;=10,L9&lt;=20),"ALTO",IF(AND(L9&gt;=6,L9&lt;=8),"MEDIO",IF((L9&lt;=4),"BAJO")))))</calculatedColumnFormula>
    </tableColumn>
    <tableColumn id="12" xr3:uid="{8BC6DD93-8F0C-43C4-B623-1FC1431D96A8}" name="NIVEL DE CONSECUENCIA (NC)" dataDxfId="299"/>
    <tableColumn id="13" xr3:uid="{B0E07B66-BD77-4940-B127-2BD29DB7C79D}" name="NIVEL DE RIESGO (NR) " dataDxfId="298">
      <calculatedColumnFormula>$L9*N9</calculatedColumnFormula>
    </tableColumn>
    <tableColumn id="14" xr3:uid="{213FDA27-022C-4F4D-A761-FB86389AD5E6}" name="INTERPRETACIÓN NIVEL DE RIESGO" dataDxfId="297">
      <calculatedColumnFormula>IF((O9&gt;=599),"I",IF(O9&gt;=150,"II",IF(O9&gt;=40,"III",IF(O9&gt;=20,"IV",IF(O9=0,"IV")))))</calculatedColumnFormula>
    </tableColumn>
    <tableColumn id="15" xr3:uid="{702E3BBF-3DCC-43E5-AFC6-80390AAF842E}" name="ACEPTABILIDAD DEL RIESGO" dataDxfId="296">
      <calculatedColumnFormula>IF(P9="I","CRÍTICO",IF(P9="II","Aceptable con Control",IF(P9="III","Mejorable",IF(P9="IV","Aceptable"))))</calculatedColumnFormula>
    </tableColumn>
    <tableColumn id="24" xr3:uid="{581D6654-7BF2-4046-8AE4-588250C247ED}" name="CONTROL EXISTENTE_x000a_(Fuente, medio, Trabajador)" dataDxfId="295"/>
    <tableColumn id="27" xr3:uid="{D0EC40AB-21EC-4136-81E8-03BA936E536F}" name="DESCRIPCIÓN DEL CONTROL" dataDxfId="294"/>
    <tableColumn id="16" xr3:uid="{A54A8003-E626-472C-B5F0-7BC9BFCAE7EC}" name="# DE EXPUESTOS" dataDxfId="293"/>
    <tableColumn id="19" xr3:uid="{7512887B-7D3D-4525-BE67-A6F79A096AA0}" name="ELIMINACIÓN " dataDxfId="292"/>
    <tableColumn id="20" xr3:uid="{4CD8553F-D3B0-4C0E-9287-D4A94785A5BD}" name="SUSTITUCIÓN " dataDxfId="291"/>
    <tableColumn id="21" xr3:uid="{39A80C4D-4FBC-4873-A33E-D5B2B304BEDA}" name="CONTROLES DE INGENIERÍA " dataDxfId="290"/>
    <tableColumn id="22" xr3:uid="{4D60442C-1545-4487-AAB5-EF087F681EA8}" name="CONTROLES ADMINISTRATIVOS EPP, SEÑALIZACIÓN /ADVERTENCIA " dataDxfId="289"/>
    <tableColumn id="23" xr3:uid="{22F2DA51-3FA3-4799-9AC5-DFD55BA83987}" name="EQUIPOS/EPP" dataDxfId="288"/>
  </tableColumns>
  <tableStyleInfo name="TableStyleMedium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6000000}" name="Tabla2216" displayName="Tabla2216" ref="C13:W54" totalsRowShown="0" headerRowDxfId="430" dataDxfId="428" headerRowBorderDxfId="429" tableBorderDxfId="427">
  <autoFilter ref="C13:W54" xr:uid="{00000000-0009-0000-0100-00000F000000}"/>
  <tableColumns count="21">
    <tableColumn id="2" xr3:uid="{00000000-0010-0000-1600-000002000000}" name="DESCRIPCIÓN DE LA FUENTE" dataDxfId="426"/>
    <tableColumn id="3" xr3:uid="{00000000-0010-0000-1600-000003000000}" name="CLASIFICACIÓN" dataDxfId="425"/>
    <tableColumn id="4" xr3:uid="{00000000-0010-0000-1600-000004000000}" name="POSIBLES CONSECUENCIAS" dataDxfId="424"/>
    <tableColumn id="5" xr3:uid="{00000000-0010-0000-1600-000005000000}" name="FUENTE" dataDxfId="423"/>
    <tableColumn id="6" xr3:uid="{00000000-0010-0000-1600-000006000000}" name="MEDIO" dataDxfId="422"/>
    <tableColumn id="7" xr3:uid="{00000000-0010-0000-1600-000007000000}" name="TRABAJADOR" dataDxfId="421"/>
    <tableColumn id="8" xr3:uid="{00000000-0010-0000-1600-000008000000}" name="NIVEL DE DEFICIENCIA (ND)" dataDxfId="420"/>
    <tableColumn id="9" xr3:uid="{00000000-0010-0000-1600-000009000000}" name="NIVEL DE EXPOSICIÓN (NE)" dataDxfId="419"/>
    <tableColumn id="10" xr3:uid="{00000000-0010-0000-1600-00000A000000}" name="NIVEL DE PROBABILIDAD (NDxNE)" dataDxfId="418">
      <calculatedColumnFormula>I14*J14</calculatedColumnFormula>
    </tableColumn>
    <tableColumn id="11" xr3:uid="{00000000-0010-0000-1600-00000B000000}" name="INTERPRETACIÓN NIVEL DE PROBABILIDAD" dataDxfId="417">
      <calculatedColumnFormula>IF((J14=""),"",IF(AND(K14&gt;=24,K14&lt;=40),"MUY ALTO",IF(AND(K14&gt;=10,K14&lt;=20),"ALTO",IF(AND(K14&gt;=6,K14&lt;=8),"MEDIO",IF((K14&lt;=4),"BAJO")))))</calculatedColumnFormula>
    </tableColumn>
    <tableColumn id="12" xr3:uid="{00000000-0010-0000-1600-00000C000000}" name="NIVEL DE CONSECUENCIA" dataDxfId="416"/>
    <tableColumn id="13" xr3:uid="{00000000-0010-0000-1600-00000D000000}" name="NIVEL DE RIESGO (NR) " dataDxfId="415">
      <calculatedColumnFormula>$K14*M14</calculatedColumnFormula>
    </tableColumn>
    <tableColumn id="14" xr3:uid="{00000000-0010-0000-1600-00000E000000}" name="INTERPRETACIÓN NIVEL DE RIESGO" dataDxfId="414">
      <calculatedColumnFormula>IF((N14&gt;=599),"I",IF(N14&gt;=150,"II",IF(N14&gt;=40,"III",IF(N14&gt;=20,"IV",IF(N14=0,"IV")))))</calculatedColumnFormula>
    </tableColumn>
    <tableColumn id="15" xr3:uid="{00000000-0010-0000-1600-00000F000000}" name="ACEPTABILIDAD DEL RIESGO" dataDxfId="413">
      <calculatedColumnFormula>IF(O14="I","CRÍTICO",IF(O14="II","Aceptable con Control",IF(O14="III","Mejorable",IF(O14="IV","Aceptable"))))</calculatedColumnFormula>
    </tableColumn>
    <tableColumn id="16" xr3:uid="{00000000-0010-0000-1600-000010000000}" name="# DE EXPUESTOS" dataDxfId="412"/>
    <tableColumn id="17" xr3:uid="{00000000-0010-0000-1600-000011000000}" name="PEOR CONSECUENCIA" dataDxfId="411"/>
    <tableColumn id="19" xr3:uid="{00000000-0010-0000-1600-000013000000}" name="ELIMINACIÓN " dataDxfId="410"/>
    <tableColumn id="20" xr3:uid="{00000000-0010-0000-1600-000014000000}" name="SUSTITUCIÓN " dataDxfId="409"/>
    <tableColumn id="21" xr3:uid="{00000000-0010-0000-1600-000015000000}" name="CONTROLES DE INGENIERÍA " dataDxfId="408"/>
    <tableColumn id="22" xr3:uid="{00000000-0010-0000-1600-000016000000}" name="CONTROLES ADMINISTRATIVOS SEÑALIZACION /ADEVERTENCIA " dataDxfId="407"/>
    <tableColumn id="23" xr3:uid="{00000000-0010-0000-1600-000017000000}" name="EQUIPOS/EPP" dataDxfId="406"/>
  </tableColumns>
  <tableStyleInfo name="TableStyleMedium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7000000}" name="Tabla221626" displayName="Tabla221626" ref="C9:W50" totalsRowShown="0" headerRowDxfId="405" dataDxfId="403" headerRowBorderDxfId="404" tableBorderDxfId="402">
  <autoFilter ref="C9:W50" xr:uid="{00000000-0009-0000-0100-000019000000}">
    <filterColumn colId="13">
      <filters>
        <filter val="Aceptable con Control"/>
      </filters>
    </filterColumn>
  </autoFilter>
  <tableColumns count="21">
    <tableColumn id="2" xr3:uid="{00000000-0010-0000-1700-000002000000}" name="DESCRIPCIÓN DE LA FUENTE" dataDxfId="401"/>
    <tableColumn id="3" xr3:uid="{00000000-0010-0000-1700-000003000000}" name="CLASIFICACIÓN" dataDxfId="400"/>
    <tableColumn id="4" xr3:uid="{00000000-0010-0000-1700-000004000000}" name="POSIBLES CONSECUENCIAS" dataDxfId="399"/>
    <tableColumn id="5" xr3:uid="{00000000-0010-0000-1700-000005000000}" name="FUENTE" dataDxfId="398"/>
    <tableColumn id="6" xr3:uid="{00000000-0010-0000-1700-000006000000}" name="MEDIO" dataDxfId="397"/>
    <tableColumn id="7" xr3:uid="{00000000-0010-0000-1700-000007000000}" name="TRABAJADOR" dataDxfId="396"/>
    <tableColumn id="8" xr3:uid="{00000000-0010-0000-1700-000008000000}" name="NIVEL DE DEFICIENCIA (ND)" dataDxfId="395"/>
    <tableColumn id="9" xr3:uid="{00000000-0010-0000-1700-000009000000}" name="NIVEL DE EXPOSICIÓN (NE)" dataDxfId="394"/>
    <tableColumn id="10" xr3:uid="{00000000-0010-0000-1700-00000A000000}" name="NIVEL DE PROBABILIDAD (NDxNE)" dataDxfId="393">
      <calculatedColumnFormula>I10*J10</calculatedColumnFormula>
    </tableColumn>
    <tableColumn id="11" xr3:uid="{00000000-0010-0000-1700-00000B000000}" name="INTERPRETACIÓN NIVEL DE PROBABILIDAD" dataDxfId="392">
      <calculatedColumnFormula>IF((J10=""),"",IF(AND(K10&gt;=24,K10&lt;=40),"MUY ALTO",IF(AND(K10&gt;=10,K10&lt;=20),"ALTO",IF(AND(K10&gt;=6,K10&lt;=8),"MEDIO",IF((K10&lt;=4),"BAJO")))))</calculatedColumnFormula>
    </tableColumn>
    <tableColumn id="12" xr3:uid="{00000000-0010-0000-1700-00000C000000}" name="NIVEL DE CONSECUENCIA" dataDxfId="391"/>
    <tableColumn id="13" xr3:uid="{00000000-0010-0000-1700-00000D000000}" name="NIVEL DE RIESGO (NR) " dataDxfId="390">
      <calculatedColumnFormula>$K10*M10</calculatedColumnFormula>
    </tableColumn>
    <tableColumn id="14" xr3:uid="{00000000-0010-0000-1700-00000E000000}" name="INTERPRETACIÓN NIVEL DE RIESGO" dataDxfId="389">
      <calculatedColumnFormula>IF((N10&gt;=599),"I",IF(N10&gt;=150,"II",IF(N10&gt;=40,"III",IF(N10&gt;=20,"IV",IF(N10=0,"IV")))))</calculatedColumnFormula>
    </tableColumn>
    <tableColumn id="15" xr3:uid="{00000000-0010-0000-1700-00000F000000}" name="ACEPTABILIDAD DEL RIESGO" dataDxfId="388">
      <calculatedColumnFormula>IF(O10="I","No Aceptable",IF(O10="II","Aceptable con Control",IF(O10="III","Mejorable",IF(O10="IV","Aceptable"))))</calculatedColumnFormula>
    </tableColumn>
    <tableColumn id="16" xr3:uid="{00000000-0010-0000-1700-000010000000}" name="# DE EXPUESTOS" dataDxfId="387"/>
    <tableColumn id="17" xr3:uid="{00000000-0010-0000-1700-000011000000}" name="PEOR CONSECUENCIA" dataDxfId="386"/>
    <tableColumn id="19" xr3:uid="{00000000-0010-0000-1700-000013000000}" name="ELIMINACIÓN " dataDxfId="385"/>
    <tableColumn id="20" xr3:uid="{00000000-0010-0000-1700-000014000000}" name="SUSTITUCIÓN " dataDxfId="384"/>
    <tableColumn id="21" xr3:uid="{00000000-0010-0000-1700-000015000000}" name="CONTROLES DE INGENIERÍA " dataDxfId="383"/>
    <tableColumn id="22" xr3:uid="{00000000-0010-0000-1700-000016000000}" name="CONTROLES ADMINISTRATIVOS SEÑALIZACION /ADEVERTENCIA " dataDxfId="382"/>
    <tableColumn id="23" xr3:uid="{00000000-0010-0000-1700-000017000000}" name="EQUIPOS/EPP" dataDxfId="381"/>
  </tableColumns>
  <tableStyleInfo name="TableStyleMedium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8000000}" name="Tabla221617" displayName="Tabla221617" ref="C13:W27" totalsRowShown="0" headerRowDxfId="380" dataDxfId="378" headerRowBorderDxfId="379" tableBorderDxfId="377">
  <autoFilter ref="C13:W27" xr:uid="{00000000-0009-0000-0100-000010000000}"/>
  <tableColumns count="21">
    <tableColumn id="2" xr3:uid="{00000000-0010-0000-1800-000002000000}" name="DESCRIPCIÓN DE LA FUENTE" dataDxfId="376"/>
    <tableColumn id="3" xr3:uid="{00000000-0010-0000-1800-000003000000}" name="CLASIFICACIÓN" dataDxfId="375"/>
    <tableColumn id="4" xr3:uid="{00000000-0010-0000-1800-000004000000}" name="POSIBLES CONSECUENCIAS" dataDxfId="374"/>
    <tableColumn id="5" xr3:uid="{00000000-0010-0000-1800-000005000000}" name="FUENTE" dataDxfId="373"/>
    <tableColumn id="6" xr3:uid="{00000000-0010-0000-1800-000006000000}" name="MEDIO" dataDxfId="372"/>
    <tableColumn id="7" xr3:uid="{00000000-0010-0000-1800-000007000000}" name="TRABAJADOR" dataDxfId="371"/>
    <tableColumn id="8" xr3:uid="{00000000-0010-0000-1800-000008000000}" name="NIVEL DE DEFICIENCIA (ND)" dataDxfId="370"/>
    <tableColumn id="9" xr3:uid="{00000000-0010-0000-1800-000009000000}" name="NIVEL DE EXPOSICIÓN (NE)" dataDxfId="369"/>
    <tableColumn id="10" xr3:uid="{00000000-0010-0000-1800-00000A000000}" name="NIVEL DE PROBABILIDAD (NDxNE)" dataDxfId="368">
      <calculatedColumnFormula>I14*J14</calculatedColumnFormula>
    </tableColumn>
    <tableColumn id="11" xr3:uid="{00000000-0010-0000-1800-00000B000000}" name="INTERPRETACIÓN NIVEL DE PROBABILIDAD" dataDxfId="367">
      <calculatedColumnFormula>IF((J14=""),"",IF(AND(K14&gt;=24,K14&lt;=40),"MUY ALTO",IF(AND(K14&gt;=10,K14&lt;=20),"ALTO",IF(AND(K14&gt;=6,K14&lt;=8),"MEDIO",IF((K14&lt;=4),"BAJO")))))</calculatedColumnFormula>
    </tableColumn>
    <tableColumn id="12" xr3:uid="{00000000-0010-0000-1800-00000C000000}" name="NIVEL DE CONSECUENCIA" dataDxfId="366"/>
    <tableColumn id="13" xr3:uid="{00000000-0010-0000-1800-00000D000000}" name="NIVEL DE RIESGO (NR) " dataDxfId="365">
      <calculatedColumnFormula>$K14*M14</calculatedColumnFormula>
    </tableColumn>
    <tableColumn id="14" xr3:uid="{00000000-0010-0000-1800-00000E000000}" name="INTERPRETACIÓN NIVEL DE RIESGO" dataDxfId="364">
      <calculatedColumnFormula>IF((N14&gt;=599),"I",IF(N14&gt;=150,"II",IF(N14&gt;=40,"III",IF(N14&gt;=20,"IV",IF(N14=0,"IV")))))</calculatedColumnFormula>
    </tableColumn>
    <tableColumn id="15" xr3:uid="{00000000-0010-0000-1800-00000F000000}" name="ACEPTABILIDAD DEL RIESGO" dataDxfId="363">
      <calculatedColumnFormula>IF(O14="I","CRÍTICO",IF(O14="II","Aceptable con Control",IF(O14="III","Mejorable",IF(O14="IV","Aceptable"))))</calculatedColumnFormula>
    </tableColumn>
    <tableColumn id="16" xr3:uid="{00000000-0010-0000-1800-000010000000}" name="# DE EXPUESTOS" dataDxfId="362"/>
    <tableColumn id="17" xr3:uid="{00000000-0010-0000-1800-000011000000}" name="PEOR CONSECUENCIA" dataDxfId="361"/>
    <tableColumn id="19" xr3:uid="{00000000-0010-0000-1800-000013000000}" name="ELIMINACIÓN " dataDxfId="360"/>
    <tableColumn id="20" xr3:uid="{00000000-0010-0000-1800-000014000000}" name="SUSTITUCIÓN " dataDxfId="359"/>
    <tableColumn id="21" xr3:uid="{00000000-0010-0000-1800-000015000000}" name="CONTROLES DE INGENIERÍA " dataDxfId="358"/>
    <tableColumn id="22" xr3:uid="{00000000-0010-0000-1800-000016000000}" name="CONTROLES ADMINISTRATIVOS SEÑALIZACION /ADEVERTENCIA " dataDxfId="357"/>
    <tableColumn id="23" xr3:uid="{00000000-0010-0000-1800-000017000000}" name="EQUIPOS/EPP" dataDxfId="356"/>
  </tableColumns>
  <tableStyleInfo name="TableStyleMedium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a22161727" displayName="Tabla22161727" ref="C9:W23" totalsRowShown="0" headerRowDxfId="355" dataDxfId="353" headerRowBorderDxfId="354" tableBorderDxfId="352">
  <autoFilter ref="C9:W23" xr:uid="{00000000-0009-0000-0100-00001A000000}"/>
  <tableColumns count="21">
    <tableColumn id="2" xr3:uid="{00000000-0010-0000-1900-000002000000}" name="DESCRIPCIÓN DE LA FUENTE" dataDxfId="351"/>
    <tableColumn id="3" xr3:uid="{00000000-0010-0000-1900-000003000000}" name="CLASIFICACIÓN" dataDxfId="350"/>
    <tableColumn id="4" xr3:uid="{00000000-0010-0000-1900-000004000000}" name="POSIBLES CONSECUENCIAS" dataDxfId="349"/>
    <tableColumn id="5" xr3:uid="{00000000-0010-0000-1900-000005000000}" name="FUENTE" dataDxfId="348"/>
    <tableColumn id="6" xr3:uid="{00000000-0010-0000-1900-000006000000}" name="MEDIO" dataDxfId="347"/>
    <tableColumn id="7" xr3:uid="{00000000-0010-0000-1900-000007000000}" name="TRABAJADOR" dataDxfId="346"/>
    <tableColumn id="8" xr3:uid="{00000000-0010-0000-1900-000008000000}" name="NIVEL DE DEFICIENCIA (ND)" dataDxfId="345"/>
    <tableColumn id="9" xr3:uid="{00000000-0010-0000-1900-000009000000}" name="NIVEL DE EXPOSICIÓN (NE)" dataDxfId="344"/>
    <tableColumn id="10" xr3:uid="{00000000-0010-0000-1900-00000A000000}" name="NIVEL DE PROBABILIDAD (NDxNE)" dataDxfId="343">
      <calculatedColumnFormula>I10*J10</calculatedColumnFormula>
    </tableColumn>
    <tableColumn id="11" xr3:uid="{00000000-0010-0000-1900-00000B000000}" name="INTERPRETACIÓN NIVEL DE PROBABILIDAD" dataDxfId="342">
      <calculatedColumnFormula>IF((J10=""),"",IF(AND(K10&gt;=24,K10&lt;=40),"MUY ALTO",IF(AND(K10&gt;=10,K10&lt;=20),"ALTO",IF(AND(K10&gt;=6,K10&lt;=8),"MEDIO",IF((K10&lt;=4),"BAJO")))))</calculatedColumnFormula>
    </tableColumn>
    <tableColumn id="12" xr3:uid="{00000000-0010-0000-1900-00000C000000}" name="NIVEL DE CONSECUENCIA" dataDxfId="341"/>
    <tableColumn id="13" xr3:uid="{00000000-0010-0000-1900-00000D000000}" name="NIVEL DE RIESGO (NR) " dataDxfId="340">
      <calculatedColumnFormula>$K10*M10</calculatedColumnFormula>
    </tableColumn>
    <tableColumn id="14" xr3:uid="{00000000-0010-0000-1900-00000E000000}" name="INTERPRETACIÓN NIVEL DE RIESGO" dataDxfId="339">
      <calculatedColumnFormula>IF((N10&gt;=599),"I",IF(N10&gt;=150,"II",IF(N10&gt;=40,"III",IF(N10&gt;=20,"IV",IF(N10=0,"IV")))))</calculatedColumnFormula>
    </tableColumn>
    <tableColumn id="15" xr3:uid="{00000000-0010-0000-1900-00000F000000}" name="ACEPTABILIDAD DEL RIESGO" dataDxfId="338">
      <calculatedColumnFormula>IF(O10="I","No Aceptable",IF(O10="II","Aceptable con Control",IF(O10="III","Mejorable",IF(O10="IV","Aceptable"))))</calculatedColumnFormula>
    </tableColumn>
    <tableColumn id="16" xr3:uid="{00000000-0010-0000-1900-000010000000}" name="# DE EXPUESTOS" dataDxfId="337"/>
    <tableColumn id="17" xr3:uid="{00000000-0010-0000-1900-000011000000}" name="PEOR CONSECUENCIA" dataDxfId="336"/>
    <tableColumn id="19" xr3:uid="{00000000-0010-0000-1900-000013000000}" name="ELIMINACIÓN " dataDxfId="335"/>
    <tableColumn id="20" xr3:uid="{00000000-0010-0000-1900-000014000000}" name="SUSTITUCIÓN " dataDxfId="334"/>
    <tableColumn id="21" xr3:uid="{00000000-0010-0000-1900-000015000000}" name="CONTROLES DE INGENIERÍA " dataDxfId="333"/>
    <tableColumn id="22" xr3:uid="{00000000-0010-0000-1900-000016000000}" name="CONTROLES ADMINISTRATIVOS SEÑALIZACION /ADEVERTENCIA " dataDxfId="332"/>
    <tableColumn id="23" xr3:uid="{00000000-0010-0000-1900-000017000000}" name="EQUIPOS/EPP" dataDxfId="331"/>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29B8C77-7C54-4113-AE12-3206CD8B7538}" name="Tabla24347910141819202122347" displayName="Tabla24347910141819202122347" ref="E8:Y27" totalsRowShown="0" headerRowDxfId="771" dataDxfId="267" headerRowBorderDxfId="770" tableBorderDxfId="769">
  <tableColumns count="21">
    <tableColumn id="2" xr3:uid="{28B4FFEE-B4D2-478E-B1E8-D370812CCE18}" name="CLASIFICACIÓN DEL PELIGRO" dataDxfId="286"/>
    <tableColumn id="18" xr3:uid="{D8686871-D598-43AD-AD6C-DE36B7CBFA9B}" name="FACTOR DE RIESGO " dataDxfId="285"/>
    <tableColumn id="25" xr3:uid="{44073E27-5ED4-4F49-84EF-8C2339D09258}" name="FUENTE GENERADORA DEL PELIGRO" dataDxfId="284"/>
    <tableColumn id="26" xr3:uid="{03FE8D6B-7F18-4A30-927A-4AAE0C0E51DE}" name="POSIBLES CONSECUENCIAS" dataDxfId="283"/>
    <tableColumn id="28" xr3:uid="{1C188C89-2225-4CCE-9C5D-FE3985C8397B}" name="ESPECIFICACIÓN DEL RIESGO " dataDxfId="282"/>
    <tableColumn id="8" xr3:uid="{139202D6-99F7-4819-8247-7225C1A67925}" name="NIVEL DE DEFICIENCIA DEL RIESGO (ND)" dataDxfId="281"/>
    <tableColumn id="9" xr3:uid="{207537D2-FF6E-49EE-B76C-80C1D89D02CD}" name="NIVEL DE EXPOSICIÓN AL RIESGO (NE)" dataDxfId="280"/>
    <tableColumn id="10" xr3:uid="{DBAEF9E3-E581-4D83-BEA6-8E204C1824B3}" name="NIVEL DE PROBABILIDAD (NDxNE)" dataDxfId="279">
      <calculatedColumnFormula>J9*K9</calculatedColumnFormula>
    </tableColumn>
    <tableColumn id="11" xr3:uid="{C8D6525D-F468-44A1-9E97-316D542B788B}" name="INTERPRETACIÓN NIVEL DE PROBABILIDAD" dataDxfId="278">
      <calculatedColumnFormula>IF((K9=""),"",IF(AND(L9&gt;=24,L9&lt;=40),"MUY ALTO",IF(AND(L9&gt;=10,L9&lt;=20),"ALTO",IF(AND(L9&gt;=6,L9&lt;=8),"MEDIO",IF((L9&lt;=4),"BAJO")))))</calculatedColumnFormula>
    </tableColumn>
    <tableColumn id="12" xr3:uid="{3629068C-05AC-428E-BA11-E4CA7D02DB19}" name="NIVEL DE CONSECUENCIA (NC)" dataDxfId="277"/>
    <tableColumn id="13" xr3:uid="{7A590ED8-C0E7-46E7-AEA8-3CA5B0ABE799}" name="NIVEL DE RIESGO (NR) " dataDxfId="276">
      <calculatedColumnFormula>$L9*N9</calculatedColumnFormula>
    </tableColumn>
    <tableColumn id="14" xr3:uid="{E47697E7-9E74-4CD8-948C-3FE575D435E9}" name="INTERPRETACIÓN NIVEL DE RIESGO" dataDxfId="275">
      <calculatedColumnFormula>IF((O9&gt;=599),"I",IF(O9&gt;=150,"II",IF(O9&gt;=40,"III",IF(O9&gt;=20,"IV",IF(O9=0,"IV")))))</calculatedColumnFormula>
    </tableColumn>
    <tableColumn id="15" xr3:uid="{D24B54C4-FB08-46BF-B7A4-D96D5A863AD6}" name="ACEPTABILIDAD DEL RIESGO" dataDxfId="274">
      <calculatedColumnFormula>IF(P9="I","CRÍTICO",IF(P9="II","Aceptable con Control",IF(P9="III","Mejorable",IF(P9="IV","Aceptable"))))</calculatedColumnFormula>
    </tableColumn>
    <tableColumn id="24" xr3:uid="{9834248F-EBF1-4E80-A670-3B35AA22F254}" name="CONTROL EXISTENTE_x000a_(Fuente, medio, Trabajador)" dataDxfId="266"/>
    <tableColumn id="27" xr3:uid="{073E6EAB-EFFD-4D37-A966-6DCF59930F63}" name="DESCRIPCIÓN DEL CONTROL" dataDxfId="265"/>
    <tableColumn id="16" xr3:uid="{70AF2ECF-1759-483C-9C67-7997FB019D3D}" name="# DE EXPUESTOS" dataDxfId="273"/>
    <tableColumn id="19" xr3:uid="{13EDF58B-6D40-459E-B310-E9435B90E36C}" name="ELIMINACIÓN " dataDxfId="272"/>
    <tableColumn id="20" xr3:uid="{978AF9F2-3FDF-4FFD-A122-778DFFC25267}" name="SUSTITUCIÓN " dataDxfId="271"/>
    <tableColumn id="21" xr3:uid="{85ADC4BC-C868-402D-8B38-A3EC720CB7DB}" name="CONTROLES DE INGENIERÍA " dataDxfId="270"/>
    <tableColumn id="22" xr3:uid="{88687F8C-CE12-43B8-82A2-58C5C3D222DC}" name="CONTROLES ADMINISTRATIVOS EPP, SEÑALIZACIÓN /ADVERTENCIA " dataDxfId="269"/>
    <tableColumn id="23" xr3:uid="{2B295158-1FAF-40D6-98C9-A8BA8F1C0A48}" name="EQUIPOS/EPP" dataDxfId="268"/>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71F45A4-53D8-445C-9EF7-B0C970B425F4}" name="Tabla243479101418192021223479" displayName="Tabla243479101418192021223479" ref="E8:Y28" totalsRowShown="0" headerRowDxfId="768" dataDxfId="245" headerRowBorderDxfId="767" tableBorderDxfId="766">
  <tableColumns count="21">
    <tableColumn id="2" xr3:uid="{F4500633-0E94-4831-9C9C-54FF8CD0E5A6}" name="CLASIFICACIÓN DEL PELIGRO" dataDxfId="264"/>
    <tableColumn id="18" xr3:uid="{458A4F11-499A-4B44-8CD7-144486B02FFB}" name="FACTOR DE RIESGO " dataDxfId="263"/>
    <tableColumn id="25" xr3:uid="{1EF6408E-00D5-448E-BD79-17E0922A6B4E}" name="FUENTE GENERADORA DEL PELIGRO" dataDxfId="262"/>
    <tableColumn id="26" xr3:uid="{2BB603F9-532A-47FF-AD3E-F32B7BCEA93B}" name="POSIBLES CONSECUENCIAS" dataDxfId="261"/>
    <tableColumn id="28" xr3:uid="{B5CF95BE-A248-4111-8894-FD5931A467FB}" name="ESPECIFICACIÓN DEL RIESGO " dataDxfId="260"/>
    <tableColumn id="8" xr3:uid="{E0A2AA66-8BE0-4649-87EB-C9D041F2071D}" name="NIVEL DE DEFICIENCIA DEL RIESGO (ND)" dataDxfId="259"/>
    <tableColumn id="9" xr3:uid="{1363DCA5-CD97-4232-835B-A2C78EFE7309}" name="NIVEL DE EXPOSICIÓN AL RIESGO (NE)" dataDxfId="258"/>
    <tableColumn id="10" xr3:uid="{46605A22-C3DA-4894-A350-809F70A9FDD6}" name="NIVEL DE PROBABILIDAD (NDxNE)" dataDxfId="257"/>
    <tableColumn id="11" xr3:uid="{4B7B2365-C158-4557-91B9-3028E3B0DD73}" name="INTERPRETACIÓN NIVEL DE PROBABILIDAD" dataDxfId="256">
      <calculatedColumnFormula>IF((K9=""),"",IF(AND(L9&gt;=24,L9&lt;=40),"MUY ALTO",IF(AND(L9&gt;=10,L9&lt;=20),"ALTO",IF(AND(L9&gt;=6,L9&lt;=8),"MEDIO",IF((L9&lt;=4),"BAJO")))))</calculatedColumnFormula>
    </tableColumn>
    <tableColumn id="12" xr3:uid="{47DDB221-7539-486F-8991-40E319218A0B}" name="NIVEL DE CONSECUENCIA (NC)" dataDxfId="255"/>
    <tableColumn id="13" xr3:uid="{69E8A4FD-E783-49C4-9CD8-8D72A459E944}" name="NIVEL DE RIESGO (NR) " dataDxfId="254">
      <calculatedColumnFormula>$L9*N9</calculatedColumnFormula>
    </tableColumn>
    <tableColumn id="14" xr3:uid="{1450CB3B-224B-40B1-94BF-441808BC6808}" name="INTERPRETACIÓN NIVEL DE RIESGO" dataDxfId="253">
      <calculatedColumnFormula>IF((O9&gt;=599),"I",IF(O9&gt;=150,"II",IF(O9&gt;=40,"III",IF(O9&gt;=20,"IV",IF(O9=0,"IV")))))</calculatedColumnFormula>
    </tableColumn>
    <tableColumn id="15" xr3:uid="{48DAEC99-22E8-4656-8B3A-D6C4B43BCFDB}" name="ACEPTABILIDAD DEL RIESGO" dataDxfId="252"/>
    <tableColumn id="24" xr3:uid="{B7F0C6E8-34D8-4E4F-99B0-82D1489F5A1C}" name="CONTROL EXISTENTE_x000a_(Fuente, medio, Trabajador)" dataDxfId="244"/>
    <tableColumn id="27" xr3:uid="{C7D6E531-9BAF-4A80-935F-1CFE3076FE77}" name="DESCRIPCIÓN DEL CONTROL" dataDxfId="243"/>
    <tableColumn id="16" xr3:uid="{721BBB3D-5442-4F28-A965-81BE027170CF}" name="# DE EXPUESTOS" dataDxfId="251"/>
    <tableColumn id="19" xr3:uid="{8579D284-2AC3-4D76-8C04-7D360F8A8C2D}" name="ELIMINACIÓN " dataDxfId="250"/>
    <tableColumn id="20" xr3:uid="{00888AA0-228D-47FE-AC0A-2631B134C405}" name="SUSTITUCIÓN " dataDxfId="249"/>
    <tableColumn id="21" xr3:uid="{4B894927-9674-4B53-A014-22B214BF3220}" name="CONTROLES DE INGENIERÍA " dataDxfId="248"/>
    <tableColumn id="22" xr3:uid="{DDFD883D-6E55-4027-B299-226839A462B0}" name="CONTROLES ADMINISTRATIVOS EPP, SEÑALIZACION /ADVERTENCIA " dataDxfId="247"/>
    <tableColumn id="23" xr3:uid="{3D5EF1E5-FD94-4E6E-A608-D3D9DCB4102D}" name="EQUIPOS/EPP" dataDxfId="246"/>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56EF242-472D-47D6-B581-DCC0C632B7DD}" name="Tabla24347910141819202122347910" displayName="Tabla24347910141819202122347910" ref="E8:Y38" totalsRowShown="0" headerRowDxfId="765" dataDxfId="763" headerRowBorderDxfId="764" tableBorderDxfId="762">
  <tableColumns count="21">
    <tableColumn id="2" xr3:uid="{4BA3E32A-96D9-403C-B4BE-9BEBAFBED43D}" name="CLASIFICACIÓN DEL PELIGRO" dataDxfId="761"/>
    <tableColumn id="18" xr3:uid="{5EC76A48-5907-48F0-8113-3E7298873823}" name="FACTOR DE RIESGO " dataDxfId="760"/>
    <tableColumn id="25" xr3:uid="{27DEC8F7-4D88-4007-9D18-3B11FEF48F6A}" name="FUENTE GENERADORA DEL PELIGRO" dataDxfId="759"/>
    <tableColumn id="26" xr3:uid="{AE29DE02-660A-4584-8937-A746022C7E22}" name="POSIBLES CONSECUENCIAS" dataDxfId="758"/>
    <tableColumn id="28" xr3:uid="{760AB06E-C2E6-40CA-868A-4320697B4BBD}" name="ESPECIFICACIÓN DEL RIESGO " dataDxfId="757"/>
    <tableColumn id="8" xr3:uid="{68554D67-715E-46BE-B14F-060BCB47E7A7}" name="NIVEL DE DEFICIENCIA DEL RIESGO (ND)" dataDxfId="756"/>
    <tableColumn id="9" xr3:uid="{A6C9D64C-B524-445B-9F46-36B53C9B119E}" name="NIVEL DE EXPOSICIÓN AL RIESGO (NE)" dataDxfId="755"/>
    <tableColumn id="10" xr3:uid="{EAEE44D2-ECAA-48C8-B754-690BFB3E863E}" name="NIVEL DE PROBABILIDAD (NDxNE)" dataDxfId="754"/>
    <tableColumn id="11" xr3:uid="{1807DF2A-C21D-4040-8BEF-1A20B3D9A095}" name="INTERPRETACIÓN NIVEL DE PROBABILIDAD" dataDxfId="753"/>
    <tableColumn id="12" xr3:uid="{67E16935-E16F-4CD9-A7B8-6988EA18A839}" name="NIVEL DE CONSECUENCIA (NC)" dataDxfId="752"/>
    <tableColumn id="13" xr3:uid="{1664BDCD-2FBA-4072-A442-E39CD2B551CF}" name="NIVEL DE RIESGO (NR) " dataDxfId="751"/>
    <tableColumn id="14" xr3:uid="{FDA577B4-A16B-4DAD-9993-7C442BB3A142}" name="INTERPRETACIÓN NIVEL DE RIESGO" dataDxfId="750"/>
    <tableColumn id="15" xr3:uid="{4B3C662F-5FFB-4469-9C2F-DACA3B6B4C86}" name="ACEPTABILIDAD DEL RIESGO" dataDxfId="749"/>
    <tableColumn id="24" xr3:uid="{7C96B953-59CD-40B2-B22C-A6A0BDD215B1}" name="CONTROL EXISTENTE_x000a_(Fuente, medio, Trabajador)" dataDxfId="748"/>
    <tableColumn id="27" xr3:uid="{C5EF2770-FE9A-4BCD-968D-A8EC57EFFAE7}" name="DESCRIPCIÓN DEL CONTROL" dataDxfId="747"/>
    <tableColumn id="16" xr3:uid="{F7E6844C-0D4C-4A18-A2D2-5831D70E43FF}" name="# DE EXPUESTOS" dataDxfId="746"/>
    <tableColumn id="19" xr3:uid="{37E003F7-3691-4A89-81C6-3579241A3016}" name="ELIMINACIÓN " dataDxfId="745"/>
    <tableColumn id="20" xr3:uid="{898E6C22-3190-482B-B977-A241CD5A44E1}" name="SUSTITUCIÓN " dataDxfId="744"/>
    <tableColumn id="21" xr3:uid="{6C482F49-0449-4CAF-A7F0-601A68C73FA7}" name="CONTROLES DE INGENIERÍA " dataDxfId="743"/>
    <tableColumn id="22" xr3:uid="{6044D70D-E47D-47C0-B5B5-B6240084BEAE}" name="CONTROLES ADMINISTRATIVOS EPP, SEÑALIZACION /ADVERTENCIA " dataDxfId="742"/>
    <tableColumn id="23" xr3:uid="{C66FEA15-1DE7-401F-887B-34599F1F81D3}" name="EQUIPOS/EPP" dataDxfId="741"/>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3C460CE-2D69-4CA3-BA24-A77BEE60C19C}" name="Tabla24347910141819202122314" displayName="Tabla24347910141819202122314" ref="E8:Y23" totalsRowShown="0" headerRowDxfId="740" dataDxfId="225" headerRowBorderDxfId="739" tableBorderDxfId="738">
  <tableColumns count="21">
    <tableColumn id="2" xr3:uid="{B1BEC68F-28AE-46C1-95DD-AEFF63583917}" name="CLASIFICACIÓN DEL PELIGRO" dataDxfId="242"/>
    <tableColumn id="18" xr3:uid="{FA6A358D-12F0-4893-A34E-24511894FC2B}" name="FACTOR DE RIESGO " dataDxfId="241"/>
    <tableColumn id="25" xr3:uid="{84F0BD41-4993-465C-A593-DF54A714B28C}" name="FUENTE GENERADORA DEL PELIGRO" dataDxfId="240"/>
    <tableColumn id="26" xr3:uid="{D2152395-A049-4FBA-987F-F2C716C2F5A1}" name="POSIBLES CONSECUENCIAS" dataDxfId="239"/>
    <tableColumn id="28" xr3:uid="{87A3C4F1-DDB7-4F67-B49B-5C41C4FA1C01}" name="ESPECIFICACIÓN DEL RIESGO " dataDxfId="238"/>
    <tableColumn id="8" xr3:uid="{29D888EC-32D3-4A56-A994-A20668107C7E}" name="NIVEL DE DEFICIENCIA DEL RIESGO (ND)" dataDxfId="237"/>
    <tableColumn id="9" xr3:uid="{EBF2BFA4-430E-4C80-BB40-7DE8CE7F8B48}" name="NIVEL DE EXPOSICIÓN AL RIESGO (NE)" dataDxfId="236"/>
    <tableColumn id="10" xr3:uid="{C8795A6E-CC68-44F7-AF2C-01E2BC559957}" name="NIVEL DE PROBABILIDAD (NDxNE)" dataDxfId="235">
      <calculatedColumnFormula>J9*K9</calculatedColumnFormula>
    </tableColumn>
    <tableColumn id="11" xr3:uid="{678C08AB-953C-4F28-9CE4-FB0DD3A0D7C6}" name="INTERPRETACIÓN NIVEL DE PROBABILIDAD" dataDxfId="234">
      <calculatedColumnFormula>IF((K9=""),"",IF(AND(L9&gt;=24,L9&lt;=40),"MUY ALTO",IF(AND(L9&gt;=10,L9&lt;=20),"ALTO",IF(AND(L9&gt;=6,L9&lt;=8),"MEDIO",IF((L9&lt;=4),"BAJO")))))</calculatedColumnFormula>
    </tableColumn>
    <tableColumn id="12" xr3:uid="{98CA76D6-9A9D-4247-903E-BA613E6A9FBE}" name="NIVEL DE CONSECUENCIA (NC)" dataDxfId="233"/>
    <tableColumn id="13" xr3:uid="{56FC1930-A99E-4AC2-8EA7-7BAE4B421B68}" name="NIVEL DE RIESGO (NR) " dataDxfId="232">
      <calculatedColumnFormula>$L9*N9</calculatedColumnFormula>
    </tableColumn>
    <tableColumn id="14" xr3:uid="{661A7072-F548-4024-BA92-7F9F65253F15}" name="INTERPRETACIÓN NIVEL DE RIESGO" dataDxfId="231">
      <calculatedColumnFormula>IF((O9&gt;=599),"I",IF(O9&gt;=150,"II",IF(O9&gt;=40,"III",IF(O9&gt;=20,"IV",IF(O9=0,"IV")))))</calculatedColumnFormula>
    </tableColumn>
    <tableColumn id="15" xr3:uid="{C6E32E59-195E-4404-8474-DEC7D4286717}" name="ACEPTABILIDAD DEL RIESGO" dataDxfId="223">
      <calculatedColumnFormula>IF(P9="I","CRÍTICO",IF(P9="II","Aceptable con Control",IF(P9="III","Mejorable",IF(P9="IV","Aceptable"))))</calculatedColumnFormula>
    </tableColumn>
    <tableColumn id="24" xr3:uid="{FC8F516D-B7FD-4BB2-8D82-F64CC2B200F4}" name="CONTROL EXISTENTE_x000a_(Fuente, medio, Trabajador)" dataDxfId="221"/>
    <tableColumn id="27" xr3:uid="{AE5905F3-175A-4BD6-9538-3DF16D322D01}" name="DESCRIPCIÓN DEL CONTROL" dataDxfId="222"/>
    <tableColumn id="16" xr3:uid="{054D1821-9E32-45C3-912E-C2DB914D748E}" name="# DE EXPUESTOS" dataDxfId="224"/>
    <tableColumn id="19" xr3:uid="{83F3ACF7-8356-4E92-9D5E-2F505DE78342}" name="ELIMINACIÓN " dataDxfId="230"/>
    <tableColumn id="20" xr3:uid="{69E1CB10-5411-4979-8E07-63DC29586ABC}" name="SUSTITUCIÓN " dataDxfId="229"/>
    <tableColumn id="21" xr3:uid="{F4E84E57-96B9-409B-BBBC-3768DB3704BE}" name="CONTROLES DE INGENIERÍA " dataDxfId="228"/>
    <tableColumn id="22" xr3:uid="{CBF7B6B2-2F76-4A80-A0ED-B0515D05A0EA}" name="CONTROLES ADMINISTRATIVOS EPP, SEÑALIZACIÓN /ADVERTENCIA " dataDxfId="227"/>
    <tableColumn id="23" xr3:uid="{66333AE2-9170-4D20-9BBE-81A90E3976CD}" name="EQUIPOS/EPP" dataDxfId="226"/>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8291814-A36F-4E0E-A052-AC823C18F90A}" name="Tabla24347910141819202122318" displayName="Tabla24347910141819202122318" ref="E8:Y9" insertRow="1" totalsRowShown="0" headerRowDxfId="737" dataDxfId="735" headerRowBorderDxfId="736" tableBorderDxfId="734">
  <tableColumns count="21">
    <tableColumn id="2" xr3:uid="{F0317CBD-940F-4E69-B684-2911A6762808}" name="CLASIFICACIÓN DEL PELIGRO" dataDxfId="733"/>
    <tableColumn id="18" xr3:uid="{EA901785-D922-4EDA-B770-D441AA5A5153}" name="FACTOR DE RIESGO " dataDxfId="732"/>
    <tableColumn id="25" xr3:uid="{78FD2A62-5BF6-4FA3-A9D2-AD3B83C3ABB9}" name="FUENTE GENERADORA DEL PELIGRO" dataDxfId="731"/>
    <tableColumn id="26" xr3:uid="{64D68B39-C363-400E-AE46-070EDBCC4F2B}" name="POSIBLES CONSECUENCIAS" dataDxfId="730"/>
    <tableColumn id="28" xr3:uid="{C427C990-4318-4F2A-BA67-2C8427AE84B4}" name="ESPECIFICACIÓN DEL RIESGO " dataDxfId="729"/>
    <tableColumn id="8" xr3:uid="{2236410B-6A64-43B7-AA82-DDE0058E57B0}" name="NIVEL DE DEFICIENCIA DEL RIESGO (ND)" dataDxfId="728"/>
    <tableColumn id="9" xr3:uid="{3B3AF213-B3A9-47B9-9F46-637A0076AF39}" name="NIVEL DE EXPOSICIÓN AL RIESGO (NE)" dataDxfId="727"/>
    <tableColumn id="10" xr3:uid="{9094C10E-0B02-4F53-9811-DF72A91B0CF5}" name="NIVEL DE PROBABILIDAD (NDxNE)" dataDxfId="726"/>
    <tableColumn id="11" xr3:uid="{58BEEF73-B99C-4D5C-A33D-647DEF0CBC6C}" name="INTERPRETACIÓN NIVEL DE PROBABILIDAD" dataDxfId="725"/>
    <tableColumn id="12" xr3:uid="{15B3EBCF-1D5D-425F-9392-9A41C72743A5}" name="NIVEL DE CONSECUENCIA (NC)" dataDxfId="724"/>
    <tableColumn id="13" xr3:uid="{C530C656-8C81-4F5F-95D6-E38998A4C13E}" name="NIVEL DE RIESGO (NR) " dataDxfId="723"/>
    <tableColumn id="14" xr3:uid="{0231ED6E-C32D-4A94-9824-646E5B753159}" name="INTERPRETACIÓN NIVEL DE RIESGO" dataDxfId="722"/>
    <tableColumn id="15" xr3:uid="{1D6E3B16-E093-4734-A136-9CB5D5D97589}" name="ACEPTABILIDAD DEL RIESGO" dataDxfId="721"/>
    <tableColumn id="24" xr3:uid="{D71B88C2-C95D-440F-8E6F-E7D5D4C4E1A4}" name="CONTROL EXISTENTE_x000a_(Fuente, medio, Trabajador)" dataDxfId="720"/>
    <tableColumn id="27" xr3:uid="{C35935A1-157E-442D-B179-6DA63A8A6EEE}" name="DESCRIPCIÓN DEL CONTROL" dataDxfId="719"/>
    <tableColumn id="16" xr3:uid="{67BD9C1D-A54E-41BE-BA27-B0096B5A6D09}" name="# DE EXPUESTOS" dataDxfId="718"/>
    <tableColumn id="19" xr3:uid="{DECAB204-359A-47BA-BD01-484CD5229ADA}" name="ELIMINACIÓN " dataDxfId="717"/>
    <tableColumn id="20" xr3:uid="{A8026E7E-7A2F-4295-A0D9-70E3B259D369}" name="SUSTITUCIÓN " dataDxfId="716"/>
    <tableColumn id="21" xr3:uid="{0FC70620-C38A-47AE-93FD-EF650DD92A4A}" name="CONTROLES DE INGENIERÍA " dataDxfId="715"/>
    <tableColumn id="22" xr3:uid="{8022A8A7-DC1B-492A-9AA0-91E0D2781FF3}" name="CONTROLES ADMINISTRATIVOS EPP, SEÑALIZACION /ADVERTENCIA " dataDxfId="714"/>
    <tableColumn id="23" xr3:uid="{D9F29FF6-48BC-4231-8644-4658A2AFAD7C}" name="EQUIPOS/EPP" dataDxfId="713"/>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94250AD-CEAC-4092-A5CA-57AECACA07FB}" name="Tabla24347910141819202122319" displayName="Tabla24347910141819202122319" ref="E8:Y25" totalsRowShown="0" headerRowDxfId="712" dataDxfId="201" headerRowBorderDxfId="711" tableBorderDxfId="710">
  <tableColumns count="21">
    <tableColumn id="2" xr3:uid="{4480D282-C245-479F-A80B-903D9334E667}" name="CLASIFICACIÓN DEL PELIGRO" dataDxfId="220"/>
    <tableColumn id="18" xr3:uid="{6CEEDAF1-B1B8-45F8-B062-E0A943718461}" name="FACTOR DE RIESGO " dataDxfId="219"/>
    <tableColumn id="25" xr3:uid="{9F162395-271B-4AF9-840A-3E6A3C6FAFB7}" name="FUENTE GENERADORA DEL PELIGRO" dataDxfId="218"/>
    <tableColumn id="26" xr3:uid="{4884AD3C-50FD-457B-B9D3-A483D1E8A83C}" name="POSIBLES CONSECUENCIAS" dataDxfId="217"/>
    <tableColumn id="28" xr3:uid="{1295705A-F93C-431D-A27E-834012AE6216}" name="ESPECIFICACIÓN DEL RIESGO " dataDxfId="216"/>
    <tableColumn id="8" xr3:uid="{80049F1B-D252-4D6B-B8A5-8D0E97545CAE}" name="NIVEL DE DEFICIENCIA DEL RIESGO (ND)" dataDxfId="215"/>
    <tableColumn id="9" xr3:uid="{3F5A6E4A-8D5B-4493-BAE7-A856CE0DCA88}" name="NIVEL DE EXPOSICIÓN AL RIESGO (NE)" dataDxfId="214"/>
    <tableColumn id="10" xr3:uid="{81F79071-EABA-4B8A-9922-34D475EC1066}" name="NIVEL DE PROBABILIDAD (NDxNE)" dataDxfId="213">
      <calculatedColumnFormula>J9*K9</calculatedColumnFormula>
    </tableColumn>
    <tableColumn id="11" xr3:uid="{4E6B3AD7-1A73-4902-B543-B82D1AF7437E}" name="INTERPRETACIÓN NIVEL DE PROBABILIDAD" dataDxfId="212">
      <calculatedColumnFormula>IF((K9=""),"",IF(AND(L9&gt;=24,L9&lt;=40),"MUY ALTO",IF(AND(L9&gt;=10,L9&lt;=20),"ALTO",IF(AND(L9&gt;=6,L9&lt;=8),"MEDIO",IF((L9&lt;=4),"BAJO")))))</calculatedColumnFormula>
    </tableColumn>
    <tableColumn id="12" xr3:uid="{C8170F77-B6DF-4D9C-B92A-77ACC2926E6A}" name="NIVEL DE CONSECUENCIA (NC)" dataDxfId="211"/>
    <tableColumn id="13" xr3:uid="{73E5D521-D9F7-4DEE-9786-2E34D733C0F3}" name="NIVEL DE RIESGO (NR) " dataDxfId="210">
      <calculatedColumnFormula>$L9*N9</calculatedColumnFormula>
    </tableColumn>
    <tableColumn id="14" xr3:uid="{1ECB3D26-7B87-490C-AC37-9B1C1FC87301}" name="INTERPRETACIÓN NIVEL DE RIESGO" dataDxfId="209">
      <calculatedColumnFormula>IF((O9&gt;=599),"I",IF(O9&gt;=150,"II",IF(O9&gt;=40,"III",IF(O9&gt;=20,"IV",IF(O9=0,"IV")))))</calculatedColumnFormula>
    </tableColumn>
    <tableColumn id="15" xr3:uid="{13FD2659-911B-4B64-9D06-00220ABD5373}" name="ACEPTABILIDAD DEL RIESGO" dataDxfId="208">
      <calculatedColumnFormula>IF(P9="I","CRÍTICO",IF(P9="II","Aceptable con Control",IF(P9="III","Mejorable",IF(P9="IV","Aceptable"))))</calculatedColumnFormula>
    </tableColumn>
    <tableColumn id="24" xr3:uid="{6148732F-0B2D-4A7F-8D08-E0866942F634}" name="CONTROL EXISTENTE_x000a_(Fuente, medio, Trabajador)" dataDxfId="200"/>
    <tableColumn id="27" xr3:uid="{96A449E4-429B-4484-9E92-35B953A750C0}" name="DESCRIPCIÓN DEL CONTROL" dataDxfId="199"/>
    <tableColumn id="16" xr3:uid="{C9F96291-234A-41BE-AE68-B58B101E157F}" name="# DE EXPUESTOS" dataDxfId="207"/>
    <tableColumn id="19" xr3:uid="{C9713C51-D824-44EB-ABDC-4E32C03965CF}" name="ELIMINACIÓN " dataDxfId="206"/>
    <tableColumn id="20" xr3:uid="{7BCA0BD6-CD6B-411E-9E9E-3F07EB6D86C3}" name="SUSTITUCIÓN " dataDxfId="205"/>
    <tableColumn id="21" xr3:uid="{B71D8070-CEB8-4664-A3E9-4AFBF4439026}" name="CONTROLES DE INGENIERÍA " dataDxfId="204"/>
    <tableColumn id="22" xr3:uid="{08BA86E3-79FE-4C22-AA06-C840117DC7CA}" name="CONTROLES ADMINISTRATIVOS EPP, SEÑALIZACIÓN /ADVERTENCIA " dataDxfId="203"/>
    <tableColumn id="23" xr3:uid="{D93F3E01-F695-4DD3-AB1C-FDEC9B00490B}" name="EQUIPOS/EPP" dataDxfId="202"/>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B000000}" name="Tabla22" displayName="Tabla22" ref="C13:X57" totalsRowShown="0" headerRowDxfId="709" dataDxfId="707" headerRowBorderDxfId="708" tableBorderDxfId="706">
  <autoFilter ref="C13:X57" xr:uid="{00000000-0009-0000-0100-000001000000}"/>
  <tableColumns count="22">
    <tableColumn id="2" xr3:uid="{00000000-0010-0000-0B00-000002000000}" name="DESCRIPCIÓN DE LA FUENTE" dataDxfId="705"/>
    <tableColumn id="3" xr3:uid="{00000000-0010-0000-0B00-000003000000}" name="CLASIFICACIÓN" dataDxfId="704"/>
    <tableColumn id="4" xr3:uid="{00000000-0010-0000-0B00-000004000000}" name="POSIBLES CONSECUENCIAS" dataDxfId="703"/>
    <tableColumn id="5" xr3:uid="{00000000-0010-0000-0B00-000005000000}" name="FUENTE" dataDxfId="702"/>
    <tableColumn id="6" xr3:uid="{00000000-0010-0000-0B00-000006000000}" name="MEDIO" dataDxfId="701"/>
    <tableColumn id="7" xr3:uid="{00000000-0010-0000-0B00-000007000000}" name="TRABAJADOR" dataDxfId="700"/>
    <tableColumn id="8" xr3:uid="{00000000-0010-0000-0B00-000008000000}" name="NIVEL DE DEFICIENCIA (ND)" dataDxfId="699"/>
    <tableColumn id="9" xr3:uid="{00000000-0010-0000-0B00-000009000000}" name="NIVEL DE EXPOSICIÓN (NE)" dataDxfId="698"/>
    <tableColumn id="10" xr3:uid="{00000000-0010-0000-0B00-00000A000000}" name="NIVEL DE PROBABILIDAD (NDxNE)" dataDxfId="697">
      <calculatedColumnFormula>I14*J14</calculatedColumnFormula>
    </tableColumn>
    <tableColumn id="11" xr3:uid="{00000000-0010-0000-0B00-00000B000000}" name="INTERPRETACIÓN NIVEL DE PROBABILIDAD" dataDxfId="696">
      <calculatedColumnFormula>IF((J14=""),"",IF(AND(K14&gt;=24,K14&lt;=40),"MUY ALTO",IF(AND(K14&gt;=10,K14&lt;=20),"ALTO",IF(AND(K14&gt;=6,K14&lt;=8),"MEDIO",IF((K14&lt;=4),"BAJO")))))</calculatedColumnFormula>
    </tableColumn>
    <tableColumn id="12" xr3:uid="{00000000-0010-0000-0B00-00000C000000}" name="NIVEL DE CONSECUENCIA" dataDxfId="695"/>
    <tableColumn id="13" xr3:uid="{00000000-0010-0000-0B00-00000D000000}" name="NIVEL DE RIESGO (NR) " dataDxfId="694">
      <calculatedColumnFormula>$K14*M14</calculatedColumnFormula>
    </tableColumn>
    <tableColumn id="14" xr3:uid="{00000000-0010-0000-0B00-00000E000000}" name="INTERPRETACIÓN NIVEL DE RIESGO" dataDxfId="693">
      <calculatedColumnFormula>IF((N14&gt;=599),"I",IF(N14&gt;=150,"II",IF(N14&gt;=40,"III",IF(N14&gt;=20,"IV",IF(N14=0,"IV")))))</calculatedColumnFormula>
    </tableColumn>
    <tableColumn id="15" xr3:uid="{00000000-0010-0000-0B00-00000F000000}" name="ACEPTABILIDAD DEL RIESGO" dataDxfId="692">
      <calculatedColumnFormula>IF(O14="I","CRÍTICO",IF(O14="II","Aceptable con Control",IF(O14="III","Mejorable",IF(O14="IV","Aceptable"))))</calculatedColumnFormula>
    </tableColumn>
    <tableColumn id="16" xr3:uid="{00000000-0010-0000-0B00-000010000000}" name="# DE EXPUESTOS" dataDxfId="691"/>
    <tableColumn id="17" xr3:uid="{00000000-0010-0000-0B00-000011000000}" name="PEOR CONSECUENCIA" dataDxfId="690"/>
    <tableColumn id="1" xr3:uid="{00000000-0010-0000-0B00-000001000000}" name="¿Existe Requisitos legales aplicables? (SI/NO)" dataDxfId="689"/>
    <tableColumn id="19" xr3:uid="{00000000-0010-0000-0B00-000013000000}" name="ELIMINACIÓN " dataDxfId="688"/>
    <tableColumn id="20" xr3:uid="{00000000-0010-0000-0B00-000014000000}" name="SUSTITUCIÓN " dataDxfId="687"/>
    <tableColumn id="21" xr3:uid="{00000000-0010-0000-0B00-000015000000}" name="CONTROLES DE INGENIERÍA " dataDxfId="686"/>
    <tableColumn id="22" xr3:uid="{00000000-0010-0000-0B00-000016000000}" name="CONTROLES ADMINISTRATIVOS SEÑALIZACION /ADEVERTENCIA " dataDxfId="685"/>
    <tableColumn id="23" xr3:uid="{00000000-0010-0000-0B00-000017000000}" name="EQUIPOS/EPP" dataDxfId="684"/>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6DFAC-B22C-4638-AFD0-B82D82F6D701}">
  <dimension ref="A1:AD43"/>
  <sheetViews>
    <sheetView showGridLines="0" tabSelected="1" zoomScale="70" zoomScaleNormal="70" zoomScaleSheetLayoutView="70" workbookViewId="0">
      <selection activeCell="C5" sqref="C5:AD5"/>
    </sheetView>
  </sheetViews>
  <sheetFormatPr baseColWidth="10" defaultColWidth="0" defaultRowHeight="18" x14ac:dyDescent="0.25"/>
  <cols>
    <col min="1" max="1" width="26.28515625" style="79" customWidth="1"/>
    <col min="2" max="2" width="30" style="79" customWidth="1"/>
    <col min="3" max="3" width="86.28515625" style="79" customWidth="1"/>
    <col min="4" max="4" width="29" style="79" customWidth="1"/>
    <col min="5" max="5" width="65" style="79" customWidth="1"/>
    <col min="6" max="6" width="82.28515625" style="79" customWidth="1"/>
    <col min="7" max="7" width="64.42578125" style="80" customWidth="1"/>
    <col min="8" max="8" width="80.140625" style="80" customWidth="1"/>
    <col min="9" max="9" width="83" style="80" customWidth="1"/>
    <col min="10" max="17" width="15.7109375" style="79" customWidth="1"/>
    <col min="18" max="18" width="70.7109375" style="79" customWidth="1"/>
    <col min="19" max="19" width="91.140625" style="79" customWidth="1"/>
    <col min="20" max="20" width="20.42578125" style="79" customWidth="1"/>
    <col min="21" max="21" width="32.28515625" style="79" customWidth="1"/>
    <col min="22" max="22" width="32.140625" style="79" customWidth="1"/>
    <col min="23" max="23" width="39.42578125" style="79" customWidth="1"/>
    <col min="24" max="24" width="83.42578125" style="79" customWidth="1"/>
    <col min="25" max="25" width="0" style="79" hidden="1" customWidth="1"/>
    <col min="26" max="26" width="39" style="79" customWidth="1"/>
    <col min="27" max="27" width="30.28515625" style="79" customWidth="1"/>
    <col min="28" max="28" width="30.7109375" style="79" customWidth="1"/>
    <col min="29" max="29" width="42.42578125" style="79" customWidth="1"/>
    <col min="30" max="30" width="61.140625" style="79" customWidth="1"/>
    <col min="31" max="16384" width="11.42578125" style="79" hidden="1"/>
  </cols>
  <sheetData>
    <row r="1" spans="1:30" s="86" customFormat="1" ht="27.75" customHeight="1" x14ac:dyDescent="0.25">
      <c r="A1" s="141"/>
      <c r="B1" s="141"/>
      <c r="C1" s="142" t="s">
        <v>1405</v>
      </c>
      <c r="D1" s="143"/>
      <c r="E1" s="143"/>
      <c r="F1" s="143"/>
      <c r="G1" s="143"/>
      <c r="H1" s="143"/>
      <c r="I1" s="143"/>
      <c r="J1" s="143"/>
      <c r="K1" s="143"/>
      <c r="L1" s="143"/>
      <c r="M1" s="143"/>
      <c r="N1" s="143"/>
      <c r="O1" s="143"/>
      <c r="P1" s="143"/>
      <c r="Q1" s="143"/>
      <c r="R1" s="143"/>
      <c r="S1" s="143"/>
      <c r="T1" s="143"/>
      <c r="U1" s="143"/>
      <c r="V1" s="143"/>
      <c r="W1" s="143"/>
      <c r="X1" s="143"/>
      <c r="Y1" s="143"/>
      <c r="Z1" s="143"/>
      <c r="AA1" s="143"/>
      <c r="AB1" s="144"/>
      <c r="AC1" s="82" t="s">
        <v>957</v>
      </c>
      <c r="AD1" s="83" t="s">
        <v>1406</v>
      </c>
    </row>
    <row r="2" spans="1:30" s="86" customFormat="1" ht="27.75" customHeight="1" x14ac:dyDescent="0.25">
      <c r="A2" s="141"/>
      <c r="B2" s="141"/>
      <c r="C2" s="145"/>
      <c r="D2" s="146"/>
      <c r="E2" s="146"/>
      <c r="F2" s="146"/>
      <c r="G2" s="146"/>
      <c r="H2" s="146"/>
      <c r="I2" s="146"/>
      <c r="J2" s="146"/>
      <c r="K2" s="146"/>
      <c r="L2" s="146"/>
      <c r="M2" s="146"/>
      <c r="N2" s="146"/>
      <c r="O2" s="146"/>
      <c r="P2" s="146"/>
      <c r="Q2" s="146"/>
      <c r="R2" s="146"/>
      <c r="S2" s="146"/>
      <c r="T2" s="146"/>
      <c r="U2" s="146"/>
      <c r="V2" s="146"/>
      <c r="W2" s="146"/>
      <c r="X2" s="146"/>
      <c r="Y2" s="146"/>
      <c r="Z2" s="146"/>
      <c r="AA2" s="146"/>
      <c r="AB2" s="147"/>
      <c r="AC2" s="82" t="s">
        <v>958</v>
      </c>
      <c r="AD2" s="85" t="s">
        <v>967</v>
      </c>
    </row>
    <row r="3" spans="1:30" s="86" customFormat="1" ht="27.75" customHeight="1" x14ac:dyDescent="0.25">
      <c r="A3" s="141"/>
      <c r="B3" s="141"/>
      <c r="C3" s="142" t="s">
        <v>962</v>
      </c>
      <c r="D3" s="143"/>
      <c r="E3" s="143"/>
      <c r="F3" s="143"/>
      <c r="G3" s="143"/>
      <c r="H3" s="143"/>
      <c r="I3" s="143"/>
      <c r="J3" s="143"/>
      <c r="K3" s="143"/>
      <c r="L3" s="143"/>
      <c r="M3" s="143"/>
      <c r="N3" s="143"/>
      <c r="O3" s="143"/>
      <c r="P3" s="143"/>
      <c r="Q3" s="143"/>
      <c r="R3" s="143"/>
      <c r="S3" s="143"/>
      <c r="T3" s="143"/>
      <c r="U3" s="143"/>
      <c r="V3" s="143"/>
      <c r="W3" s="143"/>
      <c r="X3" s="143"/>
      <c r="Y3" s="143"/>
      <c r="Z3" s="143"/>
      <c r="AA3" s="143"/>
      <c r="AB3" s="144"/>
      <c r="AC3" s="82" t="s">
        <v>959</v>
      </c>
      <c r="AD3" s="84">
        <v>45848</v>
      </c>
    </row>
    <row r="4" spans="1:30" s="86" customFormat="1" ht="40.5" customHeight="1" x14ac:dyDescent="0.25">
      <c r="A4" s="141"/>
      <c r="B4" s="141"/>
      <c r="C4" s="145"/>
      <c r="D4" s="146"/>
      <c r="E4" s="146"/>
      <c r="F4" s="146"/>
      <c r="G4" s="146"/>
      <c r="H4" s="146"/>
      <c r="I4" s="146"/>
      <c r="J4" s="146"/>
      <c r="K4" s="146"/>
      <c r="L4" s="146"/>
      <c r="M4" s="146"/>
      <c r="N4" s="146"/>
      <c r="O4" s="146"/>
      <c r="P4" s="146"/>
      <c r="Q4" s="146"/>
      <c r="R4" s="146"/>
      <c r="S4" s="146"/>
      <c r="T4" s="146"/>
      <c r="U4" s="146"/>
      <c r="V4" s="146"/>
      <c r="W4" s="146"/>
      <c r="X4" s="146"/>
      <c r="Y4" s="146"/>
      <c r="Z4" s="146"/>
      <c r="AA4" s="146"/>
      <c r="AB4" s="147"/>
      <c r="AC4" s="82" t="s">
        <v>960</v>
      </c>
      <c r="AD4" s="83" t="s">
        <v>961</v>
      </c>
    </row>
    <row r="5" spans="1:30" s="86" customFormat="1" ht="179.25" customHeight="1" x14ac:dyDescent="0.25">
      <c r="A5" s="148" t="s">
        <v>1012</v>
      </c>
      <c r="B5" s="148"/>
      <c r="C5" s="149" t="s">
        <v>1011</v>
      </c>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row>
    <row r="6" spans="1:30" s="86" customFormat="1" ht="6" customHeight="1" x14ac:dyDescent="0.25">
      <c r="A6" s="155"/>
      <c r="B6" s="155"/>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row>
    <row r="7" spans="1:30" s="86" customFormat="1" ht="39.75" customHeight="1" x14ac:dyDescent="0.25">
      <c r="A7" s="157" t="s">
        <v>941</v>
      </c>
      <c r="B7" s="157"/>
      <c r="C7" s="157" t="s">
        <v>927</v>
      </c>
      <c r="D7" s="157"/>
      <c r="E7" s="157" t="s">
        <v>930</v>
      </c>
      <c r="F7" s="157"/>
      <c r="G7" s="157"/>
      <c r="H7" s="157"/>
      <c r="I7" s="157"/>
      <c r="J7" s="157" t="s">
        <v>965</v>
      </c>
      <c r="K7" s="157"/>
      <c r="L7" s="157"/>
      <c r="M7" s="157"/>
      <c r="N7" s="157"/>
      <c r="O7" s="157"/>
      <c r="P7" s="157"/>
      <c r="Q7" s="157"/>
      <c r="R7" s="157" t="s">
        <v>1</v>
      </c>
      <c r="S7" s="157"/>
      <c r="T7" s="157"/>
      <c r="U7" s="157" t="s">
        <v>141</v>
      </c>
      <c r="V7" s="157"/>
      <c r="W7" s="157"/>
      <c r="X7" s="157"/>
      <c r="Y7" s="91"/>
      <c r="Z7" s="156" t="s">
        <v>939</v>
      </c>
      <c r="AA7" s="156"/>
      <c r="AB7" s="156"/>
      <c r="AC7" s="156"/>
      <c r="AD7" s="156"/>
    </row>
    <row r="8" spans="1:30" s="86" customFormat="1" ht="166.5" customHeight="1" x14ac:dyDescent="0.25">
      <c r="A8" s="92" t="s">
        <v>925</v>
      </c>
      <c r="B8" s="92" t="s">
        <v>926</v>
      </c>
      <c r="C8" s="92" t="s">
        <v>263</v>
      </c>
      <c r="D8" s="92" t="s">
        <v>943</v>
      </c>
      <c r="E8" s="92" t="s">
        <v>928</v>
      </c>
      <c r="F8" s="92" t="s">
        <v>963</v>
      </c>
      <c r="G8" s="92" t="s">
        <v>929</v>
      </c>
      <c r="H8" s="92" t="s">
        <v>15</v>
      </c>
      <c r="I8" s="92" t="s">
        <v>964</v>
      </c>
      <c r="J8" s="93" t="s">
        <v>934</v>
      </c>
      <c r="K8" s="93" t="s">
        <v>933</v>
      </c>
      <c r="L8" s="93" t="s">
        <v>9</v>
      </c>
      <c r="M8" s="93" t="s">
        <v>143</v>
      </c>
      <c r="N8" s="93" t="s">
        <v>944</v>
      </c>
      <c r="O8" s="93" t="s">
        <v>11</v>
      </c>
      <c r="P8" s="93" t="s">
        <v>146</v>
      </c>
      <c r="Q8" s="93" t="s">
        <v>12</v>
      </c>
      <c r="R8" s="92" t="s">
        <v>931</v>
      </c>
      <c r="S8" s="92" t="s">
        <v>932</v>
      </c>
      <c r="T8" s="92" t="s">
        <v>147</v>
      </c>
      <c r="U8" s="92" t="s">
        <v>26</v>
      </c>
      <c r="V8" s="92" t="s">
        <v>27</v>
      </c>
      <c r="W8" s="92" t="s">
        <v>148</v>
      </c>
      <c r="X8" s="92" t="s">
        <v>1195</v>
      </c>
      <c r="Y8" s="93" t="s">
        <v>149</v>
      </c>
      <c r="Z8" s="92" t="s">
        <v>935</v>
      </c>
      <c r="AA8" s="92" t="s">
        <v>940</v>
      </c>
      <c r="AB8" s="92" t="s">
        <v>936</v>
      </c>
      <c r="AC8" s="92" t="s">
        <v>937</v>
      </c>
      <c r="AD8" s="92" t="s">
        <v>938</v>
      </c>
    </row>
    <row r="9" spans="1:30" s="216" customFormat="1" ht="169.9" customHeight="1" x14ac:dyDescent="0.2">
      <c r="A9" s="202">
        <v>45917</v>
      </c>
      <c r="B9" s="203" t="s">
        <v>1120</v>
      </c>
      <c r="C9" s="138" t="s">
        <v>979</v>
      </c>
      <c r="D9" s="203" t="s">
        <v>155</v>
      </c>
      <c r="E9" s="204" t="s">
        <v>985</v>
      </c>
      <c r="F9" s="204" t="s">
        <v>1196</v>
      </c>
      <c r="G9" s="204" t="s">
        <v>1197</v>
      </c>
      <c r="H9" s="205" t="s">
        <v>1114</v>
      </c>
      <c r="I9" s="209" t="s">
        <v>1198</v>
      </c>
      <c r="J9" s="204">
        <v>2</v>
      </c>
      <c r="K9" s="204">
        <v>1</v>
      </c>
      <c r="L9" s="204">
        <f t="shared" ref="L9:L31" si="0">J9*K9</f>
        <v>2</v>
      </c>
      <c r="M9" s="204" t="str">
        <f t="shared" ref="M9:M31" si="1">IF((K9=""),"",IF(AND(L9&gt;=24,L9&lt;=40),"MUY ALTO",IF(AND(L9&gt;=10,L9&lt;=20),"ALTO",IF(AND(L9&gt;=6,L9&lt;=8),"MEDIO",IF((L9&lt;=4),"BAJO")))))</f>
        <v>BAJO</v>
      </c>
      <c r="N9" s="204">
        <v>10</v>
      </c>
      <c r="O9" s="204">
        <f>$L9*N9</f>
        <v>20</v>
      </c>
      <c r="P9" s="204" t="str">
        <f t="shared" ref="P9:P31" si="2">IF((O9&gt;=599),"I",IF(O9&gt;=150,"II",IF(O9&gt;=40,"III",IF(O9&gt;=20,"IV",IF(O9=0,"IV")))))</f>
        <v>IV</v>
      </c>
      <c r="Q9" s="204" t="str">
        <f t="shared" ref="Q9:Q31" si="3">IF(P9="I","CRÍTICO",IF(P9="II","Aceptable con Control",IF(P9="III","Mejorable",IF(P9="IV","Aceptable"))))</f>
        <v>Aceptable</v>
      </c>
      <c r="R9" s="209" t="s">
        <v>1562</v>
      </c>
      <c r="S9" s="218" t="s">
        <v>1528</v>
      </c>
      <c r="T9" s="204">
        <v>16</v>
      </c>
      <c r="U9" s="204"/>
      <c r="V9" s="204"/>
      <c r="W9" s="205"/>
      <c r="X9" s="204" t="s">
        <v>1050</v>
      </c>
      <c r="Y9" s="204"/>
      <c r="Z9" s="203" t="s">
        <v>155</v>
      </c>
      <c r="AA9" s="203" t="s">
        <v>1510</v>
      </c>
      <c r="AB9" s="203" t="s">
        <v>1051</v>
      </c>
      <c r="AC9" s="203" t="s">
        <v>1052</v>
      </c>
      <c r="AD9" s="203" t="s">
        <v>1143</v>
      </c>
    </row>
    <row r="10" spans="1:30" s="216" customFormat="1" ht="169.9" customHeight="1" x14ac:dyDescent="0.2">
      <c r="A10" s="202">
        <v>45917</v>
      </c>
      <c r="B10" s="203" t="s">
        <v>1121</v>
      </c>
      <c r="C10" s="138" t="s">
        <v>979</v>
      </c>
      <c r="D10" s="206" t="s">
        <v>155</v>
      </c>
      <c r="E10" s="207" t="s">
        <v>985</v>
      </c>
      <c r="F10" s="207" t="s">
        <v>164</v>
      </c>
      <c r="G10" s="207" t="s">
        <v>1295</v>
      </c>
      <c r="H10" s="217" t="s">
        <v>1200</v>
      </c>
      <c r="I10" s="217" t="s">
        <v>1296</v>
      </c>
      <c r="J10" s="204">
        <v>2</v>
      </c>
      <c r="K10" s="204">
        <v>2</v>
      </c>
      <c r="L10" s="204">
        <f t="shared" si="0"/>
        <v>4</v>
      </c>
      <c r="M10" s="204" t="str">
        <f t="shared" si="1"/>
        <v>BAJO</v>
      </c>
      <c r="N10" s="204">
        <v>10</v>
      </c>
      <c r="O10" s="204">
        <v>40</v>
      </c>
      <c r="P10" s="204" t="str">
        <f t="shared" si="2"/>
        <v>III</v>
      </c>
      <c r="Q10" s="204" t="str">
        <f t="shared" si="3"/>
        <v>Mejorable</v>
      </c>
      <c r="R10" s="209" t="s">
        <v>1563</v>
      </c>
      <c r="S10" s="209" t="s">
        <v>1511</v>
      </c>
      <c r="T10" s="204">
        <v>16</v>
      </c>
      <c r="U10" s="204"/>
      <c r="V10" s="204"/>
      <c r="W10" s="204" t="s">
        <v>1050</v>
      </c>
      <c r="X10" s="204" t="s">
        <v>1050</v>
      </c>
      <c r="Y10" s="204"/>
      <c r="Z10" s="206" t="s">
        <v>155</v>
      </c>
      <c r="AA10" s="208" t="s">
        <v>1512</v>
      </c>
      <c r="AB10" s="206" t="s">
        <v>1051</v>
      </c>
      <c r="AC10" s="203" t="s">
        <v>1052</v>
      </c>
      <c r="AD10" s="206" t="s">
        <v>1143</v>
      </c>
    </row>
    <row r="11" spans="1:30" s="216" customFormat="1" ht="169.9" customHeight="1" x14ac:dyDescent="0.2">
      <c r="A11" s="202">
        <v>45917</v>
      </c>
      <c r="B11" s="203" t="s">
        <v>1122</v>
      </c>
      <c r="C11" s="138" t="s">
        <v>979</v>
      </c>
      <c r="D11" s="203" t="s">
        <v>155</v>
      </c>
      <c r="E11" s="204" t="s">
        <v>985</v>
      </c>
      <c r="F11" s="204" t="s">
        <v>990</v>
      </c>
      <c r="G11" s="204" t="s">
        <v>1284</v>
      </c>
      <c r="H11" s="205" t="s">
        <v>1199</v>
      </c>
      <c r="I11" s="209" t="s">
        <v>1142</v>
      </c>
      <c r="J11" s="204">
        <v>2</v>
      </c>
      <c r="K11" s="204">
        <v>2</v>
      </c>
      <c r="L11" s="204">
        <f t="shared" si="0"/>
        <v>4</v>
      </c>
      <c r="M11" s="204" t="str">
        <f t="shared" si="1"/>
        <v>BAJO</v>
      </c>
      <c r="N11" s="204">
        <v>10</v>
      </c>
      <c r="O11" s="204">
        <f t="shared" ref="O11:O31" si="4">$L11*N11</f>
        <v>40</v>
      </c>
      <c r="P11" s="204" t="str">
        <f t="shared" si="2"/>
        <v>III</v>
      </c>
      <c r="Q11" s="204" t="str">
        <f t="shared" si="3"/>
        <v>Mejorable</v>
      </c>
      <c r="R11" s="209" t="s">
        <v>1574</v>
      </c>
      <c r="S11" s="209" t="s">
        <v>1532</v>
      </c>
      <c r="T11" s="204">
        <v>16</v>
      </c>
      <c r="U11" s="204"/>
      <c r="V11" s="204"/>
      <c r="W11" s="205"/>
      <c r="X11" s="204" t="s">
        <v>1050</v>
      </c>
      <c r="Y11" s="204"/>
      <c r="Z11" s="203" t="s">
        <v>155</v>
      </c>
      <c r="AA11" s="208" t="s">
        <v>1512</v>
      </c>
      <c r="AB11" s="206" t="s">
        <v>1051</v>
      </c>
      <c r="AC11" s="203" t="s">
        <v>1052</v>
      </c>
      <c r="AD11" s="203" t="s">
        <v>1143</v>
      </c>
    </row>
    <row r="12" spans="1:30" s="216" customFormat="1" ht="169.9" customHeight="1" x14ac:dyDescent="0.2">
      <c r="A12" s="202">
        <v>45917</v>
      </c>
      <c r="B12" s="203" t="s">
        <v>1123</v>
      </c>
      <c r="C12" s="138" t="s">
        <v>979</v>
      </c>
      <c r="D12" s="206" t="s">
        <v>155</v>
      </c>
      <c r="E12" s="204" t="s">
        <v>985</v>
      </c>
      <c r="F12" s="204" t="s">
        <v>1277</v>
      </c>
      <c r="G12" s="204" t="s">
        <v>1278</v>
      </c>
      <c r="H12" s="205" t="s">
        <v>1297</v>
      </c>
      <c r="I12" s="209" t="s">
        <v>1279</v>
      </c>
      <c r="J12" s="204">
        <v>2</v>
      </c>
      <c r="K12" s="204">
        <v>2</v>
      </c>
      <c r="L12" s="204">
        <f t="shared" si="0"/>
        <v>4</v>
      </c>
      <c r="M12" s="204" t="str">
        <f t="shared" si="1"/>
        <v>BAJO</v>
      </c>
      <c r="N12" s="204">
        <v>10</v>
      </c>
      <c r="O12" s="204">
        <f t="shared" si="4"/>
        <v>40</v>
      </c>
      <c r="P12" s="204" t="str">
        <f t="shared" si="2"/>
        <v>III</v>
      </c>
      <c r="Q12" s="204" t="str">
        <f t="shared" si="3"/>
        <v>Mejorable</v>
      </c>
      <c r="R12" s="217" t="s">
        <v>1564</v>
      </c>
      <c r="S12" s="209" t="s">
        <v>1533</v>
      </c>
      <c r="T12" s="204">
        <v>16</v>
      </c>
      <c r="U12" s="204"/>
      <c r="V12" s="204"/>
      <c r="W12" s="204" t="s">
        <v>1050</v>
      </c>
      <c r="X12" s="204" t="s">
        <v>1050</v>
      </c>
      <c r="Y12" s="204"/>
      <c r="Z12" s="206" t="s">
        <v>155</v>
      </c>
      <c r="AA12" s="211" t="s">
        <v>1513</v>
      </c>
      <c r="AB12" s="206" t="s">
        <v>1053</v>
      </c>
      <c r="AC12" s="206" t="s">
        <v>1052</v>
      </c>
      <c r="AD12" s="206" t="s">
        <v>1143</v>
      </c>
    </row>
    <row r="13" spans="1:30" s="216" customFormat="1" ht="169.9" customHeight="1" x14ac:dyDescent="0.2">
      <c r="A13" s="202">
        <v>45917</v>
      </c>
      <c r="B13" s="203" t="s">
        <v>1411</v>
      </c>
      <c r="C13" s="138" t="s">
        <v>980</v>
      </c>
      <c r="D13" s="203" t="s">
        <v>155</v>
      </c>
      <c r="E13" s="204" t="s">
        <v>986</v>
      </c>
      <c r="F13" s="204" t="s">
        <v>1116</v>
      </c>
      <c r="G13" s="204" t="s">
        <v>1144</v>
      </c>
      <c r="H13" s="205" t="s">
        <v>1145</v>
      </c>
      <c r="I13" s="209" t="s">
        <v>1146</v>
      </c>
      <c r="J13" s="204">
        <v>2</v>
      </c>
      <c r="K13" s="204">
        <v>3</v>
      </c>
      <c r="L13" s="204">
        <f t="shared" si="0"/>
        <v>6</v>
      </c>
      <c r="M13" s="204" t="str">
        <f t="shared" si="1"/>
        <v>MEDIO</v>
      </c>
      <c r="N13" s="204">
        <v>25</v>
      </c>
      <c r="O13" s="204">
        <f t="shared" si="4"/>
        <v>150</v>
      </c>
      <c r="P13" s="204" t="str">
        <f t="shared" si="2"/>
        <v>II</v>
      </c>
      <c r="Q13" s="204" t="str">
        <f t="shared" si="3"/>
        <v>Aceptable con Control</v>
      </c>
      <c r="R13" s="209" t="s">
        <v>1565</v>
      </c>
      <c r="S13" s="209" t="s">
        <v>1514</v>
      </c>
      <c r="T13" s="204">
        <v>16</v>
      </c>
      <c r="U13" s="204"/>
      <c r="V13" s="204"/>
      <c r="W13" s="205"/>
      <c r="X13" s="204" t="s">
        <v>1050</v>
      </c>
      <c r="Y13" s="204"/>
      <c r="Z13" s="203" t="s">
        <v>155</v>
      </c>
      <c r="AA13" s="212" t="s">
        <v>1147</v>
      </c>
      <c r="AB13" s="203" t="s">
        <v>1051</v>
      </c>
      <c r="AC13" s="203" t="s">
        <v>1052</v>
      </c>
      <c r="AD13" s="203" t="s">
        <v>1143</v>
      </c>
    </row>
    <row r="14" spans="1:30" s="216" customFormat="1" ht="169.9" customHeight="1" x14ac:dyDescent="0.2">
      <c r="A14" s="202">
        <v>45917</v>
      </c>
      <c r="B14" s="203" t="s">
        <v>1412</v>
      </c>
      <c r="C14" s="138" t="s">
        <v>981</v>
      </c>
      <c r="D14" s="203" t="s">
        <v>155</v>
      </c>
      <c r="E14" s="204" t="s">
        <v>987</v>
      </c>
      <c r="F14" s="204" t="s">
        <v>991</v>
      </c>
      <c r="G14" s="204" t="s">
        <v>1148</v>
      </c>
      <c r="H14" s="205" t="s">
        <v>1149</v>
      </c>
      <c r="I14" s="209" t="s">
        <v>1150</v>
      </c>
      <c r="J14" s="204">
        <v>2</v>
      </c>
      <c r="K14" s="204">
        <v>3</v>
      </c>
      <c r="L14" s="204">
        <f t="shared" si="0"/>
        <v>6</v>
      </c>
      <c r="M14" s="204" t="str">
        <f t="shared" si="1"/>
        <v>MEDIO</v>
      </c>
      <c r="N14" s="204">
        <v>10</v>
      </c>
      <c r="O14" s="204">
        <f t="shared" si="4"/>
        <v>60</v>
      </c>
      <c r="P14" s="204" t="str">
        <f t="shared" si="2"/>
        <v>III</v>
      </c>
      <c r="Q14" s="204" t="str">
        <f t="shared" si="3"/>
        <v>Mejorable</v>
      </c>
      <c r="R14" s="209" t="s">
        <v>1566</v>
      </c>
      <c r="S14" s="209" t="s">
        <v>1063</v>
      </c>
      <c r="T14" s="204">
        <v>16</v>
      </c>
      <c r="U14" s="204" t="s">
        <v>1050</v>
      </c>
      <c r="V14" s="204"/>
      <c r="W14" s="205"/>
      <c r="X14" s="205"/>
      <c r="Y14" s="204"/>
      <c r="Z14" s="203" t="s">
        <v>155</v>
      </c>
      <c r="AA14" s="203" t="s">
        <v>1151</v>
      </c>
      <c r="AB14" s="203" t="s">
        <v>1051</v>
      </c>
      <c r="AC14" s="203" t="s">
        <v>1064</v>
      </c>
      <c r="AD14" s="203" t="s">
        <v>1065</v>
      </c>
    </row>
    <row r="15" spans="1:30" s="216" customFormat="1" ht="169.9" customHeight="1" x14ac:dyDescent="0.2">
      <c r="A15" s="202">
        <v>45917</v>
      </c>
      <c r="B15" s="203" t="s">
        <v>1413</v>
      </c>
      <c r="C15" s="213" t="s">
        <v>982</v>
      </c>
      <c r="D15" s="206" t="s">
        <v>155</v>
      </c>
      <c r="E15" s="204" t="s">
        <v>987</v>
      </c>
      <c r="F15" s="204" t="s">
        <v>1152</v>
      </c>
      <c r="G15" s="204" t="s">
        <v>997</v>
      </c>
      <c r="H15" s="205" t="s">
        <v>998</v>
      </c>
      <c r="I15" s="209" t="s">
        <v>1153</v>
      </c>
      <c r="J15" s="204">
        <v>2</v>
      </c>
      <c r="K15" s="204">
        <v>3</v>
      </c>
      <c r="L15" s="204">
        <f t="shared" si="0"/>
        <v>6</v>
      </c>
      <c r="M15" s="204" t="str">
        <f t="shared" si="1"/>
        <v>MEDIO</v>
      </c>
      <c r="N15" s="204">
        <v>10</v>
      </c>
      <c r="O15" s="204">
        <f t="shared" si="4"/>
        <v>60</v>
      </c>
      <c r="P15" s="204" t="str">
        <f t="shared" si="2"/>
        <v>III</v>
      </c>
      <c r="Q15" s="204" t="str">
        <f t="shared" si="3"/>
        <v>Mejorable</v>
      </c>
      <c r="R15" s="209" t="s">
        <v>1567</v>
      </c>
      <c r="S15" s="209" t="s">
        <v>1066</v>
      </c>
      <c r="T15" s="204">
        <v>16</v>
      </c>
      <c r="U15" s="204"/>
      <c r="V15" s="204"/>
      <c r="W15" s="204" t="s">
        <v>1050</v>
      </c>
      <c r="X15" s="205"/>
      <c r="Y15" s="204"/>
      <c r="Z15" s="203" t="s">
        <v>155</v>
      </c>
      <c r="AA15" s="203" t="s">
        <v>1154</v>
      </c>
      <c r="AB15" s="203" t="s">
        <v>1056</v>
      </c>
      <c r="AC15" s="203" t="s">
        <v>1119</v>
      </c>
      <c r="AD15" s="203" t="s">
        <v>1155</v>
      </c>
    </row>
    <row r="16" spans="1:30" s="216" customFormat="1" ht="169.9" customHeight="1" x14ac:dyDescent="0.2">
      <c r="A16" s="202">
        <v>45917</v>
      </c>
      <c r="B16" s="203" t="s">
        <v>1414</v>
      </c>
      <c r="C16" s="138" t="s">
        <v>983</v>
      </c>
      <c r="D16" s="203" t="s">
        <v>156</v>
      </c>
      <c r="E16" s="204" t="s">
        <v>988</v>
      </c>
      <c r="F16" s="204" t="s">
        <v>992</v>
      </c>
      <c r="G16" s="204" t="s">
        <v>1399</v>
      </c>
      <c r="H16" s="205" t="s">
        <v>1156</v>
      </c>
      <c r="I16" s="209" t="s">
        <v>1400</v>
      </c>
      <c r="J16" s="204">
        <v>2</v>
      </c>
      <c r="K16" s="204">
        <v>1</v>
      </c>
      <c r="L16" s="204">
        <f t="shared" si="0"/>
        <v>2</v>
      </c>
      <c r="M16" s="204" t="str">
        <f t="shared" si="1"/>
        <v>BAJO</v>
      </c>
      <c r="N16" s="204">
        <v>10</v>
      </c>
      <c r="O16" s="204">
        <f t="shared" si="4"/>
        <v>20</v>
      </c>
      <c r="P16" s="204" t="str">
        <f t="shared" si="2"/>
        <v>IV</v>
      </c>
      <c r="Q16" s="204" t="str">
        <f t="shared" si="3"/>
        <v>Aceptable</v>
      </c>
      <c r="R16" s="209" t="s">
        <v>1568</v>
      </c>
      <c r="S16" s="209" t="s">
        <v>1067</v>
      </c>
      <c r="T16" s="204">
        <v>16</v>
      </c>
      <c r="U16" s="204"/>
      <c r="V16" s="204"/>
      <c r="W16" s="204" t="s">
        <v>1050</v>
      </c>
      <c r="X16" s="205"/>
      <c r="Y16" s="204"/>
      <c r="Z16" s="203" t="s">
        <v>155</v>
      </c>
      <c r="AA16" s="203" t="s">
        <v>1069</v>
      </c>
      <c r="AB16" s="203" t="s">
        <v>1070</v>
      </c>
      <c r="AC16" s="203" t="s">
        <v>1071</v>
      </c>
      <c r="AD16" s="203" t="s">
        <v>1072</v>
      </c>
    </row>
    <row r="17" spans="1:30" s="216" customFormat="1" ht="169.9" customHeight="1" x14ac:dyDescent="0.2">
      <c r="A17" s="202">
        <v>45917</v>
      </c>
      <c r="B17" s="203" t="s">
        <v>1415</v>
      </c>
      <c r="C17" s="213" t="s">
        <v>983</v>
      </c>
      <c r="D17" s="206" t="s">
        <v>155</v>
      </c>
      <c r="E17" s="204" t="s">
        <v>989</v>
      </c>
      <c r="F17" s="204" t="s">
        <v>1403</v>
      </c>
      <c r="G17" s="204" t="s">
        <v>1281</v>
      </c>
      <c r="H17" s="205" t="s">
        <v>1285</v>
      </c>
      <c r="I17" s="209" t="s">
        <v>1286</v>
      </c>
      <c r="J17" s="204">
        <v>2</v>
      </c>
      <c r="K17" s="204">
        <v>2</v>
      </c>
      <c r="L17" s="204">
        <f t="shared" si="0"/>
        <v>4</v>
      </c>
      <c r="M17" s="204" t="str">
        <f t="shared" si="1"/>
        <v>BAJO</v>
      </c>
      <c r="N17" s="204">
        <v>25</v>
      </c>
      <c r="O17" s="204">
        <f t="shared" si="4"/>
        <v>100</v>
      </c>
      <c r="P17" s="204" t="str">
        <f t="shared" si="2"/>
        <v>III</v>
      </c>
      <c r="Q17" s="204" t="str">
        <f t="shared" si="3"/>
        <v>Mejorable</v>
      </c>
      <c r="R17" s="209" t="s">
        <v>1569</v>
      </c>
      <c r="S17" s="209" t="s">
        <v>1068</v>
      </c>
      <c r="T17" s="204">
        <v>16</v>
      </c>
      <c r="U17" s="204"/>
      <c r="V17" s="204"/>
      <c r="W17" s="204" t="s">
        <v>1050</v>
      </c>
      <c r="X17" s="205"/>
      <c r="Y17" s="204"/>
      <c r="Z17" s="203" t="s">
        <v>155</v>
      </c>
      <c r="AA17" s="203" t="s">
        <v>1069</v>
      </c>
      <c r="AB17" s="203" t="s">
        <v>1070</v>
      </c>
      <c r="AC17" s="203" t="s">
        <v>1071</v>
      </c>
      <c r="AD17" s="203" t="s">
        <v>1072</v>
      </c>
    </row>
    <row r="18" spans="1:30" s="216" customFormat="1" ht="169.9" customHeight="1" x14ac:dyDescent="0.2">
      <c r="A18" s="202">
        <v>45917</v>
      </c>
      <c r="B18" s="203" t="s">
        <v>1416</v>
      </c>
      <c r="C18" s="138" t="s">
        <v>1158</v>
      </c>
      <c r="D18" s="203" t="s">
        <v>155</v>
      </c>
      <c r="E18" s="204" t="s">
        <v>978</v>
      </c>
      <c r="F18" s="204" t="s">
        <v>993</v>
      </c>
      <c r="G18" s="204" t="s">
        <v>1159</v>
      </c>
      <c r="H18" s="205" t="s">
        <v>999</v>
      </c>
      <c r="I18" s="209" t="s">
        <v>1160</v>
      </c>
      <c r="J18" s="204">
        <v>2</v>
      </c>
      <c r="K18" s="204">
        <v>4</v>
      </c>
      <c r="L18" s="204">
        <f t="shared" si="0"/>
        <v>8</v>
      </c>
      <c r="M18" s="204" t="str">
        <f t="shared" si="1"/>
        <v>MEDIO</v>
      </c>
      <c r="N18" s="204">
        <v>10</v>
      </c>
      <c r="O18" s="204">
        <f t="shared" si="4"/>
        <v>80</v>
      </c>
      <c r="P18" s="204" t="str">
        <f t="shared" si="2"/>
        <v>III</v>
      </c>
      <c r="Q18" s="204" t="str">
        <f t="shared" si="3"/>
        <v>Mejorable</v>
      </c>
      <c r="R18" s="209" t="s">
        <v>1570</v>
      </c>
      <c r="S18" s="209" t="s">
        <v>1529</v>
      </c>
      <c r="T18" s="204">
        <v>16</v>
      </c>
      <c r="U18" s="204"/>
      <c r="V18" s="204"/>
      <c r="W18" s="205"/>
      <c r="X18" s="204" t="s">
        <v>1050</v>
      </c>
      <c r="Y18" s="204"/>
      <c r="Z18" s="203" t="s">
        <v>155</v>
      </c>
      <c r="AA18" s="203" t="s">
        <v>1161</v>
      </c>
      <c r="AB18" s="203" t="s">
        <v>1056</v>
      </c>
      <c r="AC18" s="203" t="s">
        <v>1087</v>
      </c>
      <c r="AD18" s="203" t="s">
        <v>1143</v>
      </c>
    </row>
    <row r="19" spans="1:30" s="216" customFormat="1" ht="169.9" customHeight="1" x14ac:dyDescent="0.2">
      <c r="A19" s="202">
        <v>45917</v>
      </c>
      <c r="B19" s="203" t="s">
        <v>1417</v>
      </c>
      <c r="C19" s="213" t="s">
        <v>1158</v>
      </c>
      <c r="D19" s="206" t="s">
        <v>155</v>
      </c>
      <c r="E19" s="204" t="s">
        <v>978</v>
      </c>
      <c r="F19" s="204" t="s">
        <v>1162</v>
      </c>
      <c r="G19" s="204" t="s">
        <v>1000</v>
      </c>
      <c r="H19" s="205" t="s">
        <v>1163</v>
      </c>
      <c r="I19" s="209" t="s">
        <v>1164</v>
      </c>
      <c r="J19" s="204">
        <v>2</v>
      </c>
      <c r="K19" s="204">
        <v>4</v>
      </c>
      <c r="L19" s="204">
        <f t="shared" si="0"/>
        <v>8</v>
      </c>
      <c r="M19" s="204" t="str">
        <f t="shared" si="1"/>
        <v>MEDIO</v>
      </c>
      <c r="N19" s="204">
        <v>25</v>
      </c>
      <c r="O19" s="204">
        <f t="shared" si="4"/>
        <v>200</v>
      </c>
      <c r="P19" s="204" t="str">
        <f t="shared" si="2"/>
        <v>II</v>
      </c>
      <c r="Q19" s="204" t="str">
        <f t="shared" si="3"/>
        <v>Aceptable con Control</v>
      </c>
      <c r="R19" s="209" t="s">
        <v>1571</v>
      </c>
      <c r="S19" s="209" t="s">
        <v>1530</v>
      </c>
      <c r="T19" s="204">
        <v>16</v>
      </c>
      <c r="U19" s="204"/>
      <c r="V19" s="204"/>
      <c r="W19" s="205"/>
      <c r="X19" s="204" t="s">
        <v>1050</v>
      </c>
      <c r="Y19" s="204"/>
      <c r="Z19" s="206" t="s">
        <v>155</v>
      </c>
      <c r="AA19" s="206" t="s">
        <v>1161</v>
      </c>
      <c r="AB19" s="206" t="s">
        <v>1056</v>
      </c>
      <c r="AC19" s="206" t="s">
        <v>1087</v>
      </c>
      <c r="AD19" s="206" t="s">
        <v>1143</v>
      </c>
    </row>
    <row r="20" spans="1:30" s="216" customFormat="1" ht="169.9" customHeight="1" x14ac:dyDescent="0.2">
      <c r="A20" s="202">
        <v>45917</v>
      </c>
      <c r="B20" s="203" t="s">
        <v>1418</v>
      </c>
      <c r="C20" s="138" t="s">
        <v>1165</v>
      </c>
      <c r="D20" s="203" t="s">
        <v>155</v>
      </c>
      <c r="E20" s="204" t="s">
        <v>978</v>
      </c>
      <c r="F20" s="204" t="s">
        <v>994</v>
      </c>
      <c r="G20" s="204" t="s">
        <v>1159</v>
      </c>
      <c r="H20" s="205" t="s">
        <v>1001</v>
      </c>
      <c r="I20" s="209" t="s">
        <v>1166</v>
      </c>
      <c r="J20" s="204">
        <v>2</v>
      </c>
      <c r="K20" s="204">
        <v>3</v>
      </c>
      <c r="L20" s="204">
        <f t="shared" si="0"/>
        <v>6</v>
      </c>
      <c r="M20" s="204" t="str">
        <f t="shared" si="1"/>
        <v>MEDIO</v>
      </c>
      <c r="N20" s="204">
        <v>10</v>
      </c>
      <c r="O20" s="204">
        <f t="shared" si="4"/>
        <v>60</v>
      </c>
      <c r="P20" s="204" t="str">
        <f t="shared" si="2"/>
        <v>III</v>
      </c>
      <c r="Q20" s="204" t="str">
        <f t="shared" si="3"/>
        <v>Mejorable</v>
      </c>
      <c r="R20" s="209" t="s">
        <v>1572</v>
      </c>
      <c r="S20" s="209" t="s">
        <v>1531</v>
      </c>
      <c r="T20" s="204">
        <v>16</v>
      </c>
      <c r="U20" s="204"/>
      <c r="V20" s="204"/>
      <c r="W20" s="205"/>
      <c r="X20" s="204" t="s">
        <v>1050</v>
      </c>
      <c r="Y20" s="204"/>
      <c r="Z20" s="203" t="s">
        <v>155</v>
      </c>
      <c r="AA20" s="203" t="s">
        <v>1167</v>
      </c>
      <c r="AB20" s="203" t="s">
        <v>1056</v>
      </c>
      <c r="AC20" s="203" t="s">
        <v>1087</v>
      </c>
      <c r="AD20" s="203" t="s">
        <v>1143</v>
      </c>
    </row>
    <row r="21" spans="1:30" s="216" customFormat="1" ht="169.9" customHeight="1" x14ac:dyDescent="0.2">
      <c r="A21" s="202">
        <v>45917</v>
      </c>
      <c r="B21" s="203" t="s">
        <v>1419</v>
      </c>
      <c r="C21" s="213" t="s">
        <v>1168</v>
      </c>
      <c r="D21" s="206" t="s">
        <v>155</v>
      </c>
      <c r="E21" s="204" t="s">
        <v>977</v>
      </c>
      <c r="F21" s="204" t="s">
        <v>1169</v>
      </c>
      <c r="G21" s="204" t="s">
        <v>1002</v>
      </c>
      <c r="H21" s="205" t="s">
        <v>1170</v>
      </c>
      <c r="I21" s="209" t="s">
        <v>1171</v>
      </c>
      <c r="J21" s="204">
        <v>2</v>
      </c>
      <c r="K21" s="204">
        <v>4</v>
      </c>
      <c r="L21" s="204">
        <f t="shared" si="0"/>
        <v>8</v>
      </c>
      <c r="M21" s="204" t="str">
        <f t="shared" si="1"/>
        <v>MEDIO</v>
      </c>
      <c r="N21" s="204">
        <v>10</v>
      </c>
      <c r="O21" s="204">
        <f t="shared" si="4"/>
        <v>80</v>
      </c>
      <c r="P21" s="204" t="str">
        <f t="shared" si="2"/>
        <v>III</v>
      </c>
      <c r="Q21" s="204" t="str">
        <f t="shared" si="3"/>
        <v>Mejorable</v>
      </c>
      <c r="R21" s="218" t="s">
        <v>1516</v>
      </c>
      <c r="S21" s="218" t="s">
        <v>1517</v>
      </c>
      <c r="T21" s="204">
        <v>16</v>
      </c>
      <c r="U21" s="204"/>
      <c r="V21" s="204"/>
      <c r="W21" s="204"/>
      <c r="X21" s="214" t="s">
        <v>1050</v>
      </c>
      <c r="Y21" s="204"/>
      <c r="Z21" s="206" t="s">
        <v>155</v>
      </c>
      <c r="AA21" s="206" t="s">
        <v>1172</v>
      </c>
      <c r="AB21" s="203" t="s">
        <v>1101</v>
      </c>
      <c r="AC21" s="206" t="s">
        <v>1102</v>
      </c>
      <c r="AD21" s="206" t="s">
        <v>1090</v>
      </c>
    </row>
    <row r="22" spans="1:30" s="216" customFormat="1" ht="169.9" customHeight="1" x14ac:dyDescent="0.2">
      <c r="A22" s="202">
        <v>45917</v>
      </c>
      <c r="B22" s="203" t="s">
        <v>1420</v>
      </c>
      <c r="C22" s="138" t="s">
        <v>1173</v>
      </c>
      <c r="D22" s="203" t="s">
        <v>155</v>
      </c>
      <c r="E22" s="204" t="s">
        <v>977</v>
      </c>
      <c r="F22" s="204" t="s">
        <v>1174</v>
      </c>
      <c r="G22" s="204" t="s">
        <v>1002</v>
      </c>
      <c r="H22" s="205" t="s">
        <v>1170</v>
      </c>
      <c r="I22" s="209" t="s">
        <v>1171</v>
      </c>
      <c r="J22" s="204">
        <v>2</v>
      </c>
      <c r="K22" s="204">
        <v>2</v>
      </c>
      <c r="L22" s="204">
        <f t="shared" si="0"/>
        <v>4</v>
      </c>
      <c r="M22" s="204" t="str">
        <f t="shared" si="1"/>
        <v>BAJO</v>
      </c>
      <c r="N22" s="204">
        <v>10</v>
      </c>
      <c r="O22" s="204">
        <f t="shared" si="4"/>
        <v>40</v>
      </c>
      <c r="P22" s="204" t="str">
        <f t="shared" si="2"/>
        <v>III</v>
      </c>
      <c r="Q22" s="204" t="str">
        <f t="shared" si="3"/>
        <v>Mejorable</v>
      </c>
      <c r="R22" s="218" t="s">
        <v>1516</v>
      </c>
      <c r="S22" s="218" t="s">
        <v>1517</v>
      </c>
      <c r="T22" s="204">
        <v>16</v>
      </c>
      <c r="U22" s="204"/>
      <c r="V22" s="204"/>
      <c r="W22" s="204"/>
      <c r="X22" s="214" t="s">
        <v>1050</v>
      </c>
      <c r="Y22" s="204"/>
      <c r="Z22" s="203" t="s">
        <v>155</v>
      </c>
      <c r="AA22" s="206" t="s">
        <v>1172</v>
      </c>
      <c r="AB22" s="203" t="s">
        <v>1101</v>
      </c>
      <c r="AC22" s="206" t="s">
        <v>1102</v>
      </c>
      <c r="AD22" s="206" t="s">
        <v>1090</v>
      </c>
    </row>
    <row r="23" spans="1:30" s="216" customFormat="1" ht="169.9" customHeight="1" x14ac:dyDescent="0.2">
      <c r="A23" s="202">
        <v>45917</v>
      </c>
      <c r="B23" s="203" t="s">
        <v>1421</v>
      </c>
      <c r="C23" s="213" t="s">
        <v>984</v>
      </c>
      <c r="D23" s="206" t="s">
        <v>155</v>
      </c>
      <c r="E23" s="204" t="s">
        <v>977</v>
      </c>
      <c r="F23" s="204" t="s">
        <v>1169</v>
      </c>
      <c r="G23" s="204" t="s">
        <v>1002</v>
      </c>
      <c r="H23" s="205" t="s">
        <v>1170</v>
      </c>
      <c r="I23" s="209" t="s">
        <v>1171</v>
      </c>
      <c r="J23" s="204">
        <v>2</v>
      </c>
      <c r="K23" s="204">
        <v>2</v>
      </c>
      <c r="L23" s="204">
        <f t="shared" si="0"/>
        <v>4</v>
      </c>
      <c r="M23" s="204" t="str">
        <f t="shared" si="1"/>
        <v>BAJO</v>
      </c>
      <c r="N23" s="204">
        <v>10</v>
      </c>
      <c r="O23" s="204">
        <f t="shared" si="4"/>
        <v>40</v>
      </c>
      <c r="P23" s="204" t="str">
        <f t="shared" si="2"/>
        <v>III</v>
      </c>
      <c r="Q23" s="204" t="str">
        <f t="shared" si="3"/>
        <v>Mejorable</v>
      </c>
      <c r="R23" s="218" t="s">
        <v>1516</v>
      </c>
      <c r="S23" s="218" t="s">
        <v>1517</v>
      </c>
      <c r="T23" s="204">
        <v>16</v>
      </c>
      <c r="U23" s="204"/>
      <c r="V23" s="204"/>
      <c r="W23" s="204"/>
      <c r="X23" s="214" t="s">
        <v>1050</v>
      </c>
      <c r="Y23" s="204"/>
      <c r="Z23" s="203" t="s">
        <v>155</v>
      </c>
      <c r="AA23" s="206" t="s">
        <v>1172</v>
      </c>
      <c r="AB23" s="203" t="s">
        <v>1101</v>
      </c>
      <c r="AC23" s="206" t="s">
        <v>1102</v>
      </c>
      <c r="AD23" s="206" t="s">
        <v>1090</v>
      </c>
    </row>
    <row r="24" spans="1:30" s="216" customFormat="1" ht="169.9" customHeight="1" x14ac:dyDescent="0.2">
      <c r="A24" s="202">
        <v>45917</v>
      </c>
      <c r="B24" s="203" t="s">
        <v>1422</v>
      </c>
      <c r="C24" s="138" t="s">
        <v>1168</v>
      </c>
      <c r="D24" s="203" t="s">
        <v>155</v>
      </c>
      <c r="E24" s="204" t="s">
        <v>977</v>
      </c>
      <c r="F24" s="204" t="s">
        <v>995</v>
      </c>
      <c r="G24" s="204" t="s">
        <v>1175</v>
      </c>
      <c r="H24" s="205" t="s">
        <v>1176</v>
      </c>
      <c r="I24" s="209" t="s">
        <v>1177</v>
      </c>
      <c r="J24" s="204">
        <v>2</v>
      </c>
      <c r="K24" s="204">
        <v>3</v>
      </c>
      <c r="L24" s="204">
        <f t="shared" si="0"/>
        <v>6</v>
      </c>
      <c r="M24" s="204" t="str">
        <f t="shared" si="1"/>
        <v>MEDIO</v>
      </c>
      <c r="N24" s="204">
        <v>10</v>
      </c>
      <c r="O24" s="204">
        <f t="shared" si="4"/>
        <v>60</v>
      </c>
      <c r="P24" s="204" t="str">
        <f t="shared" si="2"/>
        <v>III</v>
      </c>
      <c r="Q24" s="204" t="str">
        <f t="shared" si="3"/>
        <v>Mejorable</v>
      </c>
      <c r="R24" s="218" t="s">
        <v>1516</v>
      </c>
      <c r="S24" s="218" t="s">
        <v>1518</v>
      </c>
      <c r="T24" s="204">
        <v>16</v>
      </c>
      <c r="U24" s="204"/>
      <c r="V24" s="204"/>
      <c r="W24" s="204"/>
      <c r="X24" s="204" t="s">
        <v>1050</v>
      </c>
      <c r="Y24" s="204"/>
      <c r="Z24" s="203" t="s">
        <v>155</v>
      </c>
      <c r="AA24" s="203" t="s">
        <v>1091</v>
      </c>
      <c r="AB24" s="203" t="s">
        <v>1089</v>
      </c>
      <c r="AC24" s="206" t="s">
        <v>1178</v>
      </c>
      <c r="AD24" s="206" t="s">
        <v>1092</v>
      </c>
    </row>
    <row r="25" spans="1:30" s="216" customFormat="1" ht="169.9" customHeight="1" x14ac:dyDescent="0.2">
      <c r="A25" s="202">
        <v>45917</v>
      </c>
      <c r="B25" s="203" t="s">
        <v>1423</v>
      </c>
      <c r="C25" s="213" t="s">
        <v>1179</v>
      </c>
      <c r="D25" s="206" t="s">
        <v>155</v>
      </c>
      <c r="E25" s="204" t="s">
        <v>977</v>
      </c>
      <c r="F25" s="204" t="s">
        <v>995</v>
      </c>
      <c r="G25" s="204" t="s">
        <v>1003</v>
      </c>
      <c r="H25" s="205" t="s">
        <v>1180</v>
      </c>
      <c r="I25" s="209" t="s">
        <v>1181</v>
      </c>
      <c r="J25" s="204">
        <v>2</v>
      </c>
      <c r="K25" s="204">
        <v>3</v>
      </c>
      <c r="L25" s="204">
        <f t="shared" si="0"/>
        <v>6</v>
      </c>
      <c r="M25" s="204" t="str">
        <f t="shared" si="1"/>
        <v>MEDIO</v>
      </c>
      <c r="N25" s="204">
        <v>10</v>
      </c>
      <c r="O25" s="204">
        <f t="shared" si="4"/>
        <v>60</v>
      </c>
      <c r="P25" s="204" t="str">
        <f t="shared" si="2"/>
        <v>III</v>
      </c>
      <c r="Q25" s="204" t="str">
        <f t="shared" si="3"/>
        <v>Mejorable</v>
      </c>
      <c r="R25" s="218" t="s">
        <v>1575</v>
      </c>
      <c r="S25" s="209" t="s">
        <v>1519</v>
      </c>
      <c r="T25" s="204">
        <v>16</v>
      </c>
      <c r="U25" s="204"/>
      <c r="V25" s="204"/>
      <c r="W25" s="204"/>
      <c r="X25" s="204" t="s">
        <v>1050</v>
      </c>
      <c r="Y25" s="204"/>
      <c r="Z25" s="206" t="s">
        <v>155</v>
      </c>
      <c r="AA25" s="203" t="s">
        <v>1091</v>
      </c>
      <c r="AB25" s="203" t="s">
        <v>1089</v>
      </c>
      <c r="AC25" s="206" t="s">
        <v>1178</v>
      </c>
      <c r="AD25" s="206" t="s">
        <v>1092</v>
      </c>
    </row>
    <row r="26" spans="1:30" s="216" customFormat="1" ht="169.9" customHeight="1" x14ac:dyDescent="0.2">
      <c r="A26" s="202">
        <v>45917</v>
      </c>
      <c r="B26" s="203" t="s">
        <v>1424</v>
      </c>
      <c r="C26" s="138" t="s">
        <v>984</v>
      </c>
      <c r="D26" s="203" t="s">
        <v>155</v>
      </c>
      <c r="E26" s="204" t="s">
        <v>977</v>
      </c>
      <c r="F26" s="204" t="s">
        <v>995</v>
      </c>
      <c r="G26" s="204" t="s">
        <v>1004</v>
      </c>
      <c r="H26" s="209" t="s">
        <v>1182</v>
      </c>
      <c r="I26" s="209" t="s">
        <v>1183</v>
      </c>
      <c r="J26" s="204">
        <v>2</v>
      </c>
      <c r="K26" s="204">
        <v>2</v>
      </c>
      <c r="L26" s="204">
        <f t="shared" si="0"/>
        <v>4</v>
      </c>
      <c r="M26" s="204" t="str">
        <f t="shared" si="1"/>
        <v>BAJO</v>
      </c>
      <c r="N26" s="204">
        <v>10</v>
      </c>
      <c r="O26" s="204">
        <f t="shared" si="4"/>
        <v>40</v>
      </c>
      <c r="P26" s="204" t="str">
        <f t="shared" si="2"/>
        <v>III</v>
      </c>
      <c r="Q26" s="204" t="str">
        <f t="shared" si="3"/>
        <v>Mejorable</v>
      </c>
      <c r="R26" s="218" t="s">
        <v>1575</v>
      </c>
      <c r="S26" s="209" t="s">
        <v>1520</v>
      </c>
      <c r="T26" s="204">
        <v>16</v>
      </c>
      <c r="U26" s="204"/>
      <c r="V26" s="204"/>
      <c r="W26" s="204"/>
      <c r="X26" s="204" t="s">
        <v>1050</v>
      </c>
      <c r="Y26" s="204"/>
      <c r="Z26" s="203" t="s">
        <v>155</v>
      </c>
      <c r="AA26" s="203" t="s">
        <v>1091</v>
      </c>
      <c r="AB26" s="203" t="s">
        <v>1089</v>
      </c>
      <c r="AC26" s="206" t="s">
        <v>1178</v>
      </c>
      <c r="AD26" s="206" t="s">
        <v>1092</v>
      </c>
    </row>
    <row r="27" spans="1:30" s="216" customFormat="1" ht="169.9" customHeight="1" x14ac:dyDescent="0.2">
      <c r="A27" s="202">
        <v>45917</v>
      </c>
      <c r="B27" s="203" t="s">
        <v>1425</v>
      </c>
      <c r="C27" s="213" t="s">
        <v>1179</v>
      </c>
      <c r="D27" s="206" t="s">
        <v>155</v>
      </c>
      <c r="E27" s="204" t="s">
        <v>977</v>
      </c>
      <c r="F27" s="204" t="s">
        <v>1184</v>
      </c>
      <c r="G27" s="204" t="s">
        <v>1005</v>
      </c>
      <c r="H27" s="209" t="s">
        <v>1006</v>
      </c>
      <c r="I27" s="209" t="s">
        <v>1185</v>
      </c>
      <c r="J27" s="204">
        <v>2</v>
      </c>
      <c r="K27" s="204">
        <v>2</v>
      </c>
      <c r="L27" s="204">
        <f t="shared" si="0"/>
        <v>4</v>
      </c>
      <c r="M27" s="204" t="str">
        <f t="shared" si="1"/>
        <v>BAJO</v>
      </c>
      <c r="N27" s="204">
        <v>10</v>
      </c>
      <c r="O27" s="204">
        <f t="shared" si="4"/>
        <v>40</v>
      </c>
      <c r="P27" s="204" t="str">
        <f t="shared" si="2"/>
        <v>III</v>
      </c>
      <c r="Q27" s="204" t="str">
        <f t="shared" si="3"/>
        <v>Mejorable</v>
      </c>
      <c r="R27" s="209" t="s">
        <v>1576</v>
      </c>
      <c r="S27" s="209" t="s">
        <v>1521</v>
      </c>
      <c r="T27" s="204">
        <v>16</v>
      </c>
      <c r="U27" s="204"/>
      <c r="V27" s="204"/>
      <c r="W27" s="204"/>
      <c r="X27" s="204" t="s">
        <v>1050</v>
      </c>
      <c r="Y27" s="204"/>
      <c r="Z27" s="206" t="s">
        <v>1093</v>
      </c>
      <c r="AA27" s="206" t="s">
        <v>1094</v>
      </c>
      <c r="AB27" s="206" t="s">
        <v>1186</v>
      </c>
      <c r="AC27" s="206" t="s">
        <v>1095</v>
      </c>
      <c r="AD27" s="206" t="s">
        <v>1096</v>
      </c>
    </row>
    <row r="28" spans="1:30" s="216" customFormat="1" ht="169.9" customHeight="1" x14ac:dyDescent="0.2">
      <c r="A28" s="202">
        <v>45917</v>
      </c>
      <c r="B28" s="203" t="s">
        <v>1426</v>
      </c>
      <c r="C28" s="138" t="s">
        <v>984</v>
      </c>
      <c r="D28" s="203" t="s">
        <v>155</v>
      </c>
      <c r="E28" s="204" t="s">
        <v>977</v>
      </c>
      <c r="F28" s="204" t="s">
        <v>1184</v>
      </c>
      <c r="G28" s="204" t="s">
        <v>1007</v>
      </c>
      <c r="H28" s="209" t="s">
        <v>1006</v>
      </c>
      <c r="I28" s="209" t="s">
        <v>1185</v>
      </c>
      <c r="J28" s="204">
        <v>2</v>
      </c>
      <c r="K28" s="204">
        <v>4</v>
      </c>
      <c r="L28" s="204">
        <f t="shared" si="0"/>
        <v>8</v>
      </c>
      <c r="M28" s="204" t="str">
        <f t="shared" si="1"/>
        <v>MEDIO</v>
      </c>
      <c r="N28" s="204">
        <v>10</v>
      </c>
      <c r="O28" s="204">
        <f t="shared" si="4"/>
        <v>80</v>
      </c>
      <c r="P28" s="204" t="str">
        <f t="shared" si="2"/>
        <v>III</v>
      </c>
      <c r="Q28" s="204" t="str">
        <f t="shared" si="3"/>
        <v>Mejorable</v>
      </c>
      <c r="R28" s="209" t="s">
        <v>1576</v>
      </c>
      <c r="S28" s="209" t="s">
        <v>1521</v>
      </c>
      <c r="T28" s="204">
        <v>16</v>
      </c>
      <c r="U28" s="204"/>
      <c r="V28" s="204"/>
      <c r="W28" s="204"/>
      <c r="X28" s="204" t="s">
        <v>1050</v>
      </c>
      <c r="Y28" s="204"/>
      <c r="Z28" s="206" t="s">
        <v>155</v>
      </c>
      <c r="AA28" s="206" t="s">
        <v>1094</v>
      </c>
      <c r="AB28" s="206" t="s">
        <v>1186</v>
      </c>
      <c r="AC28" s="206" t="s">
        <v>1095</v>
      </c>
      <c r="AD28" s="206" t="s">
        <v>1097</v>
      </c>
    </row>
    <row r="29" spans="1:30" s="216" customFormat="1" ht="169.9" customHeight="1" x14ac:dyDescent="0.2">
      <c r="A29" s="202">
        <v>45917</v>
      </c>
      <c r="B29" s="203" t="s">
        <v>1427</v>
      </c>
      <c r="C29" s="213" t="s">
        <v>1168</v>
      </c>
      <c r="D29" s="206" t="s">
        <v>155</v>
      </c>
      <c r="E29" s="204" t="s">
        <v>977</v>
      </c>
      <c r="F29" s="204" t="s">
        <v>996</v>
      </c>
      <c r="G29" s="204" t="s">
        <v>1008</v>
      </c>
      <c r="H29" s="209" t="s">
        <v>1009</v>
      </c>
      <c r="I29" s="209" t="s">
        <v>1010</v>
      </c>
      <c r="J29" s="204">
        <v>2</v>
      </c>
      <c r="K29" s="204">
        <v>1</v>
      </c>
      <c r="L29" s="204">
        <f t="shared" si="0"/>
        <v>2</v>
      </c>
      <c r="M29" s="204" t="str">
        <f t="shared" si="1"/>
        <v>BAJO</v>
      </c>
      <c r="N29" s="204">
        <v>10</v>
      </c>
      <c r="O29" s="204">
        <f t="shared" si="4"/>
        <v>20</v>
      </c>
      <c r="P29" s="204" t="str">
        <f t="shared" si="2"/>
        <v>IV</v>
      </c>
      <c r="Q29" s="204" t="str">
        <f t="shared" si="3"/>
        <v>Aceptable</v>
      </c>
      <c r="R29" s="209" t="s">
        <v>1577</v>
      </c>
      <c r="S29" s="209" t="s">
        <v>1522</v>
      </c>
      <c r="T29" s="204">
        <v>16</v>
      </c>
      <c r="U29" s="204"/>
      <c r="V29" s="204"/>
      <c r="W29" s="204"/>
      <c r="X29" s="204" t="s">
        <v>1050</v>
      </c>
      <c r="Y29" s="204"/>
      <c r="Z29" s="206" t="s">
        <v>155</v>
      </c>
      <c r="AA29" s="206" t="s">
        <v>1187</v>
      </c>
      <c r="AB29" s="206" t="s">
        <v>1186</v>
      </c>
      <c r="AC29" s="206" t="s">
        <v>1188</v>
      </c>
      <c r="AD29" s="206" t="s">
        <v>1189</v>
      </c>
    </row>
    <row r="30" spans="1:30" s="216" customFormat="1" ht="169.9" customHeight="1" x14ac:dyDescent="0.2">
      <c r="A30" s="202">
        <v>45917</v>
      </c>
      <c r="B30" s="203" t="s">
        <v>1428</v>
      </c>
      <c r="C30" s="138" t="s">
        <v>1179</v>
      </c>
      <c r="D30" s="203" t="s">
        <v>155</v>
      </c>
      <c r="E30" s="204" t="s">
        <v>977</v>
      </c>
      <c r="F30" s="204" t="s">
        <v>996</v>
      </c>
      <c r="G30" s="204" t="s">
        <v>1008</v>
      </c>
      <c r="H30" s="209" t="s">
        <v>1009</v>
      </c>
      <c r="I30" s="209" t="s">
        <v>1010</v>
      </c>
      <c r="J30" s="204">
        <v>2</v>
      </c>
      <c r="K30" s="204">
        <v>1</v>
      </c>
      <c r="L30" s="204">
        <f t="shared" si="0"/>
        <v>2</v>
      </c>
      <c r="M30" s="204" t="str">
        <f t="shared" si="1"/>
        <v>BAJO</v>
      </c>
      <c r="N30" s="204">
        <v>10</v>
      </c>
      <c r="O30" s="204">
        <f t="shared" si="4"/>
        <v>20</v>
      </c>
      <c r="P30" s="204" t="str">
        <f t="shared" si="2"/>
        <v>IV</v>
      </c>
      <c r="Q30" s="204" t="str">
        <f t="shared" si="3"/>
        <v>Aceptable</v>
      </c>
      <c r="R30" s="209" t="s">
        <v>1578</v>
      </c>
      <c r="S30" s="209" t="s">
        <v>1522</v>
      </c>
      <c r="T30" s="204">
        <v>16</v>
      </c>
      <c r="U30" s="204"/>
      <c r="V30" s="204"/>
      <c r="W30" s="204"/>
      <c r="X30" s="204" t="s">
        <v>1050</v>
      </c>
      <c r="Y30" s="204"/>
      <c r="Z30" s="206" t="s">
        <v>155</v>
      </c>
      <c r="AA30" s="211" t="s">
        <v>1187</v>
      </c>
      <c r="AB30" s="211" t="s">
        <v>1186</v>
      </c>
      <c r="AC30" s="211" t="s">
        <v>1188</v>
      </c>
      <c r="AD30" s="211" t="s">
        <v>1189</v>
      </c>
    </row>
    <row r="31" spans="1:30" s="216" customFormat="1" ht="169.9" customHeight="1" x14ac:dyDescent="0.2">
      <c r="A31" s="202">
        <v>45917</v>
      </c>
      <c r="B31" s="203" t="s">
        <v>1429</v>
      </c>
      <c r="C31" s="213" t="s">
        <v>984</v>
      </c>
      <c r="D31" s="206" t="s">
        <v>155</v>
      </c>
      <c r="E31" s="204" t="s">
        <v>977</v>
      </c>
      <c r="F31" s="204" t="s">
        <v>996</v>
      </c>
      <c r="G31" s="204" t="s">
        <v>1008</v>
      </c>
      <c r="H31" s="209" t="s">
        <v>1009</v>
      </c>
      <c r="I31" s="209" t="s">
        <v>1010</v>
      </c>
      <c r="J31" s="204">
        <v>2</v>
      </c>
      <c r="K31" s="204">
        <v>1</v>
      </c>
      <c r="L31" s="204">
        <f t="shared" si="0"/>
        <v>2</v>
      </c>
      <c r="M31" s="204" t="str">
        <f t="shared" si="1"/>
        <v>BAJO</v>
      </c>
      <c r="N31" s="204">
        <v>10</v>
      </c>
      <c r="O31" s="204">
        <f t="shared" si="4"/>
        <v>20</v>
      </c>
      <c r="P31" s="204" t="str">
        <f t="shared" si="2"/>
        <v>IV</v>
      </c>
      <c r="Q31" s="204" t="str">
        <f t="shared" si="3"/>
        <v>Aceptable</v>
      </c>
      <c r="R31" s="209" t="s">
        <v>1577</v>
      </c>
      <c r="S31" s="209" t="s">
        <v>1522</v>
      </c>
      <c r="T31" s="204">
        <v>16</v>
      </c>
      <c r="U31" s="204"/>
      <c r="V31" s="204"/>
      <c r="W31" s="204"/>
      <c r="X31" s="204" t="s">
        <v>1050</v>
      </c>
      <c r="Y31" s="204"/>
      <c r="Z31" s="206" t="s">
        <v>155</v>
      </c>
      <c r="AA31" s="206" t="s">
        <v>1187</v>
      </c>
      <c r="AB31" s="206" t="s">
        <v>1186</v>
      </c>
      <c r="AC31" s="206" t="s">
        <v>1188</v>
      </c>
      <c r="AD31" s="206" t="s">
        <v>1189</v>
      </c>
    </row>
    <row r="32" spans="1:30" s="216" customFormat="1" ht="169.9" customHeight="1" x14ac:dyDescent="0.2">
      <c r="A32" s="202">
        <v>45917</v>
      </c>
      <c r="B32" s="203" t="s">
        <v>1430</v>
      </c>
      <c r="C32" s="138" t="s">
        <v>1014</v>
      </c>
      <c r="D32" s="203" t="s">
        <v>23</v>
      </c>
      <c r="E32" s="203" t="s">
        <v>976</v>
      </c>
      <c r="F32" s="204" t="s">
        <v>1044</v>
      </c>
      <c r="G32" s="204" t="s">
        <v>1045</v>
      </c>
      <c r="H32" s="209" t="s">
        <v>1117</v>
      </c>
      <c r="I32" s="209" t="s">
        <v>1190</v>
      </c>
      <c r="J32" s="204">
        <v>2</v>
      </c>
      <c r="K32" s="204">
        <v>3</v>
      </c>
      <c r="L32" s="204">
        <f t="shared" ref="L32:L34" si="5">J32*K32</f>
        <v>6</v>
      </c>
      <c r="M32" s="204" t="str">
        <f t="shared" ref="M32:M34" si="6">IF((K32=""),"",IF(AND(L32&gt;=24,L32&lt;=40),"MUY ALTO",IF(AND(L32&gt;=10,L32&lt;=20),"ALTO",IF(AND(L32&gt;=6,L32&lt;=8),"MEDIO",IF((L32&lt;=4),"BAJO")))))</f>
        <v>MEDIO</v>
      </c>
      <c r="N32" s="204">
        <v>10</v>
      </c>
      <c r="O32" s="204">
        <f t="shared" ref="O32:O34" si="7">$L32*N32</f>
        <v>60</v>
      </c>
      <c r="P32" s="204" t="str">
        <f t="shared" ref="P32:P34" si="8">IF((O32&gt;=599),"I",IF(O32&gt;=150,"II",IF(O32&gt;=40,"III",IF(O32&gt;=20,"IV",IF(O32=0,"IV")))))</f>
        <v>III</v>
      </c>
      <c r="Q32" s="204" t="str">
        <f t="shared" ref="Q32:Q34" si="9">IF(P32="I","CRÍTICO",IF(P32="II","Aceptable con Control",IF(P32="III","Mejorable",IF(P32="IV","Aceptable"))))</f>
        <v>Mejorable</v>
      </c>
      <c r="R32" s="213" t="s">
        <v>1579</v>
      </c>
      <c r="S32" s="213" t="s">
        <v>1524</v>
      </c>
      <c r="T32" s="204">
        <v>16</v>
      </c>
      <c r="U32" s="204"/>
      <c r="V32" s="204"/>
      <c r="W32" s="204"/>
      <c r="X32" s="206" t="s">
        <v>1050</v>
      </c>
      <c r="Y32" s="204"/>
      <c r="Z32" s="206" t="s">
        <v>155</v>
      </c>
      <c r="AA32" s="206" t="s">
        <v>1112</v>
      </c>
      <c r="AB32" s="206" t="s">
        <v>1098</v>
      </c>
      <c r="AC32" s="206" t="s">
        <v>1099</v>
      </c>
      <c r="AD32" s="206" t="s">
        <v>1100</v>
      </c>
    </row>
    <row r="33" spans="1:30" s="216" customFormat="1" ht="169.9" customHeight="1" x14ac:dyDescent="0.2">
      <c r="A33" s="202">
        <v>45917</v>
      </c>
      <c r="B33" s="203" t="s">
        <v>1431</v>
      </c>
      <c r="C33" s="213" t="s">
        <v>1140</v>
      </c>
      <c r="D33" s="206" t="s">
        <v>23</v>
      </c>
      <c r="E33" s="206" t="s">
        <v>1191</v>
      </c>
      <c r="F33" s="204" t="s">
        <v>1192</v>
      </c>
      <c r="G33" s="204" t="s">
        <v>1109</v>
      </c>
      <c r="H33" s="209" t="s">
        <v>1047</v>
      </c>
      <c r="I33" s="209" t="s">
        <v>1283</v>
      </c>
      <c r="J33" s="204">
        <v>2</v>
      </c>
      <c r="K33" s="204">
        <v>3</v>
      </c>
      <c r="L33" s="204">
        <f t="shared" si="5"/>
        <v>6</v>
      </c>
      <c r="M33" s="204" t="str">
        <f t="shared" si="6"/>
        <v>MEDIO</v>
      </c>
      <c r="N33" s="204">
        <v>10</v>
      </c>
      <c r="O33" s="204">
        <f t="shared" si="7"/>
        <v>60</v>
      </c>
      <c r="P33" s="204" t="str">
        <f t="shared" si="8"/>
        <v>III</v>
      </c>
      <c r="Q33" s="204" t="str">
        <f t="shared" si="9"/>
        <v>Mejorable</v>
      </c>
      <c r="R33" s="219" t="s">
        <v>1580</v>
      </c>
      <c r="S33" s="209" t="s">
        <v>1526</v>
      </c>
      <c r="T33" s="204">
        <v>16</v>
      </c>
      <c r="U33" s="204"/>
      <c r="V33" s="204"/>
      <c r="W33" s="205"/>
      <c r="X33" s="204" t="s">
        <v>1050</v>
      </c>
      <c r="Y33" s="204"/>
      <c r="Z33" s="206" t="s">
        <v>155</v>
      </c>
      <c r="AA33" s="206" t="s">
        <v>1193</v>
      </c>
      <c r="AB33" s="206" t="s">
        <v>1098</v>
      </c>
      <c r="AC33" s="206" t="s">
        <v>1110</v>
      </c>
      <c r="AD33" s="206" t="s">
        <v>1194</v>
      </c>
    </row>
    <row r="34" spans="1:30" s="216" customFormat="1" ht="65.25" customHeight="1" x14ac:dyDescent="0.2">
      <c r="A34" s="202">
        <v>45954</v>
      </c>
      <c r="B34" s="206" t="s">
        <v>1499</v>
      </c>
      <c r="C34" s="213" t="s">
        <v>1500</v>
      </c>
      <c r="D34" s="206" t="s">
        <v>23</v>
      </c>
      <c r="E34" s="206" t="s">
        <v>1501</v>
      </c>
      <c r="F34" s="204" t="s">
        <v>1502</v>
      </c>
      <c r="G34" s="204" t="s">
        <v>1503</v>
      </c>
      <c r="H34" s="209" t="s">
        <v>1504</v>
      </c>
      <c r="I34" s="204" t="s">
        <v>1505</v>
      </c>
      <c r="J34" s="204">
        <v>2</v>
      </c>
      <c r="K34" s="204">
        <v>4</v>
      </c>
      <c r="L34" s="204">
        <f t="shared" si="5"/>
        <v>8</v>
      </c>
      <c r="M34" s="204" t="str">
        <f t="shared" si="6"/>
        <v>MEDIO</v>
      </c>
      <c r="N34" s="204">
        <v>25</v>
      </c>
      <c r="O34" s="204">
        <f t="shared" si="7"/>
        <v>200</v>
      </c>
      <c r="P34" s="204" t="str">
        <f t="shared" si="8"/>
        <v>II</v>
      </c>
      <c r="Q34" s="204" t="str">
        <f t="shared" si="9"/>
        <v>Aceptable con Control</v>
      </c>
      <c r="R34" s="219" t="s">
        <v>1581</v>
      </c>
      <c r="S34" s="209" t="s">
        <v>1506</v>
      </c>
      <c r="T34" s="204">
        <v>16</v>
      </c>
      <c r="U34" s="204"/>
      <c r="V34" s="204"/>
      <c r="W34" s="205"/>
      <c r="X34" s="204" t="s">
        <v>1050</v>
      </c>
      <c r="Y34" s="204"/>
      <c r="Z34" s="206" t="s">
        <v>155</v>
      </c>
      <c r="AA34" s="206" t="s">
        <v>1507</v>
      </c>
      <c r="AB34" s="206" t="s">
        <v>1051</v>
      </c>
      <c r="AC34" s="206" t="s">
        <v>1508</v>
      </c>
      <c r="AD34" s="206" t="s">
        <v>1509</v>
      </c>
    </row>
    <row r="35" spans="1:30" s="86" customFormat="1" x14ac:dyDescent="0.25">
      <c r="A35" s="79"/>
      <c r="B35" s="79"/>
      <c r="C35" s="79"/>
      <c r="D35" s="79"/>
      <c r="E35" s="79"/>
      <c r="F35" s="79"/>
      <c r="G35" s="80"/>
      <c r="H35" s="80"/>
      <c r="I35" s="80"/>
      <c r="J35" s="79"/>
      <c r="K35" s="79"/>
      <c r="L35" s="79"/>
      <c r="M35" s="79"/>
      <c r="N35" s="79"/>
      <c r="O35" s="79"/>
      <c r="P35" s="123"/>
      <c r="Q35" s="123"/>
      <c r="R35" s="79"/>
      <c r="S35" s="79"/>
      <c r="T35" s="79"/>
      <c r="U35" s="79"/>
      <c r="V35" s="79"/>
      <c r="W35" s="79"/>
      <c r="X35" s="79"/>
      <c r="Y35" s="79"/>
      <c r="Z35" s="79"/>
      <c r="AA35" s="79"/>
      <c r="AB35" s="79"/>
      <c r="AC35" s="79"/>
      <c r="AD35" s="79"/>
    </row>
    <row r="36" spans="1:30" s="86" customFormat="1" ht="12.75" customHeight="1" x14ac:dyDescent="0.25">
      <c r="A36" s="124"/>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row>
    <row r="37" spans="1:30" s="86" customFormat="1" ht="60" customHeight="1" x14ac:dyDescent="0.25">
      <c r="A37" s="125"/>
      <c r="B37" s="150" t="s">
        <v>1407</v>
      </c>
      <c r="C37" s="151"/>
      <c r="D37" s="151"/>
      <c r="E37" s="151"/>
      <c r="F37" s="125"/>
      <c r="G37" s="125"/>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row>
    <row r="38" spans="1:30" s="86" customFormat="1" ht="43.5" customHeight="1" x14ac:dyDescent="0.25">
      <c r="A38" s="124"/>
      <c r="B38" s="126" t="s">
        <v>945</v>
      </c>
      <c r="C38" s="126" t="s">
        <v>949</v>
      </c>
      <c r="D38" s="152" t="s">
        <v>1408</v>
      </c>
      <c r="E38" s="152"/>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row>
    <row r="39" spans="1:30" s="86" customFormat="1" ht="117.75" customHeight="1" x14ac:dyDescent="0.25">
      <c r="A39" s="124"/>
      <c r="B39" s="127" t="s">
        <v>967</v>
      </c>
      <c r="C39" s="128">
        <v>45848</v>
      </c>
      <c r="D39" s="153" t="s">
        <v>1409</v>
      </c>
      <c r="E39" s="15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row>
    <row r="40" spans="1:30" s="86" customFormat="1" x14ac:dyDescent="0.25">
      <c r="A40" s="124"/>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row>
    <row r="41" spans="1:30" s="86" customFormat="1" x14ac:dyDescent="0.25">
      <c r="A41" s="124"/>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row>
    <row r="42" spans="1:30" s="129" customFormat="1" x14ac:dyDescent="0.25">
      <c r="A42" s="124"/>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row>
    <row r="43" spans="1:30" x14ac:dyDescent="0.25">
      <c r="A43" s="220" t="s">
        <v>1410</v>
      </c>
      <c r="B43" s="220"/>
      <c r="C43" s="220"/>
      <c r="D43" s="220"/>
      <c r="E43" s="220"/>
      <c r="F43" s="220"/>
      <c r="G43" s="220"/>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row>
  </sheetData>
  <mergeCells count="17">
    <mergeCell ref="B37:E37"/>
    <mergeCell ref="D38:E38"/>
    <mergeCell ref="D39:E39"/>
    <mergeCell ref="A43:G43"/>
    <mergeCell ref="A6:AD6"/>
    <mergeCell ref="Z7:AD7"/>
    <mergeCell ref="A7:B7"/>
    <mergeCell ref="C7:D7"/>
    <mergeCell ref="E7:I7"/>
    <mergeCell ref="J7:Q7"/>
    <mergeCell ref="R7:T7"/>
    <mergeCell ref="U7:X7"/>
    <mergeCell ref="A1:B4"/>
    <mergeCell ref="C1:AB2"/>
    <mergeCell ref="C3:AB4"/>
    <mergeCell ref="A5:B5"/>
    <mergeCell ref="C5:AD5"/>
  </mergeCells>
  <phoneticPr fontId="56" type="noConversion"/>
  <conditionalFormatting sqref="P9">
    <cfRule type="cellIs" dxfId="198" priority="9" operator="equal">
      <formula>#REF!</formula>
    </cfRule>
    <cfRule type="cellIs" dxfId="197" priority="10" operator="equal">
      <formula>$Y$4</formula>
    </cfRule>
    <cfRule type="cellIs" dxfId="196" priority="11" operator="equal">
      <formula>$Y$3</formula>
    </cfRule>
    <cfRule type="cellIs" dxfId="195" priority="12" operator="equal">
      <formula>$Y$2</formula>
    </cfRule>
  </conditionalFormatting>
  <conditionalFormatting sqref="Q10:Q12">
    <cfRule type="cellIs" dxfId="194" priority="5" operator="equal">
      <formula>#REF!</formula>
    </cfRule>
    <cfRule type="cellIs" dxfId="193" priority="6" operator="equal">
      <formula>$Y$4</formula>
    </cfRule>
    <cfRule type="cellIs" dxfId="192" priority="7" operator="equal">
      <formula>$Y$3</formula>
    </cfRule>
    <cfRule type="cellIs" dxfId="191" priority="8" operator="equal">
      <formula>$Y$2</formula>
    </cfRule>
  </conditionalFormatting>
  <conditionalFormatting sqref="Q13:Q34">
    <cfRule type="cellIs" dxfId="190" priority="1" operator="equal">
      <formula>#REF!</formula>
    </cfRule>
    <cfRule type="cellIs" dxfId="189" priority="2" operator="equal">
      <formula>$Y$4</formula>
    </cfRule>
    <cfRule type="cellIs" dxfId="188" priority="3" operator="equal">
      <formula>$Y$3</formula>
    </cfRule>
    <cfRule type="cellIs" dxfId="187" priority="4" operator="equal">
      <formula>$Y$2</formula>
    </cfRule>
  </conditionalFormatting>
  <pageMargins left="0.7" right="0.7" top="0.75" bottom="0.75" header="0.3" footer="0.3"/>
  <pageSetup scale="17" orientation="portrait" horizontalDpi="4294967294" verticalDpi="4294967294" r:id="rId1"/>
  <rowBreaks count="1" manualBreakCount="1">
    <brk id="20" min="2" max="25" man="1"/>
  </rowBreaks>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971AC2FE-C82E-4B58-A5F5-63F3F75679B7}">
          <x14:formula1>
            <xm:f>'Listas despegables'!$I$3:$I$10</xm:f>
          </x14:formula1>
          <xm:sqref>H121 E11 E13:E16 E9 E18:E33</xm:sqref>
        </x14:dataValidation>
        <x14:dataValidation type="list" allowBlank="1" showInputMessage="1" showErrorMessage="1" xr:uid="{B8E286D3-7765-41E9-975D-AECCE9CC850D}">
          <x14:formula1>
            <xm:f>'Listas despegables'!$A$3:$A$4</xm:f>
          </x14:formula1>
          <xm:sqref>D9:D33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1E550-9C65-469C-93A9-354F97776FC7}">
  <dimension ref="B2:E6"/>
  <sheetViews>
    <sheetView showGridLines="0" zoomScale="90" zoomScaleNormal="90" workbookViewId="0">
      <selection activeCell="D5" sqref="D5:E5"/>
    </sheetView>
  </sheetViews>
  <sheetFormatPr baseColWidth="10" defaultRowHeight="15" x14ac:dyDescent="0.25"/>
  <cols>
    <col min="1" max="1" width="3.42578125" customWidth="1"/>
    <col min="2" max="3" width="26.7109375" customWidth="1"/>
    <col min="4" max="4" width="60.5703125" customWidth="1"/>
  </cols>
  <sheetData>
    <row r="2" spans="2:5" s="130" customFormat="1" ht="45" customHeight="1" x14ac:dyDescent="0.2">
      <c r="B2" s="171" t="s">
        <v>1496</v>
      </c>
      <c r="C2" s="171"/>
      <c r="D2" s="171"/>
      <c r="E2" s="171"/>
    </row>
    <row r="3" spans="2:5" s="130" customFormat="1" x14ac:dyDescent="0.2">
      <c r="D3" s="139"/>
    </row>
    <row r="4" spans="2:5" s="130" customFormat="1" ht="25.5" x14ac:dyDescent="0.2">
      <c r="B4" s="140" t="s">
        <v>925</v>
      </c>
      <c r="C4" s="140" t="s">
        <v>1497</v>
      </c>
      <c r="D4" s="172" t="s">
        <v>1498</v>
      </c>
      <c r="E4" s="172"/>
    </row>
    <row r="5" spans="2:5" s="130" customFormat="1" ht="124.5" customHeight="1" x14ac:dyDescent="0.2">
      <c r="B5" s="243">
        <v>45958</v>
      </c>
      <c r="C5" s="244" t="s">
        <v>967</v>
      </c>
      <c r="D5" s="245" t="s">
        <v>1685</v>
      </c>
      <c r="E5" s="245"/>
    </row>
    <row r="6" spans="2:5" s="130" customFormat="1" x14ac:dyDescent="0.2">
      <c r="D6" s="139"/>
    </row>
  </sheetData>
  <mergeCells count="3">
    <mergeCell ref="B2:E2"/>
    <mergeCell ref="D4:E4"/>
    <mergeCell ref="D5:E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I10"/>
  <sheetViews>
    <sheetView workbookViewId="0">
      <selection activeCell="K20" sqref="K20"/>
    </sheetView>
  </sheetViews>
  <sheetFormatPr baseColWidth="10" defaultRowHeight="15" x14ac:dyDescent="0.25"/>
  <cols>
    <col min="1" max="1" width="19.28515625" bestFit="1" customWidth="1"/>
    <col min="2" max="2" width="5.42578125" customWidth="1"/>
    <col min="3" max="3" width="25.140625" bestFit="1" customWidth="1"/>
    <col min="4" max="4" width="3.28515625" customWidth="1"/>
    <col min="5" max="5" width="24.7109375" bestFit="1" customWidth="1"/>
    <col min="6" max="6" width="4.28515625" customWidth="1"/>
    <col min="7" max="7" width="23.42578125" bestFit="1" customWidth="1"/>
  </cols>
  <sheetData>
    <row r="2" spans="1:9" x14ac:dyDescent="0.25">
      <c r="A2" t="s">
        <v>3</v>
      </c>
      <c r="C2" t="s">
        <v>7</v>
      </c>
      <c r="E2" t="s">
        <v>8</v>
      </c>
      <c r="G2" t="s">
        <v>10</v>
      </c>
      <c r="I2" t="s">
        <v>971</v>
      </c>
    </row>
    <row r="3" spans="1:9" x14ac:dyDescent="0.25">
      <c r="A3" t="s">
        <v>23</v>
      </c>
      <c r="C3">
        <v>10</v>
      </c>
      <c r="E3">
        <v>4</v>
      </c>
      <c r="G3">
        <v>100</v>
      </c>
      <c r="I3" t="s">
        <v>972</v>
      </c>
    </row>
    <row r="4" spans="1:9" x14ac:dyDescent="0.25">
      <c r="A4" t="s">
        <v>24</v>
      </c>
      <c r="C4">
        <v>6</v>
      </c>
      <c r="E4">
        <v>3</v>
      </c>
      <c r="G4">
        <v>60</v>
      </c>
      <c r="I4" t="s">
        <v>973</v>
      </c>
    </row>
    <row r="5" spans="1:9" x14ac:dyDescent="0.25">
      <c r="C5">
        <v>2</v>
      </c>
      <c r="E5">
        <v>2</v>
      </c>
      <c r="G5">
        <v>25</v>
      </c>
      <c r="I5" t="s">
        <v>974</v>
      </c>
    </row>
    <row r="6" spans="1:9" x14ac:dyDescent="0.25">
      <c r="C6">
        <v>0</v>
      </c>
      <c r="E6">
        <v>1</v>
      </c>
      <c r="G6">
        <v>10</v>
      </c>
      <c r="I6" t="s">
        <v>975</v>
      </c>
    </row>
    <row r="7" spans="1:9" x14ac:dyDescent="0.25">
      <c r="I7" t="s">
        <v>976</v>
      </c>
    </row>
    <row r="8" spans="1:9" x14ac:dyDescent="0.25">
      <c r="I8" t="s">
        <v>977</v>
      </c>
    </row>
    <row r="9" spans="1:9" x14ac:dyDescent="0.25">
      <c r="I9" t="s">
        <v>978</v>
      </c>
    </row>
    <row r="10" spans="1:9" x14ac:dyDescent="0.25">
      <c r="I10" t="s">
        <v>1046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3"/>
  <dimension ref="A2:D116"/>
  <sheetViews>
    <sheetView workbookViewId="0">
      <selection activeCell="A4" sqref="A4:D4"/>
    </sheetView>
  </sheetViews>
  <sheetFormatPr baseColWidth="10" defaultRowHeight="15" x14ac:dyDescent="0.25"/>
  <cols>
    <col min="1" max="1" width="50.42578125" style="13" customWidth="1"/>
    <col min="2" max="2" width="53.7109375" customWidth="1"/>
    <col min="3" max="4" width="16" customWidth="1"/>
    <col min="5" max="5" width="31.140625" customWidth="1"/>
  </cols>
  <sheetData>
    <row r="2" spans="1:4" ht="15.75" x14ac:dyDescent="0.25">
      <c r="A2" s="175" t="s">
        <v>36</v>
      </c>
      <c r="B2" s="175"/>
      <c r="C2" s="175"/>
      <c r="D2" s="175"/>
    </row>
    <row r="3" spans="1:4" ht="15.75" thickBot="1" x14ac:dyDescent="0.3">
      <c r="A3" s="3"/>
      <c r="B3" s="2"/>
      <c r="C3" s="2"/>
      <c r="D3" s="2"/>
    </row>
    <row r="4" spans="1:4" x14ac:dyDescent="0.25">
      <c r="A4" s="14" t="s">
        <v>37</v>
      </c>
      <c r="B4" s="14" t="s">
        <v>38</v>
      </c>
      <c r="C4" s="14" t="s">
        <v>39</v>
      </c>
      <c r="D4" s="14" t="s">
        <v>40</v>
      </c>
    </row>
    <row r="5" spans="1:4" ht="48.75" customHeight="1" thickBot="1" x14ac:dyDescent="0.3">
      <c r="A5" s="4" t="s">
        <v>41</v>
      </c>
      <c r="B5" s="5" t="s">
        <v>42</v>
      </c>
      <c r="C5" s="6">
        <v>7</v>
      </c>
      <c r="D5" s="6">
        <v>1</v>
      </c>
    </row>
    <row r="6" spans="1:4" ht="48.75" customHeight="1" thickBot="1" x14ac:dyDescent="0.3">
      <c r="A6" s="4" t="s">
        <v>41</v>
      </c>
      <c r="B6" s="5" t="s">
        <v>43</v>
      </c>
      <c r="C6" s="6">
        <v>14</v>
      </c>
      <c r="D6" s="6">
        <v>1</v>
      </c>
    </row>
    <row r="7" spans="1:4" ht="48.75" customHeight="1" thickBot="1" x14ac:dyDescent="0.3">
      <c r="A7" s="4" t="s">
        <v>41</v>
      </c>
      <c r="B7" s="5" t="s">
        <v>44</v>
      </c>
      <c r="C7" s="6">
        <v>8</v>
      </c>
      <c r="D7" s="6">
        <v>1</v>
      </c>
    </row>
    <row r="8" spans="1:4" ht="48.75" customHeight="1" thickBot="1" x14ac:dyDescent="0.3">
      <c r="A8" s="4" t="s">
        <v>41</v>
      </c>
      <c r="B8" s="5" t="s">
        <v>45</v>
      </c>
      <c r="C8" s="6">
        <v>5</v>
      </c>
      <c r="D8" s="6">
        <v>1</v>
      </c>
    </row>
    <row r="9" spans="1:4" ht="48.75" customHeight="1" thickBot="1" x14ac:dyDescent="0.3">
      <c r="A9" s="4" t="s">
        <v>41</v>
      </c>
      <c r="B9" s="5"/>
      <c r="C9" s="6">
        <v>2</v>
      </c>
      <c r="D9" s="6">
        <v>1</v>
      </c>
    </row>
    <row r="10" spans="1:4" ht="48.75" customHeight="1" thickBot="1" x14ac:dyDescent="0.3">
      <c r="A10" s="4" t="s">
        <v>46</v>
      </c>
      <c r="B10" s="5" t="s">
        <v>47</v>
      </c>
      <c r="C10" s="6">
        <v>20</v>
      </c>
      <c r="D10" s="6">
        <v>1</v>
      </c>
    </row>
    <row r="11" spans="1:4" ht="48.75" customHeight="1" thickBot="1" x14ac:dyDescent="0.3">
      <c r="A11" s="4" t="s">
        <v>46</v>
      </c>
      <c r="B11" s="5" t="s">
        <v>48</v>
      </c>
      <c r="C11" s="6">
        <v>1</v>
      </c>
      <c r="D11" s="6">
        <v>1</v>
      </c>
    </row>
    <row r="12" spans="1:4" ht="48.75" customHeight="1" thickBot="1" x14ac:dyDescent="0.3">
      <c r="A12" s="4" t="s">
        <v>46</v>
      </c>
      <c r="B12" s="5" t="s">
        <v>49</v>
      </c>
      <c r="C12" s="6">
        <v>1</v>
      </c>
      <c r="D12" s="6">
        <v>1</v>
      </c>
    </row>
    <row r="13" spans="1:4" ht="48.75" customHeight="1" thickBot="1" x14ac:dyDescent="0.3">
      <c r="A13" s="4" t="s">
        <v>46</v>
      </c>
      <c r="B13" s="5" t="s">
        <v>50</v>
      </c>
      <c r="C13" s="6">
        <v>4</v>
      </c>
      <c r="D13" s="6">
        <v>1</v>
      </c>
    </row>
    <row r="14" spans="1:4" ht="48.75" customHeight="1" thickBot="1" x14ac:dyDescent="0.3">
      <c r="A14" s="4" t="s">
        <v>46</v>
      </c>
      <c r="B14" s="5" t="s">
        <v>51</v>
      </c>
      <c r="C14" s="6">
        <v>1</v>
      </c>
      <c r="D14" s="6">
        <v>1</v>
      </c>
    </row>
    <row r="15" spans="1:4" ht="48.75" customHeight="1" thickBot="1" x14ac:dyDescent="0.3">
      <c r="A15" s="4" t="s">
        <v>46</v>
      </c>
      <c r="B15" s="5" t="s">
        <v>52</v>
      </c>
      <c r="C15" s="6">
        <v>1</v>
      </c>
      <c r="D15" s="6">
        <v>1</v>
      </c>
    </row>
    <row r="16" spans="1:4" ht="48.75" customHeight="1" thickBot="1" x14ac:dyDescent="0.3">
      <c r="A16" s="4" t="s">
        <v>46</v>
      </c>
      <c r="B16" s="5"/>
      <c r="C16" s="6">
        <v>6</v>
      </c>
      <c r="D16" s="6">
        <v>1</v>
      </c>
    </row>
    <row r="17" spans="1:4" ht="48.75" customHeight="1" thickBot="1" x14ac:dyDescent="0.3">
      <c r="A17" s="4" t="s">
        <v>53</v>
      </c>
      <c r="B17" s="5" t="s">
        <v>54</v>
      </c>
      <c r="C17" s="6">
        <v>1</v>
      </c>
      <c r="D17" s="6">
        <v>1</v>
      </c>
    </row>
    <row r="18" spans="1:4" ht="48.75" customHeight="1" thickBot="1" x14ac:dyDescent="0.3">
      <c r="A18" s="4" t="s">
        <v>53</v>
      </c>
      <c r="B18" s="5"/>
      <c r="C18" s="6">
        <v>1</v>
      </c>
      <c r="D18" s="6">
        <v>1</v>
      </c>
    </row>
    <row r="19" spans="1:4" ht="48.75" customHeight="1" thickBot="1" x14ac:dyDescent="0.3">
      <c r="A19" s="4" t="s">
        <v>55</v>
      </c>
      <c r="B19" s="5"/>
      <c r="C19" s="6">
        <v>7</v>
      </c>
      <c r="D19" s="6">
        <v>1</v>
      </c>
    </row>
    <row r="20" spans="1:4" ht="48.75" customHeight="1" thickBot="1" x14ac:dyDescent="0.3">
      <c r="A20" s="4" t="s">
        <v>56</v>
      </c>
      <c r="B20" s="5" t="s">
        <v>57</v>
      </c>
      <c r="C20" s="6">
        <v>4</v>
      </c>
      <c r="D20" s="6">
        <v>1</v>
      </c>
    </row>
    <row r="21" spans="1:4" ht="48.75" customHeight="1" thickBot="1" x14ac:dyDescent="0.3">
      <c r="A21" s="4" t="s">
        <v>56</v>
      </c>
      <c r="B21" s="5"/>
      <c r="C21" s="6">
        <v>4</v>
      </c>
      <c r="D21" s="6">
        <v>1</v>
      </c>
    </row>
    <row r="22" spans="1:4" ht="48.75" customHeight="1" thickBot="1" x14ac:dyDescent="0.3">
      <c r="A22" s="4" t="s">
        <v>58</v>
      </c>
      <c r="B22" s="5" t="s">
        <v>59</v>
      </c>
      <c r="C22" s="6">
        <v>2</v>
      </c>
      <c r="D22" s="6">
        <v>1</v>
      </c>
    </row>
    <row r="23" spans="1:4" ht="48.75" customHeight="1" thickBot="1" x14ac:dyDescent="0.3">
      <c r="A23" s="4" t="s">
        <v>60</v>
      </c>
      <c r="B23" s="5" t="s">
        <v>61</v>
      </c>
      <c r="C23" s="6">
        <v>2</v>
      </c>
      <c r="D23" s="6">
        <v>1</v>
      </c>
    </row>
    <row r="24" spans="1:4" ht="48.75" customHeight="1" thickBot="1" x14ac:dyDescent="0.3">
      <c r="A24" s="4" t="s">
        <v>60</v>
      </c>
      <c r="B24" s="5" t="s">
        <v>62</v>
      </c>
      <c r="C24" s="6">
        <v>4</v>
      </c>
      <c r="D24" s="6">
        <v>1</v>
      </c>
    </row>
    <row r="25" spans="1:4" ht="48.75" customHeight="1" thickBot="1" x14ac:dyDescent="0.3">
      <c r="A25" s="4" t="s">
        <v>60</v>
      </c>
      <c r="B25" s="5"/>
      <c r="C25" s="6">
        <v>3</v>
      </c>
      <c r="D25" s="6">
        <v>1</v>
      </c>
    </row>
    <row r="26" spans="1:4" ht="48.75" customHeight="1" thickBot="1" x14ac:dyDescent="0.3">
      <c r="A26" s="4" t="s">
        <v>63</v>
      </c>
      <c r="B26" s="5" t="s">
        <v>64</v>
      </c>
      <c r="C26" s="6">
        <v>1</v>
      </c>
      <c r="D26" s="6">
        <v>1</v>
      </c>
    </row>
    <row r="27" spans="1:4" ht="48.75" customHeight="1" thickBot="1" x14ac:dyDescent="0.3">
      <c r="A27" s="4" t="s">
        <v>63</v>
      </c>
      <c r="B27" s="5" t="s">
        <v>65</v>
      </c>
      <c r="C27" s="6">
        <v>3</v>
      </c>
      <c r="D27" s="6">
        <v>1</v>
      </c>
    </row>
    <row r="28" spans="1:4" ht="48.75" customHeight="1" thickBot="1" x14ac:dyDescent="0.3">
      <c r="A28" s="4" t="s">
        <v>63</v>
      </c>
      <c r="B28" s="5" t="s">
        <v>66</v>
      </c>
      <c r="C28" s="6">
        <v>2</v>
      </c>
      <c r="D28" s="6">
        <v>1</v>
      </c>
    </row>
    <row r="29" spans="1:4" ht="48.75" customHeight="1" thickBot="1" x14ac:dyDescent="0.3">
      <c r="A29" s="4" t="s">
        <v>63</v>
      </c>
      <c r="B29" s="5" t="s">
        <v>67</v>
      </c>
      <c r="C29" s="6">
        <v>3</v>
      </c>
      <c r="D29" s="6">
        <v>1</v>
      </c>
    </row>
    <row r="30" spans="1:4" ht="48.75" customHeight="1" thickBot="1" x14ac:dyDescent="0.3">
      <c r="A30" s="4" t="s">
        <v>68</v>
      </c>
      <c r="B30" s="5" t="s">
        <v>69</v>
      </c>
      <c r="C30" s="6">
        <v>1</v>
      </c>
      <c r="D30" s="6">
        <v>1</v>
      </c>
    </row>
    <row r="31" spans="1:4" ht="48.75" customHeight="1" thickBot="1" x14ac:dyDescent="0.3">
      <c r="A31" s="4" t="s">
        <v>68</v>
      </c>
      <c r="B31" s="5" t="s">
        <v>70</v>
      </c>
      <c r="C31" s="6">
        <v>7</v>
      </c>
      <c r="D31" s="6">
        <v>1</v>
      </c>
    </row>
    <row r="32" spans="1:4" ht="48.75" customHeight="1" thickBot="1" x14ac:dyDescent="0.3">
      <c r="A32" s="4" t="s">
        <v>68</v>
      </c>
      <c r="B32" s="5" t="s">
        <v>71</v>
      </c>
      <c r="C32" s="6">
        <v>2</v>
      </c>
      <c r="D32" s="6">
        <v>1</v>
      </c>
    </row>
    <row r="33" spans="1:4" ht="48.75" customHeight="1" thickBot="1" x14ac:dyDescent="0.3">
      <c r="A33" s="4" t="s">
        <v>68</v>
      </c>
      <c r="B33" s="5"/>
      <c r="C33" s="6">
        <v>1</v>
      </c>
      <c r="D33" s="6">
        <v>1</v>
      </c>
    </row>
    <row r="34" spans="1:4" ht="24.75" customHeight="1" thickBot="1" x14ac:dyDescent="0.3">
      <c r="A34" s="4" t="s">
        <v>72</v>
      </c>
      <c r="B34" s="7"/>
      <c r="C34" s="6">
        <v>1</v>
      </c>
      <c r="D34" s="6">
        <v>1</v>
      </c>
    </row>
    <row r="35" spans="1:4" ht="24.75" customHeight="1" thickBot="1" x14ac:dyDescent="0.3">
      <c r="A35" s="4" t="s">
        <v>73</v>
      </c>
      <c r="B35" s="5"/>
      <c r="C35" s="6">
        <v>1</v>
      </c>
      <c r="D35" s="6">
        <v>1</v>
      </c>
    </row>
    <row r="36" spans="1:4" ht="24.75" customHeight="1" thickBot="1" x14ac:dyDescent="0.3">
      <c r="A36" s="4" t="s">
        <v>74</v>
      </c>
      <c r="B36" s="5"/>
      <c r="C36" s="6">
        <v>1</v>
      </c>
      <c r="D36" s="6">
        <v>1</v>
      </c>
    </row>
    <row r="37" spans="1:4" ht="24.75" customHeight="1" thickBot="1" x14ac:dyDescent="0.3">
      <c r="A37" s="4" t="s">
        <v>75</v>
      </c>
      <c r="B37" s="5" t="s">
        <v>76</v>
      </c>
      <c r="C37" s="6">
        <v>13</v>
      </c>
      <c r="D37" s="6">
        <v>1</v>
      </c>
    </row>
    <row r="38" spans="1:4" ht="24.75" customHeight="1" thickBot="1" x14ac:dyDescent="0.3">
      <c r="A38" s="4" t="s">
        <v>75</v>
      </c>
      <c r="B38" s="5" t="s">
        <v>77</v>
      </c>
      <c r="C38" s="6">
        <v>4</v>
      </c>
      <c r="D38" s="6">
        <v>1</v>
      </c>
    </row>
    <row r="39" spans="1:4" ht="24.75" customHeight="1" thickBot="1" x14ac:dyDescent="0.3">
      <c r="A39" s="4" t="s">
        <v>75</v>
      </c>
      <c r="B39" s="5"/>
      <c r="C39" s="6">
        <v>2</v>
      </c>
      <c r="D39" s="6">
        <v>1</v>
      </c>
    </row>
    <row r="40" spans="1:4" ht="24.75" customHeight="1" thickBot="1" x14ac:dyDescent="0.3">
      <c r="A40" s="4" t="s">
        <v>78</v>
      </c>
      <c r="B40" s="5" t="s">
        <v>79</v>
      </c>
      <c r="C40" s="6">
        <v>1</v>
      </c>
      <c r="D40" s="6">
        <v>1</v>
      </c>
    </row>
    <row r="41" spans="1:4" ht="24.75" customHeight="1" thickBot="1" x14ac:dyDescent="0.3">
      <c r="A41" s="4" t="s">
        <v>80</v>
      </c>
      <c r="B41" s="5" t="s">
        <v>81</v>
      </c>
      <c r="C41" s="6">
        <v>12</v>
      </c>
      <c r="D41" s="6">
        <v>1</v>
      </c>
    </row>
    <row r="42" spans="1:4" ht="24.75" customHeight="1" thickBot="1" x14ac:dyDescent="0.3">
      <c r="A42" s="4" t="s">
        <v>80</v>
      </c>
      <c r="B42" s="5" t="s">
        <v>82</v>
      </c>
      <c r="C42" s="6">
        <v>13</v>
      </c>
      <c r="D42" s="6">
        <v>1</v>
      </c>
    </row>
    <row r="43" spans="1:4" ht="24.75" customHeight="1" thickBot="1" x14ac:dyDescent="0.3">
      <c r="A43" s="4" t="s">
        <v>80</v>
      </c>
      <c r="B43" s="5" t="s">
        <v>83</v>
      </c>
      <c r="C43" s="6">
        <v>7</v>
      </c>
      <c r="D43" s="6">
        <v>1</v>
      </c>
    </row>
    <row r="44" spans="1:4" ht="24.75" customHeight="1" thickBot="1" x14ac:dyDescent="0.3">
      <c r="A44" s="4" t="s">
        <v>80</v>
      </c>
      <c r="B44" s="5" t="s">
        <v>84</v>
      </c>
      <c r="C44" s="6">
        <v>21</v>
      </c>
      <c r="D44" s="6">
        <v>1</v>
      </c>
    </row>
    <row r="45" spans="1:4" ht="24.75" customHeight="1" thickBot="1" x14ac:dyDescent="0.3">
      <c r="A45" s="4" t="s">
        <v>80</v>
      </c>
      <c r="B45" s="5"/>
      <c r="C45" s="6">
        <v>1</v>
      </c>
      <c r="D45" s="6">
        <v>1</v>
      </c>
    </row>
    <row r="46" spans="1:4" ht="24.75" customHeight="1" thickBot="1" x14ac:dyDescent="0.3">
      <c r="A46" s="4" t="s">
        <v>80</v>
      </c>
      <c r="B46" s="5"/>
      <c r="C46" s="6">
        <v>1</v>
      </c>
      <c r="D46" s="6">
        <v>1</v>
      </c>
    </row>
    <row r="47" spans="1:4" ht="24.75" customHeight="1" thickBot="1" x14ac:dyDescent="0.3">
      <c r="A47" s="4" t="s">
        <v>85</v>
      </c>
      <c r="B47" s="5" t="s">
        <v>86</v>
      </c>
      <c r="C47" s="6">
        <v>10</v>
      </c>
      <c r="D47" s="6">
        <v>1</v>
      </c>
    </row>
    <row r="48" spans="1:4" ht="24.75" customHeight="1" thickBot="1" x14ac:dyDescent="0.3">
      <c r="A48" s="4" t="s">
        <v>85</v>
      </c>
      <c r="B48" s="5" t="s">
        <v>87</v>
      </c>
      <c r="C48" s="6">
        <v>9</v>
      </c>
      <c r="D48" s="6">
        <v>1</v>
      </c>
    </row>
    <row r="49" spans="1:4" ht="24.75" customHeight="1" thickBot="1" x14ac:dyDescent="0.3">
      <c r="A49" s="4" t="s">
        <v>85</v>
      </c>
      <c r="B49" s="5" t="s">
        <v>88</v>
      </c>
      <c r="C49" s="6">
        <v>2</v>
      </c>
      <c r="D49" s="6">
        <v>1</v>
      </c>
    </row>
    <row r="50" spans="1:4" ht="24.75" customHeight="1" thickBot="1" x14ac:dyDescent="0.3">
      <c r="A50" s="4" t="s">
        <v>85</v>
      </c>
      <c r="B50" s="5" t="s">
        <v>89</v>
      </c>
      <c r="C50" s="6">
        <v>4</v>
      </c>
      <c r="D50" s="6">
        <v>1</v>
      </c>
    </row>
    <row r="51" spans="1:4" ht="24.75" customHeight="1" thickBot="1" x14ac:dyDescent="0.3">
      <c r="A51" s="4" t="s">
        <v>85</v>
      </c>
      <c r="B51" s="5" t="s">
        <v>90</v>
      </c>
      <c r="C51" s="6">
        <v>4</v>
      </c>
      <c r="D51" s="6">
        <v>1</v>
      </c>
    </row>
    <row r="52" spans="1:4" ht="24.75" customHeight="1" thickBot="1" x14ac:dyDescent="0.3">
      <c r="A52" s="4" t="s">
        <v>85</v>
      </c>
      <c r="B52" s="7"/>
      <c r="C52" s="6">
        <v>2</v>
      </c>
      <c r="D52" s="6">
        <v>1</v>
      </c>
    </row>
    <row r="53" spans="1:4" ht="24.75" customHeight="1" thickBot="1" x14ac:dyDescent="0.3">
      <c r="A53" s="173" t="s">
        <v>91</v>
      </c>
      <c r="B53" s="174"/>
      <c r="C53" s="12">
        <v>227</v>
      </c>
      <c r="D53" s="12" t="s">
        <v>92</v>
      </c>
    </row>
    <row r="54" spans="1:4" ht="41.25" customHeight="1" thickBot="1" x14ac:dyDescent="0.3">
      <c r="A54" s="4" t="s">
        <v>41</v>
      </c>
      <c r="B54" s="5" t="s">
        <v>93</v>
      </c>
      <c r="C54" s="6">
        <v>6</v>
      </c>
      <c r="D54" s="6">
        <v>2</v>
      </c>
    </row>
    <row r="55" spans="1:4" ht="41.25" customHeight="1" thickBot="1" x14ac:dyDescent="0.3">
      <c r="A55" s="4" t="s">
        <v>41</v>
      </c>
      <c r="B55" s="5" t="s">
        <v>45</v>
      </c>
      <c r="C55" s="6">
        <v>4</v>
      </c>
      <c r="D55" s="6">
        <v>2</v>
      </c>
    </row>
    <row r="56" spans="1:4" ht="41.25" customHeight="1" thickBot="1" x14ac:dyDescent="0.3">
      <c r="A56" s="4" t="s">
        <v>41</v>
      </c>
      <c r="B56" s="5"/>
      <c r="C56" s="6">
        <v>1</v>
      </c>
      <c r="D56" s="6">
        <v>2</v>
      </c>
    </row>
    <row r="57" spans="1:4" ht="41.25" customHeight="1" thickBot="1" x14ac:dyDescent="0.3">
      <c r="A57" s="4" t="s">
        <v>46</v>
      </c>
      <c r="B57" s="5" t="s">
        <v>48</v>
      </c>
      <c r="C57" s="6">
        <v>9</v>
      </c>
      <c r="D57" s="6">
        <v>2</v>
      </c>
    </row>
    <row r="58" spans="1:4" ht="41.25" customHeight="1" thickBot="1" x14ac:dyDescent="0.3">
      <c r="A58" s="4" t="s">
        <v>46</v>
      </c>
      <c r="B58" s="5" t="s">
        <v>49</v>
      </c>
      <c r="C58" s="6">
        <v>23</v>
      </c>
      <c r="D58" s="6">
        <v>2</v>
      </c>
    </row>
    <row r="59" spans="1:4" ht="41.25" customHeight="1" thickBot="1" x14ac:dyDescent="0.3">
      <c r="A59" s="4" t="s">
        <v>46</v>
      </c>
      <c r="B59" s="5" t="s">
        <v>51</v>
      </c>
      <c r="C59" s="6">
        <v>16</v>
      </c>
      <c r="D59" s="6">
        <v>2</v>
      </c>
    </row>
    <row r="60" spans="1:4" ht="41.25" customHeight="1" thickBot="1" x14ac:dyDescent="0.3">
      <c r="A60" s="4" t="s">
        <v>46</v>
      </c>
      <c r="B60" s="5" t="s">
        <v>52</v>
      </c>
      <c r="C60" s="6">
        <v>14</v>
      </c>
      <c r="D60" s="6">
        <v>2</v>
      </c>
    </row>
    <row r="61" spans="1:4" ht="41.25" customHeight="1" thickBot="1" x14ac:dyDescent="0.3">
      <c r="A61" s="4" t="s">
        <v>46</v>
      </c>
      <c r="B61" s="5"/>
      <c r="C61" s="6">
        <v>1</v>
      </c>
      <c r="D61" s="6">
        <v>2</v>
      </c>
    </row>
    <row r="62" spans="1:4" ht="41.25" customHeight="1" thickBot="1" x14ac:dyDescent="0.3">
      <c r="A62" s="4" t="s">
        <v>53</v>
      </c>
      <c r="B62" s="5" t="s">
        <v>54</v>
      </c>
      <c r="C62" s="6">
        <v>3</v>
      </c>
      <c r="D62" s="6">
        <v>2</v>
      </c>
    </row>
    <row r="63" spans="1:4" ht="41.25" customHeight="1" thickBot="1" x14ac:dyDescent="0.3">
      <c r="A63" s="4" t="s">
        <v>53</v>
      </c>
      <c r="B63" s="5" t="s">
        <v>94</v>
      </c>
      <c r="C63" s="6">
        <v>4</v>
      </c>
      <c r="D63" s="6">
        <v>2</v>
      </c>
    </row>
    <row r="64" spans="1:4" ht="41.25" customHeight="1" thickBot="1" x14ac:dyDescent="0.3">
      <c r="A64" s="4" t="s">
        <v>53</v>
      </c>
      <c r="B64" s="5" t="s">
        <v>95</v>
      </c>
      <c r="C64" s="6">
        <v>5</v>
      </c>
      <c r="D64" s="6">
        <v>2</v>
      </c>
    </row>
    <row r="65" spans="1:4" ht="41.25" customHeight="1" thickBot="1" x14ac:dyDescent="0.3">
      <c r="A65" s="4" t="s">
        <v>53</v>
      </c>
      <c r="B65" s="5"/>
      <c r="C65" s="6">
        <v>4</v>
      </c>
      <c r="D65" s="6">
        <v>2</v>
      </c>
    </row>
    <row r="66" spans="1:4" ht="41.25" customHeight="1" thickBot="1" x14ac:dyDescent="0.3">
      <c r="A66" s="4" t="s">
        <v>55</v>
      </c>
      <c r="B66" s="5"/>
      <c r="C66" s="6">
        <v>2</v>
      </c>
      <c r="D66" s="6">
        <v>2</v>
      </c>
    </row>
    <row r="67" spans="1:4" ht="41.25" customHeight="1" thickBot="1" x14ac:dyDescent="0.3">
      <c r="A67" s="4" t="s">
        <v>56</v>
      </c>
      <c r="B67" s="5" t="s">
        <v>57</v>
      </c>
      <c r="C67" s="6">
        <v>2</v>
      </c>
      <c r="D67" s="6">
        <v>2</v>
      </c>
    </row>
    <row r="68" spans="1:4" ht="41.25" customHeight="1" thickBot="1" x14ac:dyDescent="0.3">
      <c r="A68" s="4" t="s">
        <v>56</v>
      </c>
      <c r="B68" s="5"/>
      <c r="C68" s="6">
        <v>5</v>
      </c>
      <c r="D68" s="6">
        <v>2</v>
      </c>
    </row>
    <row r="69" spans="1:4" ht="41.25" customHeight="1" thickBot="1" x14ac:dyDescent="0.3">
      <c r="A69" s="4" t="s">
        <v>58</v>
      </c>
      <c r="B69" s="5" t="s">
        <v>57</v>
      </c>
      <c r="C69" s="6">
        <v>1</v>
      </c>
      <c r="D69" s="6">
        <v>2</v>
      </c>
    </row>
    <row r="70" spans="1:4" ht="41.25" customHeight="1" thickBot="1" x14ac:dyDescent="0.3">
      <c r="A70" s="4" t="s">
        <v>58</v>
      </c>
      <c r="B70" s="5" t="s">
        <v>59</v>
      </c>
      <c r="C70" s="6">
        <v>1</v>
      </c>
      <c r="D70" s="6">
        <v>2</v>
      </c>
    </row>
    <row r="71" spans="1:4" ht="41.25" customHeight="1" thickBot="1" x14ac:dyDescent="0.3">
      <c r="A71" s="4" t="s">
        <v>60</v>
      </c>
      <c r="B71" s="5" t="s">
        <v>61</v>
      </c>
      <c r="C71" s="6">
        <v>2</v>
      </c>
      <c r="D71" s="6">
        <v>2</v>
      </c>
    </row>
    <row r="72" spans="1:4" ht="41.25" customHeight="1" thickBot="1" x14ac:dyDescent="0.3">
      <c r="A72" s="4" t="s">
        <v>63</v>
      </c>
      <c r="B72" s="5" t="s">
        <v>64</v>
      </c>
      <c r="C72" s="6">
        <v>13</v>
      </c>
      <c r="D72" s="6">
        <v>2</v>
      </c>
    </row>
    <row r="73" spans="1:4" ht="41.25" customHeight="1" thickBot="1" x14ac:dyDescent="0.3">
      <c r="A73" s="4" t="s">
        <v>63</v>
      </c>
      <c r="B73" s="5" t="s">
        <v>65</v>
      </c>
      <c r="C73" s="6">
        <v>8</v>
      </c>
      <c r="D73" s="6">
        <v>2</v>
      </c>
    </row>
    <row r="74" spans="1:4" ht="41.25" customHeight="1" thickBot="1" x14ac:dyDescent="0.3">
      <c r="A74" s="4" t="s">
        <v>63</v>
      </c>
      <c r="B74" s="5" t="s">
        <v>66</v>
      </c>
      <c r="C74" s="6">
        <v>14</v>
      </c>
      <c r="D74" s="6">
        <v>2</v>
      </c>
    </row>
    <row r="75" spans="1:4" ht="41.25" customHeight="1" thickBot="1" x14ac:dyDescent="0.3">
      <c r="A75" s="4" t="s">
        <v>63</v>
      </c>
      <c r="B75" s="5" t="s">
        <v>67</v>
      </c>
      <c r="C75" s="6">
        <v>9</v>
      </c>
      <c r="D75" s="6">
        <v>2</v>
      </c>
    </row>
    <row r="76" spans="1:4" ht="41.25" customHeight="1" thickBot="1" x14ac:dyDescent="0.3">
      <c r="A76" s="4" t="s">
        <v>63</v>
      </c>
      <c r="B76" s="5"/>
      <c r="C76" s="6">
        <v>1</v>
      </c>
      <c r="D76" s="6">
        <v>2</v>
      </c>
    </row>
    <row r="77" spans="1:4" ht="41.25" customHeight="1" thickBot="1" x14ac:dyDescent="0.3">
      <c r="A77" s="4" t="s">
        <v>68</v>
      </c>
      <c r="B77" s="5" t="s">
        <v>96</v>
      </c>
      <c r="C77" s="6">
        <v>5</v>
      </c>
      <c r="D77" s="6">
        <v>2</v>
      </c>
    </row>
    <row r="78" spans="1:4" ht="41.25" customHeight="1" thickBot="1" x14ac:dyDescent="0.3">
      <c r="A78" s="4" t="s">
        <v>68</v>
      </c>
      <c r="B78" s="5" t="s">
        <v>69</v>
      </c>
      <c r="C78" s="6">
        <v>6</v>
      </c>
      <c r="D78" s="6">
        <v>2</v>
      </c>
    </row>
    <row r="79" spans="1:4" ht="41.25" customHeight="1" thickBot="1" x14ac:dyDescent="0.3">
      <c r="A79" s="4" t="s">
        <v>68</v>
      </c>
      <c r="B79" s="5" t="s">
        <v>70</v>
      </c>
      <c r="C79" s="6">
        <v>15</v>
      </c>
      <c r="D79" s="6">
        <v>2</v>
      </c>
    </row>
    <row r="80" spans="1:4" ht="41.25" customHeight="1" thickBot="1" x14ac:dyDescent="0.3">
      <c r="A80" s="4" t="s">
        <v>68</v>
      </c>
      <c r="B80" s="5" t="s">
        <v>71</v>
      </c>
      <c r="C80" s="6">
        <v>11</v>
      </c>
      <c r="D80" s="6">
        <v>2</v>
      </c>
    </row>
    <row r="81" spans="1:4" ht="24.75" customHeight="1" thickBot="1" x14ac:dyDescent="0.3">
      <c r="A81" s="4" t="s">
        <v>72</v>
      </c>
      <c r="B81" s="7"/>
      <c r="C81" s="6">
        <v>7</v>
      </c>
      <c r="D81" s="6">
        <v>2</v>
      </c>
    </row>
    <row r="82" spans="1:4" ht="24.75" customHeight="1" thickBot="1" x14ac:dyDescent="0.3">
      <c r="A82" s="4" t="s">
        <v>73</v>
      </c>
      <c r="B82" s="5" t="s">
        <v>97</v>
      </c>
      <c r="C82" s="6">
        <v>6</v>
      </c>
      <c r="D82" s="6">
        <v>2</v>
      </c>
    </row>
    <row r="83" spans="1:4" ht="24.75" customHeight="1" thickBot="1" x14ac:dyDescent="0.3">
      <c r="A83" s="4" t="s">
        <v>73</v>
      </c>
      <c r="B83" s="5"/>
      <c r="C83" s="6">
        <v>9</v>
      </c>
      <c r="D83" s="6">
        <v>2</v>
      </c>
    </row>
    <row r="84" spans="1:4" ht="24.75" customHeight="1" thickBot="1" x14ac:dyDescent="0.3">
      <c r="A84" s="4" t="s">
        <v>74</v>
      </c>
      <c r="B84" s="5"/>
      <c r="C84" s="6">
        <v>7</v>
      </c>
      <c r="D84" s="6">
        <v>2</v>
      </c>
    </row>
    <row r="85" spans="1:4" ht="24.75" customHeight="1" thickBot="1" x14ac:dyDescent="0.3">
      <c r="A85" s="4" t="s">
        <v>75</v>
      </c>
      <c r="B85" s="5" t="s">
        <v>76</v>
      </c>
      <c r="C85" s="6">
        <v>1</v>
      </c>
      <c r="D85" s="6">
        <v>2</v>
      </c>
    </row>
    <row r="86" spans="1:4" ht="24.75" customHeight="1" thickBot="1" x14ac:dyDescent="0.3">
      <c r="A86" s="4" t="s">
        <v>75</v>
      </c>
      <c r="B86" s="5" t="s">
        <v>77</v>
      </c>
      <c r="C86" s="6">
        <v>5</v>
      </c>
      <c r="D86" s="6">
        <v>2</v>
      </c>
    </row>
    <row r="87" spans="1:4" ht="24.75" customHeight="1" thickBot="1" x14ac:dyDescent="0.3">
      <c r="A87" s="4" t="s">
        <v>75</v>
      </c>
      <c r="B87" s="5"/>
      <c r="C87" s="6">
        <v>3</v>
      </c>
      <c r="D87" s="6">
        <v>2</v>
      </c>
    </row>
    <row r="88" spans="1:4" ht="24.75" customHeight="1" thickBot="1" x14ac:dyDescent="0.3">
      <c r="A88" s="4" t="s">
        <v>78</v>
      </c>
      <c r="B88" s="5" t="s">
        <v>79</v>
      </c>
      <c r="C88" s="6">
        <v>1</v>
      </c>
      <c r="D88" s="6">
        <v>2</v>
      </c>
    </row>
    <row r="89" spans="1:4" ht="24.75" customHeight="1" thickBot="1" x14ac:dyDescent="0.3">
      <c r="A89" s="4" t="s">
        <v>80</v>
      </c>
      <c r="B89" s="5" t="s">
        <v>81</v>
      </c>
      <c r="C89" s="6">
        <v>7</v>
      </c>
      <c r="D89" s="6">
        <v>2</v>
      </c>
    </row>
    <row r="90" spans="1:4" ht="24.75" customHeight="1" thickBot="1" x14ac:dyDescent="0.3">
      <c r="A90" s="4" t="s">
        <v>80</v>
      </c>
      <c r="B90" s="5" t="s">
        <v>82</v>
      </c>
      <c r="C90" s="6">
        <v>2</v>
      </c>
      <c r="D90" s="6">
        <v>2</v>
      </c>
    </row>
    <row r="91" spans="1:4" ht="24.75" customHeight="1" thickBot="1" x14ac:dyDescent="0.3">
      <c r="A91" s="4" t="s">
        <v>80</v>
      </c>
      <c r="B91" s="5" t="s">
        <v>84</v>
      </c>
      <c r="C91" s="6">
        <v>1</v>
      </c>
      <c r="D91" s="6">
        <v>2</v>
      </c>
    </row>
    <row r="92" spans="1:4" ht="24.75" customHeight="1" thickBot="1" x14ac:dyDescent="0.3">
      <c r="A92" s="4" t="s">
        <v>85</v>
      </c>
      <c r="B92" s="5" t="s">
        <v>86</v>
      </c>
      <c r="C92" s="6">
        <v>1</v>
      </c>
      <c r="D92" s="6">
        <v>2</v>
      </c>
    </row>
    <row r="93" spans="1:4" ht="24.75" customHeight="1" thickBot="1" x14ac:dyDescent="0.3">
      <c r="A93" s="4" t="s">
        <v>85</v>
      </c>
      <c r="B93" s="5" t="s">
        <v>87</v>
      </c>
      <c r="C93" s="6">
        <v>6</v>
      </c>
      <c r="D93" s="6">
        <v>2</v>
      </c>
    </row>
    <row r="94" spans="1:4" ht="24.75" customHeight="1" thickBot="1" x14ac:dyDescent="0.3">
      <c r="A94" s="4" t="s">
        <v>85</v>
      </c>
      <c r="B94" s="5" t="s">
        <v>88</v>
      </c>
      <c r="C94" s="6">
        <v>4</v>
      </c>
      <c r="D94" s="6">
        <v>2</v>
      </c>
    </row>
    <row r="95" spans="1:4" ht="24.75" customHeight="1" thickBot="1" x14ac:dyDescent="0.3">
      <c r="A95" s="4" t="s">
        <v>85</v>
      </c>
      <c r="B95" s="5" t="s">
        <v>89</v>
      </c>
      <c r="C95" s="6">
        <v>1</v>
      </c>
      <c r="D95" s="6">
        <v>2</v>
      </c>
    </row>
    <row r="96" spans="1:4" ht="24.75" customHeight="1" thickBot="1" x14ac:dyDescent="0.3">
      <c r="A96" s="4" t="s">
        <v>85</v>
      </c>
      <c r="B96" s="5" t="s">
        <v>90</v>
      </c>
      <c r="C96" s="6">
        <v>2</v>
      </c>
      <c r="D96" s="6">
        <v>2</v>
      </c>
    </row>
    <row r="97" spans="1:4" ht="24.75" customHeight="1" thickBot="1" x14ac:dyDescent="0.3">
      <c r="A97" s="173" t="s">
        <v>98</v>
      </c>
      <c r="B97" s="174"/>
      <c r="C97" s="12">
        <v>248</v>
      </c>
      <c r="D97" s="12">
        <v>2</v>
      </c>
    </row>
    <row r="98" spans="1:4" ht="34.5" customHeight="1" thickBot="1" x14ac:dyDescent="0.3">
      <c r="A98" s="4" t="s">
        <v>99</v>
      </c>
      <c r="B98" s="5" t="s">
        <v>100</v>
      </c>
      <c r="C98" s="6">
        <v>16</v>
      </c>
      <c r="D98" s="6">
        <v>3</v>
      </c>
    </row>
    <row r="99" spans="1:4" ht="34.5" customHeight="1" thickBot="1" x14ac:dyDescent="0.3">
      <c r="A99" s="4" t="s">
        <v>101</v>
      </c>
      <c r="B99" s="5" t="s">
        <v>100</v>
      </c>
      <c r="C99" s="6">
        <v>17</v>
      </c>
      <c r="D99" s="6">
        <v>3</v>
      </c>
    </row>
    <row r="100" spans="1:4" ht="34.5" customHeight="1" thickBot="1" x14ac:dyDescent="0.3">
      <c r="A100" s="4" t="s">
        <v>102</v>
      </c>
      <c r="B100" s="5" t="s">
        <v>103</v>
      </c>
      <c r="C100" s="6">
        <v>2</v>
      </c>
      <c r="D100" s="6">
        <v>3</v>
      </c>
    </row>
    <row r="101" spans="1:4" ht="24.75" customHeight="1" thickBot="1" x14ac:dyDescent="0.3">
      <c r="A101" s="173" t="s">
        <v>98</v>
      </c>
      <c r="B101" s="174"/>
      <c r="C101" s="12">
        <v>35</v>
      </c>
      <c r="D101" s="12">
        <v>3</v>
      </c>
    </row>
    <row r="102" spans="1:4" ht="24.75" customHeight="1" thickBot="1" x14ac:dyDescent="0.3">
      <c r="A102" s="4" t="s">
        <v>81</v>
      </c>
      <c r="B102" s="5" t="s">
        <v>104</v>
      </c>
      <c r="C102" s="6">
        <v>7</v>
      </c>
      <c r="D102" s="6">
        <v>4</v>
      </c>
    </row>
    <row r="103" spans="1:4" ht="24.75" customHeight="1" thickBot="1" x14ac:dyDescent="0.3">
      <c r="A103" s="4" t="s">
        <v>81</v>
      </c>
      <c r="B103" s="5" t="s">
        <v>105</v>
      </c>
      <c r="C103" s="6">
        <v>1</v>
      </c>
      <c r="D103" s="6">
        <v>4</v>
      </c>
    </row>
    <row r="104" spans="1:4" ht="24.75" customHeight="1" thickBot="1" x14ac:dyDescent="0.3">
      <c r="A104" s="173" t="s">
        <v>98</v>
      </c>
      <c r="B104" s="174"/>
      <c r="C104" s="12">
        <v>8</v>
      </c>
      <c r="D104" s="12">
        <v>4</v>
      </c>
    </row>
    <row r="105" spans="1:4" ht="24.75" customHeight="1" thickBot="1" x14ac:dyDescent="0.3">
      <c r="A105" s="4" t="s">
        <v>106</v>
      </c>
      <c r="B105" s="5" t="s">
        <v>107</v>
      </c>
      <c r="C105" s="6">
        <v>8</v>
      </c>
      <c r="D105" s="6">
        <v>5</v>
      </c>
    </row>
    <row r="106" spans="1:4" ht="24.75" customHeight="1" thickBot="1" x14ac:dyDescent="0.3">
      <c r="A106" s="173" t="s">
        <v>98</v>
      </c>
      <c r="B106" s="174"/>
      <c r="C106" s="12">
        <v>8</v>
      </c>
      <c r="D106" s="12">
        <v>5</v>
      </c>
    </row>
    <row r="107" spans="1:4" ht="24.75" customHeight="1" thickBot="1" x14ac:dyDescent="0.3">
      <c r="A107" s="8" t="s">
        <v>106</v>
      </c>
      <c r="B107" s="9" t="s">
        <v>108</v>
      </c>
      <c r="C107" s="10">
        <v>4</v>
      </c>
      <c r="D107" s="10">
        <v>6</v>
      </c>
    </row>
    <row r="108" spans="1:4" ht="24.75" customHeight="1" thickBot="1" x14ac:dyDescent="0.3">
      <c r="A108" s="8" t="s">
        <v>109</v>
      </c>
      <c r="B108" s="9" t="s">
        <v>110</v>
      </c>
      <c r="C108" s="10">
        <v>15</v>
      </c>
      <c r="D108" s="10">
        <v>6</v>
      </c>
    </row>
    <row r="109" spans="1:4" ht="24.75" customHeight="1" thickBot="1" x14ac:dyDescent="0.3">
      <c r="A109" s="8" t="s">
        <v>111</v>
      </c>
      <c r="B109" s="5" t="s">
        <v>112</v>
      </c>
      <c r="C109" s="10">
        <v>1</v>
      </c>
      <c r="D109" s="10">
        <v>6</v>
      </c>
    </row>
    <row r="110" spans="1:4" ht="24.75" customHeight="1" thickBot="1" x14ac:dyDescent="0.3">
      <c r="A110" s="173" t="s">
        <v>98</v>
      </c>
      <c r="B110" s="174"/>
      <c r="C110" s="12">
        <v>20</v>
      </c>
      <c r="D110" s="12">
        <v>6</v>
      </c>
    </row>
    <row r="111" spans="1:4" ht="24.75" customHeight="1" thickBot="1" x14ac:dyDescent="0.3">
      <c r="A111" s="8" t="s">
        <v>111</v>
      </c>
      <c r="B111" s="11" t="s">
        <v>113</v>
      </c>
      <c r="C111" s="10">
        <v>2</v>
      </c>
      <c r="D111" s="10">
        <v>7</v>
      </c>
    </row>
    <row r="112" spans="1:4" ht="24.75" customHeight="1" thickBot="1" x14ac:dyDescent="0.3">
      <c r="A112" s="173" t="s">
        <v>98</v>
      </c>
      <c r="B112" s="174"/>
      <c r="C112" s="12">
        <v>2</v>
      </c>
      <c r="D112" s="12">
        <v>7</v>
      </c>
    </row>
    <row r="113" spans="1:4" ht="24.75" customHeight="1" thickBot="1" x14ac:dyDescent="0.3">
      <c r="A113" s="8" t="s">
        <v>111</v>
      </c>
      <c r="B113" s="11" t="s">
        <v>114</v>
      </c>
      <c r="C113" s="10">
        <v>1</v>
      </c>
      <c r="D113" s="10">
        <v>1</v>
      </c>
    </row>
    <row r="114" spans="1:4" ht="24.75" customHeight="1" thickBot="1" x14ac:dyDescent="0.3">
      <c r="A114" s="173" t="s">
        <v>115</v>
      </c>
      <c r="B114" s="174"/>
      <c r="C114" s="12">
        <v>1</v>
      </c>
      <c r="D114" s="12">
        <v>1</v>
      </c>
    </row>
    <row r="115" spans="1:4" ht="24.75" customHeight="1" thickBot="1" x14ac:dyDescent="0.3">
      <c r="A115" s="8" t="s">
        <v>116</v>
      </c>
      <c r="B115" s="11" t="s">
        <v>117</v>
      </c>
      <c r="C115" s="10">
        <v>15</v>
      </c>
      <c r="D115" s="10">
        <v>8</v>
      </c>
    </row>
    <row r="116" spans="1:4" ht="24.75" customHeight="1" thickBot="1" x14ac:dyDescent="0.3">
      <c r="A116" s="173" t="s">
        <v>115</v>
      </c>
      <c r="B116" s="174"/>
      <c r="C116" s="12">
        <v>15</v>
      </c>
      <c r="D116" s="12">
        <v>8</v>
      </c>
    </row>
  </sheetData>
  <mergeCells count="10">
    <mergeCell ref="A114:B114"/>
    <mergeCell ref="A116:B116"/>
    <mergeCell ref="A2:D2"/>
    <mergeCell ref="A97:B97"/>
    <mergeCell ref="A101:B101"/>
    <mergeCell ref="A104:B104"/>
    <mergeCell ref="A106:B106"/>
    <mergeCell ref="A110:B110"/>
    <mergeCell ref="A53:B53"/>
    <mergeCell ref="A112:B11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Y117"/>
  <sheetViews>
    <sheetView view="pageBreakPreview" zoomScale="60" zoomScaleNormal="60" workbookViewId="0">
      <pane xSplit="4" topLeftCell="Q1" activePane="topRight" state="frozen"/>
      <selection activeCell="Y1" sqref="Y1:Y1048576"/>
      <selection pane="topRight" activeCell="Y1" sqref="Y1:Y1048576"/>
    </sheetView>
  </sheetViews>
  <sheetFormatPr baseColWidth="10" defaultColWidth="11.42578125" defaultRowHeight="15" x14ac:dyDescent="0.25"/>
  <cols>
    <col min="1" max="1" width="18" customWidth="1"/>
    <col min="3" max="3" width="41" customWidth="1"/>
    <col min="4" max="4" width="30.140625" customWidth="1"/>
    <col min="5" max="5" width="35.42578125" customWidth="1"/>
    <col min="6" max="7" width="15.42578125" style="13" customWidth="1"/>
    <col min="8" max="8" width="19.140625" style="13" customWidth="1"/>
    <col min="9" max="14" width="8.7109375" customWidth="1"/>
    <col min="15" max="15" width="10.7109375" customWidth="1"/>
    <col min="16" max="16" width="16.7109375" customWidth="1"/>
    <col min="17" max="17" width="8.7109375" customWidth="1"/>
    <col min="18" max="19" width="28.140625" customWidth="1"/>
    <col min="20" max="23" width="20.42578125" customWidth="1"/>
    <col min="24" max="24" width="45" customWidth="1"/>
    <col min="25" max="25" width="0" hidden="1" customWidth="1"/>
  </cols>
  <sheetData>
    <row r="1" spans="1:25" ht="27.75" customHeight="1" x14ac:dyDescent="0.25">
      <c r="A1" s="185"/>
      <c r="B1" s="185"/>
      <c r="C1" s="185"/>
      <c r="D1" s="186" t="e">
        <f>+#REF!</f>
        <v>#REF!</v>
      </c>
      <c r="E1" s="186"/>
      <c r="F1" s="186"/>
      <c r="G1" s="186"/>
      <c r="H1" s="186"/>
      <c r="I1" s="186"/>
      <c r="J1" s="186"/>
      <c r="K1" s="186"/>
      <c r="L1" s="186"/>
      <c r="M1" s="186"/>
      <c r="N1" s="186"/>
      <c r="O1" s="186"/>
      <c r="P1" s="186"/>
      <c r="Q1" s="186"/>
      <c r="R1" s="186"/>
      <c r="S1" s="186"/>
      <c r="T1" s="186"/>
      <c r="U1" s="186"/>
      <c r="V1" s="186"/>
      <c r="W1" s="186"/>
      <c r="X1" s="70" t="e">
        <f>+#REF!</f>
        <v>#REF!</v>
      </c>
    </row>
    <row r="2" spans="1:25" ht="27.75" customHeight="1" x14ac:dyDescent="0.25">
      <c r="A2" s="185"/>
      <c r="B2" s="185"/>
      <c r="C2" s="185"/>
      <c r="D2" s="186" t="e">
        <f>+#REF!</f>
        <v>#REF!</v>
      </c>
      <c r="E2" s="186"/>
      <c r="F2" s="186"/>
      <c r="G2" s="186"/>
      <c r="H2" s="186"/>
      <c r="I2" s="186"/>
      <c r="J2" s="186"/>
      <c r="K2" s="186"/>
      <c r="L2" s="186"/>
      <c r="M2" s="186"/>
      <c r="N2" s="186"/>
      <c r="O2" s="186"/>
      <c r="P2" s="186"/>
      <c r="Q2" s="186"/>
      <c r="R2" s="186"/>
      <c r="S2" s="186"/>
      <c r="T2" s="186"/>
      <c r="U2" s="186"/>
      <c r="V2" s="186"/>
      <c r="W2" s="186"/>
      <c r="X2" s="70" t="e">
        <f>+#REF!</f>
        <v>#REF!</v>
      </c>
      <c r="Y2" s="45" t="s">
        <v>795</v>
      </c>
    </row>
    <row r="3" spans="1:25" ht="27.75" customHeight="1" x14ac:dyDescent="0.25">
      <c r="A3" s="185"/>
      <c r="B3" s="185"/>
      <c r="C3" s="185"/>
      <c r="D3" s="186" t="e">
        <f>+#REF!</f>
        <v>#REF!</v>
      </c>
      <c r="E3" s="186"/>
      <c r="F3" s="186"/>
      <c r="G3" s="186"/>
      <c r="H3" s="186"/>
      <c r="I3" s="186"/>
      <c r="J3" s="186"/>
      <c r="K3" s="186"/>
      <c r="L3" s="186"/>
      <c r="M3" s="186"/>
      <c r="N3" s="186"/>
      <c r="O3" s="186"/>
      <c r="P3" s="186"/>
      <c r="Q3" s="186"/>
      <c r="R3" s="186"/>
      <c r="S3" s="186"/>
      <c r="T3" s="186"/>
      <c r="U3" s="186"/>
      <c r="V3" s="186"/>
      <c r="W3" s="186"/>
      <c r="X3" s="70" t="e">
        <f>+#REF!</f>
        <v>#REF!</v>
      </c>
      <c r="Y3" s="46" t="s">
        <v>375</v>
      </c>
    </row>
    <row r="4" spans="1:25" ht="27.75" customHeight="1" x14ac:dyDescent="0.25">
      <c r="A4" s="185"/>
      <c r="B4" s="185"/>
      <c r="C4" s="185"/>
      <c r="D4" s="186" t="e">
        <f>+#REF!</f>
        <v>#REF!</v>
      </c>
      <c r="E4" s="186"/>
      <c r="F4" s="186"/>
      <c r="G4" s="186"/>
      <c r="H4" s="186"/>
      <c r="I4" s="186"/>
      <c r="J4" s="186"/>
      <c r="K4" s="186"/>
      <c r="L4" s="186"/>
      <c r="M4" s="186"/>
      <c r="N4" s="186"/>
      <c r="O4" s="186"/>
      <c r="P4" s="186"/>
      <c r="Q4" s="186"/>
      <c r="R4" s="186"/>
      <c r="S4" s="186"/>
      <c r="T4" s="186"/>
      <c r="U4" s="186"/>
      <c r="V4" s="186"/>
      <c r="W4" s="186"/>
      <c r="X4" s="70" t="e">
        <f>+#REF!</f>
        <v>#REF!</v>
      </c>
      <c r="Y4" s="48" t="s">
        <v>185</v>
      </c>
    </row>
    <row r="5" spans="1:25" ht="24.75" customHeight="1" x14ac:dyDescent="0.25">
      <c r="A5" s="185"/>
      <c r="B5" s="185"/>
      <c r="C5" s="185"/>
      <c r="D5" s="185"/>
      <c r="E5" s="185"/>
      <c r="F5" s="185"/>
      <c r="G5" s="185"/>
      <c r="H5" s="185"/>
      <c r="I5" s="185"/>
      <c r="J5" s="185"/>
      <c r="K5" s="185"/>
      <c r="L5" s="185"/>
      <c r="M5" s="185"/>
      <c r="N5" s="185"/>
      <c r="O5" s="185"/>
      <c r="P5" s="185"/>
      <c r="Q5" s="185"/>
      <c r="R5" s="185"/>
      <c r="S5" s="185"/>
      <c r="T5" s="185"/>
      <c r="U5" s="185"/>
      <c r="V5" s="185"/>
      <c r="W5" s="185"/>
      <c r="X5" s="185"/>
      <c r="Y5" s="47" t="s">
        <v>138</v>
      </c>
    </row>
    <row r="6" spans="1:25" ht="24.75" customHeight="1" x14ac:dyDescent="0.25">
      <c r="A6" s="180" t="s">
        <v>22</v>
      </c>
      <c r="B6" s="180"/>
      <c r="C6" s="180"/>
      <c r="D6" s="181" t="s">
        <v>160</v>
      </c>
      <c r="E6" s="181"/>
      <c r="F6" s="181"/>
      <c r="G6" s="181"/>
      <c r="H6" s="181"/>
      <c r="I6" s="181"/>
      <c r="J6" s="180" t="s">
        <v>20</v>
      </c>
      <c r="K6" s="180"/>
      <c r="L6" s="180"/>
      <c r="M6" s="180"/>
      <c r="N6" s="181"/>
      <c r="O6" s="181"/>
      <c r="P6" s="181"/>
      <c r="Q6" s="180" t="s">
        <v>152</v>
      </c>
      <c r="R6" s="180"/>
      <c r="S6" s="180"/>
      <c r="T6" s="180"/>
      <c r="U6" s="180"/>
      <c r="V6" s="181" t="s">
        <v>184</v>
      </c>
      <c r="W6" s="181"/>
      <c r="X6" s="181"/>
    </row>
    <row r="7" spans="1:25" ht="24.75" customHeight="1" x14ac:dyDescent="0.25">
      <c r="A7" s="178"/>
      <c r="B7" s="178"/>
      <c r="C7" s="178"/>
      <c r="D7" s="178"/>
      <c r="E7" s="178"/>
      <c r="F7" s="178"/>
      <c r="G7" s="178"/>
      <c r="H7" s="178"/>
      <c r="I7" s="178"/>
      <c r="J7" s="178"/>
      <c r="K7" s="178"/>
      <c r="L7" s="178"/>
      <c r="M7" s="178"/>
      <c r="N7" s="178"/>
      <c r="O7" s="178"/>
      <c r="P7" s="178"/>
      <c r="Q7" s="178"/>
      <c r="R7" s="178"/>
      <c r="S7" s="178"/>
      <c r="T7" s="178"/>
      <c r="U7" s="178"/>
      <c r="V7" s="178"/>
      <c r="W7" s="178"/>
      <c r="X7" s="178"/>
    </row>
    <row r="8" spans="1:25" ht="24.75" customHeight="1" x14ac:dyDescent="0.25">
      <c r="A8" s="180" t="s">
        <v>153</v>
      </c>
      <c r="B8" s="180"/>
      <c r="C8" s="180"/>
      <c r="D8" s="181" t="s">
        <v>183</v>
      </c>
      <c r="E8" s="181"/>
      <c r="F8" s="181"/>
      <c r="G8" s="181"/>
      <c r="H8" s="181"/>
      <c r="I8" s="181"/>
      <c r="J8" s="180" t="s">
        <v>20</v>
      </c>
      <c r="K8" s="180"/>
      <c r="L8" s="180"/>
      <c r="M8" s="180"/>
      <c r="N8" s="181">
        <v>7752</v>
      </c>
      <c r="O8" s="181"/>
      <c r="P8" s="181"/>
      <c r="Q8" s="180" t="s">
        <v>21</v>
      </c>
      <c r="R8" s="180"/>
      <c r="S8" s="180"/>
      <c r="T8" s="180"/>
      <c r="U8" s="180"/>
      <c r="V8" s="181" t="s">
        <v>264</v>
      </c>
      <c r="W8" s="181"/>
      <c r="X8" s="181"/>
    </row>
    <row r="9" spans="1:25" ht="24.75" customHeight="1" x14ac:dyDescent="0.25">
      <c r="A9" s="178"/>
      <c r="B9" s="178"/>
      <c r="C9" s="178"/>
      <c r="D9" s="178"/>
      <c r="E9" s="178"/>
      <c r="F9" s="178"/>
      <c r="G9" s="178"/>
      <c r="H9" s="178"/>
      <c r="I9" s="178"/>
      <c r="J9" s="178"/>
      <c r="K9" s="178"/>
      <c r="L9" s="178"/>
      <c r="M9" s="178"/>
      <c r="N9" s="178"/>
      <c r="O9" s="178"/>
      <c r="P9" s="178"/>
      <c r="Q9" s="178"/>
      <c r="R9" s="178"/>
      <c r="S9" s="178"/>
      <c r="T9" s="178"/>
      <c r="U9" s="178"/>
      <c r="V9" s="178"/>
      <c r="W9" s="178"/>
      <c r="X9" s="178"/>
    </row>
    <row r="10" spans="1:25" ht="33.75" customHeight="1" x14ac:dyDescent="0.25">
      <c r="A10" s="176" t="s">
        <v>30</v>
      </c>
      <c r="B10" s="176"/>
      <c r="C10" s="176"/>
      <c r="D10" s="177" t="e">
        <f>#REF!</f>
        <v>#REF!</v>
      </c>
      <c r="E10" s="177"/>
      <c r="F10" s="177"/>
      <c r="G10" s="177"/>
      <c r="H10" s="177"/>
      <c r="I10" s="177"/>
      <c r="J10" s="177"/>
      <c r="K10" s="177"/>
      <c r="L10" s="177"/>
      <c r="M10" s="177"/>
      <c r="N10" s="177"/>
      <c r="O10" s="177"/>
      <c r="P10" s="177"/>
      <c r="Q10" s="177"/>
      <c r="R10" s="177"/>
      <c r="S10" s="177"/>
      <c r="T10" s="177"/>
      <c r="U10" s="177"/>
      <c r="V10" s="177"/>
      <c r="W10" s="177"/>
      <c r="X10" s="177"/>
    </row>
    <row r="11" spans="1:25" x14ac:dyDescent="0.25">
      <c r="A11" s="178"/>
      <c r="B11" s="178"/>
      <c r="C11" s="178"/>
      <c r="D11" s="178"/>
      <c r="E11" s="178"/>
      <c r="F11" s="178"/>
      <c r="G11" s="178"/>
      <c r="H11" s="178"/>
      <c r="I11" s="178"/>
      <c r="J11" s="178"/>
      <c r="K11" s="178"/>
      <c r="L11" s="178"/>
      <c r="M11" s="178"/>
      <c r="N11" s="178"/>
      <c r="O11" s="178"/>
      <c r="P11" s="178"/>
      <c r="Q11" s="178"/>
      <c r="R11" s="178"/>
      <c r="S11" s="178"/>
      <c r="T11" s="178"/>
      <c r="U11" s="178"/>
      <c r="V11" s="178"/>
      <c r="W11" s="178"/>
      <c r="X11" s="178"/>
    </row>
    <row r="12" spans="1:25" ht="39.75" customHeight="1" x14ac:dyDescent="0.25">
      <c r="A12" s="179" t="s">
        <v>343</v>
      </c>
      <c r="B12" s="179"/>
      <c r="C12" s="179" t="s">
        <v>0</v>
      </c>
      <c r="D12" s="179"/>
      <c r="E12" s="179"/>
      <c r="F12" s="179" t="s">
        <v>1</v>
      </c>
      <c r="G12" s="179"/>
      <c r="H12" s="179"/>
      <c r="I12" s="179" t="s">
        <v>144</v>
      </c>
      <c r="J12" s="179"/>
      <c r="K12" s="179"/>
      <c r="L12" s="179"/>
      <c r="M12" s="179"/>
      <c r="N12" s="179"/>
      <c r="O12" s="179"/>
      <c r="P12" s="179"/>
      <c r="Q12" s="182" t="s">
        <v>2</v>
      </c>
      <c r="R12" s="183"/>
      <c r="S12" s="184"/>
      <c r="T12" s="179" t="s">
        <v>141</v>
      </c>
      <c r="U12" s="179"/>
      <c r="V12" s="179"/>
      <c r="W12" s="179"/>
      <c r="X12" s="179"/>
    </row>
    <row r="13" spans="1:25" ht="102.75" customHeight="1" x14ac:dyDescent="0.25">
      <c r="A13" s="23" t="s">
        <v>263</v>
      </c>
      <c r="B13" s="23" t="s">
        <v>339</v>
      </c>
      <c r="C13" s="23" t="s">
        <v>140</v>
      </c>
      <c r="D13" s="23" t="s">
        <v>142</v>
      </c>
      <c r="E13" s="23" t="s">
        <v>15</v>
      </c>
      <c r="F13" s="23" t="s">
        <v>4</v>
      </c>
      <c r="G13" s="23" t="s">
        <v>5</v>
      </c>
      <c r="H13" s="23" t="s">
        <v>6</v>
      </c>
      <c r="I13" s="23" t="s">
        <v>7</v>
      </c>
      <c r="J13" s="23" t="s">
        <v>145</v>
      </c>
      <c r="K13" s="23" t="s">
        <v>9</v>
      </c>
      <c r="L13" s="23" t="s">
        <v>143</v>
      </c>
      <c r="M13" s="23" t="s">
        <v>10</v>
      </c>
      <c r="N13" s="23" t="s">
        <v>11</v>
      </c>
      <c r="O13" s="23" t="s">
        <v>146</v>
      </c>
      <c r="P13" s="23" t="s">
        <v>12</v>
      </c>
      <c r="Q13" s="23" t="s">
        <v>147</v>
      </c>
      <c r="R13" s="23" t="s">
        <v>13</v>
      </c>
      <c r="S13" s="23" t="s">
        <v>733</v>
      </c>
      <c r="T13" s="23" t="s">
        <v>26</v>
      </c>
      <c r="U13" s="23" t="s">
        <v>27</v>
      </c>
      <c r="V13" s="23" t="s">
        <v>148</v>
      </c>
      <c r="W13" s="23" t="s">
        <v>14</v>
      </c>
      <c r="X13" s="23" t="s">
        <v>149</v>
      </c>
    </row>
    <row r="14" spans="1:25" ht="91.5" customHeight="1" x14ac:dyDescent="0.25">
      <c r="A14" s="32" t="s">
        <v>340</v>
      </c>
      <c r="B14" s="33" t="s">
        <v>155</v>
      </c>
      <c r="C14" s="17" t="s">
        <v>762</v>
      </c>
      <c r="D14" s="17" t="s">
        <v>25</v>
      </c>
      <c r="E14" s="16" t="s">
        <v>680</v>
      </c>
      <c r="F14" s="16" t="s">
        <v>154</v>
      </c>
      <c r="G14" s="16" t="s">
        <v>154</v>
      </c>
      <c r="H14" s="16" t="s">
        <v>784</v>
      </c>
      <c r="I14" s="16">
        <v>2</v>
      </c>
      <c r="J14" s="16">
        <v>1</v>
      </c>
      <c r="K14" s="16">
        <f>I14*J14</f>
        <v>2</v>
      </c>
      <c r="L14" s="16" t="str">
        <f>IF((J14=""),"",IF(AND(K14&gt;=24,K14&lt;=40),"MUY ALTO",IF(AND(K14&gt;=10,K14&lt;=20),"ALTO",IF(AND(K14&gt;=6,K14&lt;=8),"MEDIO",IF((K14&lt;=4),"BAJO")))))</f>
        <v>BAJO</v>
      </c>
      <c r="M14" s="16">
        <v>10</v>
      </c>
      <c r="N14" s="16">
        <f>$K14*M14</f>
        <v>20</v>
      </c>
      <c r="O14" s="16" t="str">
        <f>IF((N14&gt;=599),"I",IF(N14&gt;=150,"II",IF(N14&gt;=40,"III",IF(N14&gt;=20,"IV",IF(N14=0,"IV")))))</f>
        <v>IV</v>
      </c>
      <c r="P14" s="16" t="str">
        <f t="shared" ref="P14:P57" si="0">IF(O14="I","CRÍTICO",IF(O14="II","Aceptable con Control",IF(O14="III","Mejorable",IF(O14="IV","Aceptable"))))</f>
        <v>Aceptable</v>
      </c>
      <c r="Q14" s="16"/>
      <c r="R14" s="16" t="s">
        <v>765</v>
      </c>
      <c r="S14" s="16" t="s">
        <v>155</v>
      </c>
      <c r="T14" s="16" t="s">
        <v>154</v>
      </c>
      <c r="U14" s="16" t="s">
        <v>154</v>
      </c>
      <c r="V14" s="16" t="s">
        <v>154</v>
      </c>
      <c r="W14" s="16" t="s">
        <v>242</v>
      </c>
      <c r="X14" s="16" t="s">
        <v>154</v>
      </c>
    </row>
    <row r="15" spans="1:25" ht="91.5" customHeight="1" x14ac:dyDescent="0.25">
      <c r="A15" s="32" t="s">
        <v>340</v>
      </c>
      <c r="B15" s="33" t="s">
        <v>155</v>
      </c>
      <c r="C15" s="17" t="s">
        <v>164</v>
      </c>
      <c r="D15" s="17" t="s">
        <v>243</v>
      </c>
      <c r="E15" s="16" t="s">
        <v>766</v>
      </c>
      <c r="F15" s="16" t="s">
        <v>154</v>
      </c>
      <c r="G15" s="16" t="s">
        <v>244</v>
      </c>
      <c r="H15" s="16" t="s">
        <v>786</v>
      </c>
      <c r="I15" s="16">
        <v>6</v>
      </c>
      <c r="J15" s="16">
        <v>3</v>
      </c>
      <c r="K15" s="16">
        <f>I15*J15</f>
        <v>18</v>
      </c>
      <c r="L15" s="16" t="str">
        <f t="shared" ref="L15:L57" si="1">IF((J15=""),"",IF(AND(K15&gt;=24,K15&lt;=40),"MUY ALTO",IF(AND(K15&gt;=10,K15&lt;=20),"ALTO",IF(AND(K15&gt;=6,K15&lt;=8),"MEDIO",IF((K15&lt;=4),"BAJO")))))</f>
        <v>ALTO</v>
      </c>
      <c r="M15" s="16">
        <v>10</v>
      </c>
      <c r="N15" s="16">
        <f t="shared" ref="N15:N57" si="2">$K15*M15</f>
        <v>180</v>
      </c>
      <c r="O15" s="16" t="str">
        <f t="shared" ref="O15:O57" si="3">IF((N15&gt;=599),"I",IF(N15&gt;=150,"II",IF(N15&gt;=40,"III",IF(N15&gt;=20,"IV",IF(N15=0,"IV")))))</f>
        <v>II</v>
      </c>
      <c r="P15" s="16" t="str">
        <f t="shared" si="0"/>
        <v>Aceptable con Control</v>
      </c>
      <c r="Q15" s="16"/>
      <c r="R15" s="16" t="s">
        <v>774</v>
      </c>
      <c r="S15" s="16" t="s">
        <v>155</v>
      </c>
      <c r="T15" s="16" t="s">
        <v>154</v>
      </c>
      <c r="U15" s="16" t="s">
        <v>154</v>
      </c>
      <c r="V15" s="16" t="s">
        <v>764</v>
      </c>
      <c r="W15" s="16" t="s">
        <v>246</v>
      </c>
      <c r="X15" s="16"/>
    </row>
    <row r="16" spans="1:25" ht="78" customHeight="1" x14ac:dyDescent="0.25">
      <c r="A16" s="32" t="s">
        <v>340</v>
      </c>
      <c r="B16" s="33" t="s">
        <v>155</v>
      </c>
      <c r="C16" s="17" t="s">
        <v>187</v>
      </c>
      <c r="D16" s="17" t="s">
        <v>186</v>
      </c>
      <c r="E16" s="16" t="s">
        <v>684</v>
      </c>
      <c r="F16" s="16" t="s">
        <v>189</v>
      </c>
      <c r="G16" s="16" t="s">
        <v>154</v>
      </c>
      <c r="H16" s="16" t="s">
        <v>785</v>
      </c>
      <c r="I16" s="16">
        <v>2</v>
      </c>
      <c r="J16" s="16">
        <v>3</v>
      </c>
      <c r="K16" s="16">
        <f>I16*J16</f>
        <v>6</v>
      </c>
      <c r="L16" s="16" t="str">
        <f t="shared" si="1"/>
        <v>MEDIO</v>
      </c>
      <c r="M16" s="16">
        <v>10</v>
      </c>
      <c r="N16" s="16">
        <f t="shared" si="2"/>
        <v>60</v>
      </c>
      <c r="O16" s="16" t="str">
        <f t="shared" si="3"/>
        <v>III</v>
      </c>
      <c r="P16" s="16" t="str">
        <f t="shared" si="0"/>
        <v>Mejorable</v>
      </c>
      <c r="Q16" s="16"/>
      <c r="R16" s="16" t="s">
        <v>698</v>
      </c>
      <c r="S16" s="16" t="s">
        <v>155</v>
      </c>
      <c r="T16" s="16" t="s">
        <v>154</v>
      </c>
      <c r="U16" s="16" t="s">
        <v>154</v>
      </c>
      <c r="V16" s="21" t="s">
        <v>763</v>
      </c>
      <c r="W16" s="16" t="s">
        <v>783</v>
      </c>
      <c r="X16" s="16" t="s">
        <v>154</v>
      </c>
    </row>
    <row r="17" spans="1:24" ht="78" customHeight="1" x14ac:dyDescent="0.25">
      <c r="A17" s="32" t="s">
        <v>340</v>
      </c>
      <c r="B17" s="33" t="s">
        <v>155</v>
      </c>
      <c r="C17" s="54" t="s">
        <v>247</v>
      </c>
      <c r="D17" s="17" t="s">
        <v>191</v>
      </c>
      <c r="E17" s="16" t="s">
        <v>684</v>
      </c>
      <c r="F17" s="16" t="s">
        <v>189</v>
      </c>
      <c r="G17" s="16" t="s">
        <v>154</v>
      </c>
      <c r="H17" s="16" t="s">
        <v>784</v>
      </c>
      <c r="I17" s="18">
        <v>2</v>
      </c>
      <c r="J17" s="18">
        <v>3</v>
      </c>
      <c r="K17" s="18">
        <f>I17*J17</f>
        <v>6</v>
      </c>
      <c r="L17" s="18" t="str">
        <f>IF((J17=""),"",IF(AND(K17&gt;=24,K17&lt;=40),"MUY ALTO",IF(AND(K17&gt;=10,K17&lt;=20),"ALTO",IF(AND(K17&gt;=6,K17&lt;=8),"MEDIO",IF((K17&lt;=4),"BAJO")))))</f>
        <v>MEDIO</v>
      </c>
      <c r="M17" s="18">
        <v>10</v>
      </c>
      <c r="N17" s="16">
        <f t="shared" si="2"/>
        <v>60</v>
      </c>
      <c r="O17" s="18" t="str">
        <f>IF((N17&gt;=599),"I",IF(N17&gt;=150,"II",IF(N17&gt;=40,"III",IF(N17&gt;=20,"IV",IF(N17=0,"IV")))))</f>
        <v>III</v>
      </c>
      <c r="P17" s="16" t="str">
        <f t="shared" si="0"/>
        <v>Mejorable</v>
      </c>
      <c r="Q17" s="18"/>
      <c r="R17" s="16" t="s">
        <v>684</v>
      </c>
      <c r="S17" s="16" t="s">
        <v>155</v>
      </c>
      <c r="T17" s="16" t="s">
        <v>154</v>
      </c>
      <c r="U17" s="16" t="s">
        <v>154</v>
      </c>
      <c r="V17" s="16" t="s">
        <v>154</v>
      </c>
      <c r="W17" s="16" t="s">
        <v>248</v>
      </c>
      <c r="X17" s="18"/>
    </row>
    <row r="18" spans="1:24" ht="84" customHeight="1" x14ac:dyDescent="0.25">
      <c r="A18" s="32" t="s">
        <v>340</v>
      </c>
      <c r="B18" s="33" t="s">
        <v>155</v>
      </c>
      <c r="C18" s="17" t="s">
        <v>28</v>
      </c>
      <c r="D18" s="63" t="s">
        <v>674</v>
      </c>
      <c r="E18" s="19" t="s">
        <v>673</v>
      </c>
      <c r="F18" s="19" t="s">
        <v>675</v>
      </c>
      <c r="G18" s="19" t="s">
        <v>679</v>
      </c>
      <c r="H18" s="19" t="s">
        <v>676</v>
      </c>
      <c r="I18" s="16">
        <v>2</v>
      </c>
      <c r="J18" s="16">
        <v>3</v>
      </c>
      <c r="K18" s="16">
        <f t="shared" ref="K18" si="4">I18*J18</f>
        <v>6</v>
      </c>
      <c r="L18" s="16" t="str">
        <f t="shared" ref="L18" si="5">IF((J18=""),"",IF(AND(K18&gt;=24,K18&lt;=40),"MUY ALTO",IF(AND(K18&gt;=10,K18&lt;=20),"ALTO",IF(AND(K18&gt;=6,K18&lt;=8),"MEDIO",IF((K18&lt;=4),"BAJO")))))</f>
        <v>MEDIO</v>
      </c>
      <c r="M18" s="16">
        <v>60</v>
      </c>
      <c r="N18" s="16">
        <f t="shared" si="2"/>
        <v>360</v>
      </c>
      <c r="O18" s="16" t="str">
        <f t="shared" ref="O18" si="6">IF((N18&gt;=599),"I",IF(N18&gt;=150,"II",IF(N18&gt;=40,"III",IF(N18&gt;=20,"IV",IF(N18=0,"IV")))))</f>
        <v>II</v>
      </c>
      <c r="P18" s="16" t="str">
        <f t="shared" si="0"/>
        <v>Aceptable con Control</v>
      </c>
      <c r="Q18" s="16">
        <v>474</v>
      </c>
      <c r="R18" s="20" t="s">
        <v>677</v>
      </c>
      <c r="S18" s="20" t="s">
        <v>155</v>
      </c>
      <c r="T18" s="17" t="s">
        <v>154</v>
      </c>
      <c r="U18" s="17" t="s">
        <v>154</v>
      </c>
      <c r="V18" s="20" t="s">
        <v>796</v>
      </c>
      <c r="W18" s="20" t="s">
        <v>722</v>
      </c>
      <c r="X18" s="16" t="s">
        <v>154</v>
      </c>
    </row>
    <row r="19" spans="1:24" ht="253.5" customHeight="1" x14ac:dyDescent="0.25">
      <c r="A19" s="32" t="s">
        <v>340</v>
      </c>
      <c r="B19" s="33" t="s">
        <v>155</v>
      </c>
      <c r="C19" s="20" t="s">
        <v>678</v>
      </c>
      <c r="D19" s="17" t="s">
        <v>504</v>
      </c>
      <c r="E19" s="16" t="s">
        <v>772</v>
      </c>
      <c r="F19" s="16" t="s">
        <v>189</v>
      </c>
      <c r="G19" s="16" t="s">
        <v>249</v>
      </c>
      <c r="H19" s="16" t="s">
        <v>787</v>
      </c>
      <c r="I19" s="16">
        <v>2</v>
      </c>
      <c r="J19" s="16">
        <v>2</v>
      </c>
      <c r="K19" s="16">
        <f>I19*J19</f>
        <v>4</v>
      </c>
      <c r="L19" s="16" t="str">
        <f t="shared" si="1"/>
        <v>BAJO</v>
      </c>
      <c r="M19" s="16">
        <v>60</v>
      </c>
      <c r="N19" s="16">
        <f t="shared" si="2"/>
        <v>240</v>
      </c>
      <c r="O19" s="16" t="str">
        <f t="shared" si="3"/>
        <v>II</v>
      </c>
      <c r="P19" s="16" t="str">
        <f t="shared" si="0"/>
        <v>Aceptable con Control</v>
      </c>
      <c r="Q19" s="16"/>
      <c r="R19" s="16" t="s">
        <v>775</v>
      </c>
      <c r="S19" s="16" t="s">
        <v>155</v>
      </c>
      <c r="T19" s="16" t="s">
        <v>154</v>
      </c>
      <c r="U19" s="16" t="s">
        <v>154</v>
      </c>
      <c r="V19" s="17" t="s">
        <v>154</v>
      </c>
      <c r="W19" s="17" t="s">
        <v>505</v>
      </c>
      <c r="X19" s="16" t="s">
        <v>154</v>
      </c>
    </row>
    <row r="20" spans="1:24" ht="136.5" customHeight="1" x14ac:dyDescent="0.25">
      <c r="A20" s="32" t="s">
        <v>340</v>
      </c>
      <c r="B20" s="33" t="s">
        <v>155</v>
      </c>
      <c r="C20" s="17" t="s">
        <v>199</v>
      </c>
      <c r="D20" s="17" t="s">
        <v>118</v>
      </c>
      <c r="E20" s="16" t="s">
        <v>685</v>
      </c>
      <c r="F20" s="16" t="s">
        <v>154</v>
      </c>
      <c r="G20" s="16" t="s">
        <v>154</v>
      </c>
      <c r="H20" s="16" t="s">
        <v>788</v>
      </c>
      <c r="I20" s="16">
        <v>2</v>
      </c>
      <c r="J20" s="16">
        <v>3</v>
      </c>
      <c r="K20" s="16">
        <f t="shared" ref="K20:K57" si="7">I20*J20</f>
        <v>6</v>
      </c>
      <c r="L20" s="16" t="str">
        <f t="shared" si="1"/>
        <v>MEDIO</v>
      </c>
      <c r="M20" s="16">
        <v>25</v>
      </c>
      <c r="N20" s="16">
        <f t="shared" si="2"/>
        <v>150</v>
      </c>
      <c r="O20" s="16" t="str">
        <f t="shared" si="3"/>
        <v>II</v>
      </c>
      <c r="P20" s="16" t="str">
        <f t="shared" si="0"/>
        <v>Aceptable con Control</v>
      </c>
      <c r="Q20" s="16"/>
      <c r="R20" s="16" t="s">
        <v>686</v>
      </c>
      <c r="S20" s="16" t="s">
        <v>155</v>
      </c>
      <c r="T20" s="16" t="s">
        <v>154</v>
      </c>
      <c r="U20" s="16" t="s">
        <v>154</v>
      </c>
      <c r="V20" s="16" t="s">
        <v>154</v>
      </c>
      <c r="W20" s="16" t="s">
        <v>195</v>
      </c>
      <c r="X20" s="16"/>
    </row>
    <row r="21" spans="1:24" ht="137.65" customHeight="1" x14ac:dyDescent="0.25">
      <c r="A21" s="32" t="s">
        <v>340</v>
      </c>
      <c r="B21" s="33" t="s">
        <v>155</v>
      </c>
      <c r="C21" s="17" t="s">
        <v>196</v>
      </c>
      <c r="D21" s="17" t="s">
        <v>118</v>
      </c>
      <c r="E21" s="16" t="s">
        <v>685</v>
      </c>
      <c r="F21" s="16" t="s">
        <v>154</v>
      </c>
      <c r="G21" s="16" t="s">
        <v>154</v>
      </c>
      <c r="H21" s="16" t="s">
        <v>788</v>
      </c>
      <c r="I21" s="16">
        <v>6</v>
      </c>
      <c r="J21" s="16">
        <v>2</v>
      </c>
      <c r="K21" s="16">
        <f t="shared" si="7"/>
        <v>12</v>
      </c>
      <c r="L21" s="16" t="str">
        <f t="shared" si="1"/>
        <v>ALTO</v>
      </c>
      <c r="M21" s="16">
        <v>10</v>
      </c>
      <c r="N21" s="16">
        <f t="shared" si="2"/>
        <v>120</v>
      </c>
      <c r="O21" s="16" t="str">
        <f t="shared" si="3"/>
        <v>III</v>
      </c>
      <c r="P21" s="16" t="str">
        <f t="shared" si="0"/>
        <v>Mejorable</v>
      </c>
      <c r="Q21" s="16"/>
      <c r="R21" s="16" t="s">
        <v>761</v>
      </c>
      <c r="S21" s="16" t="s">
        <v>155</v>
      </c>
      <c r="T21" s="16" t="s">
        <v>154</v>
      </c>
      <c r="U21" s="16" t="s">
        <v>154</v>
      </c>
      <c r="V21" s="16" t="s">
        <v>154</v>
      </c>
      <c r="W21" s="16" t="s">
        <v>200</v>
      </c>
      <c r="X21" s="16"/>
    </row>
    <row r="22" spans="1:24" ht="145.9" customHeight="1" x14ac:dyDescent="0.25">
      <c r="A22" s="32" t="s">
        <v>340</v>
      </c>
      <c r="B22" s="33" t="s">
        <v>155</v>
      </c>
      <c r="C22" s="17" t="s">
        <v>197</v>
      </c>
      <c r="D22" s="17" t="s">
        <v>118</v>
      </c>
      <c r="E22" s="16" t="s">
        <v>761</v>
      </c>
      <c r="F22" s="16" t="s">
        <v>154</v>
      </c>
      <c r="G22" s="16" t="s">
        <v>154</v>
      </c>
      <c r="H22" s="16" t="s">
        <v>788</v>
      </c>
      <c r="I22" s="16">
        <v>6</v>
      </c>
      <c r="J22" s="16">
        <v>2</v>
      </c>
      <c r="K22" s="16">
        <f t="shared" si="7"/>
        <v>12</v>
      </c>
      <c r="L22" s="16" t="str">
        <f t="shared" si="1"/>
        <v>ALTO</v>
      </c>
      <c r="M22" s="16">
        <v>25</v>
      </c>
      <c r="N22" s="16">
        <f t="shared" si="2"/>
        <v>300</v>
      </c>
      <c r="O22" s="16" t="str">
        <f t="shared" si="3"/>
        <v>II</v>
      </c>
      <c r="P22" s="16" t="str">
        <f t="shared" si="0"/>
        <v>Aceptable con Control</v>
      </c>
      <c r="Q22" s="16"/>
      <c r="R22" s="16" t="s">
        <v>761</v>
      </c>
      <c r="S22" s="16" t="s">
        <v>155</v>
      </c>
      <c r="T22" s="16" t="s">
        <v>154</v>
      </c>
      <c r="U22" s="16" t="s">
        <v>154</v>
      </c>
      <c r="V22" s="16" t="s">
        <v>154</v>
      </c>
      <c r="W22" s="16" t="s">
        <v>200</v>
      </c>
      <c r="X22" s="16"/>
    </row>
    <row r="23" spans="1:24" ht="138.4" customHeight="1" x14ac:dyDescent="0.25">
      <c r="A23" s="32" t="s">
        <v>340</v>
      </c>
      <c r="B23" s="33" t="s">
        <v>155</v>
      </c>
      <c r="C23" s="17" t="s">
        <v>198</v>
      </c>
      <c r="D23" s="17" t="s">
        <v>118</v>
      </c>
      <c r="E23" s="16" t="s">
        <v>761</v>
      </c>
      <c r="F23" s="19" t="s">
        <v>832</v>
      </c>
      <c r="G23" s="16" t="s">
        <v>154</v>
      </c>
      <c r="H23" s="16" t="s">
        <v>789</v>
      </c>
      <c r="I23" s="16">
        <v>6</v>
      </c>
      <c r="J23" s="16">
        <v>2</v>
      </c>
      <c r="K23" s="16">
        <f t="shared" si="7"/>
        <v>12</v>
      </c>
      <c r="L23" s="16" t="str">
        <f t="shared" si="1"/>
        <v>ALTO</v>
      </c>
      <c r="M23" s="16">
        <v>25</v>
      </c>
      <c r="N23" s="16">
        <f t="shared" si="2"/>
        <v>300</v>
      </c>
      <c r="O23" s="16" t="str">
        <f t="shared" si="3"/>
        <v>II</v>
      </c>
      <c r="P23" s="16" t="str">
        <f t="shared" si="0"/>
        <v>Aceptable con Control</v>
      </c>
      <c r="Q23" s="16"/>
      <c r="R23" s="16" t="s">
        <v>761</v>
      </c>
      <c r="S23" s="16" t="s">
        <v>155</v>
      </c>
      <c r="T23" s="16" t="s">
        <v>154</v>
      </c>
      <c r="U23" s="16" t="s">
        <v>154</v>
      </c>
      <c r="V23" s="16" t="s">
        <v>154</v>
      </c>
      <c r="W23" s="16" t="s">
        <v>201</v>
      </c>
      <c r="X23" s="16"/>
    </row>
    <row r="24" spans="1:24" ht="138.4" customHeight="1" x14ac:dyDescent="0.25">
      <c r="A24" s="32" t="s">
        <v>340</v>
      </c>
      <c r="B24" s="33" t="s">
        <v>155</v>
      </c>
      <c r="C24" s="17" t="s">
        <v>151</v>
      </c>
      <c r="D24" s="17" t="s">
        <v>175</v>
      </c>
      <c r="E24" s="16" t="s">
        <v>688</v>
      </c>
      <c r="F24" s="16" t="s">
        <v>154</v>
      </c>
      <c r="G24" s="16" t="s">
        <v>204</v>
      </c>
      <c r="H24" s="16" t="s">
        <v>790</v>
      </c>
      <c r="I24" s="16">
        <v>2</v>
      </c>
      <c r="J24" s="16">
        <v>1</v>
      </c>
      <c r="K24" s="16">
        <f t="shared" ref="K24" si="8">I24*J24</f>
        <v>2</v>
      </c>
      <c r="L24" s="16" t="str">
        <f t="shared" ref="L24" si="9">IF((J24=""),"",IF(AND(K24&gt;=24,K24&lt;=40),"MUY ALTO",IF(AND(K24&gt;=10,K24&lt;=20),"ALTO",IF(AND(K24&gt;=6,K24&lt;=8),"MEDIO",IF((K24&lt;=4),"BAJO")))))</f>
        <v>BAJO</v>
      </c>
      <c r="M24" s="16">
        <v>25</v>
      </c>
      <c r="N24" s="16">
        <f t="shared" ref="N24" si="10">$K24*M24</f>
        <v>50</v>
      </c>
      <c r="O24" s="16" t="str">
        <f t="shared" ref="O24" si="11">IF((N24&gt;=599),"I",IF(N24&gt;=150,"II",IF(N24&gt;=40,"III",IF(N24&gt;=20,"IV",IF(N24=0,"IV")))))</f>
        <v>III</v>
      </c>
      <c r="P24" s="16" t="str">
        <f t="shared" si="0"/>
        <v>Mejorable</v>
      </c>
      <c r="Q24" s="16"/>
      <c r="R24" s="16" t="s">
        <v>776</v>
      </c>
      <c r="S24" s="16" t="s">
        <v>155</v>
      </c>
      <c r="T24" s="16" t="s">
        <v>154</v>
      </c>
      <c r="U24" s="16" t="s">
        <v>154</v>
      </c>
      <c r="V24" s="16" t="s">
        <v>154</v>
      </c>
      <c r="W24" s="16" t="s">
        <v>255</v>
      </c>
      <c r="X24" s="16" t="s">
        <v>154</v>
      </c>
    </row>
    <row r="25" spans="1:24" ht="138.4" customHeight="1" x14ac:dyDescent="0.25">
      <c r="A25" s="40" t="s">
        <v>342</v>
      </c>
      <c r="B25" s="31" t="s">
        <v>155</v>
      </c>
      <c r="C25" s="60" t="s">
        <v>516</v>
      </c>
      <c r="D25" s="17" t="s">
        <v>232</v>
      </c>
      <c r="E25" s="16" t="s">
        <v>767</v>
      </c>
      <c r="F25" s="16" t="s">
        <v>154</v>
      </c>
      <c r="G25" s="16" t="s">
        <v>154</v>
      </c>
      <c r="H25" s="16" t="s">
        <v>790</v>
      </c>
      <c r="I25" s="16">
        <v>2</v>
      </c>
      <c r="J25" s="16">
        <v>2</v>
      </c>
      <c r="K25" s="16">
        <f t="shared" ref="K25:K39" si="12">I25*J25</f>
        <v>4</v>
      </c>
      <c r="L25" s="16" t="str">
        <f t="shared" ref="L25:L39" si="13">IF((J25=""),"",IF(AND(K25&gt;=24,K25&lt;=40),"MUY ALTO",IF(AND(K25&gt;=10,K25&lt;=20),"ALTO",IF(AND(K25&gt;=6,K25&lt;=8),"MEDIO",IF((K25&lt;=4),"BAJO")))))</f>
        <v>BAJO</v>
      </c>
      <c r="M25" s="16">
        <v>100</v>
      </c>
      <c r="N25" s="16">
        <f t="shared" ref="N25:N43" si="14">$K25*M25</f>
        <v>400</v>
      </c>
      <c r="O25" s="16" t="str">
        <f t="shared" ref="O25:O39" si="15">IF((N25&gt;=599),"I",IF(N25&gt;=150,"II",IF(N25&gt;=40,"III",IF(N25&gt;=20,"IV",IF(N25=0,"IV")))))</f>
        <v>II</v>
      </c>
      <c r="P25" s="16" t="str">
        <f t="shared" si="0"/>
        <v>Aceptable con Control</v>
      </c>
      <c r="Q25" s="16"/>
      <c r="R25" s="16" t="s">
        <v>777</v>
      </c>
      <c r="S25" s="16" t="s">
        <v>155</v>
      </c>
      <c r="T25" s="16" t="s">
        <v>154</v>
      </c>
      <c r="U25" s="16" t="s">
        <v>154</v>
      </c>
      <c r="V25" s="16" t="s">
        <v>154</v>
      </c>
      <c r="W25" s="16" t="s">
        <v>517</v>
      </c>
      <c r="X25" s="16" t="s">
        <v>154</v>
      </c>
    </row>
    <row r="26" spans="1:24" ht="138.4" customHeight="1" x14ac:dyDescent="0.25">
      <c r="A26" s="40" t="s">
        <v>342</v>
      </c>
      <c r="B26" s="31" t="s">
        <v>155</v>
      </c>
      <c r="C26" s="60" t="s">
        <v>352</v>
      </c>
      <c r="D26" s="17" t="s">
        <v>232</v>
      </c>
      <c r="E26" s="16" t="s">
        <v>767</v>
      </c>
      <c r="F26" s="16" t="s">
        <v>154</v>
      </c>
      <c r="G26" s="16" t="s">
        <v>154</v>
      </c>
      <c r="H26" s="16" t="s">
        <v>790</v>
      </c>
      <c r="I26" s="16">
        <v>2</v>
      </c>
      <c r="J26" s="16">
        <v>2</v>
      </c>
      <c r="K26" s="16">
        <f t="shared" si="12"/>
        <v>4</v>
      </c>
      <c r="L26" s="16" t="str">
        <f t="shared" si="13"/>
        <v>BAJO</v>
      </c>
      <c r="M26" s="16">
        <v>100</v>
      </c>
      <c r="N26" s="16">
        <f t="shared" si="14"/>
        <v>400</v>
      </c>
      <c r="O26" s="16" t="str">
        <f t="shared" si="15"/>
        <v>II</v>
      </c>
      <c r="P26" s="16" t="str">
        <f t="shared" si="0"/>
        <v>Aceptable con Control</v>
      </c>
      <c r="Q26" s="16"/>
      <c r="R26" s="16" t="s">
        <v>777</v>
      </c>
      <c r="S26" s="16" t="s">
        <v>155</v>
      </c>
      <c r="T26" s="16" t="s">
        <v>154</v>
      </c>
      <c r="U26" s="16" t="s">
        <v>154</v>
      </c>
      <c r="V26" s="16" t="s">
        <v>154</v>
      </c>
      <c r="W26" s="16" t="s">
        <v>517</v>
      </c>
      <c r="X26" s="16" t="s">
        <v>154</v>
      </c>
    </row>
    <row r="27" spans="1:24" ht="138.4" customHeight="1" x14ac:dyDescent="0.25">
      <c r="A27" s="40" t="s">
        <v>342</v>
      </c>
      <c r="B27" s="31" t="s">
        <v>155</v>
      </c>
      <c r="C27" s="60" t="s">
        <v>518</v>
      </c>
      <c r="D27" s="17" t="s">
        <v>232</v>
      </c>
      <c r="E27" s="16" t="s">
        <v>767</v>
      </c>
      <c r="F27" s="16" t="s">
        <v>154</v>
      </c>
      <c r="G27" s="16" t="s">
        <v>154</v>
      </c>
      <c r="H27" s="16" t="s">
        <v>790</v>
      </c>
      <c r="I27" s="16">
        <v>2</v>
      </c>
      <c r="J27" s="16">
        <v>2</v>
      </c>
      <c r="K27" s="16">
        <f t="shared" si="12"/>
        <v>4</v>
      </c>
      <c r="L27" s="16" t="str">
        <f t="shared" si="13"/>
        <v>BAJO</v>
      </c>
      <c r="M27" s="16">
        <v>100</v>
      </c>
      <c r="N27" s="16">
        <f t="shared" si="14"/>
        <v>400</v>
      </c>
      <c r="O27" s="16" t="str">
        <f t="shared" si="15"/>
        <v>II</v>
      </c>
      <c r="P27" s="16" t="str">
        <f t="shared" si="0"/>
        <v>Aceptable con Control</v>
      </c>
      <c r="Q27" s="16"/>
      <c r="R27" s="16" t="s">
        <v>777</v>
      </c>
      <c r="S27" s="16" t="s">
        <v>155</v>
      </c>
      <c r="T27" s="16" t="s">
        <v>154</v>
      </c>
      <c r="U27" s="16" t="s">
        <v>154</v>
      </c>
      <c r="V27" s="16" t="s">
        <v>154</v>
      </c>
      <c r="W27" s="16" t="s">
        <v>517</v>
      </c>
      <c r="X27" s="16" t="s">
        <v>154</v>
      </c>
    </row>
    <row r="28" spans="1:24" ht="138.4" customHeight="1" x14ac:dyDescent="0.25">
      <c r="A28" s="40" t="s">
        <v>342</v>
      </c>
      <c r="B28" s="31" t="s">
        <v>155</v>
      </c>
      <c r="C28" s="60" t="s">
        <v>519</v>
      </c>
      <c r="D28" s="17" t="s">
        <v>232</v>
      </c>
      <c r="E28" s="16" t="s">
        <v>767</v>
      </c>
      <c r="F28" s="16" t="s">
        <v>154</v>
      </c>
      <c r="G28" s="16" t="s">
        <v>154</v>
      </c>
      <c r="H28" s="16" t="s">
        <v>790</v>
      </c>
      <c r="I28" s="16">
        <v>2</v>
      </c>
      <c r="J28" s="16">
        <v>2</v>
      </c>
      <c r="K28" s="16">
        <f t="shared" si="12"/>
        <v>4</v>
      </c>
      <c r="L28" s="16" t="str">
        <f t="shared" si="13"/>
        <v>BAJO</v>
      </c>
      <c r="M28" s="16">
        <v>100</v>
      </c>
      <c r="N28" s="16">
        <f t="shared" si="14"/>
        <v>400</v>
      </c>
      <c r="O28" s="16" t="str">
        <f t="shared" si="15"/>
        <v>II</v>
      </c>
      <c r="P28" s="16" t="str">
        <f t="shared" si="0"/>
        <v>Aceptable con Control</v>
      </c>
      <c r="Q28" s="16"/>
      <c r="R28" s="16" t="s">
        <v>777</v>
      </c>
      <c r="S28" s="16" t="s">
        <v>155</v>
      </c>
      <c r="T28" s="16" t="s">
        <v>154</v>
      </c>
      <c r="U28" s="16" t="s">
        <v>154</v>
      </c>
      <c r="V28" s="16" t="s">
        <v>154</v>
      </c>
      <c r="W28" s="16" t="s">
        <v>517</v>
      </c>
      <c r="X28" s="16" t="s">
        <v>154</v>
      </c>
    </row>
    <row r="29" spans="1:24" ht="138.4" customHeight="1" x14ac:dyDescent="0.25">
      <c r="A29" s="40" t="s">
        <v>342</v>
      </c>
      <c r="B29" s="31" t="s">
        <v>155</v>
      </c>
      <c r="C29" s="60" t="s">
        <v>520</v>
      </c>
      <c r="D29" s="17" t="s">
        <v>232</v>
      </c>
      <c r="E29" s="16" t="s">
        <v>767</v>
      </c>
      <c r="F29" s="16" t="s">
        <v>154</v>
      </c>
      <c r="G29" s="16" t="s">
        <v>154</v>
      </c>
      <c r="H29" s="16" t="s">
        <v>790</v>
      </c>
      <c r="I29" s="16">
        <v>2</v>
      </c>
      <c r="J29" s="16">
        <v>2</v>
      </c>
      <c r="K29" s="16">
        <f t="shared" si="12"/>
        <v>4</v>
      </c>
      <c r="L29" s="16" t="str">
        <f t="shared" si="13"/>
        <v>BAJO</v>
      </c>
      <c r="M29" s="16">
        <v>100</v>
      </c>
      <c r="N29" s="16">
        <f t="shared" si="14"/>
        <v>400</v>
      </c>
      <c r="O29" s="16" t="str">
        <f t="shared" si="15"/>
        <v>II</v>
      </c>
      <c r="P29" s="16" t="str">
        <f t="shared" si="0"/>
        <v>Aceptable con Control</v>
      </c>
      <c r="Q29" s="16"/>
      <c r="R29" s="16" t="s">
        <v>777</v>
      </c>
      <c r="S29" s="16" t="s">
        <v>155</v>
      </c>
      <c r="T29" s="16" t="s">
        <v>154</v>
      </c>
      <c r="U29" s="16" t="s">
        <v>154</v>
      </c>
      <c r="V29" s="16" t="s">
        <v>154</v>
      </c>
      <c r="W29" s="16" t="s">
        <v>517</v>
      </c>
      <c r="X29" s="16" t="s">
        <v>154</v>
      </c>
    </row>
    <row r="30" spans="1:24" ht="138.4" customHeight="1" x14ac:dyDescent="0.25">
      <c r="A30" s="40" t="s">
        <v>342</v>
      </c>
      <c r="B30" s="31" t="s">
        <v>155</v>
      </c>
      <c r="C30" s="60" t="s">
        <v>521</v>
      </c>
      <c r="D30" s="17" t="s">
        <v>232</v>
      </c>
      <c r="E30" s="16" t="s">
        <v>767</v>
      </c>
      <c r="F30" s="16" t="s">
        <v>154</v>
      </c>
      <c r="G30" s="16" t="s">
        <v>154</v>
      </c>
      <c r="H30" s="16" t="s">
        <v>790</v>
      </c>
      <c r="I30" s="16">
        <v>2</v>
      </c>
      <c r="J30" s="16">
        <v>2</v>
      </c>
      <c r="K30" s="16">
        <f t="shared" si="12"/>
        <v>4</v>
      </c>
      <c r="L30" s="16" t="str">
        <f t="shared" si="13"/>
        <v>BAJO</v>
      </c>
      <c r="M30" s="16">
        <v>100</v>
      </c>
      <c r="N30" s="16">
        <f t="shared" si="14"/>
        <v>400</v>
      </c>
      <c r="O30" s="16" t="str">
        <f t="shared" si="15"/>
        <v>II</v>
      </c>
      <c r="P30" s="16" t="str">
        <f t="shared" si="0"/>
        <v>Aceptable con Control</v>
      </c>
      <c r="Q30" s="16"/>
      <c r="R30" s="16" t="s">
        <v>777</v>
      </c>
      <c r="S30" s="16" t="s">
        <v>155</v>
      </c>
      <c r="T30" s="16" t="s">
        <v>154</v>
      </c>
      <c r="U30" s="16" t="s">
        <v>154</v>
      </c>
      <c r="V30" s="16" t="s">
        <v>154</v>
      </c>
      <c r="W30" s="16" t="s">
        <v>517</v>
      </c>
      <c r="X30" s="16" t="s">
        <v>154</v>
      </c>
    </row>
    <row r="31" spans="1:24" ht="138.4" customHeight="1" x14ac:dyDescent="0.25">
      <c r="A31" s="40" t="s">
        <v>342</v>
      </c>
      <c r="B31" s="31" t="s">
        <v>155</v>
      </c>
      <c r="C31" s="60" t="s">
        <v>353</v>
      </c>
      <c r="D31" s="17" t="s">
        <v>232</v>
      </c>
      <c r="E31" s="16" t="s">
        <v>767</v>
      </c>
      <c r="F31" s="16" t="s">
        <v>154</v>
      </c>
      <c r="G31" s="16" t="s">
        <v>154</v>
      </c>
      <c r="H31" s="16" t="s">
        <v>790</v>
      </c>
      <c r="I31" s="16">
        <v>2</v>
      </c>
      <c r="J31" s="16">
        <v>2</v>
      </c>
      <c r="K31" s="16">
        <f t="shared" si="12"/>
        <v>4</v>
      </c>
      <c r="L31" s="16" t="str">
        <f t="shared" si="13"/>
        <v>BAJO</v>
      </c>
      <c r="M31" s="16">
        <v>100</v>
      </c>
      <c r="N31" s="16">
        <f t="shared" si="14"/>
        <v>400</v>
      </c>
      <c r="O31" s="16" t="str">
        <f t="shared" si="15"/>
        <v>II</v>
      </c>
      <c r="P31" s="16" t="str">
        <f t="shared" si="0"/>
        <v>Aceptable con Control</v>
      </c>
      <c r="Q31" s="16"/>
      <c r="R31" s="16" t="s">
        <v>777</v>
      </c>
      <c r="S31" s="16" t="s">
        <v>155</v>
      </c>
      <c r="T31" s="16" t="s">
        <v>154</v>
      </c>
      <c r="U31" s="16" t="s">
        <v>154</v>
      </c>
      <c r="V31" s="16" t="s">
        <v>154</v>
      </c>
      <c r="W31" s="16" t="s">
        <v>517</v>
      </c>
      <c r="X31" s="16" t="s">
        <v>154</v>
      </c>
    </row>
    <row r="32" spans="1:24" ht="138.4" customHeight="1" x14ac:dyDescent="0.25">
      <c r="A32" s="40" t="s">
        <v>342</v>
      </c>
      <c r="B32" s="31" t="s">
        <v>155</v>
      </c>
      <c r="C32" s="60" t="s">
        <v>522</v>
      </c>
      <c r="D32" s="17" t="s">
        <v>232</v>
      </c>
      <c r="E32" s="16" t="s">
        <v>767</v>
      </c>
      <c r="F32" s="16" t="s">
        <v>154</v>
      </c>
      <c r="G32" s="16" t="s">
        <v>154</v>
      </c>
      <c r="H32" s="16" t="s">
        <v>790</v>
      </c>
      <c r="I32" s="16">
        <v>2</v>
      </c>
      <c r="J32" s="16">
        <v>2</v>
      </c>
      <c r="K32" s="16">
        <f t="shared" si="12"/>
        <v>4</v>
      </c>
      <c r="L32" s="16" t="str">
        <f t="shared" si="13"/>
        <v>BAJO</v>
      </c>
      <c r="M32" s="16">
        <v>100</v>
      </c>
      <c r="N32" s="16">
        <f t="shared" si="14"/>
        <v>400</v>
      </c>
      <c r="O32" s="16" t="str">
        <f t="shared" si="15"/>
        <v>II</v>
      </c>
      <c r="P32" s="16" t="str">
        <f t="shared" si="0"/>
        <v>Aceptable con Control</v>
      </c>
      <c r="Q32" s="16"/>
      <c r="R32" s="16" t="s">
        <v>777</v>
      </c>
      <c r="S32" s="16" t="s">
        <v>155</v>
      </c>
      <c r="T32" s="16" t="s">
        <v>154</v>
      </c>
      <c r="U32" s="16" t="s">
        <v>154</v>
      </c>
      <c r="V32" s="16" t="s">
        <v>154</v>
      </c>
      <c r="W32" s="16" t="s">
        <v>517</v>
      </c>
      <c r="X32" s="16" t="s">
        <v>154</v>
      </c>
    </row>
    <row r="33" spans="1:24" ht="138.4" customHeight="1" x14ac:dyDescent="0.25">
      <c r="A33" s="40" t="s">
        <v>342</v>
      </c>
      <c r="B33" s="31" t="s">
        <v>155</v>
      </c>
      <c r="C33" s="61" t="s">
        <v>523</v>
      </c>
      <c r="D33" s="17" t="s">
        <v>232</v>
      </c>
      <c r="E33" s="16" t="s">
        <v>767</v>
      </c>
      <c r="F33" s="16" t="s">
        <v>154</v>
      </c>
      <c r="G33" s="16" t="s">
        <v>154</v>
      </c>
      <c r="H33" s="16" t="s">
        <v>790</v>
      </c>
      <c r="I33" s="16">
        <v>2</v>
      </c>
      <c r="J33" s="16">
        <v>2</v>
      </c>
      <c r="K33" s="16">
        <f t="shared" si="12"/>
        <v>4</v>
      </c>
      <c r="L33" s="16" t="str">
        <f t="shared" si="13"/>
        <v>BAJO</v>
      </c>
      <c r="M33" s="16">
        <v>100</v>
      </c>
      <c r="N33" s="16">
        <f t="shared" si="14"/>
        <v>400</v>
      </c>
      <c r="O33" s="16" t="str">
        <f t="shared" si="15"/>
        <v>II</v>
      </c>
      <c r="P33" s="16" t="str">
        <f t="shared" si="0"/>
        <v>Aceptable con Control</v>
      </c>
      <c r="Q33" s="16"/>
      <c r="R33" s="16" t="s">
        <v>777</v>
      </c>
      <c r="S33" s="16" t="s">
        <v>155</v>
      </c>
      <c r="T33" s="16" t="s">
        <v>154</v>
      </c>
      <c r="U33" s="16" t="s">
        <v>154</v>
      </c>
      <c r="V33" s="16" t="s">
        <v>154</v>
      </c>
      <c r="W33" s="16" t="s">
        <v>517</v>
      </c>
      <c r="X33" s="16" t="s">
        <v>154</v>
      </c>
    </row>
    <row r="34" spans="1:24" ht="138.4" customHeight="1" x14ac:dyDescent="0.25">
      <c r="A34" s="40" t="s">
        <v>342</v>
      </c>
      <c r="B34" s="31" t="s">
        <v>155</v>
      </c>
      <c r="C34" s="60" t="s">
        <v>354</v>
      </c>
      <c r="D34" s="17" t="s">
        <v>232</v>
      </c>
      <c r="E34" s="16" t="s">
        <v>767</v>
      </c>
      <c r="F34" s="16" t="s">
        <v>154</v>
      </c>
      <c r="G34" s="16" t="s">
        <v>154</v>
      </c>
      <c r="H34" s="16" t="s">
        <v>238</v>
      </c>
      <c r="I34" s="16">
        <v>2</v>
      </c>
      <c r="J34" s="16">
        <v>2</v>
      </c>
      <c r="K34" s="16">
        <f t="shared" si="12"/>
        <v>4</v>
      </c>
      <c r="L34" s="16" t="str">
        <f t="shared" si="13"/>
        <v>BAJO</v>
      </c>
      <c r="M34" s="16">
        <v>100</v>
      </c>
      <c r="N34" s="16">
        <f t="shared" si="14"/>
        <v>400</v>
      </c>
      <c r="O34" s="16" t="str">
        <f t="shared" si="15"/>
        <v>II</v>
      </c>
      <c r="P34" s="16" t="str">
        <f t="shared" si="0"/>
        <v>Aceptable con Control</v>
      </c>
      <c r="Q34" s="16"/>
      <c r="R34" s="16" t="s">
        <v>777</v>
      </c>
      <c r="S34" s="16" t="s">
        <v>155</v>
      </c>
      <c r="T34" s="16" t="s">
        <v>154</v>
      </c>
      <c r="U34" s="16" t="s">
        <v>154</v>
      </c>
      <c r="V34" s="16" t="s">
        <v>154</v>
      </c>
      <c r="W34" s="16" t="s">
        <v>517</v>
      </c>
      <c r="X34" s="16" t="s">
        <v>154</v>
      </c>
    </row>
    <row r="35" spans="1:24" ht="138.4" customHeight="1" x14ac:dyDescent="0.25">
      <c r="A35" s="40" t="s">
        <v>342</v>
      </c>
      <c r="B35" s="31" t="s">
        <v>155</v>
      </c>
      <c r="C35" s="61" t="s">
        <v>524</v>
      </c>
      <c r="D35" s="17" t="s">
        <v>232</v>
      </c>
      <c r="E35" s="16" t="s">
        <v>767</v>
      </c>
      <c r="F35" s="16" t="s">
        <v>154</v>
      </c>
      <c r="G35" s="16" t="s">
        <v>154</v>
      </c>
      <c r="H35" s="16" t="s">
        <v>790</v>
      </c>
      <c r="I35" s="16">
        <v>6</v>
      </c>
      <c r="J35" s="16">
        <v>2</v>
      </c>
      <c r="K35" s="16">
        <f t="shared" si="12"/>
        <v>12</v>
      </c>
      <c r="L35" s="16" t="str">
        <f t="shared" si="13"/>
        <v>ALTO</v>
      </c>
      <c r="M35" s="16">
        <v>100</v>
      </c>
      <c r="N35" s="16">
        <f t="shared" si="14"/>
        <v>1200</v>
      </c>
      <c r="O35" s="16" t="str">
        <f t="shared" si="15"/>
        <v>I</v>
      </c>
      <c r="P35" s="16" t="str">
        <f t="shared" si="0"/>
        <v>CRÍTICO</v>
      </c>
      <c r="Q35" s="16"/>
      <c r="R35" s="16" t="s">
        <v>777</v>
      </c>
      <c r="S35" s="16" t="s">
        <v>155</v>
      </c>
      <c r="T35" s="16" t="s">
        <v>154</v>
      </c>
      <c r="U35" s="16" t="s">
        <v>154</v>
      </c>
      <c r="V35" s="16" t="s">
        <v>154</v>
      </c>
      <c r="W35" s="16" t="s">
        <v>517</v>
      </c>
      <c r="X35" s="16" t="s">
        <v>154</v>
      </c>
    </row>
    <row r="36" spans="1:24" ht="138.4" customHeight="1" x14ac:dyDescent="0.25">
      <c r="A36" s="40" t="s">
        <v>342</v>
      </c>
      <c r="B36" s="31" t="s">
        <v>155</v>
      </c>
      <c r="C36" s="60" t="s">
        <v>525</v>
      </c>
      <c r="D36" s="17" t="s">
        <v>232</v>
      </c>
      <c r="E36" s="16" t="s">
        <v>767</v>
      </c>
      <c r="F36" s="16" t="s">
        <v>154</v>
      </c>
      <c r="G36" s="16" t="s">
        <v>154</v>
      </c>
      <c r="H36" s="16" t="s">
        <v>790</v>
      </c>
      <c r="I36" s="16">
        <v>6</v>
      </c>
      <c r="J36" s="16">
        <v>2</v>
      </c>
      <c r="K36" s="16">
        <f t="shared" si="12"/>
        <v>12</v>
      </c>
      <c r="L36" s="16" t="str">
        <f t="shared" si="13"/>
        <v>ALTO</v>
      </c>
      <c r="M36" s="16">
        <v>100</v>
      </c>
      <c r="N36" s="16">
        <f t="shared" si="14"/>
        <v>1200</v>
      </c>
      <c r="O36" s="16" t="str">
        <f t="shared" si="15"/>
        <v>I</v>
      </c>
      <c r="P36" s="16" t="str">
        <f t="shared" si="0"/>
        <v>CRÍTICO</v>
      </c>
      <c r="Q36" s="16"/>
      <c r="R36" s="16" t="s">
        <v>777</v>
      </c>
      <c r="S36" s="16" t="s">
        <v>155</v>
      </c>
      <c r="T36" s="16" t="s">
        <v>154</v>
      </c>
      <c r="U36" s="16" t="s">
        <v>154</v>
      </c>
      <c r="V36" s="16" t="s">
        <v>154</v>
      </c>
      <c r="W36" s="16" t="s">
        <v>517</v>
      </c>
      <c r="X36" s="16" t="s">
        <v>154</v>
      </c>
    </row>
    <row r="37" spans="1:24" ht="138.4" customHeight="1" x14ac:dyDescent="0.25">
      <c r="A37" s="40" t="s">
        <v>342</v>
      </c>
      <c r="B37" s="31" t="s">
        <v>155</v>
      </c>
      <c r="C37" s="60" t="s">
        <v>526</v>
      </c>
      <c r="D37" s="17" t="s">
        <v>232</v>
      </c>
      <c r="E37" s="16" t="s">
        <v>767</v>
      </c>
      <c r="F37" s="16" t="s">
        <v>154</v>
      </c>
      <c r="G37" s="16" t="s">
        <v>154</v>
      </c>
      <c r="H37" s="16" t="s">
        <v>790</v>
      </c>
      <c r="I37" s="16">
        <v>6</v>
      </c>
      <c r="J37" s="16">
        <v>2</v>
      </c>
      <c r="K37" s="16">
        <f t="shared" si="12"/>
        <v>12</v>
      </c>
      <c r="L37" s="16" t="str">
        <f t="shared" si="13"/>
        <v>ALTO</v>
      </c>
      <c r="M37" s="16">
        <v>100</v>
      </c>
      <c r="N37" s="16">
        <f t="shared" si="14"/>
        <v>1200</v>
      </c>
      <c r="O37" s="16" t="str">
        <f t="shared" si="15"/>
        <v>I</v>
      </c>
      <c r="P37" s="16" t="str">
        <f t="shared" si="0"/>
        <v>CRÍTICO</v>
      </c>
      <c r="Q37" s="16"/>
      <c r="R37" s="16" t="s">
        <v>777</v>
      </c>
      <c r="S37" s="16" t="s">
        <v>155</v>
      </c>
      <c r="T37" s="16" t="s">
        <v>154</v>
      </c>
      <c r="U37" s="16" t="s">
        <v>154</v>
      </c>
      <c r="V37" s="16" t="s">
        <v>154</v>
      </c>
      <c r="W37" s="16" t="s">
        <v>517</v>
      </c>
      <c r="X37" s="16" t="s">
        <v>154</v>
      </c>
    </row>
    <row r="38" spans="1:24" ht="138.4" customHeight="1" x14ac:dyDescent="0.25">
      <c r="A38" s="40" t="s">
        <v>342</v>
      </c>
      <c r="B38" s="31" t="s">
        <v>155</v>
      </c>
      <c r="C38" s="20" t="s">
        <v>527</v>
      </c>
      <c r="D38" s="17" t="s">
        <v>232</v>
      </c>
      <c r="E38" s="16" t="s">
        <v>767</v>
      </c>
      <c r="F38" s="16" t="s">
        <v>154</v>
      </c>
      <c r="G38" s="16" t="s">
        <v>154</v>
      </c>
      <c r="H38" s="16" t="s">
        <v>790</v>
      </c>
      <c r="I38" s="16">
        <v>2</v>
      </c>
      <c r="J38" s="16">
        <v>2</v>
      </c>
      <c r="K38" s="16">
        <f t="shared" si="12"/>
        <v>4</v>
      </c>
      <c r="L38" s="16" t="str">
        <f t="shared" si="13"/>
        <v>BAJO</v>
      </c>
      <c r="M38" s="16">
        <v>100</v>
      </c>
      <c r="N38" s="16">
        <f t="shared" si="14"/>
        <v>400</v>
      </c>
      <c r="O38" s="16" t="str">
        <f t="shared" si="15"/>
        <v>II</v>
      </c>
      <c r="P38" s="16" t="str">
        <f t="shared" si="0"/>
        <v>Aceptable con Control</v>
      </c>
      <c r="Q38" s="16"/>
      <c r="R38" s="16" t="s">
        <v>777</v>
      </c>
      <c r="S38" s="16" t="s">
        <v>155</v>
      </c>
      <c r="T38" s="16" t="s">
        <v>154</v>
      </c>
      <c r="U38" s="16" t="s">
        <v>154</v>
      </c>
      <c r="V38" s="16" t="s">
        <v>154</v>
      </c>
      <c r="W38" s="16" t="s">
        <v>517</v>
      </c>
      <c r="X38" s="16" t="s">
        <v>154</v>
      </c>
    </row>
    <row r="39" spans="1:24" ht="138.4" customHeight="1" x14ac:dyDescent="0.25">
      <c r="A39" s="40" t="s">
        <v>342</v>
      </c>
      <c r="B39" s="31" t="s">
        <v>155</v>
      </c>
      <c r="C39" s="20" t="s">
        <v>528</v>
      </c>
      <c r="D39" s="17" t="s">
        <v>232</v>
      </c>
      <c r="E39" s="16" t="s">
        <v>767</v>
      </c>
      <c r="F39" s="16" t="s">
        <v>154</v>
      </c>
      <c r="G39" s="16" t="s">
        <v>154</v>
      </c>
      <c r="H39" s="16" t="s">
        <v>790</v>
      </c>
      <c r="I39" s="16">
        <v>2</v>
      </c>
      <c r="J39" s="16">
        <v>2</v>
      </c>
      <c r="K39" s="16">
        <f t="shared" si="12"/>
        <v>4</v>
      </c>
      <c r="L39" s="16" t="str">
        <f t="shared" si="13"/>
        <v>BAJO</v>
      </c>
      <c r="M39" s="16">
        <v>100</v>
      </c>
      <c r="N39" s="16">
        <f t="shared" si="14"/>
        <v>400</v>
      </c>
      <c r="O39" s="16" t="str">
        <f t="shared" si="15"/>
        <v>II</v>
      </c>
      <c r="P39" s="16" t="str">
        <f t="shared" si="0"/>
        <v>Aceptable con Control</v>
      </c>
      <c r="Q39" s="16"/>
      <c r="R39" s="16" t="s">
        <v>777</v>
      </c>
      <c r="S39" s="16" t="s">
        <v>155</v>
      </c>
      <c r="T39" s="16" t="s">
        <v>154</v>
      </c>
      <c r="U39" s="16" t="s">
        <v>154</v>
      </c>
      <c r="V39" s="16" t="s">
        <v>154</v>
      </c>
      <c r="W39" s="16" t="s">
        <v>517</v>
      </c>
      <c r="X39" s="16" t="s">
        <v>154</v>
      </c>
    </row>
    <row r="40" spans="1:24" ht="138.4" customHeight="1" x14ac:dyDescent="0.25">
      <c r="A40" s="40" t="s">
        <v>342</v>
      </c>
      <c r="B40" s="31" t="s">
        <v>155</v>
      </c>
      <c r="C40" s="20" t="s">
        <v>529</v>
      </c>
      <c r="D40" s="17" t="s">
        <v>232</v>
      </c>
      <c r="E40" s="16" t="s">
        <v>767</v>
      </c>
      <c r="F40" s="16" t="s">
        <v>154</v>
      </c>
      <c r="G40" s="16" t="s">
        <v>154</v>
      </c>
      <c r="H40" s="16" t="s">
        <v>790</v>
      </c>
      <c r="I40" s="16">
        <v>2</v>
      </c>
      <c r="J40" s="16">
        <v>2</v>
      </c>
      <c r="K40" s="16">
        <f t="shared" ref="K40:K41" si="16">I40*J40</f>
        <v>4</v>
      </c>
      <c r="L40" s="16" t="str">
        <f t="shared" ref="L40:L41" si="17">IF((J40=""),"",IF(AND(K40&gt;=24,K40&lt;=40),"MUY ALTO",IF(AND(K40&gt;=10,K40&lt;=20),"ALTO",IF(AND(K40&gt;=6,K40&lt;=8),"MEDIO",IF((K40&lt;=4),"BAJO")))))</f>
        <v>BAJO</v>
      </c>
      <c r="M40" s="16">
        <v>100</v>
      </c>
      <c r="N40" s="16">
        <f t="shared" si="14"/>
        <v>400</v>
      </c>
      <c r="O40" s="16" t="str">
        <f t="shared" ref="O40" si="18">IF((N40&gt;=599),"I",IF(N40&gt;=150,"II",IF(N40&gt;=40,"III",IF(N40&gt;=20,"IV",IF(N40=0,"IV")))))</f>
        <v>II</v>
      </c>
      <c r="P40" s="16" t="str">
        <f t="shared" si="0"/>
        <v>Aceptable con Control</v>
      </c>
      <c r="Q40" s="16"/>
      <c r="R40" s="16" t="s">
        <v>777</v>
      </c>
      <c r="S40" s="16" t="s">
        <v>155</v>
      </c>
      <c r="T40" s="16" t="s">
        <v>154</v>
      </c>
      <c r="U40" s="16" t="s">
        <v>154</v>
      </c>
      <c r="V40" s="16" t="s">
        <v>154</v>
      </c>
      <c r="W40" s="16" t="s">
        <v>530</v>
      </c>
      <c r="X40" s="16" t="s">
        <v>154</v>
      </c>
    </row>
    <row r="41" spans="1:24" ht="138.4" customHeight="1" x14ac:dyDescent="0.25">
      <c r="A41" s="40" t="s">
        <v>342</v>
      </c>
      <c r="B41" s="31" t="s">
        <v>155</v>
      </c>
      <c r="C41" s="17" t="s">
        <v>355</v>
      </c>
      <c r="D41" s="17" t="s">
        <v>234</v>
      </c>
      <c r="E41" s="16" t="s">
        <v>696</v>
      </c>
      <c r="F41" s="16" t="s">
        <v>154</v>
      </c>
      <c r="G41" s="16"/>
      <c r="H41" s="16" t="s">
        <v>790</v>
      </c>
      <c r="I41" s="16">
        <v>6</v>
      </c>
      <c r="J41" s="16">
        <v>2</v>
      </c>
      <c r="K41" s="16">
        <f t="shared" si="16"/>
        <v>12</v>
      </c>
      <c r="L41" s="16" t="str">
        <f t="shared" si="17"/>
        <v>ALTO</v>
      </c>
      <c r="M41" s="16">
        <v>100</v>
      </c>
      <c r="N41" s="16">
        <f t="shared" si="14"/>
        <v>1200</v>
      </c>
      <c r="O41" s="16" t="str">
        <f>IF((N41&gt;=599),"I",IF(N41&gt;=150,"II",IF(N41&gt;=40,"III",IF(N41&gt;=20,"IV",IF(N41=0,"IV")))))</f>
        <v>I</v>
      </c>
      <c r="P41" s="16" t="str">
        <f t="shared" si="0"/>
        <v>CRÍTICO</v>
      </c>
      <c r="Q41" s="16"/>
      <c r="R41" s="16" t="s">
        <v>777</v>
      </c>
      <c r="S41" s="16" t="s">
        <v>155</v>
      </c>
      <c r="T41" s="16" t="s">
        <v>154</v>
      </c>
      <c r="U41" s="16" t="s">
        <v>154</v>
      </c>
      <c r="V41" s="16" t="s">
        <v>154</v>
      </c>
      <c r="W41" s="16" t="s">
        <v>356</v>
      </c>
      <c r="X41" s="16" t="s">
        <v>154</v>
      </c>
    </row>
    <row r="42" spans="1:24" ht="138.4" customHeight="1" x14ac:dyDescent="0.25">
      <c r="A42" s="40" t="s">
        <v>342</v>
      </c>
      <c r="B42" s="31" t="s">
        <v>155</v>
      </c>
      <c r="C42" s="66" t="s">
        <v>360</v>
      </c>
      <c r="D42" s="17" t="s">
        <v>357</v>
      </c>
      <c r="E42" s="16" t="s">
        <v>729</v>
      </c>
      <c r="F42" s="16" t="s">
        <v>154</v>
      </c>
      <c r="G42" s="16" t="s">
        <v>154</v>
      </c>
      <c r="H42" s="16" t="s">
        <v>790</v>
      </c>
      <c r="I42" s="16">
        <v>6</v>
      </c>
      <c r="J42" s="16">
        <v>2</v>
      </c>
      <c r="K42" s="16">
        <f t="shared" ref="K42" si="19">I42*J42</f>
        <v>12</v>
      </c>
      <c r="L42" s="16" t="str">
        <f t="shared" ref="L42" si="20">IF((J42=""),"",IF(AND(K42&gt;=24,K42&lt;=40),"MUY ALTO",IF(AND(K42&gt;=10,K42&lt;=20),"ALTO",IF(AND(K42&gt;=6,K42&lt;=8),"MEDIO",IF((K42&lt;=4),"BAJO")))))</f>
        <v>ALTO</v>
      </c>
      <c r="M42" s="16">
        <v>25</v>
      </c>
      <c r="N42" s="16">
        <f t="shared" si="14"/>
        <v>300</v>
      </c>
      <c r="O42" s="16" t="str">
        <f>IF((N42&gt;=599),"I",IF(N42&gt;=150,"II",IF(N42&gt;=40,"III",IF(N42&gt;=20,"IV",IF(N42=0,"IV")))))</f>
        <v>II</v>
      </c>
      <c r="P42" s="16" t="str">
        <f t="shared" si="0"/>
        <v>Aceptable con Control</v>
      </c>
      <c r="Q42" s="16"/>
      <c r="R42" s="16" t="s">
        <v>778</v>
      </c>
      <c r="S42" s="16" t="s">
        <v>155</v>
      </c>
      <c r="T42" s="16" t="s">
        <v>154</v>
      </c>
      <c r="U42" s="16" t="s">
        <v>154</v>
      </c>
      <c r="V42" s="16" t="s">
        <v>154</v>
      </c>
      <c r="W42" s="16" t="s">
        <v>359</v>
      </c>
      <c r="X42" s="16" t="s">
        <v>154</v>
      </c>
    </row>
    <row r="43" spans="1:24" ht="138.4" customHeight="1" x14ac:dyDescent="0.25">
      <c r="A43" s="41" t="s">
        <v>341</v>
      </c>
      <c r="B43" s="33" t="s">
        <v>155</v>
      </c>
      <c r="C43" s="17" t="s">
        <v>350</v>
      </c>
      <c r="D43" s="17" t="s">
        <v>289</v>
      </c>
      <c r="E43" s="16" t="s">
        <v>689</v>
      </c>
      <c r="F43" s="16" t="s">
        <v>154</v>
      </c>
      <c r="G43" s="16" t="s">
        <v>154</v>
      </c>
      <c r="H43" s="16" t="s">
        <v>791</v>
      </c>
      <c r="I43" s="16">
        <v>2</v>
      </c>
      <c r="J43" s="16">
        <v>2</v>
      </c>
      <c r="K43" s="16">
        <f>I43*J43</f>
        <v>4</v>
      </c>
      <c r="L43" s="16" t="str">
        <f>IF((J43=""),"",IF(AND(K43&gt;=24,K43&lt;=40),"MUY ALTO",IF(AND(K43&gt;=10,K43&lt;=20),"ALTO",IF(AND(K43&gt;=6,K43&lt;=8),"MEDIO",IF((K43&lt;=4),"BAJO")))))</f>
        <v>BAJO</v>
      </c>
      <c r="M43" s="16">
        <v>10</v>
      </c>
      <c r="N43" s="16">
        <f t="shared" si="14"/>
        <v>40</v>
      </c>
      <c r="O43" s="16" t="str">
        <f>IF((N43&gt;=599),"I",IF(N43&gt;=150,"II",IF(N43&gt;=40,"III",IF(N43&gt;=20,"IV",IF(N43=0,"IV")))))</f>
        <v>III</v>
      </c>
      <c r="P43" s="16" t="str">
        <f t="shared" si="0"/>
        <v>Mejorable</v>
      </c>
      <c r="Q43" s="16"/>
      <c r="R43" s="16" t="s">
        <v>779</v>
      </c>
      <c r="S43" s="16" t="s">
        <v>155</v>
      </c>
      <c r="T43" s="16" t="s">
        <v>154</v>
      </c>
      <c r="U43" s="16" t="s">
        <v>154</v>
      </c>
      <c r="V43" s="16" t="s">
        <v>154</v>
      </c>
      <c r="W43" s="16" t="s">
        <v>293</v>
      </c>
      <c r="X43" s="28"/>
    </row>
    <row r="44" spans="1:24" ht="78" customHeight="1" x14ac:dyDescent="0.25">
      <c r="A44" s="41" t="s">
        <v>341</v>
      </c>
      <c r="B44" s="33" t="s">
        <v>155</v>
      </c>
      <c r="C44" s="17" t="s">
        <v>364</v>
      </c>
      <c r="D44" s="17" t="s">
        <v>175</v>
      </c>
      <c r="E44" s="16" t="s">
        <v>690</v>
      </c>
      <c r="F44" s="16" t="s">
        <v>205</v>
      </c>
      <c r="G44" s="16" t="s">
        <v>203</v>
      </c>
      <c r="H44" s="16" t="s">
        <v>790</v>
      </c>
      <c r="I44" s="16">
        <v>2</v>
      </c>
      <c r="J44" s="16">
        <v>2</v>
      </c>
      <c r="K44" s="16">
        <f t="shared" si="7"/>
        <v>4</v>
      </c>
      <c r="L44" s="16" t="str">
        <f t="shared" si="1"/>
        <v>BAJO</v>
      </c>
      <c r="M44" s="16">
        <v>25</v>
      </c>
      <c r="N44" s="16">
        <f t="shared" si="2"/>
        <v>100</v>
      </c>
      <c r="O44" s="16" t="str">
        <f t="shared" si="3"/>
        <v>III</v>
      </c>
      <c r="P44" s="16" t="str">
        <f t="shared" si="0"/>
        <v>Mejorable</v>
      </c>
      <c r="Q44" s="16"/>
      <c r="R44" s="16" t="s">
        <v>701</v>
      </c>
      <c r="S44" s="16" t="s">
        <v>155</v>
      </c>
      <c r="T44" s="16" t="s">
        <v>154</v>
      </c>
      <c r="U44" s="16" t="s">
        <v>154</v>
      </c>
      <c r="V44" s="16" t="s">
        <v>154</v>
      </c>
      <c r="W44" s="16" t="s">
        <v>207</v>
      </c>
      <c r="X44" s="16" t="s">
        <v>154</v>
      </c>
    </row>
    <row r="45" spans="1:24" ht="78" customHeight="1" x14ac:dyDescent="0.25">
      <c r="A45" s="41" t="s">
        <v>341</v>
      </c>
      <c r="B45" s="33" t="s">
        <v>155</v>
      </c>
      <c r="C45" s="17" t="s">
        <v>120</v>
      </c>
      <c r="D45" s="17" t="s">
        <v>175</v>
      </c>
      <c r="E45" s="16" t="s">
        <v>691</v>
      </c>
      <c r="F45" s="16" t="s">
        <v>209</v>
      </c>
      <c r="G45" s="16" t="s">
        <v>210</v>
      </c>
      <c r="H45" s="16" t="s">
        <v>790</v>
      </c>
      <c r="I45" s="16">
        <v>2</v>
      </c>
      <c r="J45" s="16">
        <v>3</v>
      </c>
      <c r="K45" s="16">
        <f t="shared" si="7"/>
        <v>6</v>
      </c>
      <c r="L45" s="16" t="str">
        <f t="shared" si="1"/>
        <v>MEDIO</v>
      </c>
      <c r="M45" s="16">
        <v>10</v>
      </c>
      <c r="N45" s="16">
        <f t="shared" si="2"/>
        <v>60</v>
      </c>
      <c r="O45" s="16" t="str">
        <f t="shared" si="3"/>
        <v>III</v>
      </c>
      <c r="P45" s="16" t="str">
        <f t="shared" si="0"/>
        <v>Mejorable</v>
      </c>
      <c r="Q45" s="16"/>
      <c r="R45" s="16" t="s">
        <v>702</v>
      </c>
      <c r="S45" s="16" t="s">
        <v>155</v>
      </c>
      <c r="T45" s="16" t="s">
        <v>154</v>
      </c>
      <c r="U45" s="16" t="s">
        <v>154</v>
      </c>
      <c r="V45" s="16" t="s">
        <v>257</v>
      </c>
      <c r="W45" s="16" t="s">
        <v>211</v>
      </c>
      <c r="X45" s="16" t="s">
        <v>154</v>
      </c>
    </row>
    <row r="46" spans="1:24" ht="149.25" customHeight="1" x14ac:dyDescent="0.25">
      <c r="A46" s="41" t="s">
        <v>341</v>
      </c>
      <c r="B46" s="33" t="s">
        <v>155</v>
      </c>
      <c r="C46" s="17" t="s">
        <v>348</v>
      </c>
      <c r="D46" s="17" t="s">
        <v>212</v>
      </c>
      <c r="E46" s="16" t="s">
        <v>692</v>
      </c>
      <c r="F46" s="16" t="s">
        <v>214</v>
      </c>
      <c r="G46" s="16" t="s">
        <v>154</v>
      </c>
      <c r="H46" s="16" t="s">
        <v>790</v>
      </c>
      <c r="I46" s="16">
        <v>2</v>
      </c>
      <c r="J46" s="16">
        <v>1</v>
      </c>
      <c r="K46" s="16">
        <f t="shared" si="7"/>
        <v>2</v>
      </c>
      <c r="L46" s="16" t="str">
        <f t="shared" si="1"/>
        <v>BAJO</v>
      </c>
      <c r="M46" s="16">
        <v>25</v>
      </c>
      <c r="N46" s="16">
        <f t="shared" si="2"/>
        <v>50</v>
      </c>
      <c r="O46" s="16" t="str">
        <f t="shared" si="3"/>
        <v>III</v>
      </c>
      <c r="P46" s="16" t="str">
        <f t="shared" si="0"/>
        <v>Mejorable</v>
      </c>
      <c r="Q46" s="16"/>
      <c r="R46" s="16" t="s">
        <v>701</v>
      </c>
      <c r="S46" s="16" t="s">
        <v>155</v>
      </c>
      <c r="T46" s="16" t="s">
        <v>154</v>
      </c>
      <c r="U46" s="16" t="s">
        <v>154</v>
      </c>
      <c r="V46" s="16" t="s">
        <v>154</v>
      </c>
      <c r="W46" s="16" t="s">
        <v>531</v>
      </c>
      <c r="X46" s="16" t="s">
        <v>154</v>
      </c>
    </row>
    <row r="47" spans="1:24" ht="149.25" customHeight="1" x14ac:dyDescent="0.25">
      <c r="A47" s="41" t="s">
        <v>341</v>
      </c>
      <c r="B47" s="33" t="s">
        <v>155</v>
      </c>
      <c r="C47" s="17" t="s">
        <v>347</v>
      </c>
      <c r="D47" s="17" t="s">
        <v>284</v>
      </c>
      <c r="E47" s="16" t="s">
        <v>693</v>
      </c>
      <c r="F47" s="16" t="s">
        <v>154</v>
      </c>
      <c r="G47" s="16" t="s">
        <v>203</v>
      </c>
      <c r="H47" s="16" t="s">
        <v>790</v>
      </c>
      <c r="I47" s="16">
        <v>2</v>
      </c>
      <c r="J47" s="16">
        <v>1</v>
      </c>
      <c r="K47" s="16">
        <f t="shared" si="7"/>
        <v>2</v>
      </c>
      <c r="L47" s="16" t="str">
        <f t="shared" si="1"/>
        <v>BAJO</v>
      </c>
      <c r="M47" s="16">
        <v>100</v>
      </c>
      <c r="N47" s="16">
        <f t="shared" si="2"/>
        <v>200</v>
      </c>
      <c r="O47" s="16" t="str">
        <f t="shared" si="3"/>
        <v>II</v>
      </c>
      <c r="P47" s="16" t="str">
        <f t="shared" si="0"/>
        <v>Aceptable con Control</v>
      </c>
      <c r="Q47" s="16"/>
      <c r="R47" s="16" t="s">
        <v>703</v>
      </c>
      <c r="S47" s="16" t="s">
        <v>155</v>
      </c>
      <c r="T47" s="16" t="s">
        <v>154</v>
      </c>
      <c r="U47" s="16" t="s">
        <v>154</v>
      </c>
      <c r="V47" s="16" t="s">
        <v>333</v>
      </c>
      <c r="W47" s="16" t="s">
        <v>285</v>
      </c>
      <c r="X47" s="16" t="s">
        <v>154</v>
      </c>
    </row>
    <row r="48" spans="1:24" ht="136.5" customHeight="1" x14ac:dyDescent="0.25">
      <c r="A48" s="41" t="s">
        <v>341</v>
      </c>
      <c r="B48" s="33" t="s">
        <v>155</v>
      </c>
      <c r="C48" s="17" t="s">
        <v>346</v>
      </c>
      <c r="D48" s="17" t="s">
        <v>216</v>
      </c>
      <c r="E48" s="16" t="s">
        <v>693</v>
      </c>
      <c r="F48" s="16" t="s">
        <v>154</v>
      </c>
      <c r="G48" s="16" t="s">
        <v>204</v>
      </c>
      <c r="H48" s="16" t="s">
        <v>790</v>
      </c>
      <c r="I48" s="16">
        <v>2</v>
      </c>
      <c r="J48" s="16">
        <v>2</v>
      </c>
      <c r="K48" s="16">
        <f t="shared" si="7"/>
        <v>4</v>
      </c>
      <c r="L48" s="16" t="str">
        <f t="shared" si="1"/>
        <v>BAJO</v>
      </c>
      <c r="M48" s="16">
        <v>25</v>
      </c>
      <c r="N48" s="16">
        <f t="shared" si="2"/>
        <v>100</v>
      </c>
      <c r="O48" s="16" t="str">
        <f t="shared" si="3"/>
        <v>III</v>
      </c>
      <c r="P48" s="16" t="str">
        <f t="shared" si="0"/>
        <v>Mejorable</v>
      </c>
      <c r="Q48" s="16"/>
      <c r="R48" s="16" t="s">
        <v>704</v>
      </c>
      <c r="S48" s="16" t="s">
        <v>155</v>
      </c>
      <c r="T48" s="16" t="s">
        <v>154</v>
      </c>
      <c r="U48" s="16" t="s">
        <v>154</v>
      </c>
      <c r="V48" s="16" t="s">
        <v>258</v>
      </c>
      <c r="W48" s="16" t="s">
        <v>259</v>
      </c>
      <c r="X48" s="16" t="s">
        <v>154</v>
      </c>
    </row>
    <row r="49" spans="1:24" ht="150.75" customHeight="1" x14ac:dyDescent="0.25">
      <c r="A49" s="41" t="s">
        <v>341</v>
      </c>
      <c r="B49" s="33" t="s">
        <v>155</v>
      </c>
      <c r="C49" s="20" t="s">
        <v>833</v>
      </c>
      <c r="D49" s="17" t="s">
        <v>218</v>
      </c>
      <c r="E49" s="16" t="s">
        <v>693</v>
      </c>
      <c r="F49" s="16" t="s">
        <v>219</v>
      </c>
      <c r="G49" s="16" t="s">
        <v>221</v>
      </c>
      <c r="H49" s="16" t="s">
        <v>792</v>
      </c>
      <c r="I49" s="16">
        <v>2</v>
      </c>
      <c r="J49" s="16">
        <v>2</v>
      </c>
      <c r="K49" s="16">
        <f t="shared" si="7"/>
        <v>4</v>
      </c>
      <c r="L49" s="16" t="str">
        <f t="shared" si="1"/>
        <v>BAJO</v>
      </c>
      <c r="M49" s="16">
        <v>25</v>
      </c>
      <c r="N49" s="16">
        <f t="shared" si="2"/>
        <v>100</v>
      </c>
      <c r="O49" s="16" t="str">
        <f t="shared" si="3"/>
        <v>III</v>
      </c>
      <c r="P49" s="16" t="str">
        <f t="shared" si="0"/>
        <v>Mejorable</v>
      </c>
      <c r="Q49" s="16"/>
      <c r="R49" s="16" t="s">
        <v>704</v>
      </c>
      <c r="S49" s="16" t="s">
        <v>155</v>
      </c>
      <c r="T49" s="16" t="s">
        <v>154</v>
      </c>
      <c r="U49" s="16" t="s">
        <v>154</v>
      </c>
      <c r="V49" s="16" t="s">
        <v>220</v>
      </c>
      <c r="W49" s="16" t="s">
        <v>261</v>
      </c>
      <c r="X49" s="16" t="s">
        <v>154</v>
      </c>
    </row>
    <row r="50" spans="1:24" ht="150.75" customHeight="1" x14ac:dyDescent="0.25">
      <c r="A50" s="41" t="s">
        <v>341</v>
      </c>
      <c r="B50" s="33" t="s">
        <v>155</v>
      </c>
      <c r="C50" s="20" t="s">
        <v>344</v>
      </c>
      <c r="D50" s="20" t="s">
        <v>172</v>
      </c>
      <c r="E50" s="19" t="s">
        <v>694</v>
      </c>
      <c r="F50" s="19" t="s">
        <v>262</v>
      </c>
      <c r="G50" s="19" t="s">
        <v>225</v>
      </c>
      <c r="H50" s="16" t="s">
        <v>793</v>
      </c>
      <c r="I50" s="19">
        <v>2</v>
      </c>
      <c r="J50" s="19">
        <v>2</v>
      </c>
      <c r="K50" s="19">
        <f t="shared" si="7"/>
        <v>4</v>
      </c>
      <c r="L50" s="19" t="str">
        <f t="shared" si="1"/>
        <v>BAJO</v>
      </c>
      <c r="M50" s="19">
        <v>60</v>
      </c>
      <c r="N50" s="19">
        <f t="shared" si="2"/>
        <v>240</v>
      </c>
      <c r="O50" s="16" t="str">
        <f t="shared" si="3"/>
        <v>II</v>
      </c>
      <c r="P50" s="16" t="str">
        <f t="shared" si="0"/>
        <v>Aceptable con Control</v>
      </c>
      <c r="Q50" s="21"/>
      <c r="R50" s="16" t="s">
        <v>780</v>
      </c>
      <c r="S50" s="16" t="s">
        <v>155</v>
      </c>
      <c r="T50" s="16" t="s">
        <v>154</v>
      </c>
      <c r="U50" s="16" t="s">
        <v>154</v>
      </c>
      <c r="V50" s="16" t="s">
        <v>154</v>
      </c>
      <c r="W50" s="16" t="s">
        <v>228</v>
      </c>
      <c r="X50" s="16" t="s">
        <v>154</v>
      </c>
    </row>
    <row r="51" spans="1:24" ht="150.75" customHeight="1" x14ac:dyDescent="0.25">
      <c r="A51" s="41" t="s">
        <v>341</v>
      </c>
      <c r="B51" s="33" t="s">
        <v>155</v>
      </c>
      <c r="C51" s="60" t="s">
        <v>834</v>
      </c>
      <c r="D51" s="17" t="s">
        <v>232</v>
      </c>
      <c r="E51" s="16" t="s">
        <v>695</v>
      </c>
      <c r="F51" s="16" t="s">
        <v>154</v>
      </c>
      <c r="G51" s="16" t="s">
        <v>154</v>
      </c>
      <c r="H51" s="16" t="s">
        <v>790</v>
      </c>
      <c r="I51" s="19">
        <v>2</v>
      </c>
      <c r="J51" s="19">
        <v>1</v>
      </c>
      <c r="K51" s="19">
        <f t="shared" si="7"/>
        <v>2</v>
      </c>
      <c r="L51" s="19" t="str">
        <f t="shared" si="1"/>
        <v>BAJO</v>
      </c>
      <c r="M51" s="19">
        <v>25</v>
      </c>
      <c r="N51" s="19">
        <f t="shared" si="2"/>
        <v>50</v>
      </c>
      <c r="O51" s="16" t="str">
        <f t="shared" si="3"/>
        <v>III</v>
      </c>
      <c r="P51" s="16" t="str">
        <f t="shared" si="0"/>
        <v>Mejorable</v>
      </c>
      <c r="Q51" s="16"/>
      <c r="R51" s="16" t="s">
        <v>781</v>
      </c>
      <c r="S51" s="16" t="s">
        <v>155</v>
      </c>
      <c r="T51" s="16" t="s">
        <v>154</v>
      </c>
      <c r="U51" s="16" t="s">
        <v>154</v>
      </c>
      <c r="V51" s="16" t="s">
        <v>265</v>
      </c>
      <c r="W51" s="16" t="s">
        <v>269</v>
      </c>
      <c r="X51" s="16" t="s">
        <v>154</v>
      </c>
    </row>
    <row r="52" spans="1:24" ht="150.75" customHeight="1" x14ac:dyDescent="0.25">
      <c r="A52" s="41" t="s">
        <v>341</v>
      </c>
      <c r="B52" s="33" t="s">
        <v>155</v>
      </c>
      <c r="C52" s="60" t="s">
        <v>835</v>
      </c>
      <c r="D52" s="17" t="s">
        <v>232</v>
      </c>
      <c r="E52" s="16" t="s">
        <v>768</v>
      </c>
      <c r="F52" s="16" t="s">
        <v>154</v>
      </c>
      <c r="G52" s="16" t="s">
        <v>154</v>
      </c>
      <c r="H52" s="16" t="s">
        <v>790</v>
      </c>
      <c r="I52" s="19">
        <v>2</v>
      </c>
      <c r="J52" s="19">
        <v>2</v>
      </c>
      <c r="K52" s="19">
        <f t="shared" si="7"/>
        <v>4</v>
      </c>
      <c r="L52" s="19" t="str">
        <f t="shared" si="1"/>
        <v>BAJO</v>
      </c>
      <c r="M52" s="19">
        <v>25</v>
      </c>
      <c r="N52" s="19">
        <f t="shared" si="2"/>
        <v>100</v>
      </c>
      <c r="O52" s="16" t="str">
        <f t="shared" si="3"/>
        <v>III</v>
      </c>
      <c r="P52" s="16" t="str">
        <f t="shared" si="0"/>
        <v>Mejorable</v>
      </c>
      <c r="Q52" s="18"/>
      <c r="R52" s="16" t="s">
        <v>781</v>
      </c>
      <c r="S52" s="16" t="s">
        <v>155</v>
      </c>
      <c r="T52" s="16" t="s">
        <v>154</v>
      </c>
      <c r="U52" s="16" t="s">
        <v>154</v>
      </c>
      <c r="V52" s="16" t="s">
        <v>265</v>
      </c>
      <c r="W52" s="16" t="s">
        <v>270</v>
      </c>
      <c r="X52" s="16" t="s">
        <v>154</v>
      </c>
    </row>
    <row r="53" spans="1:24" ht="150.75" customHeight="1" x14ac:dyDescent="0.25">
      <c r="A53" s="41" t="s">
        <v>341</v>
      </c>
      <c r="B53" s="33" t="s">
        <v>155</v>
      </c>
      <c r="C53" s="60" t="s">
        <v>836</v>
      </c>
      <c r="D53" s="17" t="s">
        <v>232</v>
      </c>
      <c r="E53" s="16" t="s">
        <v>768</v>
      </c>
      <c r="F53" s="16" t="s">
        <v>154</v>
      </c>
      <c r="G53" s="16" t="s">
        <v>154</v>
      </c>
      <c r="H53" s="16" t="s">
        <v>790</v>
      </c>
      <c r="I53" s="19">
        <v>2</v>
      </c>
      <c r="J53" s="19">
        <v>2</v>
      </c>
      <c r="K53" s="19">
        <f t="shared" si="7"/>
        <v>4</v>
      </c>
      <c r="L53" s="19" t="str">
        <f t="shared" si="1"/>
        <v>BAJO</v>
      </c>
      <c r="M53" s="19">
        <v>25</v>
      </c>
      <c r="N53" s="19">
        <f t="shared" si="2"/>
        <v>100</v>
      </c>
      <c r="O53" s="16" t="str">
        <f t="shared" si="3"/>
        <v>III</v>
      </c>
      <c r="P53" s="16" t="str">
        <f t="shared" si="0"/>
        <v>Mejorable</v>
      </c>
      <c r="Q53" s="18"/>
      <c r="R53" s="16" t="s">
        <v>781</v>
      </c>
      <c r="S53" s="16" t="s">
        <v>155</v>
      </c>
      <c r="T53" s="16" t="s">
        <v>154</v>
      </c>
      <c r="U53" s="16" t="s">
        <v>154</v>
      </c>
      <c r="V53" s="16" t="s">
        <v>265</v>
      </c>
      <c r="W53" s="16" t="s">
        <v>269</v>
      </c>
      <c r="X53" s="16" t="s">
        <v>154</v>
      </c>
    </row>
    <row r="54" spans="1:24" ht="150.75" customHeight="1" x14ac:dyDescent="0.25">
      <c r="A54" s="41" t="s">
        <v>341</v>
      </c>
      <c r="B54" s="33" t="s">
        <v>155</v>
      </c>
      <c r="C54" s="60" t="s">
        <v>837</v>
      </c>
      <c r="D54" s="17" t="s">
        <v>232</v>
      </c>
      <c r="E54" s="16" t="s">
        <v>769</v>
      </c>
      <c r="F54" s="16" t="s">
        <v>154</v>
      </c>
      <c r="G54" s="16" t="s">
        <v>275</v>
      </c>
      <c r="H54" s="16" t="s">
        <v>790</v>
      </c>
      <c r="I54" s="19">
        <v>2</v>
      </c>
      <c r="J54" s="19">
        <v>2</v>
      </c>
      <c r="K54" s="19">
        <f t="shared" si="7"/>
        <v>4</v>
      </c>
      <c r="L54" s="19" t="str">
        <f t="shared" si="1"/>
        <v>BAJO</v>
      </c>
      <c r="M54" s="19">
        <v>25</v>
      </c>
      <c r="N54" s="19">
        <f t="shared" si="2"/>
        <v>100</v>
      </c>
      <c r="O54" s="16" t="str">
        <f t="shared" si="3"/>
        <v>III</v>
      </c>
      <c r="P54" s="16" t="str">
        <f t="shared" si="0"/>
        <v>Mejorable</v>
      </c>
      <c r="Q54" s="18"/>
      <c r="R54" s="16" t="s">
        <v>781</v>
      </c>
      <c r="S54" s="16" t="s">
        <v>155</v>
      </c>
      <c r="T54" s="16" t="s">
        <v>154</v>
      </c>
      <c r="U54" s="16" t="s">
        <v>154</v>
      </c>
      <c r="V54" s="16" t="s">
        <v>276</v>
      </c>
      <c r="W54" s="16" t="s">
        <v>269</v>
      </c>
      <c r="X54" s="16" t="s">
        <v>154</v>
      </c>
    </row>
    <row r="55" spans="1:24" ht="150.75" customHeight="1" x14ac:dyDescent="0.25">
      <c r="A55" s="41" t="s">
        <v>341</v>
      </c>
      <c r="B55" s="33" t="s">
        <v>155</v>
      </c>
      <c r="C55" s="61" t="s">
        <v>838</v>
      </c>
      <c r="D55" s="17" t="s">
        <v>232</v>
      </c>
      <c r="E55" s="24" t="s">
        <v>770</v>
      </c>
      <c r="F55" s="16" t="s">
        <v>154</v>
      </c>
      <c r="G55" s="16" t="s">
        <v>154</v>
      </c>
      <c r="H55" s="16" t="s">
        <v>790</v>
      </c>
      <c r="I55" s="19">
        <v>2</v>
      </c>
      <c r="J55" s="19">
        <v>2</v>
      </c>
      <c r="K55" s="19">
        <f t="shared" si="7"/>
        <v>4</v>
      </c>
      <c r="L55" s="19" t="str">
        <f t="shared" si="1"/>
        <v>BAJO</v>
      </c>
      <c r="M55" s="19">
        <v>25</v>
      </c>
      <c r="N55" s="19">
        <f t="shared" si="2"/>
        <v>100</v>
      </c>
      <c r="O55" s="16" t="str">
        <f t="shared" si="3"/>
        <v>III</v>
      </c>
      <c r="P55" s="16" t="str">
        <f t="shared" si="0"/>
        <v>Mejorable</v>
      </c>
      <c r="Q55" s="18"/>
      <c r="R55" s="16" t="s">
        <v>781</v>
      </c>
      <c r="S55" s="16" t="s">
        <v>155</v>
      </c>
      <c r="T55" s="16" t="s">
        <v>154</v>
      </c>
      <c r="U55" s="16" t="s">
        <v>154</v>
      </c>
      <c r="V55" s="16" t="s">
        <v>265</v>
      </c>
      <c r="W55" s="16" t="s">
        <v>271</v>
      </c>
      <c r="X55" s="16" t="s">
        <v>154</v>
      </c>
    </row>
    <row r="56" spans="1:24" ht="150.75" customHeight="1" x14ac:dyDescent="0.25">
      <c r="A56" s="41" t="s">
        <v>341</v>
      </c>
      <c r="B56" s="33" t="s">
        <v>155</v>
      </c>
      <c r="C56" s="60" t="s">
        <v>839</v>
      </c>
      <c r="D56" s="17" t="s">
        <v>232</v>
      </c>
      <c r="E56" s="16" t="s">
        <v>769</v>
      </c>
      <c r="F56" s="16" t="s">
        <v>154</v>
      </c>
      <c r="G56" s="16" t="s">
        <v>154</v>
      </c>
      <c r="H56" s="16" t="s">
        <v>790</v>
      </c>
      <c r="I56" s="19">
        <v>2</v>
      </c>
      <c r="J56" s="19">
        <v>2</v>
      </c>
      <c r="K56" s="19">
        <f t="shared" si="7"/>
        <v>4</v>
      </c>
      <c r="L56" s="19" t="str">
        <f t="shared" si="1"/>
        <v>BAJO</v>
      </c>
      <c r="M56" s="19">
        <v>60</v>
      </c>
      <c r="N56" s="19">
        <f t="shared" si="2"/>
        <v>240</v>
      </c>
      <c r="O56" s="16" t="str">
        <f t="shared" si="3"/>
        <v>II</v>
      </c>
      <c r="P56" s="16" t="str">
        <f t="shared" si="0"/>
        <v>Aceptable con Control</v>
      </c>
      <c r="Q56" s="18"/>
      <c r="R56" s="16" t="s">
        <v>781</v>
      </c>
      <c r="S56" s="16" t="s">
        <v>155</v>
      </c>
      <c r="T56" s="16" t="s">
        <v>154</v>
      </c>
      <c r="U56" s="16" t="s">
        <v>154</v>
      </c>
      <c r="V56" s="16" t="s">
        <v>266</v>
      </c>
      <c r="W56" s="16" t="s">
        <v>271</v>
      </c>
      <c r="X56" s="16" t="s">
        <v>154</v>
      </c>
    </row>
    <row r="57" spans="1:24" ht="41.65" customHeight="1" x14ac:dyDescent="0.25">
      <c r="A57" s="41" t="s">
        <v>341</v>
      </c>
      <c r="B57" s="33" t="s">
        <v>155</v>
      </c>
      <c r="C57" s="20" t="s">
        <v>840</v>
      </c>
      <c r="D57" s="17" t="s">
        <v>232</v>
      </c>
      <c r="E57" s="16" t="s">
        <v>771</v>
      </c>
      <c r="F57" s="16" t="s">
        <v>154</v>
      </c>
      <c r="G57" s="16" t="s">
        <v>154</v>
      </c>
      <c r="H57" s="16" t="s">
        <v>790</v>
      </c>
      <c r="I57" s="19">
        <v>2</v>
      </c>
      <c r="J57" s="19">
        <v>2</v>
      </c>
      <c r="K57" s="19">
        <f t="shared" si="7"/>
        <v>4</v>
      </c>
      <c r="L57" s="19" t="str">
        <f t="shared" si="1"/>
        <v>BAJO</v>
      </c>
      <c r="M57" s="19">
        <v>60</v>
      </c>
      <c r="N57" s="19">
        <f t="shared" si="2"/>
        <v>240</v>
      </c>
      <c r="O57" s="16" t="str">
        <f t="shared" si="3"/>
        <v>II</v>
      </c>
      <c r="P57" s="16" t="str">
        <f t="shared" si="0"/>
        <v>Aceptable con Control</v>
      </c>
      <c r="Q57" s="16"/>
      <c r="R57" s="16" t="s">
        <v>781</v>
      </c>
      <c r="S57" s="16" t="s">
        <v>155</v>
      </c>
      <c r="T57" s="16" t="s">
        <v>154</v>
      </c>
      <c r="U57" s="16" t="s">
        <v>154</v>
      </c>
      <c r="V57" s="17" t="s">
        <v>266</v>
      </c>
      <c r="W57" s="17" t="s">
        <v>272</v>
      </c>
      <c r="X57" s="16" t="s">
        <v>154</v>
      </c>
    </row>
    <row r="58" spans="1:24" ht="121.5" customHeight="1" x14ac:dyDescent="0.25">
      <c r="A58" s="41" t="s">
        <v>341</v>
      </c>
      <c r="B58" s="33" t="s">
        <v>155</v>
      </c>
      <c r="C58" s="20" t="s">
        <v>233</v>
      </c>
      <c r="D58" s="20" t="s">
        <v>173</v>
      </c>
      <c r="E58" s="19" t="s">
        <v>687</v>
      </c>
      <c r="F58" s="19" t="s">
        <v>209</v>
      </c>
      <c r="G58" s="19" t="s">
        <v>224</v>
      </c>
      <c r="H58" s="19" t="s">
        <v>707</v>
      </c>
      <c r="I58" s="19">
        <v>2</v>
      </c>
      <c r="J58" s="19">
        <v>2</v>
      </c>
      <c r="K58" s="19">
        <f>I58*J58</f>
        <v>4</v>
      </c>
      <c r="L58" s="19" t="str">
        <f>IF((J58=""),"",IF(AND(K58&gt;=24,K58&lt;=40),"MUY ALTO",IF(AND(K58&gt;=10,K58&lt;=20),"ALTO",IF(AND(K58&gt;=6,K58&lt;=8),"MEDIO",IF((K58&lt;=4),"BAJO")))))</f>
        <v>BAJO</v>
      </c>
      <c r="M58" s="19">
        <v>25</v>
      </c>
      <c r="N58" s="19">
        <f>$K58*M58</f>
        <v>100</v>
      </c>
      <c r="O58" s="16" t="str">
        <f>IF((N58&gt;=599),"I",IF(N58&gt;=150,"II",IF(N58&gt;=40,"III",IF(N58&gt;=20,"IV",IF(N58=0,"IV")))))</f>
        <v>III</v>
      </c>
      <c r="P58" s="19" t="str">
        <f>IF(O58="I","No Aceptable",IF(O58="II","Aceptable con Control",IF(O58="III","Mejorable",IF(O58="IV","Aceptable"))))</f>
        <v>Mejorable</v>
      </c>
      <c r="Q58" s="19"/>
      <c r="R58" s="19" t="s">
        <v>723</v>
      </c>
      <c r="S58" s="19" t="s">
        <v>155</v>
      </c>
      <c r="T58" s="19" t="s">
        <v>154</v>
      </c>
      <c r="U58" s="19" t="s">
        <v>154</v>
      </c>
      <c r="V58" s="20" t="s">
        <v>681</v>
      </c>
      <c r="W58" s="20" t="s">
        <v>229</v>
      </c>
      <c r="X58" s="21" t="s">
        <v>154</v>
      </c>
    </row>
    <row r="59" spans="1:24" ht="82.5" customHeight="1" x14ac:dyDescent="0.25">
      <c r="A59" s="41" t="s">
        <v>341</v>
      </c>
      <c r="B59" s="33" t="s">
        <v>155</v>
      </c>
      <c r="C59" s="20" t="s">
        <v>274</v>
      </c>
      <c r="D59" s="17" t="s">
        <v>234</v>
      </c>
      <c r="E59" s="16" t="s">
        <v>696</v>
      </c>
      <c r="F59" s="16" t="s">
        <v>154</v>
      </c>
      <c r="G59" s="16" t="s">
        <v>236</v>
      </c>
      <c r="H59" s="16" t="s">
        <v>790</v>
      </c>
      <c r="I59" s="16">
        <v>2</v>
      </c>
      <c r="J59" s="16">
        <v>2</v>
      </c>
      <c r="K59" s="16">
        <f>I59*J59</f>
        <v>4</v>
      </c>
      <c r="L59" s="16" t="str">
        <f>IF((J59=""),"",IF(AND(K59&gt;=24,K59&lt;=40),"MUY ALTO",IF(AND(K59&gt;=10,K59&lt;=20),"ALTO",IF(AND(K59&gt;=6,K59&lt;=8),"MEDIO",IF((K59&lt;=4),"BAJO")))))</f>
        <v>BAJO</v>
      </c>
      <c r="M59" s="16">
        <v>100</v>
      </c>
      <c r="N59" s="16">
        <f>$K59*M59</f>
        <v>400</v>
      </c>
      <c r="O59" s="16" t="str">
        <f>IF((N59&gt;=599),"I",IF(N59&gt;=150,"II",IF(N59&gt;=40,"III",IF(N59&gt;=20,"IV",IF(N59=0,"IV")))))</f>
        <v>II</v>
      </c>
      <c r="P59" s="16" t="str">
        <f>IF(O59="I","No Aceptable",IF(O59="II","Aceptable con Control",IF(O59="III","Mejorable",IF(O59="IV","Aceptable"))))</f>
        <v>Aceptable con Control</v>
      </c>
      <c r="Q59" s="16"/>
      <c r="R59" s="16" t="s">
        <v>703</v>
      </c>
      <c r="S59" s="16" t="s">
        <v>155</v>
      </c>
      <c r="T59" s="16" t="s">
        <v>154</v>
      </c>
      <c r="U59" s="16" t="s">
        <v>154</v>
      </c>
      <c r="V59" s="17" t="s">
        <v>154</v>
      </c>
      <c r="W59" s="17" t="s">
        <v>237</v>
      </c>
      <c r="X59" s="16" t="s">
        <v>154</v>
      </c>
    </row>
    <row r="60" spans="1:24" ht="82.5" customHeight="1" x14ac:dyDescent="0.25">
      <c r="A60" s="41" t="s">
        <v>341</v>
      </c>
      <c r="B60" s="33" t="s">
        <v>155</v>
      </c>
      <c r="C60" s="20" t="s">
        <v>351</v>
      </c>
      <c r="D60" s="17" t="s">
        <v>174</v>
      </c>
      <c r="E60" s="16" t="s">
        <v>697</v>
      </c>
      <c r="F60" s="16" t="s">
        <v>154</v>
      </c>
      <c r="G60" s="16" t="s">
        <v>240</v>
      </c>
      <c r="H60" s="16" t="s">
        <v>794</v>
      </c>
      <c r="I60" s="16">
        <v>2</v>
      </c>
      <c r="J60" s="16">
        <v>2</v>
      </c>
      <c r="K60" s="16">
        <f>I60*J60</f>
        <v>4</v>
      </c>
      <c r="L60" s="16" t="str">
        <f>IF((J60=""),"",IF(AND(K60&gt;=24,K60&lt;=40),"MUY ALTO",IF(AND(K60&gt;=10,K60&lt;=20),"ALTO",IF(AND(K60&gt;=6,K60&lt;=8),"MEDIO",IF((K60&lt;=4),"BAJO")))))</f>
        <v>BAJO</v>
      </c>
      <c r="M60" s="16">
        <v>100</v>
      </c>
      <c r="N60" s="16">
        <f>$K60*M60</f>
        <v>400</v>
      </c>
      <c r="O60" s="16" t="str">
        <f t="shared" ref="O60:O64" si="21">IF((N60&gt;=599),"I",IF(N60&gt;=150,"II",IF(N60&gt;=40,"III",IF(N60&gt;=20,"IV",IF(N60=0,"IV")))))</f>
        <v>II</v>
      </c>
      <c r="P60" s="16" t="str">
        <f>IF(O60="I","No Aceptable",IF(O60="II","Aceptable con Control",IF(O60="III","Mejorable",IF(O60="IV","Aceptable"))))</f>
        <v>Aceptable con Control</v>
      </c>
      <c r="Q60" s="16"/>
      <c r="R60" s="16" t="s">
        <v>703</v>
      </c>
      <c r="S60" s="16" t="s">
        <v>155</v>
      </c>
      <c r="T60" s="16" t="s">
        <v>154</v>
      </c>
      <c r="U60" s="16" t="s">
        <v>154</v>
      </c>
      <c r="V60" s="17" t="s">
        <v>154</v>
      </c>
      <c r="W60" s="17" t="s">
        <v>231</v>
      </c>
      <c r="X60" s="16" t="s">
        <v>154</v>
      </c>
    </row>
    <row r="61" spans="1:24" ht="170.25" customHeight="1" x14ac:dyDescent="0.25">
      <c r="A61" s="34" t="s">
        <v>708</v>
      </c>
      <c r="B61" s="35" t="s">
        <v>155</v>
      </c>
      <c r="C61" s="20" t="s">
        <v>712</v>
      </c>
      <c r="D61" s="17" t="s">
        <v>289</v>
      </c>
      <c r="E61" s="16" t="s">
        <v>713</v>
      </c>
      <c r="F61" s="16" t="s">
        <v>714</v>
      </c>
      <c r="G61" s="16" t="s">
        <v>714</v>
      </c>
      <c r="H61" s="16" t="s">
        <v>715</v>
      </c>
      <c r="I61" s="16">
        <v>0</v>
      </c>
      <c r="J61" s="16">
        <v>3</v>
      </c>
      <c r="K61" s="16">
        <f t="shared" ref="K61:K64" si="22">I61*J61</f>
        <v>0</v>
      </c>
      <c r="L61" s="16" t="str">
        <f t="shared" ref="L61:L64" si="23">IF((J61=""),"",IF(AND(K61&gt;=24,K61&lt;=40),"MUY ALTO",IF(AND(K61&gt;=10,K61&lt;=20),"ALTO",IF(AND(K61&gt;=6,K61&lt;=8),"MEDIO",IF((K61&lt;=4),"BAJO")))))</f>
        <v>BAJO</v>
      </c>
      <c r="M61" s="16">
        <v>10</v>
      </c>
      <c r="N61" s="16">
        <f t="shared" ref="N61:N64" si="24">$K61*M61</f>
        <v>0</v>
      </c>
      <c r="O61" s="16" t="str">
        <f t="shared" si="21"/>
        <v>IV</v>
      </c>
      <c r="P61" s="16" t="str">
        <f t="shared" ref="P61:P64" si="25">IF(O61="I","No Aceptable",IF(O61="II","Aceptable con Control",IF(O61="III","Mejorable",IF(O61="IV","Aceptable"))))</f>
        <v>Aceptable</v>
      </c>
      <c r="Q61" s="16"/>
      <c r="R61" s="16" t="s">
        <v>713</v>
      </c>
      <c r="S61" s="16" t="s">
        <v>155</v>
      </c>
      <c r="T61" s="16" t="s">
        <v>154</v>
      </c>
      <c r="U61" s="16" t="s">
        <v>154</v>
      </c>
      <c r="V61" s="17" t="s">
        <v>154</v>
      </c>
      <c r="W61" s="17" t="s">
        <v>716</v>
      </c>
      <c r="X61" s="16" t="s">
        <v>154</v>
      </c>
    </row>
    <row r="62" spans="1:24" ht="170.25" customHeight="1" x14ac:dyDescent="0.25">
      <c r="A62" s="34" t="s">
        <v>708</v>
      </c>
      <c r="B62" s="35" t="s">
        <v>155</v>
      </c>
      <c r="C62" s="20" t="s">
        <v>756</v>
      </c>
      <c r="D62" s="17" t="s">
        <v>709</v>
      </c>
      <c r="E62" s="16" t="s">
        <v>773</v>
      </c>
      <c r="F62" s="16" t="s">
        <v>154</v>
      </c>
      <c r="G62" s="16" t="s">
        <v>717</v>
      </c>
      <c r="H62" s="16" t="s">
        <v>757</v>
      </c>
      <c r="I62" s="16">
        <v>0</v>
      </c>
      <c r="J62" s="16">
        <v>3</v>
      </c>
      <c r="K62" s="16">
        <f t="shared" si="22"/>
        <v>0</v>
      </c>
      <c r="L62" s="16" t="str">
        <f t="shared" si="23"/>
        <v>BAJO</v>
      </c>
      <c r="M62" s="16">
        <v>25</v>
      </c>
      <c r="N62" s="16">
        <f t="shared" si="24"/>
        <v>0</v>
      </c>
      <c r="O62" s="16" t="str">
        <f t="shared" si="21"/>
        <v>IV</v>
      </c>
      <c r="P62" s="16" t="str">
        <f t="shared" si="25"/>
        <v>Aceptable</v>
      </c>
      <c r="Q62" s="16"/>
      <c r="R62" s="16" t="s">
        <v>721</v>
      </c>
      <c r="S62" s="16" t="s">
        <v>155</v>
      </c>
      <c r="T62" s="16" t="s">
        <v>154</v>
      </c>
      <c r="U62" s="16" t="s">
        <v>154</v>
      </c>
      <c r="V62" s="17" t="s">
        <v>154</v>
      </c>
      <c r="W62" s="17" t="s">
        <v>725</v>
      </c>
      <c r="X62" s="16" t="s">
        <v>154</v>
      </c>
    </row>
    <row r="63" spans="1:24" ht="170.25" customHeight="1" x14ac:dyDescent="0.25">
      <c r="A63" s="34" t="s">
        <v>708</v>
      </c>
      <c r="B63" s="35" t="s">
        <v>155</v>
      </c>
      <c r="C63" s="20" t="s">
        <v>718</v>
      </c>
      <c r="D63" s="17" t="s">
        <v>710</v>
      </c>
      <c r="E63" s="16" t="s">
        <v>719</v>
      </c>
      <c r="F63" s="16" t="s">
        <v>720</v>
      </c>
      <c r="G63" s="16" t="s">
        <v>717</v>
      </c>
      <c r="H63" s="16" t="s">
        <v>727</v>
      </c>
      <c r="I63" s="16">
        <v>0</v>
      </c>
      <c r="J63" s="16">
        <v>2</v>
      </c>
      <c r="K63" s="16">
        <f t="shared" si="22"/>
        <v>0</v>
      </c>
      <c r="L63" s="16" t="str">
        <f t="shared" si="23"/>
        <v>BAJO</v>
      </c>
      <c r="M63" s="16">
        <v>25</v>
      </c>
      <c r="N63" s="16">
        <f t="shared" si="24"/>
        <v>0</v>
      </c>
      <c r="O63" s="16" t="str">
        <f t="shared" si="21"/>
        <v>IV</v>
      </c>
      <c r="P63" s="16" t="str">
        <f t="shared" si="25"/>
        <v>Aceptable</v>
      </c>
      <c r="Q63" s="16"/>
      <c r="R63" s="16" t="s">
        <v>782</v>
      </c>
      <c r="S63" s="16" t="s">
        <v>155</v>
      </c>
      <c r="T63" s="16" t="s">
        <v>154</v>
      </c>
      <c r="U63" s="16" t="s">
        <v>154</v>
      </c>
      <c r="V63" s="17" t="s">
        <v>154</v>
      </c>
      <c r="W63" s="17" t="s">
        <v>726</v>
      </c>
      <c r="X63" s="16" t="s">
        <v>154</v>
      </c>
    </row>
    <row r="64" spans="1:24" ht="170.25" customHeight="1" x14ac:dyDescent="0.25">
      <c r="A64" s="34" t="s">
        <v>708</v>
      </c>
      <c r="B64" s="35" t="s">
        <v>155</v>
      </c>
      <c r="C64" s="20" t="s">
        <v>728</v>
      </c>
      <c r="D64" s="17" t="s">
        <v>711</v>
      </c>
      <c r="E64" s="16" t="s">
        <v>692</v>
      </c>
      <c r="F64" s="16" t="s">
        <v>730</v>
      </c>
      <c r="G64" s="16" t="s">
        <v>682</v>
      </c>
      <c r="H64" s="16" t="s">
        <v>731</v>
      </c>
      <c r="I64" s="16">
        <v>0</v>
      </c>
      <c r="J64" s="16">
        <v>2</v>
      </c>
      <c r="K64" s="16">
        <f t="shared" si="22"/>
        <v>0</v>
      </c>
      <c r="L64" s="16" t="str">
        <f t="shared" si="23"/>
        <v>BAJO</v>
      </c>
      <c r="M64" s="16">
        <v>25</v>
      </c>
      <c r="N64" s="16">
        <f t="shared" si="24"/>
        <v>0</v>
      </c>
      <c r="O64" s="16" t="str">
        <f t="shared" si="21"/>
        <v>IV</v>
      </c>
      <c r="P64" s="16" t="str">
        <f t="shared" si="25"/>
        <v>Aceptable</v>
      </c>
      <c r="Q64" s="16"/>
      <c r="R64" s="16" t="s">
        <v>729</v>
      </c>
      <c r="S64" s="16" t="s">
        <v>155</v>
      </c>
      <c r="T64" s="16" t="s">
        <v>154</v>
      </c>
      <c r="U64" s="16" t="s">
        <v>154</v>
      </c>
      <c r="V64" s="17" t="s">
        <v>154</v>
      </c>
      <c r="W64" s="17" t="s">
        <v>726</v>
      </c>
      <c r="X64" s="16" t="s">
        <v>154</v>
      </c>
    </row>
    <row r="65" spans="3:23" x14ac:dyDescent="0.25">
      <c r="C65" s="65"/>
      <c r="D65" s="65"/>
      <c r="V65" s="65"/>
      <c r="W65" s="65"/>
    </row>
    <row r="66" spans="3:23" x14ac:dyDescent="0.25">
      <c r="C66" s="65"/>
      <c r="D66" s="65"/>
      <c r="V66" s="65"/>
      <c r="W66" s="65"/>
    </row>
    <row r="67" spans="3:23" x14ac:dyDescent="0.25">
      <c r="C67" s="65"/>
      <c r="D67" s="65"/>
      <c r="V67" s="65"/>
      <c r="W67" s="65"/>
    </row>
    <row r="68" spans="3:23" x14ac:dyDescent="0.25">
      <c r="C68" s="65"/>
      <c r="D68" s="65"/>
      <c r="V68" s="65"/>
      <c r="W68" s="65"/>
    </row>
    <row r="69" spans="3:23" x14ac:dyDescent="0.25">
      <c r="C69" s="65"/>
      <c r="D69" s="65"/>
      <c r="V69" s="65"/>
      <c r="W69" s="65"/>
    </row>
    <row r="70" spans="3:23" x14ac:dyDescent="0.25">
      <c r="C70" s="65"/>
      <c r="D70" s="65"/>
      <c r="V70" s="65"/>
      <c r="W70" s="65"/>
    </row>
    <row r="71" spans="3:23" x14ac:dyDescent="0.25">
      <c r="C71" s="65"/>
      <c r="D71" s="65"/>
      <c r="V71" s="65"/>
      <c r="W71" s="65"/>
    </row>
    <row r="72" spans="3:23" x14ac:dyDescent="0.25">
      <c r="C72" s="65"/>
      <c r="D72" s="65"/>
      <c r="V72" s="65"/>
      <c r="W72" s="65"/>
    </row>
    <row r="73" spans="3:23" x14ac:dyDescent="0.25">
      <c r="C73" s="65"/>
      <c r="D73" s="65"/>
      <c r="V73" s="65"/>
      <c r="W73" s="65"/>
    </row>
    <row r="74" spans="3:23" x14ac:dyDescent="0.25">
      <c r="C74" s="65"/>
      <c r="D74" s="65"/>
      <c r="V74" s="65"/>
      <c r="W74" s="65"/>
    </row>
    <row r="75" spans="3:23" x14ac:dyDescent="0.25">
      <c r="C75" s="65"/>
      <c r="D75" s="65"/>
      <c r="V75" s="65"/>
      <c r="W75" s="65"/>
    </row>
    <row r="76" spans="3:23" x14ac:dyDescent="0.25">
      <c r="C76" s="65"/>
      <c r="D76" s="65"/>
      <c r="V76" s="65"/>
      <c r="W76" s="65"/>
    </row>
    <row r="77" spans="3:23" x14ac:dyDescent="0.25">
      <c r="C77" s="65"/>
      <c r="D77" s="65"/>
      <c r="V77" s="65"/>
      <c r="W77" s="65"/>
    </row>
    <row r="78" spans="3:23" x14ac:dyDescent="0.25">
      <c r="C78" s="65"/>
      <c r="D78" s="65"/>
      <c r="V78" s="65"/>
      <c r="W78" s="65"/>
    </row>
    <row r="79" spans="3:23" x14ac:dyDescent="0.25">
      <c r="C79" s="65"/>
      <c r="D79" s="65"/>
      <c r="V79" s="65"/>
      <c r="W79" s="65"/>
    </row>
    <row r="80" spans="3:23" x14ac:dyDescent="0.25">
      <c r="C80" s="65"/>
      <c r="D80" s="65"/>
      <c r="V80" s="65"/>
      <c r="W80" s="65"/>
    </row>
    <row r="81" spans="3:23" x14ac:dyDescent="0.25">
      <c r="C81" s="65"/>
      <c r="D81" s="65"/>
      <c r="V81" s="65"/>
      <c r="W81" s="65"/>
    </row>
    <row r="82" spans="3:23" x14ac:dyDescent="0.25">
      <c r="C82" s="65"/>
      <c r="D82" s="65"/>
      <c r="V82" s="65"/>
      <c r="W82" s="65"/>
    </row>
    <row r="83" spans="3:23" x14ac:dyDescent="0.25">
      <c r="C83" s="65"/>
      <c r="D83" s="65"/>
      <c r="V83" s="65"/>
      <c r="W83" s="65"/>
    </row>
    <row r="84" spans="3:23" x14ac:dyDescent="0.25">
      <c r="C84" s="65"/>
      <c r="D84" s="65"/>
      <c r="V84" s="65"/>
      <c r="W84" s="65"/>
    </row>
    <row r="85" spans="3:23" x14ac:dyDescent="0.25">
      <c r="C85" s="65"/>
      <c r="D85" s="65"/>
      <c r="V85" s="65"/>
      <c r="W85" s="65"/>
    </row>
    <row r="86" spans="3:23" x14ac:dyDescent="0.25">
      <c r="C86" s="65"/>
      <c r="D86" s="65"/>
      <c r="V86" s="65"/>
      <c r="W86" s="65"/>
    </row>
    <row r="87" spans="3:23" x14ac:dyDescent="0.25">
      <c r="C87" s="65"/>
      <c r="D87" s="65"/>
      <c r="V87" s="65"/>
      <c r="W87" s="65"/>
    </row>
    <row r="88" spans="3:23" x14ac:dyDescent="0.25">
      <c r="C88" s="65"/>
      <c r="D88" s="65"/>
      <c r="V88" s="65"/>
      <c r="W88" s="65"/>
    </row>
    <row r="89" spans="3:23" x14ac:dyDescent="0.25">
      <c r="C89" s="65"/>
      <c r="D89" s="65"/>
      <c r="V89" s="65"/>
      <c r="W89" s="65"/>
    </row>
    <row r="90" spans="3:23" x14ac:dyDescent="0.25">
      <c r="C90" s="65"/>
      <c r="D90" s="65"/>
      <c r="V90" s="65"/>
      <c r="W90" s="65"/>
    </row>
    <row r="91" spans="3:23" x14ac:dyDescent="0.25">
      <c r="C91" s="65"/>
      <c r="D91" s="65"/>
      <c r="V91" s="65"/>
      <c r="W91" s="65"/>
    </row>
    <row r="92" spans="3:23" x14ac:dyDescent="0.25">
      <c r="C92" s="65"/>
      <c r="D92" s="65"/>
      <c r="V92" s="65"/>
      <c r="W92" s="65"/>
    </row>
    <row r="93" spans="3:23" x14ac:dyDescent="0.25">
      <c r="C93" s="65"/>
      <c r="D93" s="65"/>
      <c r="V93" s="65"/>
      <c r="W93" s="65"/>
    </row>
    <row r="94" spans="3:23" x14ac:dyDescent="0.25">
      <c r="C94" s="65"/>
      <c r="D94" s="65"/>
      <c r="V94" s="65"/>
      <c r="W94" s="65"/>
    </row>
    <row r="95" spans="3:23" x14ac:dyDescent="0.25">
      <c r="C95" s="65"/>
      <c r="D95" s="65"/>
      <c r="V95" s="65"/>
      <c r="W95" s="65"/>
    </row>
    <row r="96" spans="3:23" x14ac:dyDescent="0.25">
      <c r="C96" s="65"/>
      <c r="D96" s="65"/>
      <c r="V96" s="65"/>
      <c r="W96" s="65"/>
    </row>
    <row r="97" spans="3:23" x14ac:dyDescent="0.25">
      <c r="C97" s="65"/>
      <c r="D97" s="65"/>
      <c r="V97" s="65"/>
      <c r="W97" s="65"/>
    </row>
    <row r="98" spans="3:23" x14ac:dyDescent="0.25">
      <c r="C98" s="65"/>
      <c r="D98" s="65"/>
      <c r="V98" s="65"/>
      <c r="W98" s="65"/>
    </row>
    <row r="99" spans="3:23" x14ac:dyDescent="0.25">
      <c r="C99" s="65"/>
      <c r="D99" s="65"/>
      <c r="V99" s="65"/>
      <c r="W99" s="65"/>
    </row>
    <row r="100" spans="3:23" x14ac:dyDescent="0.25">
      <c r="C100" s="65"/>
      <c r="D100" s="65"/>
      <c r="V100" s="65"/>
      <c r="W100" s="65"/>
    </row>
    <row r="101" spans="3:23" x14ac:dyDescent="0.25">
      <c r="C101" s="65"/>
      <c r="D101" s="65"/>
      <c r="V101" s="65"/>
      <c r="W101" s="65"/>
    </row>
    <row r="102" spans="3:23" x14ac:dyDescent="0.25">
      <c r="C102" s="65"/>
      <c r="D102" s="65"/>
      <c r="V102" s="65"/>
      <c r="W102" s="65"/>
    </row>
    <row r="103" spans="3:23" x14ac:dyDescent="0.25">
      <c r="C103" s="65"/>
      <c r="D103" s="65"/>
      <c r="V103" s="65"/>
      <c r="W103" s="65"/>
    </row>
    <row r="104" spans="3:23" x14ac:dyDescent="0.25">
      <c r="C104" s="65"/>
      <c r="D104" s="65"/>
      <c r="V104" s="65"/>
      <c r="W104" s="65"/>
    </row>
    <row r="105" spans="3:23" x14ac:dyDescent="0.25">
      <c r="C105" s="65"/>
      <c r="D105" s="65"/>
      <c r="V105" s="65"/>
      <c r="W105" s="65"/>
    </row>
    <row r="106" spans="3:23" x14ac:dyDescent="0.25">
      <c r="C106" s="65"/>
      <c r="D106" s="65"/>
      <c r="V106" s="65"/>
      <c r="W106" s="65"/>
    </row>
    <row r="107" spans="3:23" x14ac:dyDescent="0.25">
      <c r="C107" s="65"/>
      <c r="D107" s="65"/>
      <c r="V107" s="65"/>
      <c r="W107" s="65"/>
    </row>
    <row r="108" spans="3:23" x14ac:dyDescent="0.25">
      <c r="C108" s="65"/>
      <c r="D108" s="65"/>
      <c r="V108" s="65"/>
      <c r="W108" s="65"/>
    </row>
    <row r="109" spans="3:23" x14ac:dyDescent="0.25">
      <c r="C109" s="65"/>
      <c r="D109" s="65"/>
      <c r="V109" s="65"/>
      <c r="W109" s="65"/>
    </row>
    <row r="110" spans="3:23" x14ac:dyDescent="0.25">
      <c r="C110" s="65"/>
      <c r="D110" s="65"/>
      <c r="V110" s="65"/>
      <c r="W110" s="65"/>
    </row>
    <row r="111" spans="3:23" x14ac:dyDescent="0.25">
      <c r="C111" s="65"/>
      <c r="D111" s="65"/>
      <c r="V111" s="65"/>
      <c r="W111" s="65"/>
    </row>
    <row r="112" spans="3:23" x14ac:dyDescent="0.25">
      <c r="C112" s="65"/>
      <c r="D112" s="65"/>
      <c r="V112" s="65"/>
      <c r="W112" s="65"/>
    </row>
    <row r="113" spans="3:23" x14ac:dyDescent="0.25">
      <c r="C113" s="65"/>
      <c r="D113" s="65"/>
      <c r="V113" s="65"/>
      <c r="W113" s="65"/>
    </row>
    <row r="114" spans="3:23" x14ac:dyDescent="0.25">
      <c r="C114" s="65"/>
      <c r="D114" s="65"/>
      <c r="V114" s="65"/>
      <c r="W114" s="65"/>
    </row>
    <row r="115" spans="3:23" x14ac:dyDescent="0.25">
      <c r="C115" s="65"/>
      <c r="D115" s="65"/>
      <c r="V115" s="65"/>
      <c r="W115" s="65"/>
    </row>
    <row r="116" spans="3:23" x14ac:dyDescent="0.25">
      <c r="C116" s="65"/>
      <c r="D116" s="65"/>
      <c r="V116" s="65"/>
      <c r="W116" s="65"/>
    </row>
    <row r="117" spans="3:23" x14ac:dyDescent="0.25">
      <c r="C117" s="65"/>
      <c r="D117" s="65"/>
      <c r="V117" s="65"/>
      <c r="W117" s="65"/>
    </row>
  </sheetData>
  <mergeCells count="29">
    <mergeCell ref="A1:C4"/>
    <mergeCell ref="A5:X5"/>
    <mergeCell ref="A6:C6"/>
    <mergeCell ref="J6:M6"/>
    <mergeCell ref="J8:M8"/>
    <mergeCell ref="D1:W1"/>
    <mergeCell ref="D2:W2"/>
    <mergeCell ref="D3:W3"/>
    <mergeCell ref="D4:W4"/>
    <mergeCell ref="V6:X6"/>
    <mergeCell ref="D8:I8"/>
    <mergeCell ref="N8:P8"/>
    <mergeCell ref="V8:X8"/>
    <mergeCell ref="D6:I6"/>
    <mergeCell ref="A10:C10"/>
    <mergeCell ref="D10:X10"/>
    <mergeCell ref="A11:X11"/>
    <mergeCell ref="A12:B12"/>
    <mergeCell ref="Q6:U6"/>
    <mergeCell ref="A7:X7"/>
    <mergeCell ref="A8:C8"/>
    <mergeCell ref="Q8:U8"/>
    <mergeCell ref="A9:X9"/>
    <mergeCell ref="N6:P6"/>
    <mergeCell ref="C12:E12"/>
    <mergeCell ref="F12:H12"/>
    <mergeCell ref="I12:P12"/>
    <mergeCell ref="T12:X12"/>
    <mergeCell ref="Q12:S12"/>
  </mergeCells>
  <conditionalFormatting sqref="P14:P57">
    <cfRule type="cellIs" dxfId="119" priority="1" operator="equal">
      <formula>$Y$5</formula>
    </cfRule>
    <cfRule type="cellIs" dxfId="118" priority="2" operator="equal">
      <formula>$Y$4</formula>
    </cfRule>
    <cfRule type="cellIs" dxfId="117" priority="3" operator="equal">
      <formula>$Y$3</formula>
    </cfRule>
    <cfRule type="cellIs" dxfId="116" priority="4" operator="equal">
      <formula>$Y$2</formula>
    </cfRule>
  </conditionalFormatting>
  <conditionalFormatting sqref="P58:P64">
    <cfRule type="cellIs" dxfId="115" priority="5" operator="equal">
      <formula>$Y$5</formula>
    </cfRule>
    <cfRule type="cellIs" dxfId="114" priority="6" operator="equal">
      <formula>$Y$4</formula>
    </cfRule>
    <cfRule type="cellIs" dxfId="113" priority="7" operator="equal">
      <formula>$Y$3</formula>
    </cfRule>
    <cfRule type="cellIs" dxfId="112" priority="8" operator="equal">
      <formula>$Y$2</formula>
    </cfRule>
  </conditionalFormatting>
  <pageMargins left="0.7" right="0.7" top="0.75" bottom="0.75" header="0.3" footer="0.3"/>
  <pageSetup scale="19" orientation="portrait" horizontalDpi="4294967294" verticalDpi="4294967294"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Y48"/>
  <sheetViews>
    <sheetView view="pageBreakPreview" topLeftCell="V1" zoomScale="70" zoomScaleNormal="60" zoomScaleSheetLayoutView="70" workbookViewId="0">
      <selection activeCell="Y1" sqref="Y1:Y1048576"/>
    </sheetView>
  </sheetViews>
  <sheetFormatPr baseColWidth="10" defaultColWidth="11.42578125" defaultRowHeight="15" x14ac:dyDescent="0.25"/>
  <cols>
    <col min="1" max="1" width="22.28515625" customWidth="1"/>
    <col min="3" max="3" width="33.42578125" customWidth="1"/>
    <col min="4" max="4" width="30.140625" customWidth="1"/>
    <col min="5" max="5" width="35.42578125" customWidth="1"/>
    <col min="6" max="7" width="15.42578125" style="13" customWidth="1"/>
    <col min="8" max="8" width="19.140625" style="13" customWidth="1"/>
    <col min="9" max="14" width="8.7109375" customWidth="1"/>
    <col min="15" max="15" width="10.7109375" customWidth="1"/>
    <col min="16" max="16" width="16.7109375" customWidth="1"/>
    <col min="17" max="17" width="8.7109375" customWidth="1"/>
    <col min="18" max="19" width="28.140625" customWidth="1"/>
    <col min="20" max="22" width="20.42578125" customWidth="1"/>
    <col min="23" max="23" width="62.42578125" customWidth="1"/>
    <col min="24" max="24" width="45" customWidth="1"/>
    <col min="25" max="25" width="0" hidden="1" customWidth="1"/>
  </cols>
  <sheetData>
    <row r="1" spans="1:25" ht="27.75" customHeight="1" x14ac:dyDescent="0.25">
      <c r="A1" s="185"/>
      <c r="B1" s="185"/>
      <c r="C1" s="185"/>
      <c r="D1" s="186" t="e">
        <f>+#REF!</f>
        <v>#REF!</v>
      </c>
      <c r="E1" s="186"/>
      <c r="F1" s="186"/>
      <c r="G1" s="186"/>
      <c r="H1" s="186"/>
      <c r="I1" s="186"/>
      <c r="J1" s="186"/>
      <c r="K1" s="186"/>
      <c r="L1" s="186"/>
      <c r="M1" s="186"/>
      <c r="N1" s="186"/>
      <c r="O1" s="186"/>
      <c r="P1" s="186"/>
      <c r="Q1" s="186"/>
      <c r="R1" s="186"/>
      <c r="S1" s="186"/>
      <c r="T1" s="186"/>
      <c r="U1" s="186"/>
      <c r="V1" s="186"/>
      <c r="W1" s="186"/>
      <c r="X1" s="22" t="e">
        <f>+#REF!</f>
        <v>#REF!</v>
      </c>
    </row>
    <row r="2" spans="1:25" ht="27.75" customHeight="1" x14ac:dyDescent="0.25">
      <c r="A2" s="185"/>
      <c r="B2" s="185"/>
      <c r="C2" s="185"/>
      <c r="D2" s="186" t="e">
        <f>+#REF!</f>
        <v>#REF!</v>
      </c>
      <c r="E2" s="186"/>
      <c r="F2" s="186"/>
      <c r="G2" s="186"/>
      <c r="H2" s="186"/>
      <c r="I2" s="186"/>
      <c r="J2" s="186"/>
      <c r="K2" s="186"/>
      <c r="L2" s="186"/>
      <c r="M2" s="186"/>
      <c r="N2" s="186"/>
      <c r="O2" s="186"/>
      <c r="P2" s="186"/>
      <c r="Q2" s="186"/>
      <c r="R2" s="186"/>
      <c r="S2" s="186"/>
      <c r="T2" s="186"/>
      <c r="U2" s="186"/>
      <c r="V2" s="186"/>
      <c r="W2" s="186"/>
      <c r="X2" s="22" t="e">
        <f>+#REF!</f>
        <v>#REF!</v>
      </c>
      <c r="Y2" s="45" t="s">
        <v>795</v>
      </c>
    </row>
    <row r="3" spans="1:25" ht="27.75" customHeight="1" x14ac:dyDescent="0.25">
      <c r="A3" s="185"/>
      <c r="B3" s="185"/>
      <c r="C3" s="185"/>
      <c r="D3" s="186" t="e">
        <f>+#REF!</f>
        <v>#REF!</v>
      </c>
      <c r="E3" s="186"/>
      <c r="F3" s="186"/>
      <c r="G3" s="186"/>
      <c r="H3" s="186"/>
      <c r="I3" s="186"/>
      <c r="J3" s="186"/>
      <c r="K3" s="186"/>
      <c r="L3" s="186"/>
      <c r="M3" s="186"/>
      <c r="N3" s="186"/>
      <c r="O3" s="186"/>
      <c r="P3" s="186"/>
      <c r="Q3" s="186"/>
      <c r="R3" s="186"/>
      <c r="S3" s="186"/>
      <c r="T3" s="186"/>
      <c r="U3" s="186"/>
      <c r="V3" s="186"/>
      <c r="W3" s="186"/>
      <c r="X3" s="22" t="e">
        <f>+#REF!</f>
        <v>#REF!</v>
      </c>
      <c r="Y3" s="46" t="s">
        <v>375</v>
      </c>
    </row>
    <row r="4" spans="1:25" ht="27.75" customHeight="1" x14ac:dyDescent="0.25">
      <c r="A4" s="185"/>
      <c r="B4" s="185"/>
      <c r="C4" s="185"/>
      <c r="D4" s="186" t="e">
        <f>+#REF!</f>
        <v>#REF!</v>
      </c>
      <c r="E4" s="186"/>
      <c r="F4" s="186"/>
      <c r="G4" s="186"/>
      <c r="H4" s="186"/>
      <c r="I4" s="186"/>
      <c r="J4" s="186"/>
      <c r="K4" s="186"/>
      <c r="L4" s="186"/>
      <c r="M4" s="186"/>
      <c r="N4" s="186"/>
      <c r="O4" s="186"/>
      <c r="P4" s="186"/>
      <c r="Q4" s="186"/>
      <c r="R4" s="186"/>
      <c r="S4" s="186"/>
      <c r="T4" s="186"/>
      <c r="U4" s="186"/>
      <c r="V4" s="186"/>
      <c r="W4" s="186"/>
      <c r="X4" s="22" t="e">
        <f>+#REF!</f>
        <v>#REF!</v>
      </c>
      <c r="Y4" s="48" t="s">
        <v>185</v>
      </c>
    </row>
    <row r="5" spans="1:25" ht="24.75" customHeight="1" x14ac:dyDescent="0.25">
      <c r="A5" s="185"/>
      <c r="B5" s="185"/>
      <c r="C5" s="185"/>
      <c r="D5" s="185"/>
      <c r="E5" s="185"/>
      <c r="F5" s="185"/>
      <c r="G5" s="185"/>
      <c r="H5" s="185"/>
      <c r="I5" s="185"/>
      <c r="J5" s="185"/>
      <c r="K5" s="185"/>
      <c r="L5" s="185"/>
      <c r="M5" s="185"/>
      <c r="N5" s="185"/>
      <c r="O5" s="185"/>
      <c r="P5" s="185"/>
      <c r="Q5" s="185"/>
      <c r="R5" s="185"/>
      <c r="S5" s="185"/>
      <c r="T5" s="185"/>
      <c r="U5" s="185"/>
      <c r="V5" s="185"/>
      <c r="W5" s="185"/>
      <c r="X5" s="185"/>
      <c r="Y5" s="47" t="s">
        <v>138</v>
      </c>
    </row>
    <row r="6" spans="1:25" ht="24.75" customHeight="1" x14ac:dyDescent="0.25">
      <c r="A6" s="180" t="s">
        <v>22</v>
      </c>
      <c r="B6" s="180"/>
      <c r="C6" s="180"/>
      <c r="D6" s="181" t="s">
        <v>160</v>
      </c>
      <c r="E6" s="181"/>
      <c r="F6" s="181"/>
      <c r="G6" s="181"/>
      <c r="H6" s="181"/>
      <c r="I6" s="181"/>
      <c r="J6" s="180" t="s">
        <v>20</v>
      </c>
      <c r="K6" s="180"/>
      <c r="L6" s="180"/>
      <c r="M6" s="180"/>
      <c r="N6" s="181"/>
      <c r="O6" s="181"/>
      <c r="P6" s="181"/>
      <c r="Q6" s="180" t="s">
        <v>152</v>
      </c>
      <c r="R6" s="180"/>
      <c r="S6" s="180"/>
      <c r="T6" s="180"/>
      <c r="U6" s="180"/>
      <c r="V6" s="181" t="s">
        <v>184</v>
      </c>
      <c r="W6" s="181"/>
      <c r="X6" s="181"/>
    </row>
    <row r="7" spans="1:25" ht="24.75" customHeight="1" x14ac:dyDescent="0.25">
      <c r="A7" s="178"/>
      <c r="B7" s="178"/>
      <c r="C7" s="178"/>
      <c r="D7" s="178"/>
      <c r="E7" s="178"/>
      <c r="F7" s="178"/>
      <c r="G7" s="178"/>
      <c r="H7" s="178"/>
      <c r="I7" s="178"/>
      <c r="J7" s="178"/>
      <c r="K7" s="178"/>
      <c r="L7" s="178"/>
      <c r="M7" s="178"/>
      <c r="N7" s="178"/>
      <c r="O7" s="178"/>
      <c r="P7" s="178"/>
      <c r="Q7" s="178"/>
      <c r="R7" s="178"/>
      <c r="S7" s="178"/>
      <c r="T7" s="178"/>
      <c r="U7" s="178"/>
      <c r="V7" s="178"/>
      <c r="W7" s="178"/>
      <c r="X7" s="178"/>
    </row>
    <row r="8" spans="1:25" ht="24.75" customHeight="1" x14ac:dyDescent="0.25">
      <c r="A8" s="180" t="s">
        <v>153</v>
      </c>
      <c r="B8" s="180"/>
      <c r="C8" s="180"/>
      <c r="D8" s="181" t="s">
        <v>183</v>
      </c>
      <c r="E8" s="181"/>
      <c r="F8" s="181"/>
      <c r="G8" s="181"/>
      <c r="H8" s="181"/>
      <c r="I8" s="181"/>
      <c r="J8" s="180" t="s">
        <v>20</v>
      </c>
      <c r="K8" s="180"/>
      <c r="L8" s="180"/>
      <c r="M8" s="180"/>
      <c r="N8" s="181">
        <v>7752</v>
      </c>
      <c r="O8" s="181"/>
      <c r="P8" s="181"/>
      <c r="Q8" s="180" t="s">
        <v>21</v>
      </c>
      <c r="R8" s="180"/>
      <c r="S8" s="180"/>
      <c r="T8" s="180"/>
      <c r="U8" s="180"/>
      <c r="V8" s="181" t="s">
        <v>264</v>
      </c>
      <c r="W8" s="181"/>
      <c r="X8" s="181"/>
    </row>
    <row r="9" spans="1:25" ht="24.75" customHeight="1" x14ac:dyDescent="0.25">
      <c r="A9" s="178"/>
      <c r="B9" s="178"/>
      <c r="C9" s="178"/>
      <c r="D9" s="178"/>
      <c r="E9" s="178"/>
      <c r="F9" s="178"/>
      <c r="G9" s="178"/>
      <c r="H9" s="178"/>
      <c r="I9" s="178"/>
      <c r="J9" s="178"/>
      <c r="K9" s="178"/>
      <c r="L9" s="178"/>
      <c r="M9" s="178"/>
      <c r="N9" s="178"/>
      <c r="O9" s="178"/>
      <c r="P9" s="178"/>
      <c r="Q9" s="178"/>
      <c r="R9" s="178"/>
      <c r="S9" s="178"/>
      <c r="T9" s="178"/>
      <c r="U9" s="178"/>
      <c r="V9" s="178"/>
      <c r="W9" s="178"/>
      <c r="X9" s="178"/>
    </row>
    <row r="10" spans="1:25" ht="33.75" customHeight="1" x14ac:dyDescent="0.25">
      <c r="A10" s="176" t="s">
        <v>31</v>
      </c>
      <c r="B10" s="176"/>
      <c r="C10" s="176"/>
      <c r="D10" s="177" t="e">
        <f>#REF!</f>
        <v>#REF!</v>
      </c>
      <c r="E10" s="177"/>
      <c r="F10" s="177"/>
      <c r="G10" s="177"/>
      <c r="H10" s="177"/>
      <c r="I10" s="177"/>
      <c r="J10" s="177"/>
      <c r="K10" s="177"/>
      <c r="L10" s="177"/>
      <c r="M10" s="177"/>
      <c r="N10" s="177"/>
      <c r="O10" s="177"/>
      <c r="P10" s="177"/>
      <c r="Q10" s="177"/>
      <c r="R10" s="177"/>
      <c r="S10" s="177"/>
      <c r="T10" s="177"/>
      <c r="U10" s="177"/>
      <c r="V10" s="177"/>
      <c r="W10" s="177"/>
      <c r="X10" s="177"/>
    </row>
    <row r="11" spans="1:25" x14ac:dyDescent="0.25">
      <c r="A11" s="178"/>
      <c r="B11" s="178"/>
      <c r="C11" s="178"/>
      <c r="D11" s="178"/>
      <c r="E11" s="178"/>
      <c r="F11" s="178"/>
      <c r="G11" s="178"/>
      <c r="H11" s="178"/>
      <c r="I11" s="178"/>
      <c r="J11" s="178"/>
      <c r="K11" s="178"/>
      <c r="L11" s="178"/>
      <c r="M11" s="178"/>
      <c r="N11" s="178"/>
      <c r="O11" s="178"/>
      <c r="P11" s="178"/>
      <c r="Q11" s="178"/>
      <c r="R11" s="178"/>
      <c r="S11" s="178"/>
      <c r="T11" s="178"/>
      <c r="U11" s="178"/>
      <c r="V11" s="178"/>
      <c r="W11" s="178"/>
      <c r="X11" s="178"/>
    </row>
    <row r="12" spans="1:25" ht="39.75" customHeight="1" x14ac:dyDescent="0.25">
      <c r="A12" s="179" t="s">
        <v>343</v>
      </c>
      <c r="B12" s="179"/>
      <c r="C12" s="179" t="s">
        <v>0</v>
      </c>
      <c r="D12" s="179"/>
      <c r="E12" s="179"/>
      <c r="F12" s="179" t="s">
        <v>1</v>
      </c>
      <c r="G12" s="179"/>
      <c r="H12" s="179"/>
      <c r="I12" s="179" t="s">
        <v>144</v>
      </c>
      <c r="J12" s="179"/>
      <c r="K12" s="179"/>
      <c r="L12" s="179"/>
      <c r="M12" s="179"/>
      <c r="N12" s="179"/>
      <c r="O12" s="179"/>
      <c r="P12" s="179"/>
      <c r="Q12" s="182" t="s">
        <v>2</v>
      </c>
      <c r="R12" s="183"/>
      <c r="S12" s="184"/>
      <c r="T12" s="179" t="s">
        <v>141</v>
      </c>
      <c r="U12" s="179"/>
      <c r="V12" s="179"/>
      <c r="W12" s="179"/>
      <c r="X12" s="179"/>
    </row>
    <row r="13" spans="1:25" ht="102.75" customHeight="1" x14ac:dyDescent="0.25">
      <c r="A13" s="23" t="s">
        <v>263</v>
      </c>
      <c r="B13" s="23" t="s">
        <v>339</v>
      </c>
      <c r="C13" s="23" t="s">
        <v>140</v>
      </c>
      <c r="D13" s="23" t="s">
        <v>142</v>
      </c>
      <c r="E13" s="23" t="s">
        <v>15</v>
      </c>
      <c r="F13" s="23" t="s">
        <v>4</v>
      </c>
      <c r="G13" s="23" t="s">
        <v>5</v>
      </c>
      <c r="H13" s="23" t="s">
        <v>6</v>
      </c>
      <c r="I13" s="23" t="s">
        <v>7</v>
      </c>
      <c r="J13" s="23" t="s">
        <v>145</v>
      </c>
      <c r="K13" s="23" t="s">
        <v>9</v>
      </c>
      <c r="L13" s="23" t="s">
        <v>143</v>
      </c>
      <c r="M13" s="23" t="s">
        <v>10</v>
      </c>
      <c r="N13" s="23" t="s">
        <v>11</v>
      </c>
      <c r="O13" s="23" t="s">
        <v>146</v>
      </c>
      <c r="P13" s="23" t="s">
        <v>12</v>
      </c>
      <c r="Q13" s="23" t="s">
        <v>147</v>
      </c>
      <c r="R13" s="23" t="s">
        <v>13</v>
      </c>
      <c r="S13" s="23" t="s">
        <v>733</v>
      </c>
      <c r="T13" s="23" t="s">
        <v>26</v>
      </c>
      <c r="U13" s="23" t="s">
        <v>27</v>
      </c>
      <c r="V13" s="23" t="s">
        <v>148</v>
      </c>
      <c r="W13" s="23" t="s">
        <v>14</v>
      </c>
      <c r="X13" s="23" t="s">
        <v>149</v>
      </c>
    </row>
    <row r="14" spans="1:25" ht="102.75" customHeight="1" x14ac:dyDescent="0.25">
      <c r="A14" s="37" t="s">
        <v>363</v>
      </c>
      <c r="B14" s="37" t="s">
        <v>155</v>
      </c>
      <c r="C14" s="17" t="s">
        <v>905</v>
      </c>
      <c r="D14" s="17" t="s">
        <v>294</v>
      </c>
      <c r="E14" s="16" t="s">
        <v>689</v>
      </c>
      <c r="F14" s="16" t="s">
        <v>154</v>
      </c>
      <c r="G14" s="16" t="s">
        <v>154</v>
      </c>
      <c r="H14" s="16" t="s">
        <v>904</v>
      </c>
      <c r="I14" s="16">
        <v>2</v>
      </c>
      <c r="J14" s="16">
        <v>3</v>
      </c>
      <c r="K14" s="16">
        <f>I14*J14</f>
        <v>6</v>
      </c>
      <c r="L14" s="16" t="str">
        <f>IF((J14=""),"",IF(AND(K14&gt;=24,K14&lt;=40),"MUY ALTO",IF(AND(K14&gt;=10,K14&lt;=20),"ALTO",IF(AND(K14&gt;=6,K14&lt;=8),"MEDIO",IF((K14&lt;=4),"BAJO")))))</f>
        <v>MEDIO</v>
      </c>
      <c r="M14" s="16">
        <v>10</v>
      </c>
      <c r="N14" s="16">
        <f>$K14*M14</f>
        <v>60</v>
      </c>
      <c r="O14" s="16" t="str">
        <f>IF((N14&gt;=599),"I",IF(N14&gt;=150,"II",IF(N14&gt;=40,"III",IF(N14&gt;=20,"IV",IF(N14=0,"IV")))))</f>
        <v>III</v>
      </c>
      <c r="P14" s="16" t="str">
        <f t="shared" ref="P14:P44" si="0">IF(O14="I","CRÍTICO",IF(O14="II","Aceptable con Control",IF(O14="III","Mejorable",IF(O14="IV","Aceptable"))))</f>
        <v>Mejorable</v>
      </c>
      <c r="Q14" s="16"/>
      <c r="R14" s="16" t="s">
        <v>829</v>
      </c>
      <c r="S14" s="16" t="s">
        <v>155</v>
      </c>
      <c r="T14" s="16"/>
      <c r="U14" s="16" t="s">
        <v>154</v>
      </c>
      <c r="V14" s="17" t="s">
        <v>154</v>
      </c>
      <c r="W14" s="17" t="s">
        <v>297</v>
      </c>
      <c r="X14" s="28" t="s">
        <v>296</v>
      </c>
    </row>
    <row r="15" spans="1:25" ht="91.5" hidden="1" customHeight="1" x14ac:dyDescent="0.25">
      <c r="A15" s="37" t="s">
        <v>363</v>
      </c>
      <c r="B15" s="37" t="s">
        <v>155</v>
      </c>
      <c r="C15" s="17" t="s">
        <v>283</v>
      </c>
      <c r="D15" s="17" t="s">
        <v>25</v>
      </c>
      <c r="E15" s="16" t="s">
        <v>828</v>
      </c>
      <c r="F15" s="16" t="s">
        <v>154</v>
      </c>
      <c r="G15" s="16" t="s">
        <v>154</v>
      </c>
      <c r="H15" s="16" t="s">
        <v>298</v>
      </c>
      <c r="I15" s="16">
        <v>2</v>
      </c>
      <c r="J15" s="16">
        <v>2</v>
      </c>
      <c r="K15" s="16">
        <f>I15*J15</f>
        <v>4</v>
      </c>
      <c r="L15" s="16" t="str">
        <f>IF((J15=""),"",IF(AND(K15&gt;=24,K15&lt;=40),"MUY ALTO",IF(AND(K15&gt;=10,K15&lt;=20),"ALTO",IF(AND(K15&gt;=6,K15&lt;=8),"MEDIO",IF((K15&lt;=4),"BAJO")))))</f>
        <v>BAJO</v>
      </c>
      <c r="M15" s="16">
        <v>10</v>
      </c>
      <c r="N15" s="16">
        <f>$K15*M15</f>
        <v>40</v>
      </c>
      <c r="O15" s="16" t="str">
        <f t="shared" ref="O15:O44" si="1">IF((N15&gt;=599),"I",IF(N15&gt;=150,"II",IF(N15&gt;=40,"III",IF(N15&gt;=20,"IV",IF(N15=0,"IV")))))</f>
        <v>III</v>
      </c>
      <c r="P15" s="16" t="str">
        <f t="shared" si="0"/>
        <v>Mejorable</v>
      </c>
      <c r="Q15" s="16"/>
      <c r="R15" s="16" t="s">
        <v>830</v>
      </c>
      <c r="S15" s="16"/>
      <c r="T15" s="16" t="s">
        <v>154</v>
      </c>
      <c r="U15" s="16" t="s">
        <v>154</v>
      </c>
      <c r="V15" s="17" t="s">
        <v>154</v>
      </c>
      <c r="W15" s="17" t="s">
        <v>532</v>
      </c>
      <c r="X15" s="16" t="s">
        <v>154</v>
      </c>
    </row>
    <row r="16" spans="1:25" ht="91.5" hidden="1" customHeight="1" x14ac:dyDescent="0.25">
      <c r="A16" s="37" t="s">
        <v>363</v>
      </c>
      <c r="B16" s="37" t="s">
        <v>155</v>
      </c>
      <c r="C16" s="17" t="s">
        <v>164</v>
      </c>
      <c r="D16" s="17" t="s">
        <v>243</v>
      </c>
      <c r="E16" s="16" t="s">
        <v>766</v>
      </c>
      <c r="F16" s="16" t="s">
        <v>154</v>
      </c>
      <c r="G16" s="16" t="s">
        <v>244</v>
      </c>
      <c r="H16" s="16" t="s">
        <v>245</v>
      </c>
      <c r="I16" s="16">
        <v>6</v>
      </c>
      <c r="J16" s="16">
        <v>3</v>
      </c>
      <c r="K16" s="16">
        <f>I16*J16</f>
        <v>18</v>
      </c>
      <c r="L16" s="16" t="str">
        <f>IF((J16=""),"",IF(AND(K16&gt;=24,K16&lt;=40),"MUY ALTO",IF(AND(K16&gt;=10,K16&lt;=20),"ALTO",IF(AND(K16&gt;=6,K16&lt;=8),"MEDIO",IF((K16&lt;=4),"BAJO")))))</f>
        <v>ALTO</v>
      </c>
      <c r="M16" s="16">
        <v>10</v>
      </c>
      <c r="N16" s="16">
        <f>$K16*M16</f>
        <v>180</v>
      </c>
      <c r="O16" s="16" t="str">
        <f t="shared" si="1"/>
        <v>II</v>
      </c>
      <c r="P16" s="16" t="str">
        <f t="shared" si="0"/>
        <v>Aceptable con Control</v>
      </c>
      <c r="Q16" s="16"/>
      <c r="R16" s="16" t="s">
        <v>774</v>
      </c>
      <c r="S16" s="16"/>
      <c r="T16" s="16" t="s">
        <v>154</v>
      </c>
      <c r="U16" s="16" t="s">
        <v>154</v>
      </c>
      <c r="V16" s="17" t="s">
        <v>533</v>
      </c>
      <c r="W16" s="17" t="s">
        <v>246</v>
      </c>
      <c r="X16" s="16"/>
    </row>
    <row r="17" spans="1:24" ht="78" hidden="1" customHeight="1" x14ac:dyDescent="0.25">
      <c r="A17" s="37" t="s">
        <v>363</v>
      </c>
      <c r="B17" s="37" t="s">
        <v>155</v>
      </c>
      <c r="C17" s="17" t="s">
        <v>187</v>
      </c>
      <c r="D17" s="17" t="s">
        <v>186</v>
      </c>
      <c r="E17" s="16" t="s">
        <v>684</v>
      </c>
      <c r="F17" s="16" t="s">
        <v>189</v>
      </c>
      <c r="G17" s="16" t="s">
        <v>154</v>
      </c>
      <c r="H17" s="16" t="s">
        <v>241</v>
      </c>
      <c r="I17" s="16">
        <v>2</v>
      </c>
      <c r="J17" s="16">
        <v>3</v>
      </c>
      <c r="K17" s="16">
        <f>I17*J17</f>
        <v>6</v>
      </c>
      <c r="L17" s="16" t="str">
        <f t="shared" ref="L17:L32" si="2">IF((J17=""),"",IF(AND(K17&gt;=24,K17&lt;=40),"MUY ALTO",IF(AND(K17&gt;=10,K17&lt;=20),"ALTO",IF(AND(K17&gt;=6,K17&lt;=8),"MEDIO",IF((K17&lt;=4),"BAJO")))))</f>
        <v>MEDIO</v>
      </c>
      <c r="M17" s="16">
        <v>10</v>
      </c>
      <c r="N17" s="16">
        <f>$K17*M17</f>
        <v>60</v>
      </c>
      <c r="O17" s="16" t="str">
        <f t="shared" si="1"/>
        <v>III</v>
      </c>
      <c r="P17" s="16" t="str">
        <f t="shared" si="0"/>
        <v>Mejorable</v>
      </c>
      <c r="Q17" s="16"/>
      <c r="R17" s="16" t="s">
        <v>698</v>
      </c>
      <c r="S17" s="16"/>
      <c r="T17" s="16" t="s">
        <v>154</v>
      </c>
      <c r="U17" s="16" t="s">
        <v>154</v>
      </c>
      <c r="V17" s="17" t="s">
        <v>190</v>
      </c>
      <c r="W17" s="17" t="s">
        <v>534</v>
      </c>
      <c r="X17" s="16" t="s">
        <v>154</v>
      </c>
    </row>
    <row r="18" spans="1:24" ht="78" hidden="1" customHeight="1" x14ac:dyDescent="0.25">
      <c r="A18" s="37" t="s">
        <v>363</v>
      </c>
      <c r="B18" s="37" t="s">
        <v>155</v>
      </c>
      <c r="C18" s="54" t="s">
        <v>247</v>
      </c>
      <c r="D18" s="17" t="s">
        <v>191</v>
      </c>
      <c r="E18" s="16" t="s">
        <v>684</v>
      </c>
      <c r="F18" s="16" t="s">
        <v>189</v>
      </c>
      <c r="G18" s="16" t="s">
        <v>154</v>
      </c>
      <c r="H18" s="16" t="s">
        <v>241</v>
      </c>
      <c r="I18" s="18">
        <v>2</v>
      </c>
      <c r="J18" s="18">
        <v>3</v>
      </c>
      <c r="K18" s="18">
        <f>I18*J18</f>
        <v>6</v>
      </c>
      <c r="L18" s="18" t="str">
        <f>IF((J18=""),"",IF(AND(K18&gt;=24,K18&lt;=40),"MUY ALTO",IF(AND(K18&gt;=10,K18&lt;=20),"ALTO",IF(AND(K18&gt;=6,K18&lt;=8),"MEDIO",IF((K18&lt;=4),"BAJO")))))</f>
        <v>MEDIO</v>
      </c>
      <c r="M18" s="18">
        <v>10</v>
      </c>
      <c r="N18" s="18">
        <f>$K18*M18</f>
        <v>60</v>
      </c>
      <c r="O18" s="16" t="str">
        <f t="shared" si="1"/>
        <v>III</v>
      </c>
      <c r="P18" s="16" t="str">
        <f t="shared" si="0"/>
        <v>Mejorable</v>
      </c>
      <c r="Q18" s="18"/>
      <c r="R18" s="16" t="s">
        <v>684</v>
      </c>
      <c r="S18" s="16"/>
      <c r="T18" s="16" t="s">
        <v>154</v>
      </c>
      <c r="U18" s="16" t="s">
        <v>154</v>
      </c>
      <c r="V18" s="17" t="s">
        <v>154</v>
      </c>
      <c r="W18" s="17" t="s">
        <v>248</v>
      </c>
      <c r="X18" s="18"/>
    </row>
    <row r="19" spans="1:24" ht="84" hidden="1" customHeight="1" x14ac:dyDescent="0.25">
      <c r="A19" s="37" t="s">
        <v>363</v>
      </c>
      <c r="B19" s="37" t="s">
        <v>155</v>
      </c>
      <c r="C19" s="17" t="s">
        <v>28</v>
      </c>
      <c r="D19" s="20" t="s">
        <v>674</v>
      </c>
      <c r="E19" s="19" t="s">
        <v>673</v>
      </c>
      <c r="F19" s="19" t="s">
        <v>675</v>
      </c>
      <c r="G19" s="19" t="s">
        <v>679</v>
      </c>
      <c r="H19" s="19" t="s">
        <v>676</v>
      </c>
      <c r="I19" s="16">
        <v>2</v>
      </c>
      <c r="J19" s="16">
        <v>3</v>
      </c>
      <c r="K19" s="16">
        <f t="shared" ref="K19" si="3">I19*J19</f>
        <v>6</v>
      </c>
      <c r="L19" s="16" t="str">
        <f t="shared" ref="L19" si="4">IF((J19=""),"",IF(AND(K19&gt;=24,K19&lt;=40),"MUY ALTO",IF(AND(K19&gt;=10,K19&lt;=20),"ALTO",IF(AND(K19&gt;=6,K19&lt;=8),"MEDIO",IF((K19&lt;=4),"BAJO")))))</f>
        <v>MEDIO</v>
      </c>
      <c r="M19" s="16">
        <v>60</v>
      </c>
      <c r="N19" s="16">
        <f t="shared" ref="N19" si="5">$K19*M19</f>
        <v>360</v>
      </c>
      <c r="O19" s="16" t="str">
        <f t="shared" si="1"/>
        <v>II</v>
      </c>
      <c r="P19" s="16" t="str">
        <f t="shared" si="0"/>
        <v>Aceptable con Control</v>
      </c>
      <c r="Q19" s="16">
        <v>474</v>
      </c>
      <c r="R19" s="20" t="s">
        <v>677</v>
      </c>
      <c r="S19" s="20" t="s">
        <v>155</v>
      </c>
      <c r="T19" s="17" t="s">
        <v>154</v>
      </c>
      <c r="U19" s="17" t="s">
        <v>154</v>
      </c>
      <c r="V19" s="20" t="s">
        <v>796</v>
      </c>
      <c r="W19" s="20" t="s">
        <v>722</v>
      </c>
      <c r="X19" s="16" t="s">
        <v>154</v>
      </c>
    </row>
    <row r="20" spans="1:24" ht="78" hidden="1" customHeight="1" x14ac:dyDescent="0.25">
      <c r="A20" s="37" t="s">
        <v>363</v>
      </c>
      <c r="B20" s="37" t="s">
        <v>155</v>
      </c>
      <c r="C20" s="17" t="s">
        <v>299</v>
      </c>
      <c r="D20" s="17" t="s">
        <v>504</v>
      </c>
      <c r="E20" s="16" t="s">
        <v>772</v>
      </c>
      <c r="F20" s="16" t="s">
        <v>189</v>
      </c>
      <c r="G20" s="16" t="s">
        <v>249</v>
      </c>
      <c r="H20" s="16" t="s">
        <v>250</v>
      </c>
      <c r="I20" s="16">
        <v>2</v>
      </c>
      <c r="J20" s="16">
        <v>4</v>
      </c>
      <c r="K20" s="16">
        <f>I20*J20</f>
        <v>8</v>
      </c>
      <c r="L20" s="16" t="str">
        <f t="shared" si="2"/>
        <v>MEDIO</v>
      </c>
      <c r="M20" s="16">
        <v>60</v>
      </c>
      <c r="N20" s="16">
        <f t="shared" ref="N20:N32" si="6">$K20*M20</f>
        <v>480</v>
      </c>
      <c r="O20" s="16" t="str">
        <f t="shared" si="1"/>
        <v>II</v>
      </c>
      <c r="P20" s="16" t="str">
        <f t="shared" si="0"/>
        <v>Aceptable con Control</v>
      </c>
      <c r="Q20" s="16"/>
      <c r="R20" s="16" t="s">
        <v>831</v>
      </c>
      <c r="S20" s="16"/>
      <c r="T20" s="16" t="s">
        <v>154</v>
      </c>
      <c r="U20" s="16" t="s">
        <v>154</v>
      </c>
      <c r="V20" s="17" t="s">
        <v>154</v>
      </c>
      <c r="W20" s="17" t="s">
        <v>505</v>
      </c>
      <c r="X20" s="16" t="s">
        <v>154</v>
      </c>
    </row>
    <row r="21" spans="1:24" ht="112.9" hidden="1" customHeight="1" x14ac:dyDescent="0.25">
      <c r="A21" s="67" t="s">
        <v>363</v>
      </c>
      <c r="B21" s="67" t="s">
        <v>155</v>
      </c>
      <c r="C21" s="20" t="s">
        <v>755</v>
      </c>
      <c r="D21" s="20" t="s">
        <v>754</v>
      </c>
      <c r="E21" s="19" t="s">
        <v>758</v>
      </c>
      <c r="F21" s="19" t="s">
        <v>759</v>
      </c>
      <c r="G21" s="19" t="s">
        <v>249</v>
      </c>
      <c r="H21" s="19" t="s">
        <v>250</v>
      </c>
      <c r="I21" s="19">
        <v>2</v>
      </c>
      <c r="J21" s="19">
        <v>4</v>
      </c>
      <c r="K21" s="19">
        <f>I21*J21</f>
        <v>8</v>
      </c>
      <c r="L21" s="19" t="str">
        <f>IF((J21=""),"",IF(AND(K21&gt;=24,K21&lt;=40),"MUY ALTO",IF(AND(K21&gt;=10,K21&lt;=20),"ALTO",IF(AND(K21&gt;=6,K21&lt;=8),"MEDIO",IF((K21&lt;=4),"BAJO")))))</f>
        <v>MEDIO</v>
      </c>
      <c r="M21" s="19">
        <v>25</v>
      </c>
      <c r="N21" s="19">
        <f>$K21*M21</f>
        <v>200</v>
      </c>
      <c r="O21" s="19" t="str">
        <f>IF((N21&gt;=599),"I",IF(N21&gt;=150,"II",IF(N21&gt;=40,"III",IF(N21&gt;=20,"IV",IF(N21=0,"IV")))))</f>
        <v>II</v>
      </c>
      <c r="P21" s="19" t="str">
        <f t="shared" si="0"/>
        <v>Aceptable con Control</v>
      </c>
      <c r="Q21" s="19"/>
      <c r="R21" s="19" t="s">
        <v>677</v>
      </c>
      <c r="S21" s="19"/>
      <c r="T21" s="19" t="s">
        <v>154</v>
      </c>
      <c r="U21" s="19" t="s">
        <v>154</v>
      </c>
      <c r="V21" s="20" t="s">
        <v>154</v>
      </c>
      <c r="W21" s="20" t="s">
        <v>760</v>
      </c>
      <c r="X21" s="25"/>
    </row>
    <row r="22" spans="1:24" ht="136.5" hidden="1" customHeight="1" x14ac:dyDescent="0.25">
      <c r="A22" s="37" t="s">
        <v>363</v>
      </c>
      <c r="B22" s="37" t="s">
        <v>155</v>
      </c>
      <c r="C22" s="17" t="s">
        <v>199</v>
      </c>
      <c r="D22" s="17" t="s">
        <v>118</v>
      </c>
      <c r="E22" s="16" t="s">
        <v>685</v>
      </c>
      <c r="F22" s="16" t="s">
        <v>154</v>
      </c>
      <c r="G22" s="16" t="s">
        <v>154</v>
      </c>
      <c r="H22" s="16" t="s">
        <v>252</v>
      </c>
      <c r="I22" s="16">
        <v>2</v>
      </c>
      <c r="J22" s="16">
        <v>3</v>
      </c>
      <c r="K22" s="16">
        <f t="shared" ref="K22:K32" si="7">I22*J22</f>
        <v>6</v>
      </c>
      <c r="L22" s="16" t="str">
        <f t="shared" si="2"/>
        <v>MEDIO</v>
      </c>
      <c r="M22" s="16">
        <v>25</v>
      </c>
      <c r="N22" s="16">
        <f t="shared" si="6"/>
        <v>150</v>
      </c>
      <c r="O22" s="16" t="str">
        <f t="shared" si="1"/>
        <v>II</v>
      </c>
      <c r="P22" s="16" t="str">
        <f t="shared" si="0"/>
        <v>Aceptable con Control</v>
      </c>
      <c r="Q22" s="16"/>
      <c r="R22" s="16" t="s">
        <v>686</v>
      </c>
      <c r="S22" s="16"/>
      <c r="T22" s="16" t="s">
        <v>154</v>
      </c>
      <c r="U22" s="16" t="s">
        <v>154</v>
      </c>
      <c r="V22" s="17" t="s">
        <v>154</v>
      </c>
      <c r="W22" s="17" t="s">
        <v>195</v>
      </c>
      <c r="X22" s="16"/>
    </row>
    <row r="23" spans="1:24" ht="137.65" hidden="1" customHeight="1" x14ac:dyDescent="0.25">
      <c r="A23" s="37" t="s">
        <v>363</v>
      </c>
      <c r="B23" s="37" t="s">
        <v>155</v>
      </c>
      <c r="C23" s="17" t="s">
        <v>196</v>
      </c>
      <c r="D23" s="17" t="s">
        <v>118</v>
      </c>
      <c r="E23" s="16" t="s">
        <v>685</v>
      </c>
      <c r="F23" s="16" t="s">
        <v>154</v>
      </c>
      <c r="G23" s="16" t="s">
        <v>154</v>
      </c>
      <c r="H23" s="16" t="s">
        <v>252</v>
      </c>
      <c r="I23" s="16">
        <v>6</v>
      </c>
      <c r="J23" s="16">
        <v>2</v>
      </c>
      <c r="K23" s="16">
        <f t="shared" si="7"/>
        <v>12</v>
      </c>
      <c r="L23" s="16" t="str">
        <f t="shared" si="2"/>
        <v>ALTO</v>
      </c>
      <c r="M23" s="16">
        <v>10</v>
      </c>
      <c r="N23" s="16">
        <f t="shared" si="6"/>
        <v>120</v>
      </c>
      <c r="O23" s="16" t="str">
        <f t="shared" si="1"/>
        <v>III</v>
      </c>
      <c r="P23" s="16" t="str">
        <f t="shared" si="0"/>
        <v>Mejorable</v>
      </c>
      <c r="Q23" s="16"/>
      <c r="R23" s="16" t="s">
        <v>686</v>
      </c>
      <c r="S23" s="16"/>
      <c r="T23" s="16" t="s">
        <v>154</v>
      </c>
      <c r="U23" s="16" t="s">
        <v>154</v>
      </c>
      <c r="V23" s="17" t="s">
        <v>154</v>
      </c>
      <c r="W23" s="17" t="s">
        <v>200</v>
      </c>
      <c r="X23" s="16"/>
    </row>
    <row r="24" spans="1:24" ht="145.9" hidden="1" customHeight="1" x14ac:dyDescent="0.25">
      <c r="A24" s="37" t="s">
        <v>363</v>
      </c>
      <c r="B24" s="37" t="s">
        <v>155</v>
      </c>
      <c r="C24" s="17" t="s">
        <v>197</v>
      </c>
      <c r="D24" s="17" t="s">
        <v>118</v>
      </c>
      <c r="E24" s="16" t="s">
        <v>686</v>
      </c>
      <c r="F24" s="16" t="s">
        <v>154</v>
      </c>
      <c r="G24" s="16" t="s">
        <v>154</v>
      </c>
      <c r="H24" s="16" t="s">
        <v>252</v>
      </c>
      <c r="I24" s="16">
        <v>6</v>
      </c>
      <c r="J24" s="16">
        <v>2</v>
      </c>
      <c r="K24" s="16">
        <f t="shared" si="7"/>
        <v>12</v>
      </c>
      <c r="L24" s="16" t="str">
        <f t="shared" si="2"/>
        <v>ALTO</v>
      </c>
      <c r="M24" s="16">
        <v>25</v>
      </c>
      <c r="N24" s="16">
        <f t="shared" si="6"/>
        <v>300</v>
      </c>
      <c r="O24" s="16" t="str">
        <f t="shared" si="1"/>
        <v>II</v>
      </c>
      <c r="P24" s="16" t="str">
        <f t="shared" si="0"/>
        <v>Aceptable con Control</v>
      </c>
      <c r="Q24" s="16"/>
      <c r="R24" s="16" t="s">
        <v>686</v>
      </c>
      <c r="S24" s="16"/>
      <c r="T24" s="16" t="s">
        <v>154</v>
      </c>
      <c r="U24" s="16" t="s">
        <v>154</v>
      </c>
      <c r="V24" s="17" t="s">
        <v>154</v>
      </c>
      <c r="W24" s="17" t="s">
        <v>200</v>
      </c>
      <c r="X24" s="16"/>
    </row>
    <row r="25" spans="1:24" ht="138.4" hidden="1" customHeight="1" x14ac:dyDescent="0.25">
      <c r="A25" s="37" t="s">
        <v>363</v>
      </c>
      <c r="B25" s="37" t="s">
        <v>155</v>
      </c>
      <c r="C25" s="17" t="s">
        <v>198</v>
      </c>
      <c r="D25" s="17" t="s">
        <v>118</v>
      </c>
      <c r="E25" s="16" t="s">
        <v>119</v>
      </c>
      <c r="F25" s="16" t="s">
        <v>154</v>
      </c>
      <c r="G25" s="16" t="s">
        <v>154</v>
      </c>
      <c r="H25" s="16" t="s">
        <v>253</v>
      </c>
      <c r="I25" s="16">
        <v>6</v>
      </c>
      <c r="J25" s="16">
        <v>2</v>
      </c>
      <c r="K25" s="16">
        <f t="shared" si="7"/>
        <v>12</v>
      </c>
      <c r="L25" s="16" t="str">
        <f t="shared" si="2"/>
        <v>ALTO</v>
      </c>
      <c r="M25" s="16">
        <v>25</v>
      </c>
      <c r="N25" s="16">
        <f t="shared" si="6"/>
        <v>300</v>
      </c>
      <c r="O25" s="16" t="str">
        <f t="shared" si="1"/>
        <v>II</v>
      </c>
      <c r="P25" s="16" t="str">
        <f t="shared" si="0"/>
        <v>Aceptable con Control</v>
      </c>
      <c r="Q25" s="16"/>
      <c r="R25" s="16" t="s">
        <v>119</v>
      </c>
      <c r="S25" s="16"/>
      <c r="T25" s="16" t="s">
        <v>154</v>
      </c>
      <c r="U25" s="16" t="s">
        <v>154</v>
      </c>
      <c r="V25" s="17" t="s">
        <v>154</v>
      </c>
      <c r="W25" s="17" t="s">
        <v>201</v>
      </c>
      <c r="X25" s="16"/>
    </row>
    <row r="26" spans="1:24" ht="78" hidden="1" customHeight="1" x14ac:dyDescent="0.25">
      <c r="A26" s="39" t="s">
        <v>341</v>
      </c>
      <c r="B26" s="39" t="s">
        <v>155</v>
      </c>
      <c r="C26" s="17" t="s">
        <v>350</v>
      </c>
      <c r="D26" s="17" t="s">
        <v>289</v>
      </c>
      <c r="E26" s="16" t="s">
        <v>689</v>
      </c>
      <c r="F26" s="16" t="s">
        <v>154</v>
      </c>
      <c r="G26" s="16" t="s">
        <v>154</v>
      </c>
      <c r="H26" s="16" t="s">
        <v>291</v>
      </c>
      <c r="I26" s="16">
        <v>2</v>
      </c>
      <c r="J26" s="16">
        <v>2</v>
      </c>
      <c r="K26" s="16">
        <f>I26*J26</f>
        <v>4</v>
      </c>
      <c r="L26" s="16" t="str">
        <f>IF((J26=""),"",IF(AND(K26&gt;=24,K26&lt;=40),"MUY ALTO",IF(AND(K26&gt;=10,K26&lt;=20),"ALTO",IF(AND(K26&gt;=6,K26&lt;=8),"MEDIO",IF((K26&lt;=4),"BAJO")))))</f>
        <v>BAJO</v>
      </c>
      <c r="M26" s="16">
        <v>10</v>
      </c>
      <c r="N26" s="16">
        <f>$K26*M26</f>
        <v>40</v>
      </c>
      <c r="O26" s="16" t="str">
        <f>IF((N26&gt;=599),"I",IF(N26&gt;=150,"II",IF(N26&gt;=40,"III",IF(N26&gt;=20,"IV",IF(N26=0,"IV")))))</f>
        <v>III</v>
      </c>
      <c r="P26" s="16" t="str">
        <f t="shared" si="0"/>
        <v>Mejorable</v>
      </c>
      <c r="Q26" s="16"/>
      <c r="R26" s="16" t="s">
        <v>779</v>
      </c>
      <c r="S26" s="16"/>
      <c r="T26" s="16" t="s">
        <v>154</v>
      </c>
      <c r="U26" s="16" t="s">
        <v>154</v>
      </c>
      <c r="V26" s="17" t="s">
        <v>154</v>
      </c>
      <c r="W26" s="17" t="s">
        <v>293</v>
      </c>
      <c r="X26" s="28"/>
    </row>
    <row r="27" spans="1:24" ht="121.5" hidden="1" customHeight="1" x14ac:dyDescent="0.25">
      <c r="A27" s="41" t="s">
        <v>341</v>
      </c>
      <c r="B27" s="33" t="s">
        <v>155</v>
      </c>
      <c r="C27" s="20" t="s">
        <v>233</v>
      </c>
      <c r="D27" s="20" t="s">
        <v>173</v>
      </c>
      <c r="E27" s="19" t="s">
        <v>687</v>
      </c>
      <c r="F27" s="19" t="s">
        <v>209</v>
      </c>
      <c r="G27" s="19" t="s">
        <v>224</v>
      </c>
      <c r="H27" s="19" t="s">
        <v>707</v>
      </c>
      <c r="I27" s="19">
        <v>2</v>
      </c>
      <c r="J27" s="19">
        <v>2</v>
      </c>
      <c r="K27" s="19">
        <f>I27*J27</f>
        <v>4</v>
      </c>
      <c r="L27" s="19" t="str">
        <f>IF((J27=""),"",IF(AND(K27&gt;=24,K27&lt;=40),"MUY ALTO",IF(AND(K27&gt;=10,K27&lt;=20),"ALTO",IF(AND(K27&gt;=6,K27&lt;=8),"MEDIO",IF((K27&lt;=4),"BAJO")))))</f>
        <v>BAJO</v>
      </c>
      <c r="M27" s="19">
        <v>25</v>
      </c>
      <c r="N27" s="19">
        <f>$K27*M27</f>
        <v>100</v>
      </c>
      <c r="O27" s="16" t="str">
        <f>IF((N27&gt;=599),"I",IF(N27&gt;=150,"II",IF(N27&gt;=40,"III",IF(N27&gt;=20,"IV",IF(N27=0,"IV")))))</f>
        <v>III</v>
      </c>
      <c r="P27" s="16" t="str">
        <f t="shared" si="0"/>
        <v>Mejorable</v>
      </c>
      <c r="Q27" s="19"/>
      <c r="R27" s="19" t="s">
        <v>723</v>
      </c>
      <c r="S27" s="19" t="s">
        <v>155</v>
      </c>
      <c r="T27" s="19" t="s">
        <v>154</v>
      </c>
      <c r="U27" s="19" t="s">
        <v>154</v>
      </c>
      <c r="V27" s="20" t="s">
        <v>681</v>
      </c>
      <c r="W27" s="20" t="s">
        <v>229</v>
      </c>
      <c r="X27" s="21" t="s">
        <v>154</v>
      </c>
    </row>
    <row r="28" spans="1:24" ht="78" hidden="1" customHeight="1" x14ac:dyDescent="0.25">
      <c r="A28" s="39" t="s">
        <v>341</v>
      </c>
      <c r="B28" s="39" t="s">
        <v>155</v>
      </c>
      <c r="C28" s="17" t="s">
        <v>151</v>
      </c>
      <c r="D28" s="17" t="s">
        <v>175</v>
      </c>
      <c r="E28" s="16" t="s">
        <v>688</v>
      </c>
      <c r="F28" s="16" t="s">
        <v>154</v>
      </c>
      <c r="G28" s="16" t="s">
        <v>204</v>
      </c>
      <c r="H28" s="16" t="s">
        <v>238</v>
      </c>
      <c r="I28" s="16">
        <v>2</v>
      </c>
      <c r="J28" s="16">
        <v>3</v>
      </c>
      <c r="K28" s="16">
        <f t="shared" si="7"/>
        <v>6</v>
      </c>
      <c r="L28" s="16" t="str">
        <f t="shared" si="2"/>
        <v>MEDIO</v>
      </c>
      <c r="M28" s="16">
        <v>25</v>
      </c>
      <c r="N28" s="16">
        <f t="shared" si="6"/>
        <v>150</v>
      </c>
      <c r="O28" s="16" t="str">
        <f t="shared" si="1"/>
        <v>II</v>
      </c>
      <c r="P28" s="16" t="str">
        <f t="shared" si="0"/>
        <v>Aceptable con Control</v>
      </c>
      <c r="Q28" s="16"/>
      <c r="R28" s="16" t="s">
        <v>699</v>
      </c>
      <c r="S28" s="16"/>
      <c r="T28" s="16" t="s">
        <v>154</v>
      </c>
      <c r="U28" s="16" t="s">
        <v>301</v>
      </c>
      <c r="V28" s="17" t="s">
        <v>154</v>
      </c>
      <c r="W28" s="17" t="s">
        <v>535</v>
      </c>
      <c r="X28" s="16" t="s">
        <v>154</v>
      </c>
    </row>
    <row r="29" spans="1:24" ht="78" hidden="1" customHeight="1" x14ac:dyDescent="0.25">
      <c r="A29" s="39" t="s">
        <v>341</v>
      </c>
      <c r="B29" s="39" t="s">
        <v>155</v>
      </c>
      <c r="C29" s="17" t="s">
        <v>349</v>
      </c>
      <c r="D29" s="17" t="s">
        <v>175</v>
      </c>
      <c r="E29" s="16" t="s">
        <v>690</v>
      </c>
      <c r="F29" s="16" t="s">
        <v>205</v>
      </c>
      <c r="G29" s="16" t="s">
        <v>203</v>
      </c>
      <c r="H29" s="16" t="s">
        <v>238</v>
      </c>
      <c r="I29" s="16">
        <v>2</v>
      </c>
      <c r="J29" s="16">
        <v>2</v>
      </c>
      <c r="K29" s="16">
        <f t="shared" si="7"/>
        <v>4</v>
      </c>
      <c r="L29" s="16" t="str">
        <f t="shared" si="2"/>
        <v>BAJO</v>
      </c>
      <c r="M29" s="16">
        <v>25</v>
      </c>
      <c r="N29" s="16">
        <f t="shared" si="6"/>
        <v>100</v>
      </c>
      <c r="O29" s="16" t="str">
        <f t="shared" si="1"/>
        <v>III</v>
      </c>
      <c r="P29" s="16" t="str">
        <f t="shared" si="0"/>
        <v>Mejorable</v>
      </c>
      <c r="Q29" s="16"/>
      <c r="R29" s="16" t="s">
        <v>701</v>
      </c>
      <c r="S29" s="16"/>
      <c r="T29" s="16" t="s">
        <v>154</v>
      </c>
      <c r="U29" s="16" t="s">
        <v>154</v>
      </c>
      <c r="V29" s="17" t="s">
        <v>154</v>
      </c>
      <c r="W29" s="17" t="s">
        <v>207</v>
      </c>
      <c r="X29" s="16" t="s">
        <v>154</v>
      </c>
    </row>
    <row r="30" spans="1:24" ht="78" hidden="1" customHeight="1" x14ac:dyDescent="0.25">
      <c r="A30" s="39" t="s">
        <v>341</v>
      </c>
      <c r="B30" s="39" t="s">
        <v>155</v>
      </c>
      <c r="C30" s="17" t="s">
        <v>120</v>
      </c>
      <c r="D30" s="17" t="s">
        <v>175</v>
      </c>
      <c r="E30" s="16" t="s">
        <v>691</v>
      </c>
      <c r="F30" s="16" t="s">
        <v>209</v>
      </c>
      <c r="G30" s="16" t="s">
        <v>210</v>
      </c>
      <c r="H30" s="16" t="s">
        <v>238</v>
      </c>
      <c r="I30" s="16">
        <v>2</v>
      </c>
      <c r="J30" s="16">
        <v>3</v>
      </c>
      <c r="K30" s="16">
        <f t="shared" si="7"/>
        <v>6</v>
      </c>
      <c r="L30" s="16" t="str">
        <f t="shared" si="2"/>
        <v>MEDIO</v>
      </c>
      <c r="M30" s="16">
        <v>10</v>
      </c>
      <c r="N30" s="16">
        <f t="shared" si="6"/>
        <v>60</v>
      </c>
      <c r="O30" s="16" t="str">
        <f t="shared" si="1"/>
        <v>III</v>
      </c>
      <c r="P30" s="16" t="str">
        <f t="shared" si="0"/>
        <v>Mejorable</v>
      </c>
      <c r="Q30" s="16"/>
      <c r="R30" s="16" t="s">
        <v>702</v>
      </c>
      <c r="S30" s="16"/>
      <c r="T30" s="16" t="s">
        <v>154</v>
      </c>
      <c r="U30" s="16" t="s">
        <v>154</v>
      </c>
      <c r="V30" s="17" t="s">
        <v>257</v>
      </c>
      <c r="W30" s="17" t="s">
        <v>211</v>
      </c>
      <c r="X30" s="16" t="s">
        <v>154</v>
      </c>
    </row>
    <row r="31" spans="1:24" ht="149.25" hidden="1" customHeight="1" x14ac:dyDescent="0.25">
      <c r="A31" s="39" t="s">
        <v>341</v>
      </c>
      <c r="B31" s="39" t="s">
        <v>155</v>
      </c>
      <c r="C31" s="17" t="s">
        <v>506</v>
      </c>
      <c r="D31" s="17" t="s">
        <v>284</v>
      </c>
      <c r="E31" s="16" t="s">
        <v>693</v>
      </c>
      <c r="F31" s="16" t="s">
        <v>154</v>
      </c>
      <c r="G31" s="16" t="s">
        <v>203</v>
      </c>
      <c r="H31" s="16" t="s">
        <v>238</v>
      </c>
      <c r="I31" s="16">
        <v>2</v>
      </c>
      <c r="J31" s="16">
        <v>1</v>
      </c>
      <c r="K31" s="16">
        <f t="shared" si="7"/>
        <v>2</v>
      </c>
      <c r="L31" s="16" t="str">
        <f t="shared" si="2"/>
        <v>BAJO</v>
      </c>
      <c r="M31" s="16">
        <v>100</v>
      </c>
      <c r="N31" s="16">
        <f t="shared" si="6"/>
        <v>200</v>
      </c>
      <c r="O31" s="16" t="str">
        <f t="shared" si="1"/>
        <v>II</v>
      </c>
      <c r="P31" s="16" t="str">
        <f t="shared" si="0"/>
        <v>Aceptable con Control</v>
      </c>
      <c r="Q31" s="16"/>
      <c r="R31" s="16" t="s">
        <v>703</v>
      </c>
      <c r="S31" s="16"/>
      <c r="T31" s="16" t="s">
        <v>154</v>
      </c>
      <c r="U31" s="16" t="s">
        <v>154</v>
      </c>
      <c r="V31" s="17" t="s">
        <v>507</v>
      </c>
      <c r="W31" s="17" t="s">
        <v>508</v>
      </c>
      <c r="X31" s="16" t="s">
        <v>154</v>
      </c>
    </row>
    <row r="32" spans="1:24" ht="149.25" hidden="1" customHeight="1" x14ac:dyDescent="0.25">
      <c r="A32" s="39" t="s">
        <v>341</v>
      </c>
      <c r="B32" s="39" t="s">
        <v>155</v>
      </c>
      <c r="C32" s="17" t="s">
        <v>348</v>
      </c>
      <c r="D32" s="17" t="s">
        <v>212</v>
      </c>
      <c r="E32" s="16" t="s">
        <v>692</v>
      </c>
      <c r="F32" s="16" t="s">
        <v>214</v>
      </c>
      <c r="G32" s="16" t="s">
        <v>154</v>
      </c>
      <c r="H32" s="16" t="s">
        <v>238</v>
      </c>
      <c r="I32" s="16">
        <v>2</v>
      </c>
      <c r="J32" s="16">
        <v>1</v>
      </c>
      <c r="K32" s="16">
        <f t="shared" si="7"/>
        <v>2</v>
      </c>
      <c r="L32" s="16" t="str">
        <f t="shared" si="2"/>
        <v>BAJO</v>
      </c>
      <c r="M32" s="16">
        <v>25</v>
      </c>
      <c r="N32" s="16">
        <f t="shared" si="6"/>
        <v>50</v>
      </c>
      <c r="O32" s="16" t="str">
        <f t="shared" si="1"/>
        <v>III</v>
      </c>
      <c r="P32" s="16" t="str">
        <f t="shared" si="0"/>
        <v>Mejorable</v>
      </c>
      <c r="Q32" s="16"/>
      <c r="R32" s="16" t="s">
        <v>692</v>
      </c>
      <c r="S32" s="16"/>
      <c r="T32" s="16" t="s">
        <v>154</v>
      </c>
      <c r="U32" s="16" t="s">
        <v>154</v>
      </c>
      <c r="V32" s="17" t="s">
        <v>154</v>
      </c>
      <c r="W32" s="17" t="s">
        <v>215</v>
      </c>
      <c r="X32" s="16" t="s">
        <v>154</v>
      </c>
    </row>
    <row r="33" spans="1:24" ht="136.5" hidden="1" customHeight="1" x14ac:dyDescent="0.25">
      <c r="A33" s="39" t="s">
        <v>341</v>
      </c>
      <c r="B33" s="39" t="s">
        <v>155</v>
      </c>
      <c r="C33" s="17" t="s">
        <v>346</v>
      </c>
      <c r="D33" s="17" t="s">
        <v>216</v>
      </c>
      <c r="E33" s="16" t="s">
        <v>692</v>
      </c>
      <c r="F33" s="16" t="s">
        <v>154</v>
      </c>
      <c r="G33" s="16" t="s">
        <v>204</v>
      </c>
      <c r="H33" s="16" t="s">
        <v>238</v>
      </c>
      <c r="I33" s="16">
        <v>2</v>
      </c>
      <c r="J33" s="16">
        <v>2</v>
      </c>
      <c r="K33" s="16">
        <f t="shared" ref="K33:K44" si="8">I33*J33</f>
        <v>4</v>
      </c>
      <c r="L33" s="16" t="str">
        <f t="shared" ref="L33:L44" si="9">IF((J33=""),"",IF(AND(K33&gt;=24,K33&lt;=40),"MUY ALTO",IF(AND(K33&gt;=10,K33&lt;=20),"ALTO",IF(AND(K33&gt;=6,K33&lt;=8),"MEDIO",IF((K33&lt;=4),"BAJO")))))</f>
        <v>BAJO</v>
      </c>
      <c r="M33" s="16">
        <v>25</v>
      </c>
      <c r="N33" s="16">
        <f t="shared" ref="N33:N44" si="10">$K33*M33</f>
        <v>100</v>
      </c>
      <c r="O33" s="16" t="str">
        <f t="shared" si="1"/>
        <v>III</v>
      </c>
      <c r="P33" s="16" t="str">
        <f t="shared" si="0"/>
        <v>Mejorable</v>
      </c>
      <c r="Q33" s="16"/>
      <c r="R33" s="16" t="s">
        <v>701</v>
      </c>
      <c r="S33" s="16"/>
      <c r="T33" s="16" t="s">
        <v>154</v>
      </c>
      <c r="U33" s="16" t="s">
        <v>154</v>
      </c>
      <c r="V33" s="17" t="s">
        <v>258</v>
      </c>
      <c r="W33" s="17" t="s">
        <v>259</v>
      </c>
      <c r="X33" s="16" t="s">
        <v>154</v>
      </c>
    </row>
    <row r="34" spans="1:24" ht="150.75" hidden="1" customHeight="1" x14ac:dyDescent="0.25">
      <c r="A34" s="39" t="s">
        <v>341</v>
      </c>
      <c r="B34" s="39" t="s">
        <v>155</v>
      </c>
      <c r="C34" s="17" t="s">
        <v>362</v>
      </c>
      <c r="D34" s="17" t="s">
        <v>218</v>
      </c>
      <c r="E34" s="16" t="s">
        <v>693</v>
      </c>
      <c r="F34" s="16" t="s">
        <v>219</v>
      </c>
      <c r="G34" s="16" t="s">
        <v>221</v>
      </c>
      <c r="H34" s="16" t="s">
        <v>260</v>
      </c>
      <c r="I34" s="16">
        <v>2</v>
      </c>
      <c r="J34" s="16">
        <v>2</v>
      </c>
      <c r="K34" s="16">
        <f t="shared" si="8"/>
        <v>4</v>
      </c>
      <c r="L34" s="16" t="str">
        <f t="shared" si="9"/>
        <v>BAJO</v>
      </c>
      <c r="M34" s="16">
        <v>25</v>
      </c>
      <c r="N34" s="16">
        <f t="shared" si="10"/>
        <v>100</v>
      </c>
      <c r="O34" s="16" t="str">
        <f t="shared" si="1"/>
        <v>III</v>
      </c>
      <c r="P34" s="16" t="str">
        <f t="shared" si="0"/>
        <v>Mejorable</v>
      </c>
      <c r="Q34" s="16"/>
      <c r="R34" s="16" t="s">
        <v>701</v>
      </c>
      <c r="S34" s="16"/>
      <c r="T34" s="16" t="s">
        <v>154</v>
      </c>
      <c r="U34" s="16" t="s">
        <v>154</v>
      </c>
      <c r="V34" s="17" t="s">
        <v>220</v>
      </c>
      <c r="W34" s="17" t="s">
        <v>261</v>
      </c>
      <c r="X34" s="16" t="s">
        <v>154</v>
      </c>
    </row>
    <row r="35" spans="1:24" ht="150.75" hidden="1" customHeight="1" x14ac:dyDescent="0.25">
      <c r="A35" s="39" t="s">
        <v>341</v>
      </c>
      <c r="B35" s="39" t="s">
        <v>155</v>
      </c>
      <c r="C35" s="20" t="s">
        <v>344</v>
      </c>
      <c r="D35" s="20" t="s">
        <v>172</v>
      </c>
      <c r="E35" s="19" t="s">
        <v>694</v>
      </c>
      <c r="F35" s="19" t="s">
        <v>262</v>
      </c>
      <c r="G35" s="19" t="s">
        <v>225</v>
      </c>
      <c r="H35" s="16" t="s">
        <v>509</v>
      </c>
      <c r="I35" s="19">
        <v>2</v>
      </c>
      <c r="J35" s="19">
        <v>2</v>
      </c>
      <c r="K35" s="19">
        <f t="shared" si="8"/>
        <v>4</v>
      </c>
      <c r="L35" s="19" t="str">
        <f t="shared" si="9"/>
        <v>BAJO</v>
      </c>
      <c r="M35" s="19">
        <v>60</v>
      </c>
      <c r="N35" s="19">
        <f t="shared" si="10"/>
        <v>240</v>
      </c>
      <c r="O35" s="16" t="str">
        <f t="shared" si="1"/>
        <v>II</v>
      </c>
      <c r="P35" s="16" t="str">
        <f t="shared" si="0"/>
        <v>Aceptable con Control</v>
      </c>
      <c r="Q35" s="21"/>
      <c r="R35" s="19" t="s">
        <v>694</v>
      </c>
      <c r="S35" s="16"/>
      <c r="T35" s="16" t="s">
        <v>154</v>
      </c>
      <c r="U35" s="16" t="s">
        <v>154</v>
      </c>
      <c r="V35" s="17" t="s">
        <v>154</v>
      </c>
      <c r="W35" s="17" t="s">
        <v>510</v>
      </c>
      <c r="X35" s="16" t="s">
        <v>154</v>
      </c>
    </row>
    <row r="36" spans="1:24" ht="150.75" hidden="1" customHeight="1" x14ac:dyDescent="0.25">
      <c r="A36" s="39" t="s">
        <v>341</v>
      </c>
      <c r="B36" s="39" t="s">
        <v>155</v>
      </c>
      <c r="C36" s="60" t="s">
        <v>797</v>
      </c>
      <c r="D36" s="17" t="s">
        <v>232</v>
      </c>
      <c r="E36" s="16" t="s">
        <v>695</v>
      </c>
      <c r="F36" s="16" t="s">
        <v>154</v>
      </c>
      <c r="G36" s="16" t="s">
        <v>154</v>
      </c>
      <c r="H36" s="16" t="s">
        <v>238</v>
      </c>
      <c r="I36" s="19">
        <v>2</v>
      </c>
      <c r="J36" s="19">
        <v>1</v>
      </c>
      <c r="K36" s="19">
        <f t="shared" si="8"/>
        <v>2</v>
      </c>
      <c r="L36" s="19" t="str">
        <f t="shared" si="9"/>
        <v>BAJO</v>
      </c>
      <c r="M36" s="19">
        <v>25</v>
      </c>
      <c r="N36" s="19">
        <f t="shared" si="10"/>
        <v>50</v>
      </c>
      <c r="O36" s="16" t="str">
        <f t="shared" si="1"/>
        <v>III</v>
      </c>
      <c r="P36" s="16" t="str">
        <f t="shared" si="0"/>
        <v>Mejorable</v>
      </c>
      <c r="Q36" s="16"/>
      <c r="R36" s="16" t="s">
        <v>705</v>
      </c>
      <c r="S36" s="16"/>
      <c r="T36" s="16" t="s">
        <v>154</v>
      </c>
      <c r="U36" s="16" t="s">
        <v>154</v>
      </c>
      <c r="V36" s="17" t="s">
        <v>265</v>
      </c>
      <c r="W36" s="17" t="s">
        <v>269</v>
      </c>
      <c r="X36" s="16" t="s">
        <v>154</v>
      </c>
    </row>
    <row r="37" spans="1:24" ht="150.75" hidden="1" customHeight="1" x14ac:dyDescent="0.25">
      <c r="A37" s="39" t="s">
        <v>341</v>
      </c>
      <c r="B37" s="39" t="s">
        <v>155</v>
      </c>
      <c r="C37" s="60" t="s">
        <v>798</v>
      </c>
      <c r="D37" s="17" t="s">
        <v>232</v>
      </c>
      <c r="E37" s="16" t="s">
        <v>841</v>
      </c>
      <c r="F37" s="16" t="s">
        <v>154</v>
      </c>
      <c r="G37" s="16" t="s">
        <v>154</v>
      </c>
      <c r="H37" s="16" t="s">
        <v>238</v>
      </c>
      <c r="I37" s="19">
        <v>2</v>
      </c>
      <c r="J37" s="19">
        <v>2</v>
      </c>
      <c r="K37" s="19">
        <f t="shared" si="8"/>
        <v>4</v>
      </c>
      <c r="L37" s="19" t="str">
        <f t="shared" si="9"/>
        <v>BAJO</v>
      </c>
      <c r="M37" s="19">
        <v>25</v>
      </c>
      <c r="N37" s="19">
        <f t="shared" si="10"/>
        <v>100</v>
      </c>
      <c r="O37" s="16" t="str">
        <f t="shared" si="1"/>
        <v>III</v>
      </c>
      <c r="P37" s="16" t="str">
        <f t="shared" si="0"/>
        <v>Mejorable</v>
      </c>
      <c r="Q37" s="18"/>
      <c r="R37" s="16" t="s">
        <v>705</v>
      </c>
      <c r="S37" s="16"/>
      <c r="T37" s="16" t="s">
        <v>154</v>
      </c>
      <c r="U37" s="16" t="s">
        <v>154</v>
      </c>
      <c r="V37" s="17" t="s">
        <v>265</v>
      </c>
      <c r="W37" s="17" t="s">
        <v>511</v>
      </c>
      <c r="X37" s="16" t="s">
        <v>154</v>
      </c>
    </row>
    <row r="38" spans="1:24" ht="150.75" hidden="1" customHeight="1" x14ac:dyDescent="0.25">
      <c r="A38" s="39" t="s">
        <v>341</v>
      </c>
      <c r="B38" s="39" t="s">
        <v>155</v>
      </c>
      <c r="C38" s="60" t="s">
        <v>799</v>
      </c>
      <c r="D38" s="17" t="s">
        <v>232</v>
      </c>
      <c r="E38" s="16" t="s">
        <v>841</v>
      </c>
      <c r="F38" s="16" t="s">
        <v>154</v>
      </c>
      <c r="G38" s="16" t="s">
        <v>154</v>
      </c>
      <c r="H38" s="16" t="s">
        <v>238</v>
      </c>
      <c r="I38" s="19">
        <v>2</v>
      </c>
      <c r="J38" s="19">
        <v>2</v>
      </c>
      <c r="K38" s="19">
        <f t="shared" si="8"/>
        <v>4</v>
      </c>
      <c r="L38" s="19" t="str">
        <f t="shared" si="9"/>
        <v>BAJO</v>
      </c>
      <c r="M38" s="19">
        <v>25</v>
      </c>
      <c r="N38" s="19">
        <f t="shared" si="10"/>
        <v>100</v>
      </c>
      <c r="O38" s="16" t="str">
        <f t="shared" si="1"/>
        <v>III</v>
      </c>
      <c r="P38" s="16" t="str">
        <f t="shared" si="0"/>
        <v>Mejorable</v>
      </c>
      <c r="Q38" s="18"/>
      <c r="R38" s="16" t="s">
        <v>705</v>
      </c>
      <c r="S38" s="16"/>
      <c r="T38" s="16" t="s">
        <v>154</v>
      </c>
      <c r="U38" s="16" t="s">
        <v>154</v>
      </c>
      <c r="V38" s="17" t="s">
        <v>265</v>
      </c>
      <c r="W38" s="17" t="s">
        <v>269</v>
      </c>
      <c r="X38" s="16" t="s">
        <v>154</v>
      </c>
    </row>
    <row r="39" spans="1:24" ht="150.75" hidden="1" customHeight="1" x14ac:dyDescent="0.25">
      <c r="A39" s="39" t="s">
        <v>341</v>
      </c>
      <c r="B39" s="39" t="s">
        <v>155</v>
      </c>
      <c r="C39" s="60" t="s">
        <v>800</v>
      </c>
      <c r="D39" s="17" t="s">
        <v>232</v>
      </c>
      <c r="E39" s="16" t="s">
        <v>769</v>
      </c>
      <c r="F39" s="16" t="s">
        <v>154</v>
      </c>
      <c r="G39" s="16" t="s">
        <v>275</v>
      </c>
      <c r="H39" s="16" t="s">
        <v>238</v>
      </c>
      <c r="I39" s="19">
        <v>2</v>
      </c>
      <c r="J39" s="19">
        <v>2</v>
      </c>
      <c r="K39" s="19">
        <f t="shared" si="8"/>
        <v>4</v>
      </c>
      <c r="L39" s="19" t="str">
        <f t="shared" si="9"/>
        <v>BAJO</v>
      </c>
      <c r="M39" s="19">
        <v>25</v>
      </c>
      <c r="N39" s="19">
        <f t="shared" si="10"/>
        <v>100</v>
      </c>
      <c r="O39" s="16" t="str">
        <f t="shared" si="1"/>
        <v>III</v>
      </c>
      <c r="P39" s="16" t="str">
        <f t="shared" si="0"/>
        <v>Mejorable</v>
      </c>
      <c r="Q39" s="18"/>
      <c r="R39" s="16" t="s">
        <v>705</v>
      </c>
      <c r="S39" s="16"/>
      <c r="T39" s="16" t="s">
        <v>154</v>
      </c>
      <c r="U39" s="16" t="s">
        <v>154</v>
      </c>
      <c r="V39" s="17" t="s">
        <v>276</v>
      </c>
      <c r="W39" s="17" t="s">
        <v>269</v>
      </c>
      <c r="X39" s="16" t="s">
        <v>154</v>
      </c>
    </row>
    <row r="40" spans="1:24" ht="150.75" hidden="1" customHeight="1" x14ac:dyDescent="0.25">
      <c r="A40" s="39" t="s">
        <v>341</v>
      </c>
      <c r="B40" s="39" t="s">
        <v>155</v>
      </c>
      <c r="C40" s="61" t="s">
        <v>801</v>
      </c>
      <c r="D40" s="17" t="s">
        <v>232</v>
      </c>
      <c r="E40" s="16" t="s">
        <v>841</v>
      </c>
      <c r="F40" s="16" t="s">
        <v>154</v>
      </c>
      <c r="G40" s="16" t="s">
        <v>154</v>
      </c>
      <c r="H40" s="16" t="s">
        <v>238</v>
      </c>
      <c r="I40" s="19">
        <v>2</v>
      </c>
      <c r="J40" s="19">
        <v>2</v>
      </c>
      <c r="K40" s="19">
        <f t="shared" si="8"/>
        <v>4</v>
      </c>
      <c r="L40" s="19" t="str">
        <f t="shared" si="9"/>
        <v>BAJO</v>
      </c>
      <c r="M40" s="19">
        <v>25</v>
      </c>
      <c r="N40" s="19">
        <f t="shared" si="10"/>
        <v>100</v>
      </c>
      <c r="O40" s="16" t="str">
        <f t="shared" si="1"/>
        <v>III</v>
      </c>
      <c r="P40" s="16" t="str">
        <f t="shared" si="0"/>
        <v>Mejorable</v>
      </c>
      <c r="Q40" s="18"/>
      <c r="R40" s="16" t="s">
        <v>705</v>
      </c>
      <c r="S40" s="16"/>
      <c r="T40" s="16" t="s">
        <v>154</v>
      </c>
      <c r="U40" s="16" t="s">
        <v>154</v>
      </c>
      <c r="V40" s="17" t="s">
        <v>265</v>
      </c>
      <c r="W40" s="17" t="s">
        <v>513</v>
      </c>
      <c r="X40" s="16" t="s">
        <v>154</v>
      </c>
    </row>
    <row r="41" spans="1:24" ht="150.75" hidden="1" customHeight="1" x14ac:dyDescent="0.25">
      <c r="A41" s="39" t="s">
        <v>341</v>
      </c>
      <c r="B41" s="39" t="s">
        <v>155</v>
      </c>
      <c r="C41" s="60" t="s">
        <v>802</v>
      </c>
      <c r="D41" s="17" t="s">
        <v>232</v>
      </c>
      <c r="E41" s="16" t="s">
        <v>683</v>
      </c>
      <c r="F41" s="16" t="s">
        <v>154</v>
      </c>
      <c r="G41" s="16" t="s">
        <v>154</v>
      </c>
      <c r="H41" s="16" t="s">
        <v>238</v>
      </c>
      <c r="I41" s="19">
        <v>2</v>
      </c>
      <c r="J41" s="19">
        <v>2</v>
      </c>
      <c r="K41" s="19">
        <f t="shared" si="8"/>
        <v>4</v>
      </c>
      <c r="L41" s="19" t="str">
        <f t="shared" si="9"/>
        <v>BAJO</v>
      </c>
      <c r="M41" s="19">
        <v>60</v>
      </c>
      <c r="N41" s="19">
        <f t="shared" si="10"/>
        <v>240</v>
      </c>
      <c r="O41" s="16" t="str">
        <f t="shared" si="1"/>
        <v>II</v>
      </c>
      <c r="P41" s="16" t="str">
        <f t="shared" si="0"/>
        <v>Aceptable con Control</v>
      </c>
      <c r="Q41" s="18"/>
      <c r="R41" s="16" t="s">
        <v>705</v>
      </c>
      <c r="S41" s="16"/>
      <c r="T41" s="16" t="s">
        <v>154</v>
      </c>
      <c r="U41" s="16" t="s">
        <v>154</v>
      </c>
      <c r="V41" s="17" t="s">
        <v>266</v>
      </c>
      <c r="W41" s="17" t="s">
        <v>513</v>
      </c>
      <c r="X41" s="16" t="s">
        <v>154</v>
      </c>
    </row>
    <row r="42" spans="1:24" ht="150.75" hidden="1" customHeight="1" x14ac:dyDescent="0.25">
      <c r="A42" s="39" t="s">
        <v>341</v>
      </c>
      <c r="B42" s="39" t="s">
        <v>155</v>
      </c>
      <c r="C42" s="20" t="s">
        <v>803</v>
      </c>
      <c r="D42" s="17" t="s">
        <v>232</v>
      </c>
      <c r="E42" s="16" t="s">
        <v>842</v>
      </c>
      <c r="F42" s="16" t="s">
        <v>154</v>
      </c>
      <c r="G42" s="16" t="s">
        <v>154</v>
      </c>
      <c r="H42" s="16" t="s">
        <v>238</v>
      </c>
      <c r="I42" s="19">
        <v>2</v>
      </c>
      <c r="J42" s="19">
        <v>2</v>
      </c>
      <c r="K42" s="19">
        <f t="shared" si="8"/>
        <v>4</v>
      </c>
      <c r="L42" s="19" t="str">
        <f t="shared" si="9"/>
        <v>BAJO</v>
      </c>
      <c r="M42" s="19">
        <v>60</v>
      </c>
      <c r="N42" s="19">
        <f t="shared" si="10"/>
        <v>240</v>
      </c>
      <c r="O42" s="16" t="str">
        <f t="shared" si="1"/>
        <v>II</v>
      </c>
      <c r="P42" s="16" t="str">
        <f t="shared" si="0"/>
        <v>Aceptable con Control</v>
      </c>
      <c r="Q42" s="16"/>
      <c r="R42" s="16" t="s">
        <v>706</v>
      </c>
      <c r="S42" s="16"/>
      <c r="T42" s="16" t="s">
        <v>154</v>
      </c>
      <c r="U42" s="16" t="s">
        <v>154</v>
      </c>
      <c r="V42" s="17" t="s">
        <v>266</v>
      </c>
      <c r="W42" s="17" t="s">
        <v>272</v>
      </c>
      <c r="X42" s="16" t="s">
        <v>154</v>
      </c>
    </row>
    <row r="43" spans="1:24" ht="150.75" hidden="1" customHeight="1" x14ac:dyDescent="0.25">
      <c r="A43" s="39" t="s">
        <v>341</v>
      </c>
      <c r="B43" s="39" t="s">
        <v>155</v>
      </c>
      <c r="C43" s="20" t="s">
        <v>274</v>
      </c>
      <c r="D43" s="20" t="s">
        <v>234</v>
      </c>
      <c r="E43" s="16" t="s">
        <v>235</v>
      </c>
      <c r="F43" s="16" t="s">
        <v>154</v>
      </c>
      <c r="G43" s="16" t="s">
        <v>236</v>
      </c>
      <c r="H43" s="16" t="s">
        <v>238</v>
      </c>
      <c r="I43" s="16">
        <v>2</v>
      </c>
      <c r="J43" s="16">
        <v>2</v>
      </c>
      <c r="K43" s="16">
        <f t="shared" si="8"/>
        <v>4</v>
      </c>
      <c r="L43" s="16" t="str">
        <f t="shared" si="9"/>
        <v>BAJO</v>
      </c>
      <c r="M43" s="16">
        <v>100</v>
      </c>
      <c r="N43" s="16">
        <f t="shared" si="10"/>
        <v>400</v>
      </c>
      <c r="O43" s="16" t="str">
        <f>IF((N43&gt;=599),"I",IF(N43&gt;=150,"II",IF(N43&gt;=40,"III",IF(N43&gt;=20,"IV",IF(N43=0,"IV")))))</f>
        <v>II</v>
      </c>
      <c r="P43" s="16" t="str">
        <f t="shared" si="0"/>
        <v>Aceptable con Control</v>
      </c>
      <c r="Q43" s="16"/>
      <c r="R43" s="16" t="s">
        <v>703</v>
      </c>
      <c r="S43" s="16"/>
      <c r="T43" s="16" t="s">
        <v>154</v>
      </c>
      <c r="U43" s="16" t="s">
        <v>154</v>
      </c>
      <c r="V43" s="17" t="s">
        <v>154</v>
      </c>
      <c r="W43" s="17" t="s">
        <v>237</v>
      </c>
      <c r="X43" s="16" t="s">
        <v>154</v>
      </c>
    </row>
    <row r="44" spans="1:24" ht="170.25" hidden="1" customHeight="1" x14ac:dyDescent="0.25">
      <c r="A44" s="39" t="s">
        <v>341</v>
      </c>
      <c r="B44" s="39" t="s">
        <v>155</v>
      </c>
      <c r="C44" s="20" t="s">
        <v>351</v>
      </c>
      <c r="D44" s="17" t="s">
        <v>174</v>
      </c>
      <c r="E44" s="16" t="s">
        <v>697</v>
      </c>
      <c r="F44" s="16" t="s">
        <v>154</v>
      </c>
      <c r="G44" s="16" t="s">
        <v>240</v>
      </c>
      <c r="H44" s="16" t="s">
        <v>239</v>
      </c>
      <c r="I44" s="16">
        <v>2</v>
      </c>
      <c r="J44" s="16">
        <v>2</v>
      </c>
      <c r="K44" s="16">
        <f t="shared" si="8"/>
        <v>4</v>
      </c>
      <c r="L44" s="16" t="str">
        <f t="shared" si="9"/>
        <v>BAJO</v>
      </c>
      <c r="M44" s="16">
        <v>100</v>
      </c>
      <c r="N44" s="16">
        <f t="shared" si="10"/>
        <v>400</v>
      </c>
      <c r="O44" s="16" t="str">
        <f t="shared" si="1"/>
        <v>II</v>
      </c>
      <c r="P44" s="16" t="str">
        <f t="shared" si="0"/>
        <v>Aceptable con Control</v>
      </c>
      <c r="Q44" s="16"/>
      <c r="R44" s="16" t="s">
        <v>703</v>
      </c>
      <c r="S44" s="16"/>
      <c r="T44" s="16" t="s">
        <v>154</v>
      </c>
      <c r="U44" s="16" t="s">
        <v>154</v>
      </c>
      <c r="V44" s="17" t="s">
        <v>154</v>
      </c>
      <c r="W44" s="17" t="s">
        <v>231</v>
      </c>
      <c r="X44" s="16" t="s">
        <v>154</v>
      </c>
    </row>
    <row r="45" spans="1:24" x14ac:dyDescent="0.25">
      <c r="C45" s="64"/>
      <c r="D45" s="64"/>
      <c r="E45" s="15"/>
      <c r="F45" s="1"/>
      <c r="G45" s="1"/>
      <c r="H45" s="1"/>
      <c r="I45" s="1"/>
      <c r="J45" s="1"/>
      <c r="K45" s="1"/>
      <c r="L45" s="1"/>
      <c r="M45" s="1"/>
      <c r="N45" s="1"/>
      <c r="O45" s="1"/>
      <c r="P45" s="1"/>
      <c r="Q45" s="1"/>
      <c r="R45" s="1"/>
      <c r="S45" s="1"/>
      <c r="T45" s="1"/>
      <c r="U45" s="1"/>
      <c r="V45" s="1"/>
      <c r="W45" s="1"/>
      <c r="X45" s="1"/>
    </row>
    <row r="46" spans="1:24" x14ac:dyDescent="0.25">
      <c r="C46" s="65"/>
      <c r="D46" s="65"/>
      <c r="E46" s="15"/>
    </row>
    <row r="47" spans="1:24" x14ac:dyDescent="0.25">
      <c r="E47" s="15"/>
    </row>
    <row r="48" spans="1:24" x14ac:dyDescent="0.25">
      <c r="E48" s="15"/>
    </row>
  </sheetData>
  <mergeCells count="29">
    <mergeCell ref="A10:C10"/>
    <mergeCell ref="D10:X10"/>
    <mergeCell ref="A11:X11"/>
    <mergeCell ref="A12:B12"/>
    <mergeCell ref="C12:E12"/>
    <mergeCell ref="F12:H12"/>
    <mergeCell ref="I12:P12"/>
    <mergeCell ref="T12:X12"/>
    <mergeCell ref="Q12:S12"/>
    <mergeCell ref="A7:X7"/>
    <mergeCell ref="A8:C8"/>
    <mergeCell ref="Q8:U8"/>
    <mergeCell ref="A9:X9"/>
    <mergeCell ref="D8:I8"/>
    <mergeCell ref="J8:M8"/>
    <mergeCell ref="N8:P8"/>
    <mergeCell ref="V8:X8"/>
    <mergeCell ref="A1:C4"/>
    <mergeCell ref="A5:X5"/>
    <mergeCell ref="A6:C6"/>
    <mergeCell ref="Q6:U6"/>
    <mergeCell ref="D1:W1"/>
    <mergeCell ref="D2:W2"/>
    <mergeCell ref="D3:W3"/>
    <mergeCell ref="D4:W4"/>
    <mergeCell ref="D6:I6"/>
    <mergeCell ref="J6:M6"/>
    <mergeCell ref="N6:P6"/>
    <mergeCell ref="V6:X6"/>
  </mergeCells>
  <conditionalFormatting sqref="P14:P44">
    <cfRule type="cellIs" dxfId="111" priority="1" operator="equal">
      <formula>$Y$5</formula>
    </cfRule>
    <cfRule type="cellIs" dxfId="110" priority="2" operator="equal">
      <formula>$Y$4</formula>
    </cfRule>
    <cfRule type="cellIs" dxfId="109" priority="3" operator="equal">
      <formula>$Y$3</formula>
    </cfRule>
    <cfRule type="cellIs" dxfId="108" priority="4" operator="equal">
      <formula>$Y$2</formula>
    </cfRule>
  </conditionalFormatting>
  <pageMargins left="0.7" right="0.7" top="0.75" bottom="0.75" header="0.3" footer="0.3"/>
  <pageSetup scale="17" orientation="portrait" horizontalDpi="4294967294" verticalDpi="4294967294"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Y210"/>
  <sheetViews>
    <sheetView view="pageBreakPreview" topLeftCell="H1" zoomScale="50" zoomScaleNormal="60" zoomScaleSheetLayoutView="50" workbookViewId="0">
      <selection activeCell="Y1" sqref="Y1:Y1048576"/>
    </sheetView>
  </sheetViews>
  <sheetFormatPr baseColWidth="10" defaultColWidth="11.42578125" defaultRowHeight="15" x14ac:dyDescent="0.25"/>
  <cols>
    <col min="1" max="1" width="40.7109375" customWidth="1"/>
    <col min="2" max="2" width="9.140625" customWidth="1"/>
    <col min="3" max="3" width="33.42578125" customWidth="1"/>
    <col min="4" max="4" width="30.140625" customWidth="1"/>
    <col min="5" max="5" width="35.42578125" customWidth="1"/>
    <col min="6" max="6" width="28.140625" style="13" customWidth="1"/>
    <col min="7" max="7" width="31.42578125" style="13" customWidth="1"/>
    <col min="8" max="8" width="35.42578125" style="13" customWidth="1"/>
    <col min="9" max="14" width="8.7109375" customWidth="1"/>
    <col min="15" max="15" width="10.7109375" customWidth="1"/>
    <col min="16" max="16" width="16.7109375" customWidth="1"/>
    <col min="17" max="17" width="8.7109375" customWidth="1"/>
    <col min="18" max="19" width="28.140625" customWidth="1"/>
    <col min="20" max="22" width="20.42578125" customWidth="1"/>
    <col min="23" max="23" width="62.42578125" customWidth="1"/>
    <col min="24" max="24" width="45" customWidth="1"/>
    <col min="25" max="25" width="14.7109375" hidden="1" customWidth="1"/>
  </cols>
  <sheetData>
    <row r="1" spans="1:25" ht="27.75" customHeight="1" x14ac:dyDescent="0.25">
      <c r="A1" s="185"/>
      <c r="B1" s="185"/>
      <c r="C1" s="185"/>
      <c r="D1" s="186" t="e">
        <f>+#REF!</f>
        <v>#REF!</v>
      </c>
      <c r="E1" s="186"/>
      <c r="F1" s="186"/>
      <c r="G1" s="186"/>
      <c r="H1" s="186"/>
      <c r="I1" s="186"/>
      <c r="J1" s="186"/>
      <c r="K1" s="186"/>
      <c r="L1" s="186"/>
      <c r="M1" s="186"/>
      <c r="N1" s="186"/>
      <c r="O1" s="186"/>
      <c r="P1" s="186"/>
      <c r="Q1" s="186"/>
      <c r="R1" s="186"/>
      <c r="S1" s="186"/>
      <c r="T1" s="186"/>
      <c r="U1" s="186"/>
      <c r="V1" s="186"/>
      <c r="W1" s="186"/>
      <c r="X1" s="22" t="e">
        <f>+#REF!</f>
        <v>#REF!</v>
      </c>
    </row>
    <row r="2" spans="1:25" ht="27.75" customHeight="1" x14ac:dyDescent="0.25">
      <c r="A2" s="185"/>
      <c r="B2" s="185"/>
      <c r="C2" s="185"/>
      <c r="D2" s="186" t="e">
        <f>+#REF!</f>
        <v>#REF!</v>
      </c>
      <c r="E2" s="186"/>
      <c r="F2" s="186"/>
      <c r="G2" s="186"/>
      <c r="H2" s="186"/>
      <c r="I2" s="186"/>
      <c r="J2" s="186"/>
      <c r="K2" s="186"/>
      <c r="L2" s="186"/>
      <c r="M2" s="186"/>
      <c r="N2" s="186"/>
      <c r="O2" s="186"/>
      <c r="P2" s="186"/>
      <c r="Q2" s="186"/>
      <c r="R2" s="186"/>
      <c r="S2" s="186"/>
      <c r="T2" s="186"/>
      <c r="U2" s="186"/>
      <c r="V2" s="186"/>
      <c r="W2" s="186"/>
      <c r="X2" s="22" t="e">
        <f>+#REF!</f>
        <v>#REF!</v>
      </c>
      <c r="Y2" s="45" t="s">
        <v>795</v>
      </c>
    </row>
    <row r="3" spans="1:25" ht="27.75" customHeight="1" x14ac:dyDescent="0.25">
      <c r="A3" s="185"/>
      <c r="B3" s="185"/>
      <c r="C3" s="185"/>
      <c r="D3" s="186" t="e">
        <f>+#REF!</f>
        <v>#REF!</v>
      </c>
      <c r="E3" s="186"/>
      <c r="F3" s="186"/>
      <c r="G3" s="186"/>
      <c r="H3" s="186"/>
      <c r="I3" s="186"/>
      <c r="J3" s="186"/>
      <c r="K3" s="186"/>
      <c r="L3" s="186"/>
      <c r="M3" s="186"/>
      <c r="N3" s="186"/>
      <c r="O3" s="186"/>
      <c r="P3" s="186"/>
      <c r="Q3" s="186"/>
      <c r="R3" s="186"/>
      <c r="S3" s="186"/>
      <c r="T3" s="186"/>
      <c r="U3" s="186"/>
      <c r="V3" s="186"/>
      <c r="W3" s="186"/>
      <c r="X3" s="22" t="e">
        <f>+#REF!</f>
        <v>#REF!</v>
      </c>
      <c r="Y3" s="46" t="s">
        <v>375</v>
      </c>
    </row>
    <row r="4" spans="1:25" ht="27.75" customHeight="1" x14ac:dyDescent="0.25">
      <c r="A4" s="185"/>
      <c r="B4" s="185"/>
      <c r="C4" s="185"/>
      <c r="D4" s="186" t="e">
        <f>+#REF!</f>
        <v>#REF!</v>
      </c>
      <c r="E4" s="186"/>
      <c r="F4" s="186"/>
      <c r="G4" s="186"/>
      <c r="H4" s="186"/>
      <c r="I4" s="186"/>
      <c r="J4" s="186"/>
      <c r="K4" s="186"/>
      <c r="L4" s="186"/>
      <c r="M4" s="186"/>
      <c r="N4" s="186"/>
      <c r="O4" s="186"/>
      <c r="P4" s="186"/>
      <c r="Q4" s="186"/>
      <c r="R4" s="186"/>
      <c r="S4" s="186"/>
      <c r="T4" s="186"/>
      <c r="U4" s="186"/>
      <c r="V4" s="186"/>
      <c r="W4" s="186"/>
      <c r="X4" s="22" t="e">
        <f>+#REF!</f>
        <v>#REF!</v>
      </c>
      <c r="Y4" s="48" t="s">
        <v>185</v>
      </c>
    </row>
    <row r="5" spans="1:25" ht="24.75" customHeight="1" x14ac:dyDescent="0.25">
      <c r="A5" s="185"/>
      <c r="B5" s="185"/>
      <c r="C5" s="185"/>
      <c r="D5" s="185"/>
      <c r="E5" s="185"/>
      <c r="F5" s="185"/>
      <c r="G5" s="185"/>
      <c r="H5" s="185"/>
      <c r="I5" s="185"/>
      <c r="J5" s="185"/>
      <c r="K5" s="185"/>
      <c r="L5" s="185"/>
      <c r="M5" s="185"/>
      <c r="N5" s="185"/>
      <c r="O5" s="185"/>
      <c r="P5" s="185"/>
      <c r="Q5" s="185"/>
      <c r="R5" s="185"/>
      <c r="S5" s="185"/>
      <c r="T5" s="185"/>
      <c r="U5" s="185"/>
      <c r="V5" s="185"/>
      <c r="W5" s="185"/>
      <c r="X5" s="185"/>
      <c r="Y5" s="47" t="s">
        <v>138</v>
      </c>
    </row>
    <row r="6" spans="1:25" ht="24.75" customHeight="1" x14ac:dyDescent="0.25">
      <c r="A6" s="180" t="s">
        <v>22</v>
      </c>
      <c r="B6" s="180"/>
      <c r="C6" s="180"/>
      <c r="D6" s="181" t="s">
        <v>160</v>
      </c>
      <c r="E6" s="181"/>
      <c r="F6" s="181"/>
      <c r="G6" s="181"/>
      <c r="H6" s="181"/>
      <c r="I6" s="181"/>
      <c r="J6" s="180" t="s">
        <v>20</v>
      </c>
      <c r="K6" s="180"/>
      <c r="L6" s="180"/>
      <c r="M6" s="180"/>
      <c r="N6" s="181"/>
      <c r="O6" s="181"/>
      <c r="P6" s="181"/>
      <c r="Q6" s="180" t="s">
        <v>152</v>
      </c>
      <c r="R6" s="180"/>
      <c r="S6" s="180"/>
      <c r="T6" s="180"/>
      <c r="U6" s="180"/>
      <c r="V6" s="181" t="s">
        <v>184</v>
      </c>
      <c r="W6" s="181"/>
      <c r="X6" s="181"/>
    </row>
    <row r="7" spans="1:25" ht="24.75" customHeight="1" x14ac:dyDescent="0.25">
      <c r="A7" s="178"/>
      <c r="B7" s="178"/>
      <c r="C7" s="178"/>
      <c r="D7" s="178"/>
      <c r="E7" s="178"/>
      <c r="F7" s="178"/>
      <c r="G7" s="178"/>
      <c r="H7" s="178"/>
      <c r="I7" s="178"/>
      <c r="J7" s="178"/>
      <c r="K7" s="178"/>
      <c r="L7" s="178"/>
      <c r="M7" s="178"/>
      <c r="N7" s="178"/>
      <c r="O7" s="178"/>
      <c r="P7" s="178"/>
      <c r="Q7" s="178"/>
      <c r="R7" s="178"/>
      <c r="S7" s="178"/>
      <c r="T7" s="178"/>
      <c r="U7" s="178"/>
      <c r="V7" s="178"/>
      <c r="W7" s="178"/>
      <c r="X7" s="178"/>
    </row>
    <row r="8" spans="1:25" ht="24.75" customHeight="1" x14ac:dyDescent="0.25">
      <c r="A8" s="180" t="s">
        <v>153</v>
      </c>
      <c r="B8" s="180"/>
      <c r="C8" s="180"/>
      <c r="D8" s="181" t="s">
        <v>183</v>
      </c>
      <c r="E8" s="181"/>
      <c r="F8" s="181"/>
      <c r="G8" s="181"/>
      <c r="H8" s="181"/>
      <c r="I8" s="181"/>
      <c r="J8" s="180" t="s">
        <v>20</v>
      </c>
      <c r="K8" s="180"/>
      <c r="L8" s="180"/>
      <c r="M8" s="180"/>
      <c r="N8" s="181">
        <v>7752</v>
      </c>
      <c r="O8" s="181"/>
      <c r="P8" s="181"/>
      <c r="Q8" s="180" t="s">
        <v>21</v>
      </c>
      <c r="R8" s="180"/>
      <c r="S8" s="180"/>
      <c r="T8" s="180"/>
      <c r="U8" s="180"/>
      <c r="V8" s="181" t="s">
        <v>264</v>
      </c>
      <c r="W8" s="181"/>
      <c r="X8" s="181"/>
    </row>
    <row r="9" spans="1:25" ht="24.75" customHeight="1" x14ac:dyDescent="0.25">
      <c r="A9" s="178"/>
      <c r="B9" s="178"/>
      <c r="C9" s="178"/>
      <c r="D9" s="178"/>
      <c r="E9" s="178"/>
      <c r="F9" s="178"/>
      <c r="G9" s="178"/>
      <c r="H9" s="178"/>
      <c r="I9" s="178"/>
      <c r="J9" s="178"/>
      <c r="K9" s="178"/>
      <c r="L9" s="178"/>
      <c r="M9" s="178"/>
      <c r="N9" s="178"/>
      <c r="O9" s="178"/>
      <c r="P9" s="178"/>
      <c r="Q9" s="178"/>
      <c r="R9" s="178"/>
      <c r="S9" s="178"/>
      <c r="T9" s="178"/>
      <c r="U9" s="178"/>
      <c r="V9" s="178"/>
      <c r="W9" s="178"/>
      <c r="X9" s="178"/>
    </row>
    <row r="10" spans="1:25" ht="51.75" customHeight="1" x14ac:dyDescent="0.25">
      <c r="A10" s="176" t="s">
        <v>32</v>
      </c>
      <c r="B10" s="176"/>
      <c r="C10" s="176"/>
      <c r="D10" s="177" t="e">
        <f>#REF!</f>
        <v>#REF!</v>
      </c>
      <c r="E10" s="177"/>
      <c r="F10" s="177"/>
      <c r="G10" s="177"/>
      <c r="H10" s="177"/>
      <c r="I10" s="177"/>
      <c r="J10" s="177"/>
      <c r="K10" s="177"/>
      <c r="L10" s="177"/>
      <c r="M10" s="177"/>
      <c r="N10" s="177"/>
      <c r="O10" s="177"/>
      <c r="P10" s="177"/>
      <c r="Q10" s="177"/>
      <c r="R10" s="177"/>
      <c r="S10" s="177"/>
      <c r="T10" s="177"/>
      <c r="U10" s="177"/>
      <c r="V10" s="177"/>
      <c r="W10" s="177"/>
      <c r="X10" s="177"/>
    </row>
    <row r="11" spans="1:25" x14ac:dyDescent="0.25">
      <c r="A11" s="178"/>
      <c r="B11" s="178"/>
      <c r="C11" s="178"/>
      <c r="D11" s="178"/>
      <c r="E11" s="178"/>
      <c r="F11" s="178"/>
      <c r="G11" s="178"/>
      <c r="H11" s="178"/>
      <c r="I11" s="178"/>
      <c r="J11" s="178"/>
      <c r="K11" s="178"/>
      <c r="L11" s="178"/>
      <c r="M11" s="178"/>
      <c r="N11" s="178"/>
      <c r="O11" s="178"/>
      <c r="P11" s="178"/>
      <c r="Q11" s="178"/>
      <c r="R11" s="178"/>
      <c r="S11" s="178"/>
      <c r="T11" s="178"/>
      <c r="U11" s="178"/>
      <c r="V11" s="178"/>
      <c r="W11" s="178"/>
      <c r="X11" s="178"/>
    </row>
    <row r="12" spans="1:25" ht="39.75" customHeight="1" x14ac:dyDescent="0.25">
      <c r="A12" s="179" t="s">
        <v>343</v>
      </c>
      <c r="B12" s="179"/>
      <c r="C12" s="179" t="s">
        <v>0</v>
      </c>
      <c r="D12" s="179"/>
      <c r="E12" s="179"/>
      <c r="F12" s="179" t="s">
        <v>1</v>
      </c>
      <c r="G12" s="179"/>
      <c r="H12" s="179"/>
      <c r="I12" s="179" t="s">
        <v>144</v>
      </c>
      <c r="J12" s="179"/>
      <c r="K12" s="179"/>
      <c r="L12" s="179"/>
      <c r="M12" s="179"/>
      <c r="N12" s="179"/>
      <c r="O12" s="179"/>
      <c r="P12" s="179"/>
      <c r="Q12" s="182" t="s">
        <v>2</v>
      </c>
      <c r="R12" s="183"/>
      <c r="S12" s="184"/>
      <c r="T12" s="179" t="s">
        <v>141</v>
      </c>
      <c r="U12" s="179"/>
      <c r="V12" s="179"/>
      <c r="W12" s="179"/>
      <c r="X12" s="179"/>
    </row>
    <row r="13" spans="1:25" ht="102.75" customHeight="1" x14ac:dyDescent="0.25">
      <c r="A13" s="23" t="s">
        <v>263</v>
      </c>
      <c r="B13" s="23" t="s">
        <v>339</v>
      </c>
      <c r="C13" s="23" t="s">
        <v>140</v>
      </c>
      <c r="D13" s="23" t="s">
        <v>142</v>
      </c>
      <c r="E13" s="23" t="s">
        <v>15</v>
      </c>
      <c r="F13" s="23" t="s">
        <v>4</v>
      </c>
      <c r="G13" s="23" t="s">
        <v>5</v>
      </c>
      <c r="H13" s="23" t="s">
        <v>6</v>
      </c>
      <c r="I13" s="23" t="s">
        <v>7</v>
      </c>
      <c r="J13" s="23" t="s">
        <v>145</v>
      </c>
      <c r="K13" s="23" t="s">
        <v>9</v>
      </c>
      <c r="L13" s="23" t="s">
        <v>143</v>
      </c>
      <c r="M13" s="23" t="s">
        <v>10</v>
      </c>
      <c r="N13" s="23" t="s">
        <v>11</v>
      </c>
      <c r="O13" s="23" t="s">
        <v>146</v>
      </c>
      <c r="P13" s="23" t="s">
        <v>12</v>
      </c>
      <c r="Q13" s="23" t="s">
        <v>147</v>
      </c>
      <c r="R13" s="23" t="s">
        <v>13</v>
      </c>
      <c r="S13" s="23" t="s">
        <v>733</v>
      </c>
      <c r="T13" s="23" t="s">
        <v>26</v>
      </c>
      <c r="U13" s="23" t="s">
        <v>27</v>
      </c>
      <c r="V13" s="23" t="s">
        <v>148</v>
      </c>
      <c r="W13" s="23" t="s">
        <v>897</v>
      </c>
      <c r="X13" s="23" t="s">
        <v>149</v>
      </c>
    </row>
    <row r="14" spans="1:25" ht="105" hidden="1" customHeight="1" x14ac:dyDescent="0.25">
      <c r="A14" s="39" t="s">
        <v>545</v>
      </c>
      <c r="B14" s="39" t="s">
        <v>155</v>
      </c>
      <c r="C14" s="20" t="s">
        <v>129</v>
      </c>
      <c r="D14" s="20" t="s">
        <v>128</v>
      </c>
      <c r="E14" s="16" t="s">
        <v>806</v>
      </c>
      <c r="F14" s="16" t="s">
        <v>154</v>
      </c>
      <c r="G14" s="16" t="s">
        <v>154</v>
      </c>
      <c r="H14" s="16" t="s">
        <v>565</v>
      </c>
      <c r="I14" s="16">
        <v>2</v>
      </c>
      <c r="J14" s="16">
        <v>1</v>
      </c>
      <c r="K14" s="16">
        <f>I14*J14</f>
        <v>2</v>
      </c>
      <c r="L14" s="16" t="str">
        <f>IF((J14=""),"",IF(AND(K14&gt;=24,K14&lt;=40),"MUY ALTO",IF(AND(K14&gt;=10,K14&lt;=20),"ALTO",IF(AND(K14&gt;=6,K14&lt;=8),"MEDIO",IF((K14&lt;=4),"BAJO")))))</f>
        <v>BAJO</v>
      </c>
      <c r="M14" s="16">
        <v>10</v>
      </c>
      <c r="N14" s="16">
        <f>$K14*M14</f>
        <v>20</v>
      </c>
      <c r="O14" s="16" t="str">
        <f t="shared" ref="O14" si="0">IF(N14="","",IF(AND(N14&gt;=600,N14&lt;=4000),"I",IF(AND(N14&gt;=150,N14&lt;=500),"II",IF(AND(N14&gt;=40,N14&lt;=120),"III",IF(OR(N14=20,N14=0),"IV")))))</f>
        <v>IV</v>
      </c>
      <c r="P14" s="16" t="str">
        <f t="shared" ref="P14:P69" si="1">IF(O14="I","CRÍTICO",IF(O14="II","Aceptable con Control",IF(O14="III","Mejorable",IF(O14="IV","Aceptable"))))</f>
        <v>Aceptable</v>
      </c>
      <c r="Q14" s="16">
        <v>3</v>
      </c>
      <c r="R14" s="16" t="s">
        <v>843</v>
      </c>
      <c r="S14" s="16" t="s">
        <v>155</v>
      </c>
      <c r="T14" s="16" t="s">
        <v>154</v>
      </c>
      <c r="U14" s="16" t="s">
        <v>154</v>
      </c>
      <c r="V14" s="20" t="s">
        <v>154</v>
      </c>
      <c r="W14" s="20" t="s">
        <v>302</v>
      </c>
      <c r="X14" s="16" t="s">
        <v>154</v>
      </c>
    </row>
    <row r="15" spans="1:25" ht="117.75" hidden="1" customHeight="1" x14ac:dyDescent="0.25">
      <c r="A15" s="39" t="s">
        <v>545</v>
      </c>
      <c r="B15" s="39" t="s">
        <v>155</v>
      </c>
      <c r="C15" s="20" t="s">
        <v>304</v>
      </c>
      <c r="D15" s="20" t="s">
        <v>122</v>
      </c>
      <c r="E15" s="16" t="s">
        <v>807</v>
      </c>
      <c r="F15" s="16" t="s">
        <v>154</v>
      </c>
      <c r="G15" s="16" t="s">
        <v>154</v>
      </c>
      <c r="H15" s="16" t="s">
        <v>566</v>
      </c>
      <c r="I15" s="16">
        <v>2</v>
      </c>
      <c r="J15" s="16">
        <v>2</v>
      </c>
      <c r="K15" s="16">
        <f t="shared" ref="K15:K21" si="2">I15*J15</f>
        <v>4</v>
      </c>
      <c r="L15" s="16" t="str">
        <f t="shared" ref="L15" si="3">IF((J15=""),"",IF(AND(K15&gt;=24,K15&lt;=40),"MUY ALTO",IF(AND(K15&gt;=10,K15&lt;=20),"ALTO",IF(AND(K15&gt;=6,K15&lt;=8),"MEDIO",IF((K15&lt;=4),"BAJO")))))</f>
        <v>BAJO</v>
      </c>
      <c r="M15" s="16">
        <v>25</v>
      </c>
      <c r="N15" s="16">
        <f t="shared" ref="N15:N21" si="4">$K15*M15</f>
        <v>100</v>
      </c>
      <c r="O15" s="16" t="str">
        <f>IF(N15="","",IF(AND(N15&gt;=600,N15&lt;=4000),"I",IF(AND(N15&gt;=150,N15&lt;=500),"II",IF(AND(N15&gt;=40,N15&lt;=120),"III",IF(OR(N15=20,N15=0),"IV")))))</f>
        <v>III</v>
      </c>
      <c r="P15" s="16" t="str">
        <f t="shared" si="1"/>
        <v>Mejorable</v>
      </c>
      <c r="Q15" s="16">
        <v>5</v>
      </c>
      <c r="R15" s="16" t="s">
        <v>844</v>
      </c>
      <c r="S15" s="16" t="s">
        <v>734</v>
      </c>
      <c r="T15" s="16" t="s">
        <v>154</v>
      </c>
      <c r="U15" s="16" t="s">
        <v>154</v>
      </c>
      <c r="V15" s="20" t="s">
        <v>154</v>
      </c>
      <c r="W15" s="20" t="s">
        <v>700</v>
      </c>
      <c r="X15" s="16" t="s">
        <v>154</v>
      </c>
    </row>
    <row r="16" spans="1:25" ht="117.75" hidden="1" customHeight="1" x14ac:dyDescent="0.25">
      <c r="A16" s="39" t="s">
        <v>545</v>
      </c>
      <c r="B16" s="39" t="s">
        <v>155</v>
      </c>
      <c r="C16" s="20" t="s">
        <v>369</v>
      </c>
      <c r="D16" s="20" t="s">
        <v>132</v>
      </c>
      <c r="E16" s="16" t="s">
        <v>808</v>
      </c>
      <c r="F16" s="16" t="s">
        <v>154</v>
      </c>
      <c r="G16" s="16" t="s">
        <v>154</v>
      </c>
      <c r="H16" s="16" t="s">
        <v>567</v>
      </c>
      <c r="I16" s="16">
        <v>2</v>
      </c>
      <c r="J16" s="16">
        <v>2</v>
      </c>
      <c r="K16" s="16">
        <f t="shared" si="2"/>
        <v>4</v>
      </c>
      <c r="L16" s="16" t="str">
        <f t="shared" ref="L16" si="5">IF((J16=""),"",IF(AND(K16&gt;=24,K16&lt;=40),"MUY ALTO",IF(AND(K16&gt;=10,K16&lt;=20),"ALTO",IF(AND(K16&gt;=6,K16&lt;=8),"MEDIO",IF((K16&lt;=4),"BAJO")))))</f>
        <v>BAJO</v>
      </c>
      <c r="M16" s="16">
        <v>25</v>
      </c>
      <c r="N16" s="16">
        <f t="shared" si="4"/>
        <v>100</v>
      </c>
      <c r="O16" s="16" t="str">
        <f>IF(N16="","",IF(AND(N16&gt;=600,N16&lt;=4000),"I",IF(AND(N16&gt;=150,N16&lt;=500),"II",IF(AND(N16&gt;=40,N16&lt;=120),"III",IF(OR(N16=20,N16=0),"IV")))))</f>
        <v>III</v>
      </c>
      <c r="P16" s="16" t="str">
        <f t="shared" si="1"/>
        <v>Mejorable</v>
      </c>
      <c r="Q16" s="16">
        <v>5</v>
      </c>
      <c r="R16" s="16" t="s">
        <v>808</v>
      </c>
      <c r="S16" s="16" t="s">
        <v>155</v>
      </c>
      <c r="T16" s="16" t="s">
        <v>154</v>
      </c>
      <c r="U16" s="16" t="s">
        <v>154</v>
      </c>
      <c r="V16" s="20" t="s">
        <v>154</v>
      </c>
      <c r="W16" s="20" t="s">
        <v>544</v>
      </c>
      <c r="X16" s="16" t="s">
        <v>154</v>
      </c>
    </row>
    <row r="17" spans="1:24" ht="117.75" hidden="1" customHeight="1" x14ac:dyDescent="0.25">
      <c r="A17" s="39" t="s">
        <v>545</v>
      </c>
      <c r="B17" s="39" t="s">
        <v>155</v>
      </c>
      <c r="C17" s="20" t="s">
        <v>125</v>
      </c>
      <c r="D17" s="20" t="s">
        <v>124</v>
      </c>
      <c r="E17" s="16" t="s">
        <v>809</v>
      </c>
      <c r="F17" s="16" t="s">
        <v>154</v>
      </c>
      <c r="G17" s="16" t="s">
        <v>154</v>
      </c>
      <c r="H17" s="16" t="s">
        <v>546</v>
      </c>
      <c r="I17" s="16">
        <v>2</v>
      </c>
      <c r="J17" s="16">
        <v>1</v>
      </c>
      <c r="K17" s="16">
        <f t="shared" si="2"/>
        <v>2</v>
      </c>
      <c r="L17" s="16" t="str">
        <f>IF((J17=""),"",IF(AND(K17&gt;=24,K17&lt;=40),"MUY ALTO",IF(AND(K17&gt;=10,K17&lt;=20),"ALTO",IF(AND(K17&gt;=6,K17&lt;=8),"MEDIO",IF((K17&lt;=4),"BAJO")))))</f>
        <v>BAJO</v>
      </c>
      <c r="M17" s="16">
        <v>60</v>
      </c>
      <c r="N17" s="16">
        <f t="shared" si="4"/>
        <v>120</v>
      </c>
      <c r="O17" s="16" t="str">
        <f>IF(N17="","",IF(AND(N17&gt;=600,N17&lt;=4000),"I",IF(AND(N17&gt;=150,N17&lt;=500),"II",IF(AND(N17&gt;=40,N17&lt;=120),"III",IF(OR(N17=20,N17=0),"IV")))))</f>
        <v>III</v>
      </c>
      <c r="P17" s="16" t="str">
        <f t="shared" si="1"/>
        <v>Mejorable</v>
      </c>
      <c r="Q17" s="16">
        <v>5</v>
      </c>
      <c r="R17" s="16" t="s">
        <v>809</v>
      </c>
      <c r="S17" s="16" t="s">
        <v>155</v>
      </c>
      <c r="T17" s="16" t="s">
        <v>154</v>
      </c>
      <c r="U17" s="16" t="s">
        <v>154</v>
      </c>
      <c r="V17" s="20" t="s">
        <v>154</v>
      </c>
      <c r="W17" s="20" t="s">
        <v>804</v>
      </c>
      <c r="X17" s="16" t="s">
        <v>154</v>
      </c>
    </row>
    <row r="18" spans="1:24" ht="117.75" hidden="1" customHeight="1" x14ac:dyDescent="0.25">
      <c r="A18" s="39" t="s">
        <v>545</v>
      </c>
      <c r="B18" s="39" t="s">
        <v>155</v>
      </c>
      <c r="C18" s="20" t="s">
        <v>171</v>
      </c>
      <c r="D18" s="20" t="s">
        <v>169</v>
      </c>
      <c r="E18" s="16" t="s">
        <v>810</v>
      </c>
      <c r="F18" s="16" t="s">
        <v>154</v>
      </c>
      <c r="G18" s="16" t="s">
        <v>154</v>
      </c>
      <c r="H18" s="16" t="s">
        <v>548</v>
      </c>
      <c r="I18" s="16">
        <v>2</v>
      </c>
      <c r="J18" s="16">
        <v>2</v>
      </c>
      <c r="K18" s="16">
        <f t="shared" si="2"/>
        <v>4</v>
      </c>
      <c r="L18" s="16" t="str">
        <f>IF((J18=""),"",IF(AND(K18&gt;=24,K18&lt;=40),"MUY ALTO",IF(AND(K18&gt;=10,K18&lt;=20),"ALTO",IF(AND(K18&gt;=6,K18&lt;=8),"MEDIO",IF((K18&lt;=4),"BAJO")))))</f>
        <v>BAJO</v>
      </c>
      <c r="M18" s="16">
        <v>25</v>
      </c>
      <c r="N18" s="16">
        <f t="shared" si="4"/>
        <v>100</v>
      </c>
      <c r="O18" s="16" t="str">
        <f>IF(N18="","",IF(AND(N18&gt;=600,N18&lt;=4000),"I",IF(AND(N18&gt;=150,N18&lt;=500),"II",IF(AND(N18&gt;=40,N18&lt;=120),"III",IF(OR(N18=20,N18=0),"IV")))))</f>
        <v>III</v>
      </c>
      <c r="P18" s="16" t="str">
        <f t="shared" si="1"/>
        <v>Mejorable</v>
      </c>
      <c r="Q18" s="16">
        <v>5</v>
      </c>
      <c r="R18" s="16" t="s">
        <v>810</v>
      </c>
      <c r="S18" s="16" t="s">
        <v>155</v>
      </c>
      <c r="T18" s="16" t="s">
        <v>154</v>
      </c>
      <c r="U18" s="16" t="s">
        <v>154</v>
      </c>
      <c r="V18" s="20" t="s">
        <v>170</v>
      </c>
      <c r="W18" s="20" t="s">
        <v>550</v>
      </c>
      <c r="X18" s="16" t="s">
        <v>154</v>
      </c>
    </row>
    <row r="19" spans="1:24" ht="102.75" customHeight="1" x14ac:dyDescent="0.25">
      <c r="A19" s="39" t="s">
        <v>545</v>
      </c>
      <c r="B19" s="39" t="s">
        <v>155</v>
      </c>
      <c r="C19" s="20" t="s">
        <v>551</v>
      </c>
      <c r="D19" s="20" t="s">
        <v>311</v>
      </c>
      <c r="E19" s="16" t="s">
        <v>689</v>
      </c>
      <c r="F19" s="16" t="s">
        <v>154</v>
      </c>
      <c r="G19" s="16" t="s">
        <v>154</v>
      </c>
      <c r="H19" s="16" t="s">
        <v>899</v>
      </c>
      <c r="I19" s="16">
        <v>2</v>
      </c>
      <c r="J19" s="16">
        <v>2</v>
      </c>
      <c r="K19" s="16">
        <f t="shared" si="2"/>
        <v>4</v>
      </c>
      <c r="L19" s="16" t="str">
        <f>IF((J19=""),"",IF(AND(K19&gt;=24,K19&lt;=40),"MUY ALTO",IF(AND(K19&gt;=10,K19&lt;=20),"ALTO",IF(AND(K19&gt;=6,K19&lt;=8),"MEDIO",IF((K19&lt;=4),"BAJO")))))</f>
        <v>BAJO</v>
      </c>
      <c r="M19" s="16">
        <v>25</v>
      </c>
      <c r="N19" s="16">
        <f t="shared" si="4"/>
        <v>100</v>
      </c>
      <c r="O19" s="16" t="str">
        <f>IF((N19&gt;=599),"I",IF(N19&gt;=150,"II",IF(N19&gt;=40,"III",IF(N19&gt;=20,"IV",IF(N19=0,"IV")))))</f>
        <v>III</v>
      </c>
      <c r="P19" s="16" t="str">
        <f t="shared" si="1"/>
        <v>Mejorable</v>
      </c>
      <c r="Q19" s="16">
        <v>5</v>
      </c>
      <c r="R19" s="16" t="s">
        <v>829</v>
      </c>
      <c r="S19" s="16" t="s">
        <v>155</v>
      </c>
      <c r="T19" s="16" t="s">
        <v>154</v>
      </c>
      <c r="U19" s="16" t="s">
        <v>154</v>
      </c>
      <c r="V19" s="20" t="s">
        <v>154</v>
      </c>
      <c r="W19" s="20" t="s">
        <v>305</v>
      </c>
      <c r="X19" s="28"/>
    </row>
    <row r="20" spans="1:24" ht="102.75" customHeight="1" x14ac:dyDescent="0.25">
      <c r="A20" s="39" t="s">
        <v>545</v>
      </c>
      <c r="B20" s="39" t="s">
        <v>155</v>
      </c>
      <c r="C20" s="20" t="s">
        <v>888</v>
      </c>
      <c r="D20" s="20" t="s">
        <v>310</v>
      </c>
      <c r="E20" s="16" t="s">
        <v>811</v>
      </c>
      <c r="F20" s="16" t="s">
        <v>154</v>
      </c>
      <c r="G20" s="16" t="s">
        <v>309</v>
      </c>
      <c r="H20" s="16" t="s">
        <v>900</v>
      </c>
      <c r="I20" s="16">
        <v>2</v>
      </c>
      <c r="J20" s="16">
        <v>2</v>
      </c>
      <c r="K20" s="16">
        <f t="shared" si="2"/>
        <v>4</v>
      </c>
      <c r="L20" s="16" t="str">
        <f>IF((J20=""),"",IF(AND(K20&gt;=24,K20&lt;=40),"MUY ALTO",IF(AND(K20&gt;=10,K20&lt;=20),"ALTO",IF(AND(K20&gt;=6,K20&lt;=8),"MEDIO",IF((K20&lt;=4),"BAJO")))))</f>
        <v>BAJO</v>
      </c>
      <c r="M20" s="16">
        <v>25</v>
      </c>
      <c r="N20" s="16">
        <f t="shared" si="4"/>
        <v>100</v>
      </c>
      <c r="O20" s="16" t="str">
        <f>IF((N20&gt;=599),"I",IF(N20&gt;=150,"II",IF(N20&gt;=40,"III",IF(N20&gt;=20,"IV",IF(N20=0,"IV")))))</f>
        <v>III</v>
      </c>
      <c r="P20" s="16" t="str">
        <f t="shared" si="1"/>
        <v>Mejorable</v>
      </c>
      <c r="Q20" s="16">
        <v>5</v>
      </c>
      <c r="R20" s="16" t="s">
        <v>845</v>
      </c>
      <c r="S20" s="16" t="s">
        <v>155</v>
      </c>
      <c r="T20" s="16" t="s">
        <v>154</v>
      </c>
      <c r="U20" s="16" t="s">
        <v>154</v>
      </c>
      <c r="V20" s="20" t="s">
        <v>154</v>
      </c>
      <c r="W20" s="20" t="s">
        <v>891</v>
      </c>
      <c r="X20" s="16"/>
    </row>
    <row r="21" spans="1:24" ht="102.75" customHeight="1" x14ac:dyDescent="0.25">
      <c r="A21" s="39" t="s">
        <v>545</v>
      </c>
      <c r="B21" s="39" t="s">
        <v>155</v>
      </c>
      <c r="C21" s="68" t="s">
        <v>889</v>
      </c>
      <c r="D21" s="20" t="s">
        <v>890</v>
      </c>
      <c r="E21" s="16" t="s">
        <v>811</v>
      </c>
      <c r="F21" s="16" t="s">
        <v>154</v>
      </c>
      <c r="G21" s="16" t="s">
        <v>898</v>
      </c>
      <c r="H21" s="16" t="s">
        <v>901</v>
      </c>
      <c r="I21" s="16">
        <v>2</v>
      </c>
      <c r="J21" s="16">
        <v>2</v>
      </c>
      <c r="K21" s="16">
        <f t="shared" si="2"/>
        <v>4</v>
      </c>
      <c r="L21" s="16" t="str">
        <f>IF((J21=""),"",IF(AND(K21&gt;=24,K21&lt;=40),"MUY ALTO",IF(AND(K21&gt;=10,K21&lt;=20),"ALTO",IF(AND(K21&gt;=6,K21&lt;=8),"MEDIO",IF((K21&lt;=4),"BAJO")))))</f>
        <v>BAJO</v>
      </c>
      <c r="M21" s="16">
        <v>25</v>
      </c>
      <c r="N21" s="16">
        <f t="shared" si="4"/>
        <v>100</v>
      </c>
      <c r="O21" s="16" t="str">
        <f>IF((N21&gt;=599),"I",IF(N21&gt;=150,"II",IF(N21&gt;=40,"III",IF(N21&gt;=20,"IV",IF(N21=0,"IV")))))</f>
        <v>III</v>
      </c>
      <c r="P21" s="16" t="str">
        <f t="shared" si="1"/>
        <v>Mejorable</v>
      </c>
      <c r="Q21" s="16">
        <v>5</v>
      </c>
      <c r="R21" s="16" t="s">
        <v>846</v>
      </c>
      <c r="S21" s="16" t="s">
        <v>155</v>
      </c>
      <c r="T21" s="16" t="s">
        <v>154</v>
      </c>
      <c r="U21" s="16" t="s">
        <v>154</v>
      </c>
      <c r="V21" s="20" t="s">
        <v>170</v>
      </c>
      <c r="W21" s="20" t="s">
        <v>891</v>
      </c>
      <c r="X21" s="16" t="s">
        <v>154</v>
      </c>
    </row>
    <row r="22" spans="1:24" ht="153" hidden="1" customHeight="1" x14ac:dyDescent="0.25">
      <c r="A22" s="39" t="s">
        <v>545</v>
      </c>
      <c r="B22" s="39" t="s">
        <v>155</v>
      </c>
      <c r="C22" s="20" t="s">
        <v>315</v>
      </c>
      <c r="D22" s="20" t="s">
        <v>150</v>
      </c>
      <c r="E22" s="16" t="s">
        <v>812</v>
      </c>
      <c r="F22" s="16" t="s">
        <v>154</v>
      </c>
      <c r="G22" s="16" t="s">
        <v>249</v>
      </c>
      <c r="H22" s="16" t="s">
        <v>250</v>
      </c>
      <c r="I22" s="16">
        <v>2</v>
      </c>
      <c r="J22" s="16">
        <v>3</v>
      </c>
      <c r="K22" s="16">
        <f t="shared" ref="K22:K68" si="6">I22*J22</f>
        <v>6</v>
      </c>
      <c r="L22" s="16" t="str">
        <f t="shared" ref="L22:L68" si="7">IF((J22=""),"",IF(AND(K22&gt;=24,K22&lt;=40),"MUY ALTO",IF(AND(K22&gt;=10,K22&lt;=20),"ALTO",IF(AND(K22&gt;=6,K22&lt;=8),"MEDIO",IF((K22&lt;=4),"BAJO")))))</f>
        <v>MEDIO</v>
      </c>
      <c r="M22" s="16">
        <v>60</v>
      </c>
      <c r="N22" s="16">
        <f t="shared" ref="N22:N68" si="8">$K22*M22</f>
        <v>360</v>
      </c>
      <c r="O22" s="16" t="str">
        <f t="shared" ref="O22:O68" si="9">IF((N22&gt;=599),"I",IF(N22&gt;=150,"II",IF(N22&gt;=40,"III",IF(N22&gt;=20,"IV",IF(N22=0,"IV")))))</f>
        <v>II</v>
      </c>
      <c r="P22" s="16" t="str">
        <f t="shared" si="1"/>
        <v>Aceptable con Control</v>
      </c>
      <c r="Q22" s="16">
        <v>5</v>
      </c>
      <c r="R22" s="16" t="s">
        <v>812</v>
      </c>
      <c r="S22" s="16" t="s">
        <v>155</v>
      </c>
      <c r="T22" s="16" t="s">
        <v>154</v>
      </c>
      <c r="U22" s="16" t="s">
        <v>154</v>
      </c>
      <c r="V22" s="20" t="s">
        <v>154</v>
      </c>
      <c r="W22" s="20" t="s">
        <v>316</v>
      </c>
      <c r="X22" s="16" t="s">
        <v>154</v>
      </c>
    </row>
    <row r="23" spans="1:24" ht="160.9" hidden="1" customHeight="1" x14ac:dyDescent="0.25">
      <c r="A23" s="39" t="s">
        <v>545</v>
      </c>
      <c r="B23" s="39" t="s">
        <v>155</v>
      </c>
      <c r="C23" s="20" t="s">
        <v>131</v>
      </c>
      <c r="D23" s="20" t="s">
        <v>504</v>
      </c>
      <c r="E23" s="16" t="s">
        <v>772</v>
      </c>
      <c r="F23" s="16" t="s">
        <v>154</v>
      </c>
      <c r="G23" s="16" t="s">
        <v>249</v>
      </c>
      <c r="H23" s="16" t="s">
        <v>250</v>
      </c>
      <c r="I23" s="16">
        <v>2</v>
      </c>
      <c r="J23" s="16">
        <v>3</v>
      </c>
      <c r="K23" s="16">
        <f>I23*J23</f>
        <v>6</v>
      </c>
      <c r="L23" s="16" t="str">
        <f t="shared" si="7"/>
        <v>MEDIO</v>
      </c>
      <c r="M23" s="16">
        <v>60</v>
      </c>
      <c r="N23" s="16">
        <f t="shared" si="8"/>
        <v>360</v>
      </c>
      <c r="O23" s="16" t="str">
        <f t="shared" si="9"/>
        <v>II</v>
      </c>
      <c r="P23" s="16" t="str">
        <f t="shared" si="1"/>
        <v>Aceptable con Control</v>
      </c>
      <c r="Q23" s="16">
        <v>5</v>
      </c>
      <c r="R23" s="16" t="s">
        <v>831</v>
      </c>
      <c r="S23" s="16" t="s">
        <v>155</v>
      </c>
      <c r="T23" s="16" t="s">
        <v>154</v>
      </c>
      <c r="U23" s="16" t="s">
        <v>154</v>
      </c>
      <c r="V23" s="20" t="s">
        <v>154</v>
      </c>
      <c r="W23" s="20" t="s">
        <v>552</v>
      </c>
      <c r="X23" s="16" t="s">
        <v>154</v>
      </c>
    </row>
    <row r="24" spans="1:24" ht="169.15" hidden="1" customHeight="1" x14ac:dyDescent="0.25">
      <c r="A24" s="39" t="s">
        <v>545</v>
      </c>
      <c r="B24" s="39" t="s">
        <v>155</v>
      </c>
      <c r="C24" s="68" t="s">
        <v>317</v>
      </c>
      <c r="D24" s="20" t="s">
        <v>319</v>
      </c>
      <c r="E24" s="16" t="s">
        <v>772</v>
      </c>
      <c r="F24" s="16" t="s">
        <v>318</v>
      </c>
      <c r="G24" s="16" t="s">
        <v>249</v>
      </c>
      <c r="H24" s="16" t="s">
        <v>553</v>
      </c>
      <c r="I24" s="16">
        <v>2</v>
      </c>
      <c r="J24" s="16">
        <v>3</v>
      </c>
      <c r="K24" s="16">
        <f>I24*J24</f>
        <v>6</v>
      </c>
      <c r="L24" s="16" t="str">
        <f>IF((J24=""),"",IF(AND(K24&gt;=24,K24&lt;=40),"MUY ALTO",IF(AND(K24&gt;=10,K24&lt;=20),"ALTO",IF(AND(K24&gt;=6,K24&lt;=8),"MEDIO",IF((K24&lt;=4),"BAJO")))))</f>
        <v>MEDIO</v>
      </c>
      <c r="M24" s="16">
        <v>60</v>
      </c>
      <c r="N24" s="16">
        <f>$K24*M24</f>
        <v>360</v>
      </c>
      <c r="O24" s="16" t="str">
        <f>IF((N24&gt;=599),"I",IF(N24&gt;=150,"II",IF(N24&gt;=40,"III",IF(N24&gt;=20,"IV",IF(N24=0,"IV")))))</f>
        <v>II</v>
      </c>
      <c r="P24" s="16" t="str">
        <f t="shared" si="1"/>
        <v>Aceptable con Control</v>
      </c>
      <c r="Q24" s="16">
        <v>5</v>
      </c>
      <c r="R24" s="16" t="s">
        <v>831</v>
      </c>
      <c r="S24" s="16" t="s">
        <v>155</v>
      </c>
      <c r="T24" s="16" t="s">
        <v>154</v>
      </c>
      <c r="U24" s="16" t="s">
        <v>154</v>
      </c>
      <c r="V24" s="20" t="s">
        <v>154</v>
      </c>
      <c r="W24" s="20" t="s">
        <v>554</v>
      </c>
      <c r="X24" s="16" t="s">
        <v>154</v>
      </c>
    </row>
    <row r="25" spans="1:24" ht="180" hidden="1" customHeight="1" x14ac:dyDescent="0.25">
      <c r="A25" s="39" t="s">
        <v>545</v>
      </c>
      <c r="B25" s="39" t="s">
        <v>155</v>
      </c>
      <c r="C25" s="20" t="s">
        <v>199</v>
      </c>
      <c r="D25" s="20" t="s">
        <v>118</v>
      </c>
      <c r="E25" s="16" t="s">
        <v>685</v>
      </c>
      <c r="F25" s="16" t="s">
        <v>154</v>
      </c>
      <c r="G25" s="16" t="s">
        <v>154</v>
      </c>
      <c r="H25" s="16" t="s">
        <v>252</v>
      </c>
      <c r="I25" s="16">
        <v>2</v>
      </c>
      <c r="J25" s="16">
        <v>3</v>
      </c>
      <c r="K25" s="16">
        <f t="shared" si="6"/>
        <v>6</v>
      </c>
      <c r="L25" s="16" t="str">
        <f t="shared" si="7"/>
        <v>MEDIO</v>
      </c>
      <c r="M25" s="16">
        <v>25</v>
      </c>
      <c r="N25" s="16">
        <f t="shared" si="8"/>
        <v>150</v>
      </c>
      <c r="O25" s="16" t="str">
        <f t="shared" si="9"/>
        <v>II</v>
      </c>
      <c r="P25" s="16" t="str">
        <f t="shared" si="1"/>
        <v>Aceptable con Control</v>
      </c>
      <c r="Q25" s="16">
        <v>5</v>
      </c>
      <c r="R25" s="16" t="s">
        <v>686</v>
      </c>
      <c r="S25" s="16" t="s">
        <v>155</v>
      </c>
      <c r="T25" s="16" t="s">
        <v>154</v>
      </c>
      <c r="U25" s="16" t="s">
        <v>154</v>
      </c>
      <c r="V25" s="20" t="s">
        <v>154</v>
      </c>
      <c r="W25" s="20" t="s">
        <v>195</v>
      </c>
      <c r="X25" s="16"/>
    </row>
    <row r="26" spans="1:24" ht="207.4" hidden="1" customHeight="1" x14ac:dyDescent="0.25">
      <c r="A26" s="39" t="s">
        <v>545</v>
      </c>
      <c r="B26" s="39" t="s">
        <v>155</v>
      </c>
      <c r="C26" s="20" t="s">
        <v>196</v>
      </c>
      <c r="D26" s="20" t="s">
        <v>118</v>
      </c>
      <c r="E26" s="16" t="s">
        <v>685</v>
      </c>
      <c r="F26" s="16" t="s">
        <v>154</v>
      </c>
      <c r="G26" s="16" t="s">
        <v>154</v>
      </c>
      <c r="H26" s="16" t="s">
        <v>252</v>
      </c>
      <c r="I26" s="16">
        <v>6</v>
      </c>
      <c r="J26" s="16">
        <v>2</v>
      </c>
      <c r="K26" s="16">
        <f t="shared" si="6"/>
        <v>12</v>
      </c>
      <c r="L26" s="16" t="str">
        <f t="shared" si="7"/>
        <v>ALTO</v>
      </c>
      <c r="M26" s="16">
        <v>10</v>
      </c>
      <c r="N26" s="16">
        <f t="shared" si="8"/>
        <v>120</v>
      </c>
      <c r="O26" s="16" t="str">
        <f t="shared" si="9"/>
        <v>III</v>
      </c>
      <c r="P26" s="16" t="str">
        <f t="shared" si="1"/>
        <v>Mejorable</v>
      </c>
      <c r="Q26" s="16">
        <v>5</v>
      </c>
      <c r="R26" s="16" t="s">
        <v>686</v>
      </c>
      <c r="S26" s="16" t="s">
        <v>155</v>
      </c>
      <c r="T26" s="16" t="s">
        <v>154</v>
      </c>
      <c r="U26" s="16" t="s">
        <v>154</v>
      </c>
      <c r="V26" s="20" t="s">
        <v>154</v>
      </c>
      <c r="W26" s="20" t="s">
        <v>200</v>
      </c>
      <c r="X26" s="16"/>
    </row>
    <row r="27" spans="1:24" ht="145.9" hidden="1" customHeight="1" x14ac:dyDescent="0.25">
      <c r="A27" s="39" t="s">
        <v>545</v>
      </c>
      <c r="B27" s="39" t="s">
        <v>155</v>
      </c>
      <c r="C27" s="20" t="s">
        <v>197</v>
      </c>
      <c r="D27" s="20" t="s">
        <v>118</v>
      </c>
      <c r="E27" s="16" t="s">
        <v>686</v>
      </c>
      <c r="F27" s="16" t="s">
        <v>154</v>
      </c>
      <c r="G27" s="16" t="s">
        <v>154</v>
      </c>
      <c r="H27" s="16" t="s">
        <v>252</v>
      </c>
      <c r="I27" s="16">
        <v>6</v>
      </c>
      <c r="J27" s="16">
        <v>2</v>
      </c>
      <c r="K27" s="16">
        <f t="shared" si="6"/>
        <v>12</v>
      </c>
      <c r="L27" s="16" t="str">
        <f t="shared" si="7"/>
        <v>ALTO</v>
      </c>
      <c r="M27" s="16">
        <v>25</v>
      </c>
      <c r="N27" s="16">
        <f t="shared" si="8"/>
        <v>300</v>
      </c>
      <c r="O27" s="16" t="str">
        <f t="shared" si="9"/>
        <v>II</v>
      </c>
      <c r="P27" s="16" t="str">
        <f t="shared" si="1"/>
        <v>Aceptable con Control</v>
      </c>
      <c r="Q27" s="16">
        <v>5</v>
      </c>
      <c r="R27" s="16" t="s">
        <v>686</v>
      </c>
      <c r="S27" s="16" t="s">
        <v>155</v>
      </c>
      <c r="T27" s="16" t="s">
        <v>154</v>
      </c>
      <c r="U27" s="16" t="s">
        <v>154</v>
      </c>
      <c r="V27" s="20" t="s">
        <v>154</v>
      </c>
      <c r="W27" s="20" t="s">
        <v>200</v>
      </c>
      <c r="X27" s="16"/>
    </row>
    <row r="28" spans="1:24" ht="138.4" hidden="1" customHeight="1" x14ac:dyDescent="0.25">
      <c r="A28" s="39" t="s">
        <v>545</v>
      </c>
      <c r="B28" s="39" t="s">
        <v>155</v>
      </c>
      <c r="C28" s="20" t="s">
        <v>198</v>
      </c>
      <c r="D28" s="20" t="s">
        <v>118</v>
      </c>
      <c r="E28" s="16" t="s">
        <v>686</v>
      </c>
      <c r="F28" s="16" t="s">
        <v>154</v>
      </c>
      <c r="G28" s="16" t="s">
        <v>154</v>
      </c>
      <c r="H28" s="16" t="s">
        <v>253</v>
      </c>
      <c r="I28" s="16">
        <v>6</v>
      </c>
      <c r="J28" s="16">
        <v>2</v>
      </c>
      <c r="K28" s="16">
        <f t="shared" si="6"/>
        <v>12</v>
      </c>
      <c r="L28" s="16" t="str">
        <f t="shared" si="7"/>
        <v>ALTO</v>
      </c>
      <c r="M28" s="16">
        <v>25</v>
      </c>
      <c r="N28" s="16">
        <f t="shared" si="8"/>
        <v>300</v>
      </c>
      <c r="O28" s="16" t="str">
        <f t="shared" si="9"/>
        <v>II</v>
      </c>
      <c r="P28" s="16" t="str">
        <f t="shared" si="1"/>
        <v>Aceptable con Control</v>
      </c>
      <c r="Q28" s="16">
        <v>5</v>
      </c>
      <c r="R28" s="16" t="s">
        <v>686</v>
      </c>
      <c r="S28" s="16" t="s">
        <v>155</v>
      </c>
      <c r="T28" s="16" t="s">
        <v>154</v>
      </c>
      <c r="U28" s="16" t="s">
        <v>154</v>
      </c>
      <c r="V28" s="20" t="s">
        <v>154</v>
      </c>
      <c r="W28" s="20" t="s">
        <v>201</v>
      </c>
      <c r="X28" s="16"/>
    </row>
    <row r="29" spans="1:24" ht="210.4" hidden="1" customHeight="1" x14ac:dyDescent="0.25">
      <c r="A29" s="39" t="s">
        <v>545</v>
      </c>
      <c r="B29" s="39" t="s">
        <v>155</v>
      </c>
      <c r="C29" s="20" t="s">
        <v>555</v>
      </c>
      <c r="D29" s="20" t="s">
        <v>175</v>
      </c>
      <c r="E29" s="16" t="s">
        <v>813</v>
      </c>
      <c r="F29" s="16" t="s">
        <v>320</v>
      </c>
      <c r="G29" s="16" t="s">
        <v>203</v>
      </c>
      <c r="H29" s="16" t="s">
        <v>323</v>
      </c>
      <c r="I29" s="16">
        <v>2</v>
      </c>
      <c r="J29" s="16">
        <v>3</v>
      </c>
      <c r="K29" s="16">
        <f>I29*J29</f>
        <v>6</v>
      </c>
      <c r="L29" s="16" t="str">
        <f>IF((J29=""),"",IF(AND(K29&gt;=24,K29&lt;=40),"MUY ALTO",IF(AND(K29&gt;=10,K29&lt;=20),"ALTO",IF(AND(K29&gt;=6,K29&lt;=8),"MEDIO",IF((K29&lt;=4),"BAJO")))))</f>
        <v>MEDIO</v>
      </c>
      <c r="M29" s="16">
        <v>25</v>
      </c>
      <c r="N29" s="16">
        <f>$K29*M29</f>
        <v>150</v>
      </c>
      <c r="O29" s="16" t="str">
        <f>IF((N29&gt;=599),"I",IF(N29&gt;=150,"II",IF(N29&gt;=40,"III",IF(N29&gt;=20,"IV",IF(N29=0,"IV")))))</f>
        <v>II</v>
      </c>
      <c r="P29" s="16" t="str">
        <f t="shared" si="1"/>
        <v>Aceptable con Control</v>
      </c>
      <c r="Q29" s="16">
        <v>5</v>
      </c>
      <c r="R29" s="16" t="s">
        <v>847</v>
      </c>
      <c r="S29" s="16" t="s">
        <v>155</v>
      </c>
      <c r="T29" s="16" t="s">
        <v>154</v>
      </c>
      <c r="U29" s="16" t="s">
        <v>154</v>
      </c>
      <c r="V29" s="20" t="s">
        <v>556</v>
      </c>
      <c r="W29" s="20" t="s">
        <v>557</v>
      </c>
      <c r="X29" s="16" t="s">
        <v>558</v>
      </c>
    </row>
    <row r="30" spans="1:24" ht="138.4" hidden="1" customHeight="1" x14ac:dyDescent="0.25">
      <c r="A30" s="39" t="s">
        <v>545</v>
      </c>
      <c r="B30" s="39" t="s">
        <v>155</v>
      </c>
      <c r="C30" s="20" t="s">
        <v>559</v>
      </c>
      <c r="D30" s="20" t="s">
        <v>173</v>
      </c>
      <c r="E30" s="19" t="s">
        <v>687</v>
      </c>
      <c r="F30" s="19" t="s">
        <v>209</v>
      </c>
      <c r="G30" s="16" t="s">
        <v>154</v>
      </c>
      <c r="H30" s="16" t="s">
        <v>324</v>
      </c>
      <c r="I30" s="19">
        <v>2</v>
      </c>
      <c r="J30" s="19">
        <v>3</v>
      </c>
      <c r="K30" s="19">
        <f t="shared" ref="K30" si="10">I30*J30</f>
        <v>6</v>
      </c>
      <c r="L30" s="19" t="str">
        <f t="shared" ref="L30" si="11">IF((J30=""),"",IF(AND(K30&gt;=24,K30&lt;=40),"MUY ALTO",IF(AND(K30&gt;=10,K30&lt;=20),"ALTO",IF(AND(K30&gt;=6,K30&lt;=8),"MEDIO",IF((K30&lt;=4),"BAJO")))))</f>
        <v>MEDIO</v>
      </c>
      <c r="M30" s="19">
        <v>25</v>
      </c>
      <c r="N30" s="19">
        <f t="shared" ref="N30" si="12">$K30*M30</f>
        <v>150</v>
      </c>
      <c r="O30" s="16" t="str">
        <f t="shared" ref="O30" si="13">IF((N30&gt;=599),"I",IF(N30&gt;=150,"II",IF(N30&gt;=40,"III",IF(N30&gt;=20,"IV",IF(N30=0,"IV")))))</f>
        <v>II</v>
      </c>
      <c r="P30" s="16" t="str">
        <f t="shared" si="1"/>
        <v>Aceptable con Control</v>
      </c>
      <c r="Q30" s="19">
        <v>5</v>
      </c>
      <c r="R30" s="19" t="s">
        <v>848</v>
      </c>
      <c r="S30" s="19" t="s">
        <v>155</v>
      </c>
      <c r="T30" s="19" t="s">
        <v>154</v>
      </c>
      <c r="U30" s="19" t="s">
        <v>154</v>
      </c>
      <c r="V30" s="20" t="s">
        <v>154</v>
      </c>
      <c r="W30" s="20" t="s">
        <v>325</v>
      </c>
      <c r="X30" s="16" t="s">
        <v>560</v>
      </c>
    </row>
    <row r="31" spans="1:24" ht="96" hidden="1" customHeight="1" x14ac:dyDescent="0.25">
      <c r="A31" s="39" t="s">
        <v>561</v>
      </c>
      <c r="B31" s="39" t="s">
        <v>155</v>
      </c>
      <c r="C31" s="20" t="s">
        <v>562</v>
      </c>
      <c r="D31" s="20" t="s">
        <v>284</v>
      </c>
      <c r="E31" s="16" t="s">
        <v>693</v>
      </c>
      <c r="F31" s="16" t="s">
        <v>154</v>
      </c>
      <c r="G31" s="16" t="s">
        <v>203</v>
      </c>
      <c r="H31" s="16" t="s">
        <v>326</v>
      </c>
      <c r="I31" s="16">
        <v>2</v>
      </c>
      <c r="J31" s="16">
        <v>1</v>
      </c>
      <c r="K31" s="16">
        <f t="shared" ref="K31:K33" si="14">I31*J31</f>
        <v>2</v>
      </c>
      <c r="L31" s="16" t="str">
        <f t="shared" ref="L31:L34" si="15">IF((J31=""),"",IF(AND(K31&gt;=24,K31&lt;=40),"MUY ALTO",IF(AND(K31&gt;=10,K31&lt;=20),"ALTO",IF(AND(K31&gt;=6,K31&lt;=8),"MEDIO",IF((K31&lt;=4),"BAJO")))))</f>
        <v>BAJO</v>
      </c>
      <c r="M31" s="16">
        <v>25</v>
      </c>
      <c r="N31" s="16">
        <f>$K31*M31</f>
        <v>50</v>
      </c>
      <c r="O31" s="16" t="str">
        <f t="shared" ref="O31:O33" si="16">IF((N31&gt;=599),"I",IF(N31&gt;=150,"II",IF(N31&gt;=40,"III",IF(N31&gt;=20,"IV",IF(N31=0,"IV")))))</f>
        <v>III</v>
      </c>
      <c r="P31" s="16" t="str">
        <f t="shared" si="1"/>
        <v>Mejorable</v>
      </c>
      <c r="Q31" s="16">
        <v>5</v>
      </c>
      <c r="R31" s="16" t="s">
        <v>849</v>
      </c>
      <c r="S31" s="16" t="s">
        <v>155</v>
      </c>
      <c r="T31" s="16" t="s">
        <v>154</v>
      </c>
      <c r="U31" s="16" t="s">
        <v>154</v>
      </c>
      <c r="V31" s="20" t="s">
        <v>327</v>
      </c>
      <c r="W31" s="20" t="s">
        <v>328</v>
      </c>
      <c r="X31" s="16" t="s">
        <v>154</v>
      </c>
    </row>
    <row r="32" spans="1:24" ht="228.4" hidden="1" customHeight="1" x14ac:dyDescent="0.25">
      <c r="A32" s="39" t="s">
        <v>561</v>
      </c>
      <c r="B32" s="39" t="s">
        <v>155</v>
      </c>
      <c r="C32" s="20" t="s">
        <v>329</v>
      </c>
      <c r="D32" s="20" t="s">
        <v>330</v>
      </c>
      <c r="E32" s="16" t="s">
        <v>692</v>
      </c>
      <c r="F32" s="16" t="s">
        <v>214</v>
      </c>
      <c r="G32" s="16" t="s">
        <v>331</v>
      </c>
      <c r="H32" s="16" t="s">
        <v>238</v>
      </c>
      <c r="I32" s="16">
        <v>2</v>
      </c>
      <c r="J32" s="16">
        <v>1</v>
      </c>
      <c r="K32" s="16">
        <f t="shared" si="14"/>
        <v>2</v>
      </c>
      <c r="L32" s="16" t="str">
        <f t="shared" si="15"/>
        <v>BAJO</v>
      </c>
      <c r="M32" s="16">
        <v>25</v>
      </c>
      <c r="N32" s="16">
        <f t="shared" ref="N32:N48" si="17">$K32*M32</f>
        <v>50</v>
      </c>
      <c r="O32" s="16" t="str">
        <f t="shared" si="16"/>
        <v>III</v>
      </c>
      <c r="P32" s="16" t="str">
        <f t="shared" si="1"/>
        <v>Mejorable</v>
      </c>
      <c r="Q32" s="16">
        <v>5</v>
      </c>
      <c r="R32" s="16" t="s">
        <v>692</v>
      </c>
      <c r="S32" s="16" t="s">
        <v>155</v>
      </c>
      <c r="T32" s="16" t="s">
        <v>154</v>
      </c>
      <c r="U32" s="16" t="s">
        <v>154</v>
      </c>
      <c r="V32" s="20" t="s">
        <v>154</v>
      </c>
      <c r="W32" s="20" t="s">
        <v>568</v>
      </c>
      <c r="X32" s="16" t="s">
        <v>154</v>
      </c>
    </row>
    <row r="33" spans="1:25" ht="232.9" hidden="1" customHeight="1" x14ac:dyDescent="0.25">
      <c r="A33" s="39" t="s">
        <v>561</v>
      </c>
      <c r="B33" s="39" t="s">
        <v>155</v>
      </c>
      <c r="C33" s="20" t="s">
        <v>563</v>
      </c>
      <c r="D33" s="20" t="s">
        <v>172</v>
      </c>
      <c r="E33" s="19" t="s">
        <v>226</v>
      </c>
      <c r="F33" s="19" t="s">
        <v>262</v>
      </c>
      <c r="G33" s="19" t="s">
        <v>225</v>
      </c>
      <c r="H33" s="16" t="s">
        <v>509</v>
      </c>
      <c r="I33" s="19">
        <v>2</v>
      </c>
      <c r="J33" s="19">
        <v>2</v>
      </c>
      <c r="K33" s="19">
        <f t="shared" si="14"/>
        <v>4</v>
      </c>
      <c r="L33" s="19" t="str">
        <f t="shared" si="15"/>
        <v>BAJO</v>
      </c>
      <c r="M33" s="19">
        <v>60</v>
      </c>
      <c r="N33" s="19">
        <f t="shared" si="17"/>
        <v>240</v>
      </c>
      <c r="O33" s="16" t="str">
        <f t="shared" si="16"/>
        <v>II</v>
      </c>
      <c r="P33" s="16" t="str">
        <f t="shared" si="1"/>
        <v>Aceptable con Control</v>
      </c>
      <c r="Q33" s="19">
        <v>5</v>
      </c>
      <c r="R33" s="19" t="s">
        <v>694</v>
      </c>
      <c r="S33" s="19" t="s">
        <v>155</v>
      </c>
      <c r="T33" s="16" t="s">
        <v>154</v>
      </c>
      <c r="U33" s="16" t="s">
        <v>154</v>
      </c>
      <c r="V33" s="20" t="s">
        <v>154</v>
      </c>
      <c r="W33" s="20" t="s">
        <v>332</v>
      </c>
      <c r="X33" s="16" t="s">
        <v>154</v>
      </c>
    </row>
    <row r="34" spans="1:25" s="59" customFormat="1" ht="102.75" hidden="1" customHeight="1" x14ac:dyDescent="0.25">
      <c r="A34" s="69" t="s">
        <v>373</v>
      </c>
      <c r="B34" s="69" t="s">
        <v>155</v>
      </c>
      <c r="C34" s="20" t="s">
        <v>735</v>
      </c>
      <c r="D34" s="20" t="s">
        <v>379</v>
      </c>
      <c r="E34" s="16" t="s">
        <v>806</v>
      </c>
      <c r="F34" s="19" t="s">
        <v>154</v>
      </c>
      <c r="G34" s="19" t="s">
        <v>165</v>
      </c>
      <c r="H34" s="19" t="s">
        <v>737</v>
      </c>
      <c r="I34" s="19">
        <v>2</v>
      </c>
      <c r="J34" s="19">
        <v>2</v>
      </c>
      <c r="K34" s="19">
        <f>I34*J34</f>
        <v>4</v>
      </c>
      <c r="L34" s="19" t="str">
        <f t="shared" si="15"/>
        <v>BAJO</v>
      </c>
      <c r="M34" s="19">
        <v>25</v>
      </c>
      <c r="N34" s="19">
        <f t="shared" si="17"/>
        <v>100</v>
      </c>
      <c r="O34" s="19" t="str">
        <f t="shared" ref="O34" si="18">IF(N34="","",IF(AND(N34&gt;=600,N34&lt;=4000),"I",IF(AND(N34&gt;=150,N34&lt;=500),"II",IF(AND(N34&gt;=40,N34&lt;=120),"III",IF(OR(N34=20,N34=0),"IV")))))</f>
        <v>III</v>
      </c>
      <c r="P34" s="16" t="str">
        <f t="shared" si="1"/>
        <v>Mejorable</v>
      </c>
      <c r="Q34" s="19"/>
      <c r="R34" s="19" t="s">
        <v>850</v>
      </c>
      <c r="S34" s="19" t="s">
        <v>155</v>
      </c>
      <c r="T34" s="21"/>
      <c r="U34" s="21" t="s">
        <v>154</v>
      </c>
      <c r="V34" s="20" t="s">
        <v>154</v>
      </c>
      <c r="W34" s="20" t="s">
        <v>154</v>
      </c>
      <c r="X34" s="20" t="s">
        <v>742</v>
      </c>
      <c r="Y34" s="20" t="s">
        <v>154</v>
      </c>
    </row>
    <row r="35" spans="1:25" s="59" customFormat="1" ht="88.15" hidden="1" customHeight="1" x14ac:dyDescent="0.25">
      <c r="A35" s="69" t="s">
        <v>373</v>
      </c>
      <c r="B35" s="69" t="s">
        <v>155</v>
      </c>
      <c r="C35" s="20" t="s">
        <v>133</v>
      </c>
      <c r="D35" s="20" t="s">
        <v>122</v>
      </c>
      <c r="E35" s="19" t="s">
        <v>814</v>
      </c>
      <c r="F35" s="19" t="s">
        <v>154</v>
      </c>
      <c r="G35" s="19" t="s">
        <v>154</v>
      </c>
      <c r="H35" s="19" t="s">
        <v>738</v>
      </c>
      <c r="I35" s="19">
        <v>6</v>
      </c>
      <c r="J35" s="19">
        <v>2</v>
      </c>
      <c r="K35" s="19">
        <f>I35*J35</f>
        <v>12</v>
      </c>
      <c r="L35" s="19" t="str">
        <f>IF((J35=""),"",IF(AND(K35&gt;=24,K35&lt;=40),"MUY ALTO",IF(AND(K35&gt;=10,K35&lt;=20),"ALTO",IF(AND(K35&gt;=6,K35&lt;=8),"MEDIO",IF((K35&lt;=4),"BAJO")))))</f>
        <v>ALTO</v>
      </c>
      <c r="M35" s="19">
        <v>10</v>
      </c>
      <c r="N35" s="19">
        <f t="shared" si="17"/>
        <v>120</v>
      </c>
      <c r="O35" s="19" t="str">
        <f>IF(N35="","",IF(AND(N35&gt;=600,N35&lt;=4000),"I",IF(AND(N35&gt;=150,N35&lt;=500),"II",IF(AND(N35&gt;=40,N35&lt;=120),"III",IF(OR(N35=20,N35=0),"IV")))))</f>
        <v>III</v>
      </c>
      <c r="P35" s="16" t="str">
        <f t="shared" si="1"/>
        <v>Mejorable</v>
      </c>
      <c r="Q35" s="19"/>
      <c r="R35" s="19" t="s">
        <v>851</v>
      </c>
      <c r="S35" s="19" t="s">
        <v>155</v>
      </c>
      <c r="T35" s="21"/>
      <c r="U35" s="21" t="s">
        <v>154</v>
      </c>
      <c r="V35" s="20" t="s">
        <v>154</v>
      </c>
      <c r="W35" s="20" t="s">
        <v>154</v>
      </c>
      <c r="X35" s="20" t="s">
        <v>743</v>
      </c>
      <c r="Y35" s="20" t="s">
        <v>745</v>
      </c>
    </row>
    <row r="36" spans="1:25" s="59" customFormat="1" ht="138" hidden="1" customHeight="1" x14ac:dyDescent="0.25">
      <c r="A36" s="69" t="s">
        <v>373</v>
      </c>
      <c r="B36" s="69" t="s">
        <v>155</v>
      </c>
      <c r="C36" s="20" t="s">
        <v>133</v>
      </c>
      <c r="D36" s="20" t="s">
        <v>132</v>
      </c>
      <c r="E36" s="19" t="s">
        <v>815</v>
      </c>
      <c r="F36" s="19" t="s">
        <v>154</v>
      </c>
      <c r="G36" s="19" t="s">
        <v>154</v>
      </c>
      <c r="H36" s="19" t="s">
        <v>738</v>
      </c>
      <c r="I36" s="19">
        <v>2</v>
      </c>
      <c r="J36" s="19">
        <v>2</v>
      </c>
      <c r="K36" s="19">
        <f>I36*J36</f>
        <v>4</v>
      </c>
      <c r="L36" s="19" t="str">
        <f>IF((J36=""),"",IF(AND(K36&gt;=24,K36&lt;=40),"MUY ALTO",IF(AND(K36&gt;=10,K36&lt;=20),"ALTO",IF(AND(K36&gt;=6,K36&lt;=8),"MEDIO",IF((K36&lt;=4),"BAJO")))))</f>
        <v>BAJO</v>
      </c>
      <c r="M36" s="19">
        <v>10</v>
      </c>
      <c r="N36" s="19">
        <f t="shared" si="17"/>
        <v>40</v>
      </c>
      <c r="O36" s="19" t="str">
        <f>IF(N36="","",IF(AND(N36&gt;=600,N36&lt;=4000),"I",IF(AND(N36&gt;=150,N36&lt;=500),"II",IF(AND(N36&gt;=40,N36&lt;=120),"III",IF(OR(N36=20,N36=0),"IV")))))</f>
        <v>III</v>
      </c>
      <c r="P36" s="16" t="str">
        <f t="shared" si="1"/>
        <v>Mejorable</v>
      </c>
      <c r="Q36" s="19"/>
      <c r="R36" s="19" t="s">
        <v>815</v>
      </c>
      <c r="S36" s="19" t="s">
        <v>155</v>
      </c>
      <c r="T36" s="21"/>
      <c r="U36" s="21" t="s">
        <v>154</v>
      </c>
      <c r="V36" s="20" t="s">
        <v>154</v>
      </c>
      <c r="W36" s="20" t="s">
        <v>154</v>
      </c>
      <c r="X36" s="20" t="s">
        <v>744</v>
      </c>
      <c r="Y36" s="60" t="s">
        <v>154</v>
      </c>
    </row>
    <row r="37" spans="1:25" s="59" customFormat="1" ht="88.15" customHeight="1" x14ac:dyDescent="0.25">
      <c r="A37" s="69" t="s">
        <v>373</v>
      </c>
      <c r="B37" s="69" t="s">
        <v>155</v>
      </c>
      <c r="C37" s="20" t="s">
        <v>892</v>
      </c>
      <c r="D37" s="20" t="s">
        <v>385</v>
      </c>
      <c r="E37" s="19" t="s">
        <v>816</v>
      </c>
      <c r="F37" s="19" t="s">
        <v>154</v>
      </c>
      <c r="G37" s="19" t="s">
        <v>589</v>
      </c>
      <c r="H37" s="19" t="s">
        <v>902</v>
      </c>
      <c r="I37" s="19">
        <v>2</v>
      </c>
      <c r="J37" s="19">
        <v>3</v>
      </c>
      <c r="K37" s="19">
        <f>I37*J37</f>
        <v>6</v>
      </c>
      <c r="L37" s="19" t="str">
        <f t="shared" ref="L37:L48" si="19">IF((J37=""),"",IF(AND(K37&gt;=24,K37&lt;=40),"MUY ALTO",IF(AND(K37&gt;=10,K37&lt;=20),"ALTO",IF(AND(K37&gt;=6,K37&lt;=8),"MEDIO",IF((K37&lt;=4),"BAJO")))))</f>
        <v>MEDIO</v>
      </c>
      <c r="M37" s="19">
        <v>10</v>
      </c>
      <c r="N37" s="19">
        <f t="shared" si="17"/>
        <v>60</v>
      </c>
      <c r="O37" s="19" t="str">
        <f>IF(N37="","",IF(AND(N37&gt;=600,N37&lt;=4000),"I",IF(AND(N37&gt;=150,N37&lt;=500),"II",IF(AND(N37&gt;=40,N37&lt;=120),"III",IF(OR(N37=20,N37=0),"IV")))))</f>
        <v>III</v>
      </c>
      <c r="P37" s="16" t="str">
        <f t="shared" si="1"/>
        <v>Mejorable</v>
      </c>
      <c r="Q37" s="19"/>
      <c r="R37" s="19" t="s">
        <v>852</v>
      </c>
      <c r="S37" s="19" t="s">
        <v>155</v>
      </c>
      <c r="T37" s="21"/>
      <c r="U37" s="21" t="s">
        <v>154</v>
      </c>
      <c r="V37" s="20" t="s">
        <v>154</v>
      </c>
      <c r="W37" s="20" t="s">
        <v>891</v>
      </c>
      <c r="X37" s="20"/>
      <c r="Y37" s="20"/>
    </row>
    <row r="38" spans="1:25" s="59" customFormat="1" ht="115.9" customHeight="1" x14ac:dyDescent="0.25">
      <c r="A38" s="69" t="s">
        <v>373</v>
      </c>
      <c r="B38" s="69" t="s">
        <v>155</v>
      </c>
      <c r="C38" s="20" t="s">
        <v>893</v>
      </c>
      <c r="D38" s="20" t="s">
        <v>162</v>
      </c>
      <c r="E38" s="19" t="s">
        <v>896</v>
      </c>
      <c r="F38" s="19" t="s">
        <v>154</v>
      </c>
      <c r="G38" s="19" t="s">
        <v>392</v>
      </c>
      <c r="H38" s="19" t="s">
        <v>903</v>
      </c>
      <c r="I38" s="19">
        <v>2</v>
      </c>
      <c r="J38" s="19">
        <v>3</v>
      </c>
      <c r="K38" s="19">
        <f t="shared" ref="K38:K48" si="20">I38*J38</f>
        <v>6</v>
      </c>
      <c r="L38" s="19" t="str">
        <f t="shared" si="19"/>
        <v>MEDIO</v>
      </c>
      <c r="M38" s="19">
        <v>10</v>
      </c>
      <c r="N38" s="19">
        <f t="shared" si="17"/>
        <v>60</v>
      </c>
      <c r="O38" s="19" t="str">
        <f>IF(N38="","",IF(AND(N38&gt;=600,N38&lt;=4000),"I",IF(AND(N38&gt;=150,N38&lt;=500),"II",IF(AND(N38&gt;=40,N38&lt;=120),"III",IF(OR(N38=20,N38=0),"IV")))))</f>
        <v>III</v>
      </c>
      <c r="P38" s="16" t="str">
        <f t="shared" si="1"/>
        <v>Mejorable</v>
      </c>
      <c r="Q38" s="19"/>
      <c r="R38" s="19" t="s">
        <v>853</v>
      </c>
      <c r="S38" s="19" t="s">
        <v>155</v>
      </c>
      <c r="T38" s="21"/>
      <c r="U38" s="21" t="s">
        <v>154</v>
      </c>
      <c r="V38" s="20" t="s">
        <v>154</v>
      </c>
      <c r="W38" s="20" t="s">
        <v>891</v>
      </c>
      <c r="X38" s="20"/>
      <c r="Y38" s="20"/>
    </row>
    <row r="39" spans="1:25" s="59" customFormat="1" ht="115.9" customHeight="1" x14ac:dyDescent="0.25">
      <c r="A39" s="69" t="s">
        <v>373</v>
      </c>
      <c r="B39" s="69" t="s">
        <v>155</v>
      </c>
      <c r="C39" s="20" t="s">
        <v>894</v>
      </c>
      <c r="D39" s="20" t="s">
        <v>134</v>
      </c>
      <c r="E39" s="19" t="s">
        <v>895</v>
      </c>
      <c r="F39" s="19" t="s">
        <v>154</v>
      </c>
      <c r="G39" s="19" t="s">
        <v>154</v>
      </c>
      <c r="H39" s="19" t="s">
        <v>903</v>
      </c>
      <c r="I39" s="19">
        <v>2</v>
      </c>
      <c r="J39" s="19">
        <v>2</v>
      </c>
      <c r="K39" s="19">
        <f>I39*J39</f>
        <v>4</v>
      </c>
      <c r="L39" s="19" t="str">
        <f t="shared" si="19"/>
        <v>BAJO</v>
      </c>
      <c r="M39" s="19">
        <v>10</v>
      </c>
      <c r="N39" s="19">
        <f t="shared" si="17"/>
        <v>40</v>
      </c>
      <c r="O39" s="19" t="str">
        <f t="shared" ref="O39:O48" si="21">IF(N39="","",IF(AND(N39&gt;=600,N39&lt;=4000),"I",IF(AND(N39&gt;=150,N39&lt;=500),"II",IF(AND(N39&gt;=40,N39&lt;=120),"III",IF(OR(N39=20,N39=0),"IV")))))</f>
        <v>III</v>
      </c>
      <c r="P39" s="16" t="str">
        <f t="shared" si="1"/>
        <v>Mejorable</v>
      </c>
      <c r="Q39" s="19"/>
      <c r="R39" s="19" t="s">
        <v>854</v>
      </c>
      <c r="S39" s="19" t="s">
        <v>155</v>
      </c>
      <c r="T39" s="21"/>
      <c r="U39" s="21" t="s">
        <v>154</v>
      </c>
      <c r="V39" s="20" t="s">
        <v>154</v>
      </c>
      <c r="W39" s="20" t="s">
        <v>891</v>
      </c>
      <c r="X39" s="20"/>
      <c r="Y39" s="20"/>
    </row>
    <row r="40" spans="1:25" s="59" customFormat="1" ht="115.9" hidden="1" customHeight="1" x14ac:dyDescent="0.25">
      <c r="A40" s="69" t="s">
        <v>373</v>
      </c>
      <c r="B40" s="69" t="s">
        <v>155</v>
      </c>
      <c r="C40" s="20" t="s">
        <v>594</v>
      </c>
      <c r="D40" s="20" t="s">
        <v>595</v>
      </c>
      <c r="E40" s="19" t="s">
        <v>817</v>
      </c>
      <c r="F40" s="19" t="s">
        <v>154</v>
      </c>
      <c r="G40" s="19" t="s">
        <v>154</v>
      </c>
      <c r="H40" s="19" t="s">
        <v>738</v>
      </c>
      <c r="I40" s="19">
        <v>2</v>
      </c>
      <c r="J40" s="19">
        <v>4</v>
      </c>
      <c r="K40" s="19">
        <f>I40*J40</f>
        <v>8</v>
      </c>
      <c r="L40" s="19" t="str">
        <f t="shared" si="19"/>
        <v>MEDIO</v>
      </c>
      <c r="M40" s="19">
        <v>60</v>
      </c>
      <c r="N40" s="19">
        <f t="shared" si="17"/>
        <v>480</v>
      </c>
      <c r="O40" s="19" t="str">
        <f t="shared" si="21"/>
        <v>II</v>
      </c>
      <c r="P40" s="16" t="str">
        <f t="shared" si="1"/>
        <v>Aceptable con Control</v>
      </c>
      <c r="Q40" s="19"/>
      <c r="R40" s="19" t="s">
        <v>855</v>
      </c>
      <c r="S40" s="19" t="s">
        <v>155</v>
      </c>
      <c r="T40" s="21"/>
      <c r="U40" s="21" t="s">
        <v>154</v>
      </c>
      <c r="V40" s="20" t="s">
        <v>154</v>
      </c>
      <c r="W40" s="20" t="s">
        <v>154</v>
      </c>
      <c r="X40" s="20" t="s">
        <v>746</v>
      </c>
      <c r="Y40" s="20" t="s">
        <v>154</v>
      </c>
    </row>
    <row r="41" spans="1:25" s="59" customFormat="1" ht="115.9" hidden="1" customHeight="1" x14ac:dyDescent="0.25">
      <c r="A41" s="69" t="s">
        <v>373</v>
      </c>
      <c r="B41" s="69" t="s">
        <v>155</v>
      </c>
      <c r="C41" s="20" t="s">
        <v>137</v>
      </c>
      <c r="D41" s="20" t="s">
        <v>396</v>
      </c>
      <c r="E41" s="19" t="s">
        <v>397</v>
      </c>
      <c r="F41" s="19" t="s">
        <v>154</v>
      </c>
      <c r="G41" s="19" t="s">
        <v>154</v>
      </c>
      <c r="H41" s="19" t="s">
        <v>738</v>
      </c>
      <c r="I41" s="19">
        <v>2</v>
      </c>
      <c r="J41" s="19">
        <v>4</v>
      </c>
      <c r="K41" s="19">
        <f t="shared" si="20"/>
        <v>8</v>
      </c>
      <c r="L41" s="19" t="str">
        <f t="shared" si="19"/>
        <v>MEDIO</v>
      </c>
      <c r="M41" s="19">
        <v>60</v>
      </c>
      <c r="N41" s="19">
        <f t="shared" si="17"/>
        <v>480</v>
      </c>
      <c r="O41" s="19" t="str">
        <f t="shared" si="21"/>
        <v>II</v>
      </c>
      <c r="P41" s="16" t="str">
        <f t="shared" si="1"/>
        <v>Aceptable con Control</v>
      </c>
      <c r="Q41" s="19"/>
      <c r="R41" s="19" t="s">
        <v>855</v>
      </c>
      <c r="S41" s="19" t="s">
        <v>155</v>
      </c>
      <c r="T41" s="21"/>
      <c r="U41" s="21" t="s">
        <v>154</v>
      </c>
      <c r="V41" s="20" t="s">
        <v>154</v>
      </c>
      <c r="W41" s="20" t="s">
        <v>154</v>
      </c>
      <c r="X41" s="20" t="s">
        <v>747</v>
      </c>
      <c r="Y41" s="20" t="s">
        <v>154</v>
      </c>
    </row>
    <row r="42" spans="1:25" s="59" customFormat="1" ht="115.9" hidden="1" customHeight="1" x14ac:dyDescent="0.25">
      <c r="A42" s="69" t="s">
        <v>373</v>
      </c>
      <c r="B42" s="69" t="s">
        <v>155</v>
      </c>
      <c r="C42" s="20" t="s">
        <v>599</v>
      </c>
      <c r="D42" s="20" t="s">
        <v>399</v>
      </c>
      <c r="E42" s="19" t="s">
        <v>397</v>
      </c>
      <c r="F42" s="19" t="s">
        <v>154</v>
      </c>
      <c r="G42" s="19" t="s">
        <v>154</v>
      </c>
      <c r="H42" s="19" t="s">
        <v>738</v>
      </c>
      <c r="I42" s="19">
        <v>2</v>
      </c>
      <c r="J42" s="19">
        <v>4</v>
      </c>
      <c r="K42" s="19">
        <f t="shared" si="20"/>
        <v>8</v>
      </c>
      <c r="L42" s="19" t="str">
        <f t="shared" si="19"/>
        <v>MEDIO</v>
      </c>
      <c r="M42" s="19">
        <v>60</v>
      </c>
      <c r="N42" s="19">
        <f t="shared" si="17"/>
        <v>480</v>
      </c>
      <c r="O42" s="19" t="str">
        <f t="shared" si="21"/>
        <v>II</v>
      </c>
      <c r="P42" s="16" t="str">
        <f t="shared" si="1"/>
        <v>Aceptable con Control</v>
      </c>
      <c r="Q42" s="19"/>
      <c r="R42" s="19" t="s">
        <v>855</v>
      </c>
      <c r="S42" s="19" t="s">
        <v>155</v>
      </c>
      <c r="T42" s="21"/>
      <c r="U42" s="21" t="s">
        <v>154</v>
      </c>
      <c r="V42" s="20" t="s">
        <v>154</v>
      </c>
      <c r="W42" s="20" t="s">
        <v>154</v>
      </c>
      <c r="X42" s="20" t="s">
        <v>748</v>
      </c>
      <c r="Y42" s="20" t="s">
        <v>154</v>
      </c>
    </row>
    <row r="43" spans="1:25" s="59" customFormat="1" ht="115.9" hidden="1" customHeight="1" x14ac:dyDescent="0.25">
      <c r="A43" s="69" t="s">
        <v>373</v>
      </c>
      <c r="B43" s="69" t="s">
        <v>155</v>
      </c>
      <c r="C43" s="20" t="s">
        <v>402</v>
      </c>
      <c r="D43" s="20" t="s">
        <v>118</v>
      </c>
      <c r="E43" s="19" t="s">
        <v>818</v>
      </c>
      <c r="F43" s="19" t="s">
        <v>154</v>
      </c>
      <c r="G43" s="19" t="s">
        <v>154</v>
      </c>
      <c r="H43" s="19" t="s">
        <v>739</v>
      </c>
      <c r="I43" s="19">
        <v>6</v>
      </c>
      <c r="J43" s="19">
        <v>3</v>
      </c>
      <c r="K43" s="19">
        <f t="shared" si="20"/>
        <v>18</v>
      </c>
      <c r="L43" s="19" t="str">
        <f t="shared" si="19"/>
        <v>ALTO</v>
      </c>
      <c r="M43" s="19">
        <v>10</v>
      </c>
      <c r="N43" s="19">
        <f t="shared" si="17"/>
        <v>180</v>
      </c>
      <c r="O43" s="19" t="str">
        <f t="shared" si="21"/>
        <v>II</v>
      </c>
      <c r="P43" s="16" t="str">
        <f t="shared" si="1"/>
        <v>Aceptable con Control</v>
      </c>
      <c r="Q43" s="19"/>
      <c r="R43" s="19" t="s">
        <v>856</v>
      </c>
      <c r="S43" s="19" t="s">
        <v>155</v>
      </c>
      <c r="T43" s="21"/>
      <c r="U43" s="21" t="s">
        <v>154</v>
      </c>
      <c r="V43" s="20" t="s">
        <v>154</v>
      </c>
      <c r="W43" s="20" t="s">
        <v>154</v>
      </c>
      <c r="X43" s="20" t="s">
        <v>749</v>
      </c>
      <c r="Y43" s="20" t="s">
        <v>154</v>
      </c>
    </row>
    <row r="44" spans="1:25" s="59" customFormat="1" ht="115.9" hidden="1" customHeight="1" x14ac:dyDescent="0.25">
      <c r="A44" s="69" t="s">
        <v>373</v>
      </c>
      <c r="B44" s="69" t="s">
        <v>155</v>
      </c>
      <c r="C44" s="20" t="s">
        <v>403</v>
      </c>
      <c r="D44" s="20" t="s">
        <v>118</v>
      </c>
      <c r="E44" s="19" t="s">
        <v>818</v>
      </c>
      <c r="F44" s="19" t="s">
        <v>154</v>
      </c>
      <c r="G44" s="19" t="s">
        <v>154</v>
      </c>
      <c r="H44" s="19" t="s">
        <v>739</v>
      </c>
      <c r="I44" s="19">
        <v>6</v>
      </c>
      <c r="J44" s="19">
        <v>3</v>
      </c>
      <c r="K44" s="19">
        <f t="shared" si="20"/>
        <v>18</v>
      </c>
      <c r="L44" s="19" t="str">
        <f t="shared" si="19"/>
        <v>ALTO</v>
      </c>
      <c r="M44" s="19">
        <v>10</v>
      </c>
      <c r="N44" s="19">
        <f t="shared" si="17"/>
        <v>180</v>
      </c>
      <c r="O44" s="19" t="str">
        <f t="shared" si="21"/>
        <v>II</v>
      </c>
      <c r="P44" s="16" t="str">
        <f t="shared" si="1"/>
        <v>Aceptable con Control</v>
      </c>
      <c r="Q44" s="19"/>
      <c r="R44" s="19" t="s">
        <v>856</v>
      </c>
      <c r="S44" s="19" t="s">
        <v>155</v>
      </c>
      <c r="T44" s="21"/>
      <c r="U44" s="21" t="s">
        <v>154</v>
      </c>
      <c r="V44" s="20" t="s">
        <v>154</v>
      </c>
      <c r="W44" s="20" t="s">
        <v>154</v>
      </c>
      <c r="X44" s="20" t="s">
        <v>749</v>
      </c>
      <c r="Y44" s="20" t="s">
        <v>154</v>
      </c>
    </row>
    <row r="45" spans="1:25" s="59" customFormat="1" ht="88.15" hidden="1" customHeight="1" x14ac:dyDescent="0.25">
      <c r="A45" s="69" t="s">
        <v>373</v>
      </c>
      <c r="B45" s="69" t="s">
        <v>155</v>
      </c>
      <c r="C45" s="20" t="s">
        <v>407</v>
      </c>
      <c r="D45" s="20" t="s">
        <v>175</v>
      </c>
      <c r="E45" s="19" t="s">
        <v>819</v>
      </c>
      <c r="F45" s="19" t="s">
        <v>408</v>
      </c>
      <c r="G45" s="19" t="s">
        <v>154</v>
      </c>
      <c r="H45" s="19" t="s">
        <v>740</v>
      </c>
      <c r="I45" s="19">
        <v>2</v>
      </c>
      <c r="J45" s="19">
        <v>3</v>
      </c>
      <c r="K45" s="19">
        <f t="shared" si="20"/>
        <v>6</v>
      </c>
      <c r="L45" s="19" t="str">
        <f t="shared" si="19"/>
        <v>MEDIO</v>
      </c>
      <c r="M45" s="19">
        <v>25</v>
      </c>
      <c r="N45" s="19">
        <f t="shared" si="17"/>
        <v>150</v>
      </c>
      <c r="O45" s="19" t="str">
        <f t="shared" si="21"/>
        <v>II</v>
      </c>
      <c r="P45" s="16" t="str">
        <f t="shared" si="1"/>
        <v>Aceptable con Control</v>
      </c>
      <c r="Q45" s="19"/>
      <c r="R45" s="19" t="s">
        <v>857</v>
      </c>
      <c r="S45" s="19" t="s">
        <v>155</v>
      </c>
      <c r="T45" s="21"/>
      <c r="U45" s="21" t="s">
        <v>154</v>
      </c>
      <c r="V45" s="20" t="s">
        <v>154</v>
      </c>
      <c r="W45" s="20" t="s">
        <v>154</v>
      </c>
      <c r="X45" s="20" t="s">
        <v>750</v>
      </c>
      <c r="Y45" s="20" t="s">
        <v>154</v>
      </c>
    </row>
    <row r="46" spans="1:25" s="59" customFormat="1" ht="88.15" hidden="1" customHeight="1" x14ac:dyDescent="0.25">
      <c r="A46" s="69" t="s">
        <v>373</v>
      </c>
      <c r="B46" s="69" t="s">
        <v>155</v>
      </c>
      <c r="C46" s="20" t="s">
        <v>404</v>
      </c>
      <c r="D46" s="20" t="s">
        <v>123</v>
      </c>
      <c r="E46" s="19" t="s">
        <v>820</v>
      </c>
      <c r="F46" s="19" t="s">
        <v>154</v>
      </c>
      <c r="G46" s="19" t="s">
        <v>176</v>
      </c>
      <c r="H46" s="19" t="s">
        <v>741</v>
      </c>
      <c r="I46" s="19">
        <v>2</v>
      </c>
      <c r="J46" s="19">
        <v>3</v>
      </c>
      <c r="K46" s="19">
        <f t="shared" si="20"/>
        <v>6</v>
      </c>
      <c r="L46" s="19" t="str">
        <f t="shared" si="19"/>
        <v>MEDIO</v>
      </c>
      <c r="M46" s="19">
        <v>25</v>
      </c>
      <c r="N46" s="19">
        <f t="shared" si="17"/>
        <v>150</v>
      </c>
      <c r="O46" s="19" t="str">
        <f t="shared" si="21"/>
        <v>II</v>
      </c>
      <c r="P46" s="16" t="str">
        <f t="shared" si="1"/>
        <v>Aceptable con Control</v>
      </c>
      <c r="Q46" s="19"/>
      <c r="R46" s="19" t="s">
        <v>857</v>
      </c>
      <c r="S46" s="19" t="s">
        <v>155</v>
      </c>
      <c r="T46" s="21"/>
      <c r="U46" s="21" t="s">
        <v>154</v>
      </c>
      <c r="V46" s="20" t="s">
        <v>154</v>
      </c>
      <c r="W46" s="20" t="s">
        <v>154</v>
      </c>
      <c r="X46" s="20" t="s">
        <v>751</v>
      </c>
      <c r="Y46" s="20" t="s">
        <v>154</v>
      </c>
    </row>
    <row r="47" spans="1:25" s="59" customFormat="1" ht="88.15" hidden="1" customHeight="1" x14ac:dyDescent="0.25">
      <c r="A47" s="69" t="s">
        <v>373</v>
      </c>
      <c r="B47" s="69" t="s">
        <v>155</v>
      </c>
      <c r="C47" s="20" t="s">
        <v>168</v>
      </c>
      <c r="D47" s="20" t="s">
        <v>173</v>
      </c>
      <c r="E47" s="19" t="s">
        <v>821</v>
      </c>
      <c r="F47" s="19" t="s">
        <v>154</v>
      </c>
      <c r="G47" s="19" t="s">
        <v>413</v>
      </c>
      <c r="H47" s="19" t="s">
        <v>740</v>
      </c>
      <c r="I47" s="19">
        <v>2</v>
      </c>
      <c r="J47" s="19">
        <v>2</v>
      </c>
      <c r="K47" s="19">
        <f t="shared" si="20"/>
        <v>4</v>
      </c>
      <c r="L47" s="19" t="str">
        <f t="shared" si="19"/>
        <v>BAJO</v>
      </c>
      <c r="M47" s="19">
        <v>25</v>
      </c>
      <c r="N47" s="19">
        <f t="shared" si="17"/>
        <v>100</v>
      </c>
      <c r="O47" s="19" t="str">
        <f t="shared" si="21"/>
        <v>III</v>
      </c>
      <c r="P47" s="16" t="str">
        <f t="shared" si="1"/>
        <v>Mejorable</v>
      </c>
      <c r="Q47" s="19"/>
      <c r="R47" s="19" t="s">
        <v>821</v>
      </c>
      <c r="S47" s="19" t="s">
        <v>155</v>
      </c>
      <c r="T47" s="21"/>
      <c r="U47" s="21"/>
      <c r="V47" s="20" t="s">
        <v>154</v>
      </c>
      <c r="W47" s="20" t="s">
        <v>154</v>
      </c>
      <c r="X47" s="20" t="s">
        <v>752</v>
      </c>
      <c r="Y47" s="20" t="s">
        <v>154</v>
      </c>
    </row>
    <row r="48" spans="1:25" s="59" customFormat="1" ht="129.4" hidden="1" customHeight="1" x14ac:dyDescent="0.25">
      <c r="A48" s="67" t="s">
        <v>415</v>
      </c>
      <c r="B48" s="67" t="s">
        <v>155</v>
      </c>
      <c r="C48" s="20" t="s">
        <v>412</v>
      </c>
      <c r="D48" s="20" t="s">
        <v>175</v>
      </c>
      <c r="E48" s="19" t="s">
        <v>822</v>
      </c>
      <c r="F48" s="19" t="s">
        <v>154</v>
      </c>
      <c r="G48" s="19" t="s">
        <v>154</v>
      </c>
      <c r="H48" s="19" t="s">
        <v>154</v>
      </c>
      <c r="I48" s="19">
        <v>2</v>
      </c>
      <c r="J48" s="19">
        <v>2</v>
      </c>
      <c r="K48" s="19">
        <f t="shared" si="20"/>
        <v>4</v>
      </c>
      <c r="L48" s="19" t="str">
        <f t="shared" si="19"/>
        <v>BAJO</v>
      </c>
      <c r="M48" s="19">
        <v>25</v>
      </c>
      <c r="N48" s="19">
        <f t="shared" si="17"/>
        <v>100</v>
      </c>
      <c r="O48" s="19" t="str">
        <f t="shared" si="21"/>
        <v>III</v>
      </c>
      <c r="P48" s="16" t="str">
        <f t="shared" si="1"/>
        <v>Mejorable</v>
      </c>
      <c r="Q48" s="19"/>
      <c r="R48" s="19" t="s">
        <v>858</v>
      </c>
      <c r="S48" s="19" t="s">
        <v>155</v>
      </c>
      <c r="T48" s="21"/>
      <c r="U48" s="21" t="s">
        <v>154</v>
      </c>
      <c r="V48" s="20" t="s">
        <v>154</v>
      </c>
      <c r="W48" s="20" t="s">
        <v>154</v>
      </c>
      <c r="X48" s="20" t="s">
        <v>753</v>
      </c>
      <c r="Y48" s="20" t="s">
        <v>411</v>
      </c>
    </row>
    <row r="49" spans="1:25" ht="149.25" hidden="1" customHeight="1" x14ac:dyDescent="0.25">
      <c r="A49" s="39" t="s">
        <v>341</v>
      </c>
      <c r="B49" s="39" t="s">
        <v>155</v>
      </c>
      <c r="C49" s="20" t="s">
        <v>350</v>
      </c>
      <c r="D49" s="20" t="s">
        <v>289</v>
      </c>
      <c r="E49" s="16" t="s">
        <v>689</v>
      </c>
      <c r="F49" s="16" t="s">
        <v>154</v>
      </c>
      <c r="G49" s="16" t="s">
        <v>154</v>
      </c>
      <c r="H49" s="16" t="s">
        <v>291</v>
      </c>
      <c r="I49" s="16">
        <v>2</v>
      </c>
      <c r="J49" s="16">
        <v>2</v>
      </c>
      <c r="K49" s="16">
        <f>I49*J49</f>
        <v>4</v>
      </c>
      <c r="L49" s="16" t="str">
        <f>IF((J49=""),"",IF(AND(K49&gt;=24,K49&lt;=40),"MUY ALTO",IF(AND(K49&gt;=10,K49&lt;=20),"ALTO",IF(AND(K49&gt;=6,K49&lt;=8),"MEDIO",IF((K49&lt;=4),"BAJO")))))</f>
        <v>BAJO</v>
      </c>
      <c r="M49" s="16">
        <v>10</v>
      </c>
      <c r="N49" s="16">
        <f>$K49*M49</f>
        <v>40</v>
      </c>
      <c r="O49" s="16" t="str">
        <f>IF((N49&gt;=599),"I",IF(N49&gt;=150,"II",IF(N49&gt;=40,"III",IF(N49&gt;=20,"IV",IF(N49=0,"IV")))))</f>
        <v>III</v>
      </c>
      <c r="P49" s="16" t="str">
        <f t="shared" si="1"/>
        <v>Mejorable</v>
      </c>
      <c r="Q49" s="19">
        <v>5</v>
      </c>
      <c r="R49" s="19" t="s">
        <v>859</v>
      </c>
      <c r="S49" s="19" t="s">
        <v>155</v>
      </c>
      <c r="T49" s="16" t="s">
        <v>154</v>
      </c>
      <c r="U49" s="16" t="s">
        <v>154</v>
      </c>
      <c r="V49" s="20" t="s">
        <v>154</v>
      </c>
      <c r="W49" s="20" t="s">
        <v>293</v>
      </c>
      <c r="X49" s="60"/>
      <c r="Y49" s="65"/>
    </row>
    <row r="50" spans="1:25" ht="78" hidden="1" customHeight="1" x14ac:dyDescent="0.25">
      <c r="A50" s="39" t="s">
        <v>341</v>
      </c>
      <c r="B50" s="39" t="s">
        <v>155</v>
      </c>
      <c r="C50" s="20" t="s">
        <v>349</v>
      </c>
      <c r="D50" s="20" t="s">
        <v>175</v>
      </c>
      <c r="E50" s="16" t="s">
        <v>690</v>
      </c>
      <c r="F50" s="16" t="s">
        <v>205</v>
      </c>
      <c r="G50" s="16" t="s">
        <v>203</v>
      </c>
      <c r="H50" s="16" t="s">
        <v>238</v>
      </c>
      <c r="I50" s="16">
        <v>2</v>
      </c>
      <c r="J50" s="16">
        <v>2</v>
      </c>
      <c r="K50" s="16">
        <f t="shared" si="6"/>
        <v>4</v>
      </c>
      <c r="L50" s="16" t="str">
        <f t="shared" si="7"/>
        <v>BAJO</v>
      </c>
      <c r="M50" s="16">
        <v>25</v>
      </c>
      <c r="N50" s="16">
        <f t="shared" si="8"/>
        <v>100</v>
      </c>
      <c r="O50" s="16" t="str">
        <f t="shared" si="9"/>
        <v>III</v>
      </c>
      <c r="P50" s="16" t="str">
        <f t="shared" si="1"/>
        <v>Mejorable</v>
      </c>
      <c r="Q50" s="19">
        <v>5</v>
      </c>
      <c r="R50" s="19" t="s">
        <v>860</v>
      </c>
      <c r="S50" s="19" t="s">
        <v>155</v>
      </c>
      <c r="T50" s="16" t="s">
        <v>154</v>
      </c>
      <c r="U50" s="16" t="s">
        <v>154</v>
      </c>
      <c r="V50" s="20" t="s">
        <v>154</v>
      </c>
      <c r="W50" s="20" t="s">
        <v>207</v>
      </c>
      <c r="X50" s="20" t="s">
        <v>154</v>
      </c>
      <c r="Y50" s="65"/>
    </row>
    <row r="51" spans="1:25" ht="78" hidden="1" customHeight="1" x14ac:dyDescent="0.25">
      <c r="A51" s="39" t="s">
        <v>341</v>
      </c>
      <c r="B51" s="39" t="s">
        <v>155</v>
      </c>
      <c r="C51" s="20" t="s">
        <v>120</v>
      </c>
      <c r="D51" s="20" t="s">
        <v>175</v>
      </c>
      <c r="E51" s="16" t="s">
        <v>691</v>
      </c>
      <c r="F51" s="16" t="s">
        <v>209</v>
      </c>
      <c r="G51" s="16" t="s">
        <v>210</v>
      </c>
      <c r="H51" s="16" t="s">
        <v>238</v>
      </c>
      <c r="I51" s="16">
        <v>2</v>
      </c>
      <c r="J51" s="16">
        <v>3</v>
      </c>
      <c r="K51" s="16">
        <f t="shared" si="6"/>
        <v>6</v>
      </c>
      <c r="L51" s="16" t="str">
        <f t="shared" si="7"/>
        <v>MEDIO</v>
      </c>
      <c r="M51" s="16">
        <v>10</v>
      </c>
      <c r="N51" s="16">
        <f t="shared" si="8"/>
        <v>60</v>
      </c>
      <c r="O51" s="16" t="str">
        <f t="shared" si="9"/>
        <v>III</v>
      </c>
      <c r="P51" s="16" t="str">
        <f t="shared" si="1"/>
        <v>Mejorable</v>
      </c>
      <c r="Q51" s="19">
        <v>5</v>
      </c>
      <c r="R51" s="19" t="s">
        <v>702</v>
      </c>
      <c r="S51" s="19" t="s">
        <v>155</v>
      </c>
      <c r="T51" s="16" t="s">
        <v>154</v>
      </c>
      <c r="U51" s="16" t="s">
        <v>154</v>
      </c>
      <c r="V51" s="20" t="s">
        <v>257</v>
      </c>
      <c r="W51" s="20" t="s">
        <v>211</v>
      </c>
      <c r="X51" s="20" t="s">
        <v>154</v>
      </c>
      <c r="Y51" s="65"/>
    </row>
    <row r="52" spans="1:25" ht="157.15" hidden="1" customHeight="1" x14ac:dyDescent="0.25">
      <c r="A52" s="42" t="s">
        <v>657</v>
      </c>
      <c r="B52" s="42" t="s">
        <v>156</v>
      </c>
      <c r="C52" s="68" t="s">
        <v>658</v>
      </c>
      <c r="D52" s="20" t="s">
        <v>659</v>
      </c>
      <c r="E52" s="16" t="s">
        <v>823</v>
      </c>
      <c r="F52" s="18" t="s">
        <v>154</v>
      </c>
      <c r="G52" s="16" t="s">
        <v>154</v>
      </c>
      <c r="H52" s="16" t="s">
        <v>154</v>
      </c>
      <c r="I52" s="18">
        <v>2</v>
      </c>
      <c r="J52" s="18">
        <v>1</v>
      </c>
      <c r="K52" s="18">
        <f>I52*J52</f>
        <v>2</v>
      </c>
      <c r="L52" s="18" t="str">
        <f>IF((J52=""),"",IF(AND(K52&gt;=24,K52&lt;=40),"MUY ALTO",IF(AND(K52&gt;=10,K52&lt;=20),"ALTO",IF(AND(K52&gt;=6,K52&lt;=8),"MEDIO",IF((K52&lt;=4),"BAJO")))))</f>
        <v>BAJO</v>
      </c>
      <c r="M52" s="18">
        <v>25</v>
      </c>
      <c r="N52" s="18">
        <f>$K52*M52</f>
        <v>50</v>
      </c>
      <c r="O52" s="18" t="str">
        <f>IF((N52&gt;=599),"I",IF(N52&gt;=150,"II",IF(N52&gt;=40,"III",IF(N52&gt;=20,"IV",IF(N52=0,"IV")))))</f>
        <v>III</v>
      </c>
      <c r="P52" s="16" t="str">
        <f t="shared" si="1"/>
        <v>Mejorable</v>
      </c>
      <c r="Q52" s="19"/>
      <c r="R52" s="19" t="s">
        <v>861</v>
      </c>
      <c r="S52" s="19" t="s">
        <v>155</v>
      </c>
      <c r="T52" s="16" t="s">
        <v>154</v>
      </c>
      <c r="U52" s="16" t="s">
        <v>154</v>
      </c>
      <c r="V52" s="20" t="s">
        <v>154</v>
      </c>
      <c r="W52" s="20" t="s">
        <v>662</v>
      </c>
      <c r="X52" s="60" t="s">
        <v>663</v>
      </c>
      <c r="Y52" s="65"/>
    </row>
    <row r="53" spans="1:25" ht="81" hidden="1" customHeight="1" x14ac:dyDescent="0.25">
      <c r="A53" s="42" t="s">
        <v>657</v>
      </c>
      <c r="B53" s="42" t="s">
        <v>156</v>
      </c>
      <c r="C53" s="68" t="s">
        <v>666</v>
      </c>
      <c r="D53" s="20" t="s">
        <v>664</v>
      </c>
      <c r="E53" s="16" t="s">
        <v>824</v>
      </c>
      <c r="F53" s="18" t="s">
        <v>154</v>
      </c>
      <c r="G53" s="16" t="s">
        <v>154</v>
      </c>
      <c r="H53" s="16" t="s">
        <v>154</v>
      </c>
      <c r="I53" s="18">
        <v>2</v>
      </c>
      <c r="J53" s="18">
        <v>2</v>
      </c>
      <c r="K53" s="18">
        <f>I53*J53</f>
        <v>4</v>
      </c>
      <c r="L53" s="18" t="str">
        <f>IF((J53=""),"",IF(AND(K53&gt;=24,K53&lt;=40),"MUY ALTO",IF(AND(K53&gt;=10,K53&lt;=20),"ALTO",IF(AND(K53&gt;=6,K53&lt;=8),"MEDIO",IF((K53&lt;=4),"BAJO")))))</f>
        <v>BAJO</v>
      </c>
      <c r="M53" s="18">
        <v>25</v>
      </c>
      <c r="N53" s="18">
        <f>$K53*M53</f>
        <v>100</v>
      </c>
      <c r="O53" s="18" t="str">
        <f>IF((N53&gt;=599),"I",IF(N53&gt;=150,"II",IF(N53&gt;=40,"III",IF(N53&gt;=20,"IV",IF(N53=0,"IV")))))</f>
        <v>III</v>
      </c>
      <c r="P53" s="16" t="str">
        <f t="shared" si="1"/>
        <v>Mejorable</v>
      </c>
      <c r="Q53" s="19"/>
      <c r="R53" s="19" t="s">
        <v>862</v>
      </c>
      <c r="S53" s="19" t="s">
        <v>155</v>
      </c>
      <c r="T53" s="16" t="s">
        <v>154</v>
      </c>
      <c r="U53" s="16" t="s">
        <v>154</v>
      </c>
      <c r="V53" s="20" t="s">
        <v>154</v>
      </c>
      <c r="W53" s="20" t="s">
        <v>668</v>
      </c>
      <c r="X53" s="60" t="s">
        <v>669</v>
      </c>
      <c r="Y53" s="65"/>
    </row>
    <row r="54" spans="1:25" ht="163.5" hidden="1" customHeight="1" x14ac:dyDescent="0.25">
      <c r="A54" s="41" t="s">
        <v>341</v>
      </c>
      <c r="B54" s="33" t="s">
        <v>155</v>
      </c>
      <c r="C54" s="20" t="s">
        <v>233</v>
      </c>
      <c r="D54" s="20" t="s">
        <v>173</v>
      </c>
      <c r="E54" s="19" t="s">
        <v>687</v>
      </c>
      <c r="F54" s="19" t="s">
        <v>209</v>
      </c>
      <c r="G54" s="19" t="s">
        <v>224</v>
      </c>
      <c r="H54" s="19" t="s">
        <v>707</v>
      </c>
      <c r="I54" s="19">
        <v>2</v>
      </c>
      <c r="J54" s="19">
        <v>2</v>
      </c>
      <c r="K54" s="19">
        <f>I54*J54</f>
        <v>4</v>
      </c>
      <c r="L54" s="19" t="str">
        <f>IF((J54=""),"",IF(AND(K54&gt;=24,K54&lt;=40),"MUY ALTO",IF(AND(K54&gt;=10,K54&lt;=20),"ALTO",IF(AND(K54&gt;=6,K54&lt;=8),"MEDIO",IF((K54&lt;=4),"BAJO")))))</f>
        <v>BAJO</v>
      </c>
      <c r="M54" s="19">
        <v>25</v>
      </c>
      <c r="N54" s="19">
        <f>$K54*M54</f>
        <v>100</v>
      </c>
      <c r="O54" s="16" t="str">
        <f>IF((N54&gt;=599),"I",IF(N54&gt;=150,"II",IF(N54&gt;=40,"III",IF(N54&gt;=20,"IV",IF(N54=0,"IV")))))</f>
        <v>III</v>
      </c>
      <c r="P54" s="16" t="str">
        <f t="shared" si="1"/>
        <v>Mejorable</v>
      </c>
      <c r="Q54" s="19"/>
      <c r="R54" s="19" t="s">
        <v>863</v>
      </c>
      <c r="S54" s="19" t="s">
        <v>155</v>
      </c>
      <c r="T54" s="19" t="s">
        <v>154</v>
      </c>
      <c r="U54" s="19" t="s">
        <v>154</v>
      </c>
      <c r="V54" s="20" t="s">
        <v>681</v>
      </c>
      <c r="W54" s="20" t="s">
        <v>229</v>
      </c>
      <c r="X54" s="20" t="s">
        <v>154</v>
      </c>
      <c r="Y54" s="65"/>
    </row>
    <row r="55" spans="1:25" ht="149.25" hidden="1" customHeight="1" x14ac:dyDescent="0.25">
      <c r="A55" s="39" t="s">
        <v>341</v>
      </c>
      <c r="B55" s="39" t="s">
        <v>155</v>
      </c>
      <c r="C55" s="20" t="s">
        <v>506</v>
      </c>
      <c r="D55" s="20" t="s">
        <v>284</v>
      </c>
      <c r="E55" s="16" t="s">
        <v>825</v>
      </c>
      <c r="F55" s="16" t="s">
        <v>154</v>
      </c>
      <c r="G55" s="16" t="s">
        <v>203</v>
      </c>
      <c r="H55" s="16" t="s">
        <v>238</v>
      </c>
      <c r="I55" s="16">
        <v>2</v>
      </c>
      <c r="J55" s="16">
        <v>1</v>
      </c>
      <c r="K55" s="16">
        <f t="shared" si="6"/>
        <v>2</v>
      </c>
      <c r="L55" s="16" t="str">
        <f t="shared" si="7"/>
        <v>BAJO</v>
      </c>
      <c r="M55" s="16">
        <v>100</v>
      </c>
      <c r="N55" s="16">
        <f t="shared" si="8"/>
        <v>200</v>
      </c>
      <c r="O55" s="16" t="str">
        <f t="shared" si="9"/>
        <v>II</v>
      </c>
      <c r="P55" s="16" t="str">
        <f t="shared" si="1"/>
        <v>Aceptable con Control</v>
      </c>
      <c r="Q55" s="19">
        <v>5</v>
      </c>
      <c r="R55" s="19" t="s">
        <v>703</v>
      </c>
      <c r="S55" s="19" t="s">
        <v>155</v>
      </c>
      <c r="T55" s="16" t="s">
        <v>154</v>
      </c>
      <c r="U55" s="16" t="s">
        <v>154</v>
      </c>
      <c r="V55" s="20" t="s">
        <v>507</v>
      </c>
      <c r="W55" s="20" t="s">
        <v>508</v>
      </c>
      <c r="X55" s="20" t="s">
        <v>154</v>
      </c>
      <c r="Y55" s="65"/>
    </row>
    <row r="56" spans="1:25" ht="149.25" hidden="1" customHeight="1" x14ac:dyDescent="0.25">
      <c r="A56" s="39" t="s">
        <v>341</v>
      </c>
      <c r="B56" s="39" t="s">
        <v>155</v>
      </c>
      <c r="C56" s="20" t="s">
        <v>348</v>
      </c>
      <c r="D56" s="20" t="s">
        <v>212</v>
      </c>
      <c r="E56" s="16" t="s">
        <v>692</v>
      </c>
      <c r="F56" s="16" t="s">
        <v>214</v>
      </c>
      <c r="G56" s="16" t="s">
        <v>154</v>
      </c>
      <c r="H56" s="16" t="s">
        <v>238</v>
      </c>
      <c r="I56" s="16">
        <v>2</v>
      </c>
      <c r="J56" s="16">
        <v>1</v>
      </c>
      <c r="K56" s="16">
        <f t="shared" si="6"/>
        <v>2</v>
      </c>
      <c r="L56" s="16" t="str">
        <f t="shared" si="7"/>
        <v>BAJO</v>
      </c>
      <c r="M56" s="16">
        <v>25</v>
      </c>
      <c r="N56" s="16">
        <f t="shared" si="8"/>
        <v>50</v>
      </c>
      <c r="O56" s="16" t="str">
        <f t="shared" si="9"/>
        <v>III</v>
      </c>
      <c r="P56" s="16" t="str">
        <f t="shared" si="1"/>
        <v>Mejorable</v>
      </c>
      <c r="Q56" s="19">
        <v>5</v>
      </c>
      <c r="R56" s="19" t="s">
        <v>692</v>
      </c>
      <c r="S56" s="19" t="s">
        <v>155</v>
      </c>
      <c r="T56" s="16" t="s">
        <v>154</v>
      </c>
      <c r="U56" s="16" t="s">
        <v>154</v>
      </c>
      <c r="V56" s="20" t="s">
        <v>154</v>
      </c>
      <c r="W56" s="20" t="s">
        <v>215</v>
      </c>
      <c r="X56" s="20" t="s">
        <v>154</v>
      </c>
      <c r="Y56" s="65"/>
    </row>
    <row r="57" spans="1:25" ht="136.5" hidden="1" customHeight="1" x14ac:dyDescent="0.25">
      <c r="A57" s="39" t="s">
        <v>341</v>
      </c>
      <c r="B57" s="39" t="s">
        <v>155</v>
      </c>
      <c r="C57" s="20" t="s">
        <v>346</v>
      </c>
      <c r="D57" s="20" t="s">
        <v>216</v>
      </c>
      <c r="E57" s="16" t="s">
        <v>825</v>
      </c>
      <c r="F57" s="16" t="s">
        <v>154</v>
      </c>
      <c r="G57" s="16" t="s">
        <v>204</v>
      </c>
      <c r="H57" s="16" t="s">
        <v>238</v>
      </c>
      <c r="I57" s="16">
        <v>2</v>
      </c>
      <c r="J57" s="16">
        <v>2</v>
      </c>
      <c r="K57" s="16">
        <f t="shared" si="6"/>
        <v>4</v>
      </c>
      <c r="L57" s="16" t="str">
        <f t="shared" si="7"/>
        <v>BAJO</v>
      </c>
      <c r="M57" s="16">
        <v>25</v>
      </c>
      <c r="N57" s="16">
        <f t="shared" si="8"/>
        <v>100</v>
      </c>
      <c r="O57" s="16" t="str">
        <f t="shared" si="9"/>
        <v>III</v>
      </c>
      <c r="P57" s="16" t="str">
        <f t="shared" si="1"/>
        <v>Mejorable</v>
      </c>
      <c r="Q57" s="19">
        <v>5</v>
      </c>
      <c r="R57" s="19" t="s">
        <v>860</v>
      </c>
      <c r="S57" s="19" t="s">
        <v>155</v>
      </c>
      <c r="T57" s="16" t="s">
        <v>154</v>
      </c>
      <c r="U57" s="16" t="s">
        <v>154</v>
      </c>
      <c r="V57" s="20" t="s">
        <v>258</v>
      </c>
      <c r="W57" s="20" t="s">
        <v>259</v>
      </c>
      <c r="X57" s="20" t="s">
        <v>154</v>
      </c>
      <c r="Y57" s="65"/>
    </row>
    <row r="58" spans="1:25" ht="150.75" hidden="1" customHeight="1" x14ac:dyDescent="0.25">
      <c r="A58" s="39" t="s">
        <v>341</v>
      </c>
      <c r="B58" s="39" t="s">
        <v>155</v>
      </c>
      <c r="C58" s="20" t="s">
        <v>362</v>
      </c>
      <c r="D58" s="20" t="s">
        <v>218</v>
      </c>
      <c r="E58" s="16" t="s">
        <v>825</v>
      </c>
      <c r="F58" s="16" t="s">
        <v>219</v>
      </c>
      <c r="G58" s="16" t="s">
        <v>221</v>
      </c>
      <c r="H58" s="16" t="s">
        <v>260</v>
      </c>
      <c r="I58" s="16">
        <v>2</v>
      </c>
      <c r="J58" s="16">
        <v>2</v>
      </c>
      <c r="K58" s="16">
        <f t="shared" si="6"/>
        <v>4</v>
      </c>
      <c r="L58" s="16" t="str">
        <f t="shared" si="7"/>
        <v>BAJO</v>
      </c>
      <c r="M58" s="16">
        <v>25</v>
      </c>
      <c r="N58" s="16">
        <f t="shared" si="8"/>
        <v>100</v>
      </c>
      <c r="O58" s="16" t="str">
        <f t="shared" si="9"/>
        <v>III</v>
      </c>
      <c r="P58" s="16" t="str">
        <f t="shared" si="1"/>
        <v>Mejorable</v>
      </c>
      <c r="Q58" s="19">
        <v>5</v>
      </c>
      <c r="R58" s="19" t="s">
        <v>860</v>
      </c>
      <c r="S58" s="19" t="s">
        <v>155</v>
      </c>
      <c r="T58" s="16" t="s">
        <v>154</v>
      </c>
      <c r="U58" s="16" t="s">
        <v>154</v>
      </c>
      <c r="V58" s="20" t="s">
        <v>805</v>
      </c>
      <c r="W58" s="20" t="s">
        <v>261</v>
      </c>
      <c r="X58" s="20" t="s">
        <v>154</v>
      </c>
      <c r="Y58" s="65"/>
    </row>
    <row r="59" spans="1:25" ht="203.65" hidden="1" customHeight="1" x14ac:dyDescent="0.25">
      <c r="A59" s="39" t="s">
        <v>341</v>
      </c>
      <c r="B59" s="39" t="s">
        <v>155</v>
      </c>
      <c r="C59" s="20" t="s">
        <v>344</v>
      </c>
      <c r="D59" s="20" t="s">
        <v>172</v>
      </c>
      <c r="E59" s="19" t="s">
        <v>694</v>
      </c>
      <c r="F59" s="19" t="s">
        <v>262</v>
      </c>
      <c r="G59" s="19" t="s">
        <v>225</v>
      </c>
      <c r="H59" s="16" t="s">
        <v>509</v>
      </c>
      <c r="I59" s="19">
        <v>2</v>
      </c>
      <c r="J59" s="19">
        <v>2</v>
      </c>
      <c r="K59" s="19">
        <f t="shared" si="6"/>
        <v>4</v>
      </c>
      <c r="L59" s="19" t="str">
        <f t="shared" si="7"/>
        <v>BAJO</v>
      </c>
      <c r="M59" s="19">
        <v>60</v>
      </c>
      <c r="N59" s="19">
        <f t="shared" si="8"/>
        <v>240</v>
      </c>
      <c r="O59" s="16" t="str">
        <f t="shared" si="9"/>
        <v>II</v>
      </c>
      <c r="P59" s="16" t="str">
        <f t="shared" si="1"/>
        <v>Aceptable con Control</v>
      </c>
      <c r="Q59" s="19">
        <v>5</v>
      </c>
      <c r="R59" s="19" t="s">
        <v>694</v>
      </c>
      <c r="S59" s="19" t="s">
        <v>155</v>
      </c>
      <c r="T59" s="16" t="s">
        <v>154</v>
      </c>
      <c r="U59" s="16" t="s">
        <v>154</v>
      </c>
      <c r="V59" s="20" t="s">
        <v>154</v>
      </c>
      <c r="W59" s="20" t="s">
        <v>510</v>
      </c>
      <c r="X59" s="20" t="s">
        <v>154</v>
      </c>
      <c r="Y59" s="65"/>
    </row>
    <row r="60" spans="1:25" ht="150.75" hidden="1" customHeight="1" x14ac:dyDescent="0.25">
      <c r="A60" s="39" t="s">
        <v>341</v>
      </c>
      <c r="B60" s="39" t="s">
        <v>155</v>
      </c>
      <c r="C60" s="60" t="s">
        <v>797</v>
      </c>
      <c r="D60" s="20" t="s">
        <v>232</v>
      </c>
      <c r="E60" s="16" t="s">
        <v>695</v>
      </c>
      <c r="F60" s="16" t="s">
        <v>154</v>
      </c>
      <c r="G60" s="16" t="s">
        <v>154</v>
      </c>
      <c r="H60" s="16" t="s">
        <v>238</v>
      </c>
      <c r="I60" s="19">
        <v>2</v>
      </c>
      <c r="J60" s="19">
        <v>1</v>
      </c>
      <c r="K60" s="19">
        <f t="shared" si="6"/>
        <v>2</v>
      </c>
      <c r="L60" s="19" t="str">
        <f t="shared" si="7"/>
        <v>BAJO</v>
      </c>
      <c r="M60" s="19">
        <v>25</v>
      </c>
      <c r="N60" s="19">
        <f t="shared" si="8"/>
        <v>50</v>
      </c>
      <c r="O60" s="16" t="str">
        <f t="shared" si="9"/>
        <v>III</v>
      </c>
      <c r="P60" s="16" t="str">
        <f t="shared" si="1"/>
        <v>Mejorable</v>
      </c>
      <c r="Q60" s="19">
        <v>5</v>
      </c>
      <c r="R60" s="19" t="s">
        <v>705</v>
      </c>
      <c r="S60" s="19" t="s">
        <v>155</v>
      </c>
      <c r="T60" s="16" t="s">
        <v>154</v>
      </c>
      <c r="U60" s="16" t="s">
        <v>154</v>
      </c>
      <c r="V60" s="20" t="s">
        <v>265</v>
      </c>
      <c r="W60" s="20" t="s">
        <v>269</v>
      </c>
      <c r="X60" s="20" t="s">
        <v>154</v>
      </c>
      <c r="Y60" s="65"/>
    </row>
    <row r="61" spans="1:25" ht="205.5" hidden="1" customHeight="1" x14ac:dyDescent="0.25">
      <c r="A61" s="39" t="s">
        <v>341</v>
      </c>
      <c r="B61" s="39" t="s">
        <v>155</v>
      </c>
      <c r="C61" s="60" t="s">
        <v>798</v>
      </c>
      <c r="D61" s="20" t="s">
        <v>232</v>
      </c>
      <c r="E61" s="16" t="s">
        <v>724</v>
      </c>
      <c r="F61" s="16" t="s">
        <v>154</v>
      </c>
      <c r="G61" s="16" t="s">
        <v>154</v>
      </c>
      <c r="H61" s="16" t="s">
        <v>238</v>
      </c>
      <c r="I61" s="19">
        <v>2</v>
      </c>
      <c r="J61" s="19">
        <v>2</v>
      </c>
      <c r="K61" s="19">
        <f t="shared" si="6"/>
        <v>4</v>
      </c>
      <c r="L61" s="19" t="str">
        <f t="shared" si="7"/>
        <v>BAJO</v>
      </c>
      <c r="M61" s="19">
        <v>25</v>
      </c>
      <c r="N61" s="19">
        <f t="shared" si="8"/>
        <v>100</v>
      </c>
      <c r="O61" s="16" t="str">
        <f t="shared" si="9"/>
        <v>III</v>
      </c>
      <c r="P61" s="16" t="str">
        <f t="shared" si="1"/>
        <v>Mejorable</v>
      </c>
      <c r="Q61" s="19">
        <v>5</v>
      </c>
      <c r="R61" s="19" t="s">
        <v>705</v>
      </c>
      <c r="S61" s="19" t="s">
        <v>155</v>
      </c>
      <c r="T61" s="16" t="s">
        <v>154</v>
      </c>
      <c r="U61" s="16" t="s">
        <v>154</v>
      </c>
      <c r="V61" s="20" t="s">
        <v>265</v>
      </c>
      <c r="W61" s="20" t="s">
        <v>511</v>
      </c>
      <c r="X61" s="20" t="s">
        <v>154</v>
      </c>
      <c r="Y61" s="65"/>
    </row>
    <row r="62" spans="1:25" ht="208.5" hidden="1" customHeight="1" x14ac:dyDescent="0.25">
      <c r="A62" s="39" t="s">
        <v>341</v>
      </c>
      <c r="B62" s="39" t="s">
        <v>155</v>
      </c>
      <c r="C62" s="60" t="s">
        <v>799</v>
      </c>
      <c r="D62" s="20" t="s">
        <v>232</v>
      </c>
      <c r="E62" s="16" t="s">
        <v>724</v>
      </c>
      <c r="F62" s="16" t="s">
        <v>154</v>
      </c>
      <c r="G62" s="16" t="s">
        <v>154</v>
      </c>
      <c r="H62" s="16" t="s">
        <v>238</v>
      </c>
      <c r="I62" s="19">
        <v>2</v>
      </c>
      <c r="J62" s="19">
        <v>2</v>
      </c>
      <c r="K62" s="19">
        <f t="shared" si="6"/>
        <v>4</v>
      </c>
      <c r="L62" s="19" t="str">
        <f t="shared" si="7"/>
        <v>BAJO</v>
      </c>
      <c r="M62" s="19">
        <v>25</v>
      </c>
      <c r="N62" s="19">
        <f t="shared" si="8"/>
        <v>100</v>
      </c>
      <c r="O62" s="16" t="str">
        <f t="shared" si="9"/>
        <v>III</v>
      </c>
      <c r="P62" s="16" t="str">
        <f t="shared" si="1"/>
        <v>Mejorable</v>
      </c>
      <c r="Q62" s="19">
        <v>5</v>
      </c>
      <c r="R62" s="19" t="s">
        <v>705</v>
      </c>
      <c r="S62" s="19" t="s">
        <v>155</v>
      </c>
      <c r="T62" s="16" t="s">
        <v>154</v>
      </c>
      <c r="U62" s="16" t="s">
        <v>154</v>
      </c>
      <c r="V62" s="20" t="s">
        <v>265</v>
      </c>
      <c r="W62" s="20" t="s">
        <v>269</v>
      </c>
      <c r="X62" s="20" t="s">
        <v>154</v>
      </c>
      <c r="Y62" s="65"/>
    </row>
    <row r="63" spans="1:25" ht="150.75" hidden="1" customHeight="1" x14ac:dyDescent="0.25">
      <c r="A63" s="39" t="s">
        <v>341</v>
      </c>
      <c r="B63" s="39" t="s">
        <v>155</v>
      </c>
      <c r="C63" s="60" t="s">
        <v>800</v>
      </c>
      <c r="D63" s="20" t="s">
        <v>232</v>
      </c>
      <c r="E63" s="16" t="s">
        <v>683</v>
      </c>
      <c r="F63" s="16" t="s">
        <v>154</v>
      </c>
      <c r="G63" s="16" t="s">
        <v>275</v>
      </c>
      <c r="H63" s="16" t="s">
        <v>238</v>
      </c>
      <c r="I63" s="19">
        <v>2</v>
      </c>
      <c r="J63" s="19">
        <v>2</v>
      </c>
      <c r="K63" s="19">
        <f t="shared" si="6"/>
        <v>4</v>
      </c>
      <c r="L63" s="19" t="str">
        <f t="shared" si="7"/>
        <v>BAJO</v>
      </c>
      <c r="M63" s="19">
        <v>25</v>
      </c>
      <c r="N63" s="19">
        <f t="shared" si="8"/>
        <v>100</v>
      </c>
      <c r="O63" s="16" t="str">
        <f t="shared" si="9"/>
        <v>III</v>
      </c>
      <c r="P63" s="16" t="str">
        <f t="shared" si="1"/>
        <v>Mejorable</v>
      </c>
      <c r="Q63" s="19">
        <v>5</v>
      </c>
      <c r="R63" s="19" t="s">
        <v>705</v>
      </c>
      <c r="S63" s="19" t="s">
        <v>155</v>
      </c>
      <c r="T63" s="16" t="s">
        <v>154</v>
      </c>
      <c r="U63" s="16" t="s">
        <v>154</v>
      </c>
      <c r="V63" s="20" t="s">
        <v>276</v>
      </c>
      <c r="W63" s="20" t="s">
        <v>269</v>
      </c>
      <c r="X63" s="20" t="s">
        <v>154</v>
      </c>
      <c r="Y63" s="65"/>
    </row>
    <row r="64" spans="1:25" ht="150.75" hidden="1" customHeight="1" x14ac:dyDescent="0.25">
      <c r="A64" s="39" t="s">
        <v>341</v>
      </c>
      <c r="B64" s="39" t="s">
        <v>155</v>
      </c>
      <c r="C64" s="61" t="s">
        <v>801</v>
      </c>
      <c r="D64" s="20" t="s">
        <v>232</v>
      </c>
      <c r="E64" s="16" t="s">
        <v>724</v>
      </c>
      <c r="F64" s="16" t="s">
        <v>154</v>
      </c>
      <c r="G64" s="16" t="s">
        <v>154</v>
      </c>
      <c r="H64" s="16" t="s">
        <v>238</v>
      </c>
      <c r="I64" s="19">
        <v>2</v>
      </c>
      <c r="J64" s="19">
        <v>2</v>
      </c>
      <c r="K64" s="19">
        <f t="shared" si="6"/>
        <v>4</v>
      </c>
      <c r="L64" s="19" t="str">
        <f t="shared" si="7"/>
        <v>BAJO</v>
      </c>
      <c r="M64" s="19">
        <v>25</v>
      </c>
      <c r="N64" s="19">
        <f t="shared" si="8"/>
        <v>100</v>
      </c>
      <c r="O64" s="16" t="str">
        <f t="shared" si="9"/>
        <v>III</v>
      </c>
      <c r="P64" s="16" t="str">
        <f t="shared" si="1"/>
        <v>Mejorable</v>
      </c>
      <c r="Q64" s="19">
        <v>5</v>
      </c>
      <c r="R64" s="19" t="s">
        <v>705</v>
      </c>
      <c r="S64" s="19" t="s">
        <v>155</v>
      </c>
      <c r="T64" s="16" t="s">
        <v>154</v>
      </c>
      <c r="U64" s="16" t="s">
        <v>154</v>
      </c>
      <c r="V64" s="20" t="s">
        <v>265</v>
      </c>
      <c r="W64" s="20" t="s">
        <v>513</v>
      </c>
      <c r="X64" s="20" t="s">
        <v>154</v>
      </c>
      <c r="Y64" s="65"/>
    </row>
    <row r="65" spans="1:25" ht="150.75" hidden="1" customHeight="1" x14ac:dyDescent="0.25">
      <c r="A65" s="39" t="s">
        <v>341</v>
      </c>
      <c r="B65" s="39" t="s">
        <v>155</v>
      </c>
      <c r="C65" s="60" t="s">
        <v>802</v>
      </c>
      <c r="D65" s="20" t="s">
        <v>232</v>
      </c>
      <c r="E65" s="16" t="s">
        <v>683</v>
      </c>
      <c r="F65" s="16" t="s">
        <v>154</v>
      </c>
      <c r="G65" s="16" t="s">
        <v>154</v>
      </c>
      <c r="H65" s="16" t="s">
        <v>238</v>
      </c>
      <c r="I65" s="19">
        <v>2</v>
      </c>
      <c r="J65" s="19">
        <v>2</v>
      </c>
      <c r="K65" s="19">
        <f t="shared" si="6"/>
        <v>4</v>
      </c>
      <c r="L65" s="19" t="str">
        <f t="shared" si="7"/>
        <v>BAJO</v>
      </c>
      <c r="M65" s="19">
        <v>60</v>
      </c>
      <c r="N65" s="19">
        <f t="shared" si="8"/>
        <v>240</v>
      </c>
      <c r="O65" s="16" t="str">
        <f t="shared" si="9"/>
        <v>II</v>
      </c>
      <c r="P65" s="16" t="str">
        <f t="shared" si="1"/>
        <v>Aceptable con Control</v>
      </c>
      <c r="Q65" s="19">
        <v>5</v>
      </c>
      <c r="R65" s="19" t="s">
        <v>706</v>
      </c>
      <c r="S65" s="19" t="s">
        <v>155</v>
      </c>
      <c r="T65" s="16" t="s">
        <v>154</v>
      </c>
      <c r="U65" s="16" t="s">
        <v>154</v>
      </c>
      <c r="V65" s="20" t="s">
        <v>266</v>
      </c>
      <c r="W65" s="20" t="s">
        <v>513</v>
      </c>
      <c r="X65" s="20" t="s">
        <v>154</v>
      </c>
      <c r="Y65" s="65"/>
    </row>
    <row r="66" spans="1:25" ht="150.75" hidden="1" customHeight="1" x14ac:dyDescent="0.25">
      <c r="A66" s="39" t="s">
        <v>341</v>
      </c>
      <c r="B66" s="39" t="s">
        <v>155</v>
      </c>
      <c r="C66" s="20" t="s">
        <v>803</v>
      </c>
      <c r="D66" s="20" t="s">
        <v>232</v>
      </c>
      <c r="E66" s="16" t="s">
        <v>826</v>
      </c>
      <c r="F66" s="16" t="s">
        <v>154</v>
      </c>
      <c r="G66" s="16" t="s">
        <v>154</v>
      </c>
      <c r="H66" s="16" t="s">
        <v>238</v>
      </c>
      <c r="I66" s="19">
        <v>2</v>
      </c>
      <c r="J66" s="19">
        <v>2</v>
      </c>
      <c r="K66" s="19">
        <f t="shared" si="6"/>
        <v>4</v>
      </c>
      <c r="L66" s="19" t="str">
        <f t="shared" si="7"/>
        <v>BAJO</v>
      </c>
      <c r="M66" s="19">
        <v>60</v>
      </c>
      <c r="N66" s="19">
        <f t="shared" si="8"/>
        <v>240</v>
      </c>
      <c r="O66" s="16" t="str">
        <f t="shared" si="9"/>
        <v>II</v>
      </c>
      <c r="P66" s="16" t="str">
        <f t="shared" si="1"/>
        <v>Aceptable con Control</v>
      </c>
      <c r="Q66" s="19">
        <v>5</v>
      </c>
      <c r="R66" s="19" t="s">
        <v>706</v>
      </c>
      <c r="S66" s="19" t="s">
        <v>155</v>
      </c>
      <c r="T66" s="16" t="s">
        <v>154</v>
      </c>
      <c r="U66" s="16" t="s">
        <v>154</v>
      </c>
      <c r="V66" s="20" t="s">
        <v>266</v>
      </c>
      <c r="W66" s="20" t="s">
        <v>272</v>
      </c>
      <c r="X66" s="20" t="s">
        <v>154</v>
      </c>
      <c r="Y66" s="65"/>
    </row>
    <row r="67" spans="1:25" ht="150.75" hidden="1" customHeight="1" x14ac:dyDescent="0.25">
      <c r="A67" s="39" t="s">
        <v>341</v>
      </c>
      <c r="B67" s="39" t="s">
        <v>155</v>
      </c>
      <c r="C67" s="20" t="s">
        <v>274</v>
      </c>
      <c r="D67" s="20" t="s">
        <v>234</v>
      </c>
      <c r="E67" s="16" t="s">
        <v>696</v>
      </c>
      <c r="F67" s="16" t="s">
        <v>154</v>
      </c>
      <c r="G67" s="16" t="s">
        <v>236</v>
      </c>
      <c r="H67" s="16" t="s">
        <v>238</v>
      </c>
      <c r="I67" s="16">
        <v>2</v>
      </c>
      <c r="J67" s="16">
        <v>2</v>
      </c>
      <c r="K67" s="16">
        <f t="shared" si="6"/>
        <v>4</v>
      </c>
      <c r="L67" s="16" t="str">
        <f t="shared" si="7"/>
        <v>BAJO</v>
      </c>
      <c r="M67" s="16">
        <v>100</v>
      </c>
      <c r="N67" s="16">
        <f t="shared" si="8"/>
        <v>400</v>
      </c>
      <c r="O67" s="16" t="str">
        <f>IF((N67&gt;=599),"I",IF(N67&gt;=150,"II",IF(N67&gt;=40,"III",IF(N67&gt;=20,"IV",IF(N67=0,"IV")))))</f>
        <v>II</v>
      </c>
      <c r="P67" s="16" t="str">
        <f t="shared" si="1"/>
        <v>Aceptable con Control</v>
      </c>
      <c r="Q67" s="19">
        <v>5</v>
      </c>
      <c r="R67" s="16" t="s">
        <v>703</v>
      </c>
      <c r="S67" s="19" t="s">
        <v>155</v>
      </c>
      <c r="T67" s="16" t="s">
        <v>154</v>
      </c>
      <c r="U67" s="16" t="s">
        <v>154</v>
      </c>
      <c r="V67" s="20" t="s">
        <v>154</v>
      </c>
      <c r="W67" s="20" t="s">
        <v>237</v>
      </c>
      <c r="X67" s="20" t="s">
        <v>154</v>
      </c>
      <c r="Y67" s="65"/>
    </row>
    <row r="68" spans="1:25" ht="170.25" hidden="1" customHeight="1" x14ac:dyDescent="0.25">
      <c r="A68" s="39" t="s">
        <v>341</v>
      </c>
      <c r="B68" s="39" t="s">
        <v>155</v>
      </c>
      <c r="C68" s="20" t="s">
        <v>351</v>
      </c>
      <c r="D68" s="20" t="s">
        <v>174</v>
      </c>
      <c r="E68" s="16" t="s">
        <v>697</v>
      </c>
      <c r="F68" s="16" t="s">
        <v>154</v>
      </c>
      <c r="G68" s="16" t="s">
        <v>240</v>
      </c>
      <c r="H68" s="16" t="s">
        <v>239</v>
      </c>
      <c r="I68" s="16">
        <v>2</v>
      </c>
      <c r="J68" s="16">
        <v>2</v>
      </c>
      <c r="K68" s="16">
        <f t="shared" si="6"/>
        <v>4</v>
      </c>
      <c r="L68" s="16" t="str">
        <f t="shared" si="7"/>
        <v>BAJO</v>
      </c>
      <c r="M68" s="16">
        <v>100</v>
      </c>
      <c r="N68" s="16">
        <f t="shared" si="8"/>
        <v>400</v>
      </c>
      <c r="O68" s="16" t="str">
        <f t="shared" si="9"/>
        <v>II</v>
      </c>
      <c r="P68" s="16" t="str">
        <f t="shared" si="1"/>
        <v>Aceptable con Control</v>
      </c>
      <c r="Q68" s="16">
        <v>5</v>
      </c>
      <c r="R68" s="16" t="s">
        <v>703</v>
      </c>
      <c r="S68" s="16" t="s">
        <v>155</v>
      </c>
      <c r="T68" s="16" t="s">
        <v>154</v>
      </c>
      <c r="U68" s="16" t="s">
        <v>154</v>
      </c>
      <c r="V68" s="20" t="s">
        <v>154</v>
      </c>
      <c r="W68" s="20" t="s">
        <v>231</v>
      </c>
      <c r="X68" s="20" t="s">
        <v>154</v>
      </c>
      <c r="Y68" s="65"/>
    </row>
    <row r="69" spans="1:25" ht="295.5" hidden="1" customHeight="1" x14ac:dyDescent="0.25">
      <c r="A69" s="38" t="s">
        <v>365</v>
      </c>
      <c r="B69" s="38" t="s">
        <v>156</v>
      </c>
      <c r="C69" s="62" t="s">
        <v>334</v>
      </c>
      <c r="D69" s="20" t="s">
        <v>335</v>
      </c>
      <c r="E69" s="29" t="s">
        <v>827</v>
      </c>
      <c r="F69" s="29" t="s">
        <v>338</v>
      </c>
      <c r="G69" s="29" t="s">
        <v>655</v>
      </c>
      <c r="H69" s="29" t="s">
        <v>564</v>
      </c>
      <c r="I69" s="16">
        <v>2</v>
      </c>
      <c r="J69" s="16">
        <v>2</v>
      </c>
      <c r="K69" s="16">
        <f t="shared" ref="K69" si="22">I69*J69</f>
        <v>4</v>
      </c>
      <c r="L69" s="16" t="str">
        <f t="shared" ref="L69" si="23">IF((J69=""),"",IF(AND(K69&gt;=24,K69&lt;=40),"MUY ALTO",IF(AND(K69&gt;=10,K69&lt;=20),"ALTO",IF(AND(K69&gt;=6,K69&lt;=8),"MEDIO",IF((K69&lt;=4),"BAJO")))))</f>
        <v>BAJO</v>
      </c>
      <c r="M69" s="16">
        <v>100</v>
      </c>
      <c r="N69" s="16">
        <f t="shared" ref="N69" si="24">$K69*M69</f>
        <v>400</v>
      </c>
      <c r="O69" s="16" t="str">
        <f t="shared" ref="O69" si="25">IF((N69&gt;=599),"I",IF(N69&gt;=150,"II",IF(N69&gt;=40,"III",IF(N69&gt;=20,"IV",IF(N69=0,"IV")))))</f>
        <v>II</v>
      </c>
      <c r="P69" s="16" t="str">
        <f t="shared" si="1"/>
        <v>Aceptable con Control</v>
      </c>
      <c r="Q69" s="16">
        <v>5</v>
      </c>
      <c r="R69" s="16" t="s">
        <v>703</v>
      </c>
      <c r="S69" s="29" t="s">
        <v>155</v>
      </c>
      <c r="T69" s="29" t="s">
        <v>154</v>
      </c>
      <c r="U69" s="29" t="s">
        <v>154</v>
      </c>
      <c r="V69" s="62" t="s">
        <v>154</v>
      </c>
      <c r="W69" s="62" t="s">
        <v>656</v>
      </c>
      <c r="X69" s="62" t="s">
        <v>154</v>
      </c>
      <c r="Y69" s="65"/>
    </row>
    <row r="70" spans="1:25" x14ac:dyDescent="0.25">
      <c r="C70" s="65"/>
      <c r="D70" s="65"/>
      <c r="V70" s="65"/>
      <c r="W70" s="65"/>
      <c r="X70" s="65"/>
      <c r="Y70" s="65"/>
    </row>
    <row r="71" spans="1:25" x14ac:dyDescent="0.25">
      <c r="C71" s="65"/>
      <c r="D71" s="65"/>
      <c r="V71" s="65"/>
      <c r="W71" s="65"/>
      <c r="X71" s="65"/>
      <c r="Y71" s="65"/>
    </row>
    <row r="72" spans="1:25" x14ac:dyDescent="0.25">
      <c r="C72" s="65"/>
      <c r="D72" s="65"/>
      <c r="V72" s="65"/>
      <c r="W72" s="65"/>
    </row>
    <row r="73" spans="1:25" x14ac:dyDescent="0.25">
      <c r="C73" s="65"/>
      <c r="D73" s="65"/>
      <c r="V73" s="65"/>
      <c r="W73" s="65"/>
    </row>
    <row r="74" spans="1:25" x14ac:dyDescent="0.25">
      <c r="C74" s="65"/>
      <c r="D74" s="65"/>
      <c r="V74" s="65"/>
      <c r="W74" s="65"/>
    </row>
    <row r="75" spans="1:25" x14ac:dyDescent="0.25">
      <c r="C75" s="65"/>
      <c r="D75" s="65"/>
      <c r="V75" s="65"/>
      <c r="W75" s="65"/>
    </row>
    <row r="76" spans="1:25" x14ac:dyDescent="0.25">
      <c r="C76" s="65"/>
      <c r="D76" s="65"/>
      <c r="V76" s="65"/>
      <c r="W76" s="65"/>
    </row>
    <row r="77" spans="1:25" x14ac:dyDescent="0.25">
      <c r="C77" s="65"/>
      <c r="D77" s="65"/>
      <c r="V77" s="65"/>
      <c r="W77" s="65"/>
    </row>
    <row r="78" spans="1:25" x14ac:dyDescent="0.25">
      <c r="C78" s="65"/>
      <c r="D78" s="65"/>
      <c r="V78" s="65"/>
      <c r="W78" s="65"/>
    </row>
    <row r="79" spans="1:25" x14ac:dyDescent="0.25">
      <c r="C79" s="65"/>
      <c r="D79" s="65"/>
      <c r="V79" s="65"/>
      <c r="W79" s="65"/>
    </row>
    <row r="80" spans="1:25" x14ac:dyDescent="0.25">
      <c r="C80" s="65"/>
      <c r="D80" s="65"/>
      <c r="V80" s="65"/>
      <c r="W80" s="65"/>
    </row>
    <row r="81" spans="3:23" x14ac:dyDescent="0.25">
      <c r="C81" s="65"/>
      <c r="D81" s="65"/>
      <c r="V81" s="65"/>
      <c r="W81" s="65"/>
    </row>
    <row r="82" spans="3:23" x14ac:dyDescent="0.25">
      <c r="C82" s="65"/>
      <c r="D82" s="65"/>
      <c r="V82" s="65"/>
      <c r="W82" s="65"/>
    </row>
    <row r="83" spans="3:23" x14ac:dyDescent="0.25">
      <c r="C83" s="65"/>
      <c r="D83" s="65"/>
      <c r="V83" s="65"/>
      <c r="W83" s="65"/>
    </row>
    <row r="84" spans="3:23" x14ac:dyDescent="0.25">
      <c r="C84" s="65"/>
      <c r="D84" s="65"/>
      <c r="V84" s="65"/>
      <c r="W84" s="65"/>
    </row>
    <row r="85" spans="3:23" x14ac:dyDescent="0.25">
      <c r="C85" s="65"/>
      <c r="D85" s="65"/>
      <c r="V85" s="65"/>
      <c r="W85" s="65"/>
    </row>
    <row r="86" spans="3:23" x14ac:dyDescent="0.25">
      <c r="C86" s="65"/>
      <c r="D86" s="65"/>
      <c r="V86" s="65"/>
      <c r="W86" s="65"/>
    </row>
    <row r="87" spans="3:23" x14ac:dyDescent="0.25">
      <c r="C87" s="65"/>
      <c r="D87" s="65"/>
      <c r="V87" s="65"/>
      <c r="W87" s="65"/>
    </row>
    <row r="88" spans="3:23" x14ac:dyDescent="0.25">
      <c r="C88" s="65"/>
      <c r="D88" s="65"/>
      <c r="V88" s="65"/>
      <c r="W88" s="65"/>
    </row>
    <row r="89" spans="3:23" x14ac:dyDescent="0.25">
      <c r="C89" s="65"/>
      <c r="D89" s="65"/>
      <c r="V89" s="65"/>
      <c r="W89" s="65"/>
    </row>
    <row r="90" spans="3:23" x14ac:dyDescent="0.25">
      <c r="C90" s="65"/>
      <c r="D90" s="65"/>
      <c r="V90" s="65"/>
      <c r="W90" s="65"/>
    </row>
    <row r="91" spans="3:23" x14ac:dyDescent="0.25">
      <c r="C91" s="65"/>
      <c r="D91" s="65"/>
      <c r="V91" s="65"/>
      <c r="W91" s="65"/>
    </row>
    <row r="92" spans="3:23" x14ac:dyDescent="0.25">
      <c r="C92" s="65"/>
      <c r="D92" s="65"/>
      <c r="V92" s="65"/>
      <c r="W92" s="65"/>
    </row>
    <row r="93" spans="3:23" x14ac:dyDescent="0.25">
      <c r="C93" s="65"/>
      <c r="D93" s="65"/>
      <c r="V93" s="65"/>
      <c r="W93" s="65"/>
    </row>
    <row r="94" spans="3:23" x14ac:dyDescent="0.25">
      <c r="C94" s="65"/>
      <c r="D94" s="65"/>
      <c r="V94" s="65"/>
      <c r="W94" s="65"/>
    </row>
    <row r="95" spans="3:23" x14ac:dyDescent="0.25">
      <c r="C95" s="65"/>
      <c r="D95" s="65"/>
      <c r="V95" s="65"/>
      <c r="W95" s="65"/>
    </row>
    <row r="96" spans="3:23" x14ac:dyDescent="0.25">
      <c r="C96" s="65"/>
      <c r="D96" s="65"/>
      <c r="V96" s="65"/>
      <c r="W96" s="65"/>
    </row>
    <row r="97" spans="3:23" x14ac:dyDescent="0.25">
      <c r="C97" s="65"/>
      <c r="D97" s="65"/>
      <c r="V97" s="65"/>
      <c r="W97" s="65"/>
    </row>
    <row r="98" spans="3:23" x14ac:dyDescent="0.25">
      <c r="C98" s="65"/>
      <c r="D98" s="65"/>
      <c r="V98" s="65"/>
      <c r="W98" s="65"/>
    </row>
    <row r="99" spans="3:23" x14ac:dyDescent="0.25">
      <c r="C99" s="65"/>
      <c r="D99" s="65"/>
      <c r="V99" s="65"/>
      <c r="W99" s="65"/>
    </row>
    <row r="100" spans="3:23" x14ac:dyDescent="0.25">
      <c r="C100" s="65"/>
      <c r="D100" s="65"/>
      <c r="V100" s="65"/>
      <c r="W100" s="65"/>
    </row>
    <row r="101" spans="3:23" x14ac:dyDescent="0.25">
      <c r="C101" s="65"/>
      <c r="D101" s="65"/>
      <c r="V101" s="65"/>
      <c r="W101" s="65"/>
    </row>
    <row r="102" spans="3:23" x14ac:dyDescent="0.25">
      <c r="C102" s="65"/>
      <c r="D102" s="65"/>
      <c r="V102" s="65"/>
      <c r="W102" s="65"/>
    </row>
    <row r="103" spans="3:23" x14ac:dyDescent="0.25">
      <c r="C103" s="65"/>
      <c r="D103" s="65"/>
      <c r="V103" s="65"/>
      <c r="W103" s="65"/>
    </row>
    <row r="104" spans="3:23" x14ac:dyDescent="0.25">
      <c r="C104" s="65"/>
      <c r="D104" s="65"/>
      <c r="V104" s="65"/>
      <c r="W104" s="65"/>
    </row>
    <row r="105" spans="3:23" x14ac:dyDescent="0.25">
      <c r="C105" s="65"/>
      <c r="D105" s="65"/>
      <c r="V105" s="65"/>
      <c r="W105" s="65"/>
    </row>
    <row r="106" spans="3:23" x14ac:dyDescent="0.25">
      <c r="C106" s="65"/>
      <c r="D106" s="65"/>
      <c r="V106" s="65"/>
      <c r="W106" s="65"/>
    </row>
    <row r="107" spans="3:23" x14ac:dyDescent="0.25">
      <c r="C107" s="65"/>
      <c r="D107" s="65"/>
      <c r="V107" s="65"/>
      <c r="W107" s="65"/>
    </row>
    <row r="108" spans="3:23" x14ac:dyDescent="0.25">
      <c r="C108" s="65"/>
      <c r="D108" s="65"/>
      <c r="V108" s="65"/>
      <c r="W108" s="65"/>
    </row>
    <row r="109" spans="3:23" x14ac:dyDescent="0.25">
      <c r="C109" s="65"/>
      <c r="D109" s="65"/>
      <c r="V109" s="65"/>
      <c r="W109" s="65"/>
    </row>
    <row r="110" spans="3:23" x14ac:dyDescent="0.25">
      <c r="C110" s="65"/>
      <c r="D110" s="65"/>
      <c r="V110" s="65"/>
      <c r="W110" s="65"/>
    </row>
    <row r="111" spans="3:23" x14ac:dyDescent="0.25">
      <c r="C111" s="65"/>
      <c r="D111" s="65"/>
      <c r="V111" s="65"/>
      <c r="W111" s="65"/>
    </row>
    <row r="112" spans="3:23" x14ac:dyDescent="0.25">
      <c r="C112" s="65"/>
      <c r="D112" s="65"/>
      <c r="V112" s="65"/>
      <c r="W112" s="65"/>
    </row>
    <row r="113" spans="3:23" x14ac:dyDescent="0.25">
      <c r="C113" s="65"/>
      <c r="D113" s="65"/>
      <c r="V113" s="65"/>
      <c r="W113" s="65"/>
    </row>
    <row r="114" spans="3:23" x14ac:dyDescent="0.25">
      <c r="C114" s="65"/>
      <c r="D114" s="65"/>
      <c r="V114" s="65"/>
      <c r="W114" s="65"/>
    </row>
    <row r="115" spans="3:23" x14ac:dyDescent="0.25">
      <c r="C115" s="65"/>
      <c r="D115" s="65"/>
      <c r="V115" s="65"/>
      <c r="W115" s="65"/>
    </row>
    <row r="116" spans="3:23" x14ac:dyDescent="0.25">
      <c r="C116" s="65"/>
      <c r="D116" s="65"/>
      <c r="V116" s="65"/>
      <c r="W116" s="65"/>
    </row>
    <row r="117" spans="3:23" x14ac:dyDescent="0.25">
      <c r="C117" s="65"/>
      <c r="D117" s="65"/>
      <c r="V117" s="65"/>
      <c r="W117" s="65"/>
    </row>
    <row r="118" spans="3:23" x14ac:dyDescent="0.25">
      <c r="C118" s="65"/>
      <c r="D118" s="65"/>
      <c r="V118" s="65"/>
      <c r="W118" s="65"/>
    </row>
    <row r="119" spans="3:23" x14ac:dyDescent="0.25">
      <c r="C119" s="65"/>
      <c r="D119" s="65"/>
    </row>
    <row r="120" spans="3:23" x14ac:dyDescent="0.25">
      <c r="C120" s="65"/>
      <c r="D120" s="65"/>
    </row>
    <row r="121" spans="3:23" x14ac:dyDescent="0.25">
      <c r="C121" s="65"/>
      <c r="D121" s="65"/>
    </row>
    <row r="122" spans="3:23" x14ac:dyDescent="0.25">
      <c r="C122" s="65"/>
      <c r="D122" s="65"/>
    </row>
    <row r="123" spans="3:23" x14ac:dyDescent="0.25">
      <c r="C123" s="65"/>
      <c r="D123" s="65"/>
    </row>
    <row r="124" spans="3:23" x14ac:dyDescent="0.25">
      <c r="C124" s="65"/>
      <c r="D124" s="65"/>
    </row>
    <row r="125" spans="3:23" x14ac:dyDescent="0.25">
      <c r="C125" s="65"/>
      <c r="D125" s="65"/>
    </row>
    <row r="126" spans="3:23" x14ac:dyDescent="0.25">
      <c r="C126" s="65"/>
      <c r="D126" s="65"/>
    </row>
    <row r="127" spans="3:23" x14ac:dyDescent="0.25">
      <c r="C127" s="65"/>
      <c r="D127" s="65"/>
    </row>
    <row r="128" spans="3:23" x14ac:dyDescent="0.25">
      <c r="C128" s="65"/>
      <c r="D128" s="65"/>
    </row>
    <row r="129" spans="3:4" x14ac:dyDescent="0.25">
      <c r="C129" s="65"/>
      <c r="D129" s="65"/>
    </row>
    <row r="130" spans="3:4" x14ac:dyDescent="0.25">
      <c r="C130" s="65"/>
      <c r="D130" s="65"/>
    </row>
    <row r="131" spans="3:4" x14ac:dyDescent="0.25">
      <c r="C131" s="65"/>
      <c r="D131" s="65"/>
    </row>
    <row r="132" spans="3:4" x14ac:dyDescent="0.25">
      <c r="C132" s="65"/>
      <c r="D132" s="65"/>
    </row>
    <row r="133" spans="3:4" x14ac:dyDescent="0.25">
      <c r="C133" s="65"/>
      <c r="D133" s="65"/>
    </row>
    <row r="134" spans="3:4" x14ac:dyDescent="0.25">
      <c r="C134" s="65"/>
      <c r="D134" s="65"/>
    </row>
    <row r="135" spans="3:4" x14ac:dyDescent="0.25">
      <c r="C135" s="65"/>
      <c r="D135" s="65"/>
    </row>
    <row r="136" spans="3:4" x14ac:dyDescent="0.25">
      <c r="C136" s="65"/>
      <c r="D136" s="65"/>
    </row>
    <row r="137" spans="3:4" x14ac:dyDescent="0.25">
      <c r="C137" s="65"/>
      <c r="D137" s="65"/>
    </row>
    <row r="138" spans="3:4" x14ac:dyDescent="0.25">
      <c r="C138" s="65"/>
      <c r="D138" s="65"/>
    </row>
    <row r="139" spans="3:4" x14ac:dyDescent="0.25">
      <c r="C139" s="65"/>
      <c r="D139" s="65"/>
    </row>
    <row r="140" spans="3:4" x14ac:dyDescent="0.25">
      <c r="C140" s="65"/>
      <c r="D140" s="65"/>
    </row>
    <row r="141" spans="3:4" x14ac:dyDescent="0.25">
      <c r="C141" s="65"/>
      <c r="D141" s="65"/>
    </row>
    <row r="142" spans="3:4" x14ac:dyDescent="0.25">
      <c r="C142" s="65"/>
      <c r="D142" s="65"/>
    </row>
    <row r="143" spans="3:4" x14ac:dyDescent="0.25">
      <c r="C143" s="65"/>
      <c r="D143" s="65"/>
    </row>
    <row r="144" spans="3:4" x14ac:dyDescent="0.25">
      <c r="C144" s="65"/>
      <c r="D144" s="65"/>
    </row>
    <row r="145" spans="3:4" x14ac:dyDescent="0.25">
      <c r="C145" s="65"/>
      <c r="D145" s="65"/>
    </row>
    <row r="146" spans="3:4" x14ac:dyDescent="0.25">
      <c r="C146" s="65"/>
      <c r="D146" s="65"/>
    </row>
    <row r="147" spans="3:4" x14ac:dyDescent="0.25">
      <c r="C147" s="65"/>
      <c r="D147" s="65"/>
    </row>
    <row r="148" spans="3:4" x14ac:dyDescent="0.25">
      <c r="C148" s="65"/>
      <c r="D148" s="65"/>
    </row>
    <row r="149" spans="3:4" x14ac:dyDescent="0.25">
      <c r="C149" s="65"/>
      <c r="D149" s="65"/>
    </row>
    <row r="150" spans="3:4" x14ac:dyDescent="0.25">
      <c r="C150" s="65"/>
      <c r="D150" s="65"/>
    </row>
    <row r="151" spans="3:4" x14ac:dyDescent="0.25">
      <c r="C151" s="65"/>
      <c r="D151" s="65"/>
    </row>
    <row r="152" spans="3:4" x14ac:dyDescent="0.25">
      <c r="C152" s="65"/>
      <c r="D152" s="65"/>
    </row>
    <row r="153" spans="3:4" x14ac:dyDescent="0.25">
      <c r="C153" s="65"/>
      <c r="D153" s="65"/>
    </row>
    <row r="154" spans="3:4" x14ac:dyDescent="0.25">
      <c r="C154" s="65"/>
      <c r="D154" s="65"/>
    </row>
    <row r="155" spans="3:4" x14ac:dyDescent="0.25">
      <c r="C155" s="65"/>
      <c r="D155" s="65"/>
    </row>
    <row r="156" spans="3:4" x14ac:dyDescent="0.25">
      <c r="C156" s="65"/>
      <c r="D156" s="65"/>
    </row>
    <row r="157" spans="3:4" x14ac:dyDescent="0.25">
      <c r="C157" s="65"/>
      <c r="D157" s="65"/>
    </row>
    <row r="158" spans="3:4" x14ac:dyDescent="0.25">
      <c r="C158" s="65"/>
      <c r="D158" s="65"/>
    </row>
    <row r="159" spans="3:4" x14ac:dyDescent="0.25">
      <c r="C159" s="65"/>
      <c r="D159" s="65"/>
    </row>
    <row r="160" spans="3:4" x14ac:dyDescent="0.25">
      <c r="C160" s="65"/>
      <c r="D160" s="65"/>
    </row>
    <row r="161" spans="3:4" x14ac:dyDescent="0.25">
      <c r="C161" s="65"/>
      <c r="D161" s="65"/>
    </row>
    <row r="162" spans="3:4" x14ac:dyDescent="0.25">
      <c r="C162" s="65"/>
      <c r="D162" s="65"/>
    </row>
    <row r="163" spans="3:4" x14ac:dyDescent="0.25">
      <c r="C163" s="65"/>
      <c r="D163" s="65"/>
    </row>
    <row r="164" spans="3:4" x14ac:dyDescent="0.25">
      <c r="C164" s="65"/>
      <c r="D164" s="65"/>
    </row>
    <row r="165" spans="3:4" x14ac:dyDescent="0.25">
      <c r="C165" s="65"/>
      <c r="D165" s="65"/>
    </row>
    <row r="166" spans="3:4" x14ac:dyDescent="0.25">
      <c r="C166" s="65"/>
      <c r="D166" s="65"/>
    </row>
    <row r="167" spans="3:4" x14ac:dyDescent="0.25">
      <c r="C167" s="65"/>
      <c r="D167" s="65"/>
    </row>
    <row r="168" spans="3:4" x14ac:dyDescent="0.25">
      <c r="C168" s="65"/>
      <c r="D168" s="65"/>
    </row>
    <row r="169" spans="3:4" x14ac:dyDescent="0.25">
      <c r="C169" s="65"/>
      <c r="D169" s="65"/>
    </row>
    <row r="170" spans="3:4" x14ac:dyDescent="0.25">
      <c r="C170" s="65"/>
      <c r="D170" s="65"/>
    </row>
    <row r="171" spans="3:4" x14ac:dyDescent="0.25">
      <c r="C171" s="65"/>
      <c r="D171" s="65"/>
    </row>
    <row r="172" spans="3:4" x14ac:dyDescent="0.25">
      <c r="C172" s="65"/>
      <c r="D172" s="65"/>
    </row>
    <row r="173" spans="3:4" x14ac:dyDescent="0.25">
      <c r="C173" s="65"/>
      <c r="D173" s="65"/>
    </row>
    <row r="174" spans="3:4" x14ac:dyDescent="0.25">
      <c r="C174" s="65"/>
      <c r="D174" s="65"/>
    </row>
    <row r="175" spans="3:4" x14ac:dyDescent="0.25">
      <c r="C175" s="65"/>
      <c r="D175" s="65"/>
    </row>
    <row r="176" spans="3:4" x14ac:dyDescent="0.25">
      <c r="C176" s="65"/>
      <c r="D176" s="65"/>
    </row>
    <row r="177" spans="3:4" x14ac:dyDescent="0.25">
      <c r="C177" s="65"/>
      <c r="D177" s="65"/>
    </row>
    <row r="178" spans="3:4" x14ac:dyDescent="0.25">
      <c r="C178" s="65"/>
      <c r="D178" s="65"/>
    </row>
    <row r="179" spans="3:4" x14ac:dyDescent="0.25">
      <c r="C179" s="65"/>
      <c r="D179" s="65"/>
    </row>
    <row r="180" spans="3:4" x14ac:dyDescent="0.25">
      <c r="C180" s="65"/>
      <c r="D180" s="65"/>
    </row>
    <row r="181" spans="3:4" x14ac:dyDescent="0.25">
      <c r="C181" s="65"/>
      <c r="D181" s="65"/>
    </row>
    <row r="182" spans="3:4" x14ac:dyDescent="0.25">
      <c r="C182" s="65"/>
      <c r="D182" s="65"/>
    </row>
    <row r="183" spans="3:4" x14ac:dyDescent="0.25">
      <c r="C183" s="65"/>
      <c r="D183" s="65"/>
    </row>
    <row r="184" spans="3:4" x14ac:dyDescent="0.25">
      <c r="C184" s="65"/>
      <c r="D184" s="65"/>
    </row>
    <row r="185" spans="3:4" x14ac:dyDescent="0.25">
      <c r="C185" s="65"/>
      <c r="D185" s="65"/>
    </row>
    <row r="186" spans="3:4" x14ac:dyDescent="0.25">
      <c r="C186" s="65"/>
      <c r="D186" s="65"/>
    </row>
    <row r="187" spans="3:4" x14ac:dyDescent="0.25">
      <c r="C187" s="65"/>
      <c r="D187" s="65"/>
    </row>
    <row r="188" spans="3:4" x14ac:dyDescent="0.25">
      <c r="C188" s="65"/>
      <c r="D188" s="65"/>
    </row>
    <row r="189" spans="3:4" x14ac:dyDescent="0.25">
      <c r="C189" s="65"/>
      <c r="D189" s="65"/>
    </row>
    <row r="190" spans="3:4" x14ac:dyDescent="0.25">
      <c r="C190" s="65"/>
      <c r="D190" s="65"/>
    </row>
    <row r="191" spans="3:4" x14ac:dyDescent="0.25">
      <c r="C191" s="65"/>
      <c r="D191" s="65"/>
    </row>
    <row r="192" spans="3:4" x14ac:dyDescent="0.25">
      <c r="C192" s="65"/>
      <c r="D192" s="65"/>
    </row>
    <row r="193" spans="3:4" x14ac:dyDescent="0.25">
      <c r="C193" s="65"/>
      <c r="D193" s="65"/>
    </row>
    <row r="194" spans="3:4" x14ac:dyDescent="0.25">
      <c r="C194" s="65"/>
      <c r="D194" s="65"/>
    </row>
    <row r="195" spans="3:4" x14ac:dyDescent="0.25">
      <c r="C195" s="65"/>
      <c r="D195" s="65"/>
    </row>
    <row r="196" spans="3:4" x14ac:dyDescent="0.25">
      <c r="C196" s="65"/>
      <c r="D196" s="65"/>
    </row>
    <row r="197" spans="3:4" x14ac:dyDescent="0.25">
      <c r="C197" s="65"/>
      <c r="D197" s="65"/>
    </row>
    <row r="198" spans="3:4" x14ac:dyDescent="0.25">
      <c r="C198" s="65"/>
      <c r="D198" s="65"/>
    </row>
    <row r="199" spans="3:4" x14ac:dyDescent="0.25">
      <c r="C199" s="65"/>
      <c r="D199" s="65"/>
    </row>
    <row r="200" spans="3:4" x14ac:dyDescent="0.25">
      <c r="C200" s="65"/>
      <c r="D200" s="65"/>
    </row>
    <row r="201" spans="3:4" x14ac:dyDescent="0.25">
      <c r="C201" s="65"/>
      <c r="D201" s="65"/>
    </row>
    <row r="202" spans="3:4" x14ac:dyDescent="0.25">
      <c r="C202" s="65"/>
      <c r="D202" s="65"/>
    </row>
    <row r="203" spans="3:4" x14ac:dyDescent="0.25">
      <c r="C203" s="65"/>
      <c r="D203" s="65"/>
    </row>
    <row r="204" spans="3:4" x14ac:dyDescent="0.25">
      <c r="C204" s="65"/>
      <c r="D204" s="65"/>
    </row>
    <row r="205" spans="3:4" x14ac:dyDescent="0.25">
      <c r="C205" s="65"/>
      <c r="D205" s="65"/>
    </row>
    <row r="206" spans="3:4" x14ac:dyDescent="0.25">
      <c r="C206" s="65"/>
      <c r="D206" s="65"/>
    </row>
    <row r="207" spans="3:4" x14ac:dyDescent="0.25">
      <c r="C207" s="65"/>
      <c r="D207" s="65"/>
    </row>
    <row r="208" spans="3:4" x14ac:dyDescent="0.25">
      <c r="C208" s="65"/>
      <c r="D208" s="65"/>
    </row>
    <row r="209" spans="3:4" x14ac:dyDescent="0.25">
      <c r="C209" s="65"/>
      <c r="D209" s="65"/>
    </row>
    <row r="210" spans="3:4" x14ac:dyDescent="0.25">
      <c r="C210" s="65"/>
      <c r="D210" s="65"/>
    </row>
  </sheetData>
  <mergeCells count="29">
    <mergeCell ref="Q12:S12"/>
    <mergeCell ref="D8:I8"/>
    <mergeCell ref="J8:M8"/>
    <mergeCell ref="N8:P8"/>
    <mergeCell ref="V8:X8"/>
    <mergeCell ref="C12:E12"/>
    <mergeCell ref="F12:H12"/>
    <mergeCell ref="A8:C8"/>
    <mergeCell ref="Q8:U8"/>
    <mergeCell ref="A9:X9"/>
    <mergeCell ref="A10:C10"/>
    <mergeCell ref="D10:X10"/>
    <mergeCell ref="I12:P12"/>
    <mergeCell ref="T12:X12"/>
    <mergeCell ref="A11:X11"/>
    <mergeCell ref="A12:B12"/>
    <mergeCell ref="A1:C4"/>
    <mergeCell ref="A5:X5"/>
    <mergeCell ref="A6:C6"/>
    <mergeCell ref="Q6:U6"/>
    <mergeCell ref="A7:X7"/>
    <mergeCell ref="D1:W1"/>
    <mergeCell ref="D2:W2"/>
    <mergeCell ref="D3:W3"/>
    <mergeCell ref="D4:W4"/>
    <mergeCell ref="D6:I6"/>
    <mergeCell ref="J6:M6"/>
    <mergeCell ref="N6:P6"/>
    <mergeCell ref="V6:X6"/>
  </mergeCells>
  <conditionalFormatting sqref="P14:P69">
    <cfRule type="cellIs" dxfId="107" priority="13" operator="equal">
      <formula>$Y$5</formula>
    </cfRule>
    <cfRule type="cellIs" dxfId="106" priority="14" operator="equal">
      <formula>$Y$4</formula>
    </cfRule>
    <cfRule type="cellIs" dxfId="105" priority="15" operator="equal">
      <formula>$Y$3</formula>
    </cfRule>
    <cfRule type="cellIs" dxfId="104" priority="16" operator="equal">
      <formula>$Y$2</formula>
    </cfRule>
  </conditionalFormatting>
  <pageMargins left="0.7" right="0.7" top="0.75" bottom="0.75" header="0.3" footer="0.3"/>
  <pageSetup scale="15" orientation="portrait" horizontalDpi="4294967294" verticalDpi="4294967294"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2060"/>
  </sheetPr>
  <dimension ref="A1:X73"/>
  <sheetViews>
    <sheetView view="pageBreakPreview" topLeftCell="T1" zoomScale="60" zoomScaleNormal="60" workbookViewId="0">
      <selection activeCell="Y1" sqref="Y1:Y1048576"/>
    </sheetView>
  </sheetViews>
  <sheetFormatPr baseColWidth="10" defaultColWidth="11.42578125" defaultRowHeight="15" x14ac:dyDescent="0.25"/>
  <cols>
    <col min="1" max="1" width="24.28515625" customWidth="1"/>
    <col min="3" max="3" width="33.42578125" customWidth="1"/>
    <col min="4" max="4" width="30.140625" customWidth="1"/>
    <col min="5" max="5" width="35.42578125" customWidth="1"/>
    <col min="6" max="7" width="15.42578125" style="13" customWidth="1"/>
    <col min="8" max="8" width="19.140625" style="13" customWidth="1"/>
    <col min="9" max="14" width="8.7109375" customWidth="1"/>
    <col min="15" max="15" width="10.7109375" customWidth="1"/>
    <col min="16" max="16" width="16.7109375" customWidth="1"/>
    <col min="17" max="17" width="8.7109375" customWidth="1"/>
    <col min="18" max="18" width="28.140625" customWidth="1"/>
    <col min="19" max="21" width="20.42578125" customWidth="1"/>
    <col min="22" max="22" width="62.42578125" customWidth="1"/>
    <col min="23" max="23" width="45" customWidth="1"/>
    <col min="24" max="24" width="0" hidden="1" customWidth="1"/>
  </cols>
  <sheetData>
    <row r="1" spans="1:24" ht="27.75" customHeight="1" x14ac:dyDescent="0.25">
      <c r="A1" s="185"/>
      <c r="B1" s="185"/>
      <c r="C1" s="185"/>
      <c r="D1" s="186" t="e">
        <f>+#REF!</f>
        <v>#REF!</v>
      </c>
      <c r="E1" s="186"/>
      <c r="F1" s="186"/>
      <c r="G1" s="186"/>
      <c r="H1" s="186"/>
      <c r="I1" s="186"/>
      <c r="J1" s="186"/>
      <c r="K1" s="186"/>
      <c r="L1" s="186"/>
      <c r="M1" s="186"/>
      <c r="N1" s="186"/>
      <c r="O1" s="186"/>
      <c r="P1" s="186"/>
      <c r="Q1" s="186"/>
      <c r="R1" s="186"/>
      <c r="S1" s="186"/>
      <c r="T1" s="186"/>
      <c r="U1" s="186"/>
      <c r="V1" s="186"/>
      <c r="W1" s="22" t="e">
        <f>+#REF!</f>
        <v>#REF!</v>
      </c>
    </row>
    <row r="2" spans="1:24" ht="27.75" customHeight="1" x14ac:dyDescent="0.25">
      <c r="A2" s="185"/>
      <c r="B2" s="185"/>
      <c r="C2" s="185"/>
      <c r="D2" s="186" t="e">
        <f>+#REF!</f>
        <v>#REF!</v>
      </c>
      <c r="E2" s="186"/>
      <c r="F2" s="186"/>
      <c r="G2" s="186"/>
      <c r="H2" s="186"/>
      <c r="I2" s="186"/>
      <c r="J2" s="186"/>
      <c r="K2" s="186"/>
      <c r="L2" s="186"/>
      <c r="M2" s="186"/>
      <c r="N2" s="186"/>
      <c r="O2" s="186"/>
      <c r="P2" s="186"/>
      <c r="Q2" s="186"/>
      <c r="R2" s="186"/>
      <c r="S2" s="186"/>
      <c r="T2" s="186"/>
      <c r="U2" s="186"/>
      <c r="V2" s="186"/>
      <c r="W2" s="22" t="e">
        <f>+#REF!</f>
        <v>#REF!</v>
      </c>
      <c r="X2" s="45" t="s">
        <v>795</v>
      </c>
    </row>
    <row r="3" spans="1:24" ht="27.75" customHeight="1" x14ac:dyDescent="0.25">
      <c r="A3" s="185"/>
      <c r="B3" s="185"/>
      <c r="C3" s="185"/>
      <c r="D3" s="186" t="e">
        <f>+#REF!</f>
        <v>#REF!</v>
      </c>
      <c r="E3" s="186"/>
      <c r="F3" s="186"/>
      <c r="G3" s="186"/>
      <c r="H3" s="186"/>
      <c r="I3" s="186"/>
      <c r="J3" s="186"/>
      <c r="K3" s="186"/>
      <c r="L3" s="186"/>
      <c r="M3" s="186"/>
      <c r="N3" s="186"/>
      <c r="O3" s="186"/>
      <c r="P3" s="186"/>
      <c r="Q3" s="186"/>
      <c r="R3" s="186"/>
      <c r="S3" s="186"/>
      <c r="T3" s="186"/>
      <c r="U3" s="186"/>
      <c r="V3" s="186"/>
      <c r="W3" s="22" t="e">
        <f>+#REF!</f>
        <v>#REF!</v>
      </c>
      <c r="X3" s="46" t="s">
        <v>375</v>
      </c>
    </row>
    <row r="4" spans="1:24" ht="27.75" customHeight="1" x14ac:dyDescent="0.25">
      <c r="A4" s="185"/>
      <c r="B4" s="185"/>
      <c r="C4" s="185"/>
      <c r="D4" s="186" t="e">
        <f>+#REF!</f>
        <v>#REF!</v>
      </c>
      <c r="E4" s="186"/>
      <c r="F4" s="186"/>
      <c r="G4" s="186"/>
      <c r="H4" s="186"/>
      <c r="I4" s="186"/>
      <c r="J4" s="186"/>
      <c r="K4" s="186"/>
      <c r="L4" s="186"/>
      <c r="M4" s="186"/>
      <c r="N4" s="186"/>
      <c r="O4" s="186"/>
      <c r="P4" s="186"/>
      <c r="Q4" s="186"/>
      <c r="R4" s="186"/>
      <c r="S4" s="186"/>
      <c r="T4" s="186"/>
      <c r="U4" s="186"/>
      <c r="V4" s="186"/>
      <c r="W4" s="22" t="e">
        <f>+#REF!</f>
        <v>#REF!</v>
      </c>
      <c r="X4" s="48" t="s">
        <v>185</v>
      </c>
    </row>
    <row r="5" spans="1:24" ht="24.75" customHeight="1" x14ac:dyDescent="0.25">
      <c r="A5" s="185"/>
      <c r="B5" s="185"/>
      <c r="C5" s="185"/>
      <c r="D5" s="185"/>
      <c r="E5" s="185"/>
      <c r="F5" s="185"/>
      <c r="G5" s="185"/>
      <c r="H5" s="185"/>
      <c r="I5" s="185"/>
      <c r="J5" s="185"/>
      <c r="K5" s="185"/>
      <c r="L5" s="185"/>
      <c r="M5" s="185"/>
      <c r="N5" s="185"/>
      <c r="O5" s="185"/>
      <c r="P5" s="185"/>
      <c r="Q5" s="185"/>
      <c r="R5" s="185"/>
      <c r="S5" s="185"/>
      <c r="T5" s="185"/>
      <c r="U5" s="185"/>
      <c r="V5" s="185"/>
      <c r="W5" s="185"/>
      <c r="X5" s="47" t="s">
        <v>138</v>
      </c>
    </row>
    <row r="6" spans="1:24" ht="24.75" customHeight="1" x14ac:dyDescent="0.25">
      <c r="A6" s="180" t="s">
        <v>22</v>
      </c>
      <c r="B6" s="180"/>
      <c r="C6" s="180"/>
      <c r="D6" s="181" t="s">
        <v>160</v>
      </c>
      <c r="E6" s="181"/>
      <c r="F6" s="181"/>
      <c r="G6" s="181"/>
      <c r="H6" s="181"/>
      <c r="I6" s="181"/>
      <c r="J6" s="180" t="s">
        <v>20</v>
      </c>
      <c r="K6" s="180"/>
      <c r="L6" s="180"/>
      <c r="M6" s="180"/>
      <c r="N6" s="181"/>
      <c r="O6" s="181"/>
      <c r="P6" s="181"/>
      <c r="Q6" s="180" t="s">
        <v>152</v>
      </c>
      <c r="R6" s="180"/>
      <c r="S6" s="180"/>
      <c r="T6" s="180"/>
      <c r="U6" s="181" t="s">
        <v>184</v>
      </c>
      <c r="V6" s="181"/>
      <c r="W6" s="181"/>
    </row>
    <row r="7" spans="1:24" ht="24.75" customHeight="1" x14ac:dyDescent="0.25">
      <c r="A7" s="178"/>
      <c r="B7" s="178"/>
      <c r="C7" s="178"/>
      <c r="D7" s="178"/>
      <c r="E7" s="178"/>
      <c r="F7" s="178"/>
      <c r="G7" s="178"/>
      <c r="H7" s="178"/>
      <c r="I7" s="178"/>
      <c r="J7" s="178"/>
      <c r="K7" s="178"/>
      <c r="L7" s="178"/>
      <c r="M7" s="178"/>
      <c r="N7" s="178"/>
      <c r="O7" s="178"/>
      <c r="P7" s="178"/>
      <c r="Q7" s="178"/>
      <c r="R7" s="178"/>
      <c r="S7" s="178"/>
      <c r="T7" s="178"/>
      <c r="U7" s="178"/>
      <c r="V7" s="178"/>
      <c r="W7" s="178"/>
    </row>
    <row r="8" spans="1:24" ht="24.75" customHeight="1" x14ac:dyDescent="0.25">
      <c r="A8" s="180" t="s">
        <v>153</v>
      </c>
      <c r="B8" s="180"/>
      <c r="C8" s="180"/>
      <c r="D8" s="181" t="s">
        <v>183</v>
      </c>
      <c r="E8" s="181"/>
      <c r="F8" s="181"/>
      <c r="G8" s="181"/>
      <c r="H8" s="181"/>
      <c r="I8" s="181"/>
      <c r="J8" s="180" t="s">
        <v>20</v>
      </c>
      <c r="K8" s="180"/>
      <c r="L8" s="180"/>
      <c r="M8" s="180"/>
      <c r="N8" s="181">
        <v>7752</v>
      </c>
      <c r="O8" s="181"/>
      <c r="P8" s="181"/>
      <c r="Q8" s="180" t="s">
        <v>21</v>
      </c>
      <c r="R8" s="180"/>
      <c r="S8" s="180"/>
      <c r="T8" s="180"/>
      <c r="U8" s="181" t="s">
        <v>264</v>
      </c>
      <c r="V8" s="181"/>
      <c r="W8" s="181"/>
    </row>
    <row r="9" spans="1:24" ht="24.75" customHeight="1" x14ac:dyDescent="0.25">
      <c r="A9" s="178"/>
      <c r="B9" s="178"/>
      <c r="C9" s="178"/>
      <c r="D9" s="178"/>
      <c r="E9" s="178"/>
      <c r="F9" s="178"/>
      <c r="G9" s="178"/>
      <c r="H9" s="178"/>
      <c r="I9" s="178"/>
      <c r="J9" s="178"/>
      <c r="K9" s="178"/>
      <c r="L9" s="178"/>
      <c r="M9" s="178"/>
      <c r="N9" s="178"/>
      <c r="O9" s="178"/>
      <c r="P9" s="178"/>
      <c r="Q9" s="178"/>
      <c r="R9" s="178"/>
      <c r="S9" s="178"/>
      <c r="T9" s="178"/>
      <c r="U9" s="178"/>
      <c r="V9" s="178"/>
      <c r="W9" s="178"/>
    </row>
    <row r="10" spans="1:24" ht="33.75" customHeight="1" x14ac:dyDescent="0.25">
      <c r="A10" s="176" t="s">
        <v>33</v>
      </c>
      <c r="B10" s="176"/>
      <c r="C10" s="176"/>
      <c r="D10" s="177" t="e">
        <f>#REF!</f>
        <v>#REF!</v>
      </c>
      <c r="E10" s="177"/>
      <c r="F10" s="177"/>
      <c r="G10" s="177"/>
      <c r="H10" s="177"/>
      <c r="I10" s="177"/>
      <c r="J10" s="177"/>
      <c r="K10" s="177"/>
      <c r="L10" s="177"/>
      <c r="M10" s="177"/>
      <c r="N10" s="177"/>
      <c r="O10" s="177"/>
      <c r="P10" s="177"/>
      <c r="Q10" s="177"/>
      <c r="R10" s="177"/>
      <c r="S10" s="177"/>
      <c r="T10" s="177"/>
      <c r="U10" s="177"/>
      <c r="V10" s="177"/>
      <c r="W10" s="177"/>
    </row>
    <row r="11" spans="1:24" x14ac:dyDescent="0.25">
      <c r="A11" s="178"/>
      <c r="B11" s="178"/>
      <c r="C11" s="178"/>
      <c r="D11" s="178"/>
      <c r="E11" s="178"/>
      <c r="F11" s="178"/>
      <c r="G11" s="178"/>
      <c r="H11" s="178"/>
      <c r="I11" s="178"/>
      <c r="J11" s="178"/>
      <c r="K11" s="178"/>
      <c r="L11" s="178"/>
      <c r="M11" s="178"/>
      <c r="N11" s="178"/>
      <c r="O11" s="178"/>
      <c r="P11" s="178"/>
      <c r="Q11" s="178"/>
      <c r="R11" s="178"/>
      <c r="S11" s="178"/>
      <c r="T11" s="178"/>
      <c r="U11" s="178"/>
      <c r="V11" s="178"/>
      <c r="W11" s="178"/>
    </row>
    <row r="12" spans="1:24" ht="39.75" customHeight="1" x14ac:dyDescent="0.25">
      <c r="A12" s="179" t="s">
        <v>343</v>
      </c>
      <c r="B12" s="179"/>
      <c r="C12" s="179" t="s">
        <v>0</v>
      </c>
      <c r="D12" s="179"/>
      <c r="E12" s="179"/>
      <c r="F12" s="179" t="s">
        <v>1</v>
      </c>
      <c r="G12" s="179"/>
      <c r="H12" s="179"/>
      <c r="I12" s="179" t="s">
        <v>144</v>
      </c>
      <c r="J12" s="179"/>
      <c r="K12" s="179"/>
      <c r="L12" s="179"/>
      <c r="M12" s="179"/>
      <c r="N12" s="179"/>
      <c r="O12" s="179"/>
      <c r="P12" s="179"/>
      <c r="Q12" s="179" t="s">
        <v>2</v>
      </c>
      <c r="R12" s="179"/>
      <c r="S12" s="179" t="s">
        <v>141</v>
      </c>
      <c r="T12" s="179"/>
      <c r="U12" s="179"/>
      <c r="V12" s="179"/>
      <c r="W12" s="179"/>
    </row>
    <row r="13" spans="1:24" ht="102.75" customHeight="1" x14ac:dyDescent="0.25">
      <c r="A13" s="23" t="s">
        <v>263</v>
      </c>
      <c r="B13" s="23" t="s">
        <v>339</v>
      </c>
      <c r="C13" s="23" t="s">
        <v>140</v>
      </c>
      <c r="D13" s="23" t="s">
        <v>142</v>
      </c>
      <c r="E13" s="23" t="s">
        <v>15</v>
      </c>
      <c r="F13" s="23" t="s">
        <v>4</v>
      </c>
      <c r="G13" s="23" t="s">
        <v>5</v>
      </c>
      <c r="H13" s="23" t="s">
        <v>6</v>
      </c>
      <c r="I13" s="23" t="s">
        <v>7</v>
      </c>
      <c r="J13" s="23" t="s">
        <v>145</v>
      </c>
      <c r="K13" s="23" t="s">
        <v>9</v>
      </c>
      <c r="L13" s="23" t="s">
        <v>143</v>
      </c>
      <c r="M13" s="23" t="s">
        <v>10</v>
      </c>
      <c r="N13" s="23" t="s">
        <v>11</v>
      </c>
      <c r="O13" s="23" t="s">
        <v>146</v>
      </c>
      <c r="P13" s="23" t="s">
        <v>12</v>
      </c>
      <c r="Q13" s="23" t="s">
        <v>147</v>
      </c>
      <c r="R13" s="23" t="s">
        <v>13</v>
      </c>
      <c r="S13" s="23" t="s">
        <v>26</v>
      </c>
      <c r="T13" s="23" t="s">
        <v>27</v>
      </c>
      <c r="U13" s="23" t="s">
        <v>148</v>
      </c>
      <c r="V13" s="23" t="s">
        <v>14</v>
      </c>
      <c r="W13" s="23" t="s">
        <v>149</v>
      </c>
    </row>
    <row r="14" spans="1:24" ht="105" customHeight="1" x14ac:dyDescent="0.25">
      <c r="A14" s="37" t="s">
        <v>366</v>
      </c>
      <c r="B14" s="37" t="s">
        <v>156</v>
      </c>
      <c r="C14" s="20" t="s">
        <v>129</v>
      </c>
      <c r="D14" s="20" t="s">
        <v>128</v>
      </c>
      <c r="E14" s="16" t="s">
        <v>806</v>
      </c>
      <c r="F14" s="16" t="s">
        <v>154</v>
      </c>
      <c r="G14" s="16" t="s">
        <v>370</v>
      </c>
      <c r="H14" s="16" t="s">
        <v>370</v>
      </c>
      <c r="I14" s="16">
        <v>2</v>
      </c>
      <c r="J14" s="16">
        <v>1</v>
      </c>
      <c r="K14" s="16">
        <f t="shared" ref="K14:K69" si="0">I14*J14</f>
        <v>2</v>
      </c>
      <c r="L14" s="16" t="str">
        <f t="shared" ref="L14:L69" si="1">IF((J14=""),"",IF(AND(K14&gt;=24,K14&lt;=40),"MUY ALTO",IF(AND(K14&gt;=10,K14&lt;=20),"ALTO",IF(AND(K14&gt;=6,K14&lt;=8),"MEDIO",IF((K14&lt;=4),"BAJO")))))</f>
        <v>BAJO</v>
      </c>
      <c r="M14" s="16">
        <v>10</v>
      </c>
      <c r="N14" s="16">
        <f>$K14*M14</f>
        <v>20</v>
      </c>
      <c r="O14" s="16" t="str">
        <f t="shared" ref="O14" si="2">IF(N14="","",IF(AND(N14&gt;=600,N14&lt;=4000),"I",IF(AND(N14&gt;=150,N14&lt;=500),"II",IF(AND(N14&gt;=40,N14&lt;=120),"III",IF(OR(N14=20,N14=0),"IV")))))</f>
        <v>IV</v>
      </c>
      <c r="P14" s="16" t="str">
        <f t="shared" ref="P14:P69" si="3">IF(O14="I","CRÍTICO",IF(O14="II","Aceptable con Control",IF(O14="III","Mejorable",IF(O14="IV","Aceptable"))))</f>
        <v>Aceptable</v>
      </c>
      <c r="Q14" s="16">
        <v>3</v>
      </c>
      <c r="R14" s="16" t="s">
        <v>806</v>
      </c>
      <c r="S14" s="16" t="s">
        <v>154</v>
      </c>
      <c r="T14" s="16" t="s">
        <v>154</v>
      </c>
      <c r="U14" s="20" t="s">
        <v>154</v>
      </c>
      <c r="V14" s="20" t="s">
        <v>371</v>
      </c>
      <c r="W14" s="20" t="s">
        <v>154</v>
      </c>
    </row>
    <row r="15" spans="1:24" ht="117.75" customHeight="1" x14ac:dyDescent="0.25">
      <c r="A15" s="37" t="s">
        <v>366</v>
      </c>
      <c r="B15" s="37" t="s">
        <v>156</v>
      </c>
      <c r="C15" s="20" t="s">
        <v>368</v>
      </c>
      <c r="D15" s="20" t="s">
        <v>122</v>
      </c>
      <c r="E15" s="16" t="s">
        <v>807</v>
      </c>
      <c r="F15" s="16" t="s">
        <v>154</v>
      </c>
      <c r="G15" s="16" t="s">
        <v>370</v>
      </c>
      <c r="H15" s="16" t="s">
        <v>370</v>
      </c>
      <c r="I15" s="16">
        <v>2</v>
      </c>
      <c r="J15" s="16">
        <v>2</v>
      </c>
      <c r="K15" s="16">
        <f t="shared" si="0"/>
        <v>4</v>
      </c>
      <c r="L15" s="16" t="str">
        <f t="shared" si="1"/>
        <v>BAJO</v>
      </c>
      <c r="M15" s="16">
        <v>25</v>
      </c>
      <c r="N15" s="16">
        <f t="shared" ref="N15:N69" si="4">$K15*M15</f>
        <v>100</v>
      </c>
      <c r="O15" s="16" t="str">
        <f>IF(N15="","",IF(AND(N15&gt;=600,N15&lt;=4000),"I",IF(AND(N15&gt;=150,N15&lt;=500),"II",IF(AND(N15&gt;=40,N15&lt;=120),"III",IF(OR(N15=20,N15=0),"IV")))))</f>
        <v>III</v>
      </c>
      <c r="P15" s="16" t="str">
        <f t="shared" si="3"/>
        <v>Mejorable</v>
      </c>
      <c r="Q15" s="16">
        <v>3</v>
      </c>
      <c r="R15" s="16" t="s">
        <v>844</v>
      </c>
      <c r="S15" s="16" t="s">
        <v>154</v>
      </c>
      <c r="T15" s="16" t="s">
        <v>154</v>
      </c>
      <c r="U15" s="20" t="s">
        <v>154</v>
      </c>
      <c r="V15" s="20" t="s">
        <v>569</v>
      </c>
      <c r="W15" s="20" t="s">
        <v>154</v>
      </c>
    </row>
    <row r="16" spans="1:24" ht="117.75" customHeight="1" x14ac:dyDescent="0.25">
      <c r="A16" s="37" t="s">
        <v>366</v>
      </c>
      <c r="B16" s="37" t="s">
        <v>156</v>
      </c>
      <c r="C16" s="20" t="s">
        <v>369</v>
      </c>
      <c r="D16" s="20" t="s">
        <v>132</v>
      </c>
      <c r="E16" s="16" t="s">
        <v>808</v>
      </c>
      <c r="F16" s="16" t="s">
        <v>154</v>
      </c>
      <c r="G16" s="16" t="s">
        <v>370</v>
      </c>
      <c r="H16" s="16" t="s">
        <v>370</v>
      </c>
      <c r="I16" s="16">
        <v>2</v>
      </c>
      <c r="J16" s="16">
        <v>2</v>
      </c>
      <c r="K16" s="16">
        <f t="shared" si="0"/>
        <v>4</v>
      </c>
      <c r="L16" s="16" t="str">
        <f t="shared" si="1"/>
        <v>BAJO</v>
      </c>
      <c r="M16" s="16">
        <v>25</v>
      </c>
      <c r="N16" s="16">
        <f t="shared" si="4"/>
        <v>100</v>
      </c>
      <c r="O16" s="16" t="str">
        <f>IF(N16="","",IF(AND(N16&gt;=600,N16&lt;=4000),"I",IF(AND(N16&gt;=150,N16&lt;=500),"II",IF(AND(N16&gt;=40,N16&lt;=120),"III",IF(OR(N16=20,N16=0),"IV")))))</f>
        <v>III</v>
      </c>
      <c r="P16" s="16" t="str">
        <f t="shared" si="3"/>
        <v>Mejorable</v>
      </c>
      <c r="Q16" s="16">
        <v>3</v>
      </c>
      <c r="R16" s="16" t="s">
        <v>808</v>
      </c>
      <c r="S16" s="16" t="s">
        <v>154</v>
      </c>
      <c r="T16" s="16" t="s">
        <v>154</v>
      </c>
      <c r="U16" s="20" t="s">
        <v>154</v>
      </c>
      <c r="V16" s="20" t="s">
        <v>570</v>
      </c>
      <c r="W16" s="20" t="s">
        <v>154</v>
      </c>
    </row>
    <row r="17" spans="1:23" ht="117.75" customHeight="1" x14ac:dyDescent="0.25">
      <c r="A17" s="37" t="s">
        <v>366</v>
      </c>
      <c r="B17" s="37" t="s">
        <v>156</v>
      </c>
      <c r="C17" s="20" t="s">
        <v>125</v>
      </c>
      <c r="D17" s="20" t="s">
        <v>124</v>
      </c>
      <c r="E17" s="16" t="s">
        <v>809</v>
      </c>
      <c r="F17" s="16" t="s">
        <v>154</v>
      </c>
      <c r="G17" s="16" t="s">
        <v>370</v>
      </c>
      <c r="H17" s="16" t="s">
        <v>865</v>
      </c>
      <c r="I17" s="16">
        <v>2</v>
      </c>
      <c r="J17" s="16">
        <v>2</v>
      </c>
      <c r="K17" s="16">
        <f t="shared" si="0"/>
        <v>4</v>
      </c>
      <c r="L17" s="16" t="str">
        <f t="shared" si="1"/>
        <v>BAJO</v>
      </c>
      <c r="M17" s="16">
        <v>60</v>
      </c>
      <c r="N17" s="16">
        <f t="shared" si="4"/>
        <v>240</v>
      </c>
      <c r="O17" s="16" t="str">
        <f>IF(N17="","",IF(AND(N17&gt;=600,N17&lt;=4000),"I",IF(AND(N17&gt;=150,N17&lt;=500),"II",IF(AND(N17&gt;=40,N17&lt;=120),"III",IF(OR(N17=20,N17=0),"IV")))))</f>
        <v>II</v>
      </c>
      <c r="P17" s="16" t="str">
        <f t="shared" si="3"/>
        <v>Aceptable con Control</v>
      </c>
      <c r="Q17" s="16">
        <v>3</v>
      </c>
      <c r="R17" s="16" t="s">
        <v>809</v>
      </c>
      <c r="S17" s="16" t="s">
        <v>154</v>
      </c>
      <c r="T17" s="16" t="s">
        <v>154</v>
      </c>
      <c r="U17" s="20" t="s">
        <v>154</v>
      </c>
      <c r="V17" s="20" t="s">
        <v>570</v>
      </c>
      <c r="W17" s="20" t="s">
        <v>154</v>
      </c>
    </row>
    <row r="18" spans="1:23" ht="117.75" customHeight="1" x14ac:dyDescent="0.25">
      <c r="A18" s="37" t="s">
        <v>366</v>
      </c>
      <c r="B18" s="37" t="s">
        <v>156</v>
      </c>
      <c r="C18" s="20" t="s">
        <v>171</v>
      </c>
      <c r="D18" s="20" t="s">
        <v>169</v>
      </c>
      <c r="E18" s="16" t="s">
        <v>810</v>
      </c>
      <c r="F18" s="16" t="s">
        <v>154</v>
      </c>
      <c r="G18" s="16" t="s">
        <v>370</v>
      </c>
      <c r="H18" s="16" t="s">
        <v>870</v>
      </c>
      <c r="I18" s="16">
        <v>2</v>
      </c>
      <c r="J18" s="16">
        <v>2</v>
      </c>
      <c r="K18" s="16">
        <f t="shared" si="0"/>
        <v>4</v>
      </c>
      <c r="L18" s="16" t="str">
        <f t="shared" si="1"/>
        <v>BAJO</v>
      </c>
      <c r="M18" s="16">
        <v>25</v>
      </c>
      <c r="N18" s="16">
        <f t="shared" si="4"/>
        <v>100</v>
      </c>
      <c r="O18" s="16" t="str">
        <f>IF(N18="","",IF(AND(N18&gt;=600,N18&lt;=4000),"I",IF(AND(N18&gt;=150,N18&lt;=500),"II",IF(AND(N18&gt;=40,N18&lt;=120),"III",IF(OR(N18=20,N18=0),"IV")))))</f>
        <v>III</v>
      </c>
      <c r="P18" s="16" t="str">
        <f t="shared" si="3"/>
        <v>Mejorable</v>
      </c>
      <c r="Q18" s="16">
        <v>5</v>
      </c>
      <c r="R18" s="16" t="s">
        <v>810</v>
      </c>
      <c r="S18" s="16" t="s">
        <v>154</v>
      </c>
      <c r="T18" s="16" t="s">
        <v>154</v>
      </c>
      <c r="U18" s="20" t="s">
        <v>170</v>
      </c>
      <c r="V18" s="20" t="s">
        <v>866</v>
      </c>
      <c r="W18" s="20" t="s">
        <v>154</v>
      </c>
    </row>
    <row r="19" spans="1:23" ht="102.75" customHeight="1" x14ac:dyDescent="0.25">
      <c r="A19" s="37" t="s">
        <v>366</v>
      </c>
      <c r="B19" s="37" t="s">
        <v>156</v>
      </c>
      <c r="C19" s="20" t="s">
        <v>869</v>
      </c>
      <c r="D19" s="20" t="s">
        <v>868</v>
      </c>
      <c r="E19" s="16" t="s">
        <v>689</v>
      </c>
      <c r="F19" s="16" t="s">
        <v>154</v>
      </c>
      <c r="G19" s="16" t="s">
        <v>370</v>
      </c>
      <c r="H19" s="16" t="s">
        <v>867</v>
      </c>
      <c r="I19" s="16">
        <v>2</v>
      </c>
      <c r="J19" s="16">
        <v>3</v>
      </c>
      <c r="K19" s="16">
        <f t="shared" si="0"/>
        <v>6</v>
      </c>
      <c r="L19" s="16" t="str">
        <f t="shared" si="1"/>
        <v>MEDIO</v>
      </c>
      <c r="M19" s="16">
        <v>25</v>
      </c>
      <c r="N19" s="16">
        <f t="shared" si="4"/>
        <v>150</v>
      </c>
      <c r="O19" s="16" t="str">
        <f>IF((N19&gt;=599),"I",IF(N19&gt;=150,"II",IF(N19&gt;=40,"III",IF(N19&gt;=20,"IV",IF(N19=0,"IV")))))</f>
        <v>II</v>
      </c>
      <c r="P19" s="16" t="str">
        <f t="shared" si="3"/>
        <v>Aceptable con Control</v>
      </c>
      <c r="Q19" s="16">
        <v>5</v>
      </c>
      <c r="R19" s="16" t="s">
        <v>829</v>
      </c>
      <c r="S19" s="16" t="s">
        <v>154</v>
      </c>
      <c r="T19" s="16" t="s">
        <v>154</v>
      </c>
      <c r="U19" s="20" t="s">
        <v>154</v>
      </c>
      <c r="V19" s="20" t="s">
        <v>866</v>
      </c>
      <c r="W19" s="20" t="s">
        <v>154</v>
      </c>
    </row>
    <row r="20" spans="1:23" ht="102.75" customHeight="1" x14ac:dyDescent="0.25">
      <c r="A20" s="37" t="s">
        <v>366</v>
      </c>
      <c r="B20" s="37" t="s">
        <v>156</v>
      </c>
      <c r="C20" s="20" t="s">
        <v>907</v>
      </c>
      <c r="D20" s="20" t="s">
        <v>310</v>
      </c>
      <c r="E20" s="16" t="s">
        <v>307</v>
      </c>
      <c r="F20" s="16" t="s">
        <v>154</v>
      </c>
      <c r="G20" s="16" t="s">
        <v>370</v>
      </c>
      <c r="H20" s="16" t="s">
        <v>867</v>
      </c>
      <c r="I20" s="16">
        <v>2</v>
      </c>
      <c r="J20" s="16">
        <v>3</v>
      </c>
      <c r="K20" s="16">
        <f t="shared" si="0"/>
        <v>6</v>
      </c>
      <c r="L20" s="16" t="str">
        <f t="shared" si="1"/>
        <v>MEDIO</v>
      </c>
      <c r="M20" s="16">
        <v>25</v>
      </c>
      <c r="N20" s="16">
        <f t="shared" si="4"/>
        <v>150</v>
      </c>
      <c r="O20" s="16" t="str">
        <f>IF((N20&gt;=599),"I",IF(N20&gt;=150,"II",IF(N20&gt;=40,"III",IF(N20&gt;=20,"IV",IF(N20=0,"IV")))))</f>
        <v>II</v>
      </c>
      <c r="P20" s="16" t="str">
        <f t="shared" si="3"/>
        <v>Aceptable con Control</v>
      </c>
      <c r="Q20" s="16">
        <v>5</v>
      </c>
      <c r="R20" s="16" t="s">
        <v>845</v>
      </c>
      <c r="S20" s="16" t="s">
        <v>154</v>
      </c>
      <c r="T20" s="16" t="s">
        <v>154</v>
      </c>
      <c r="U20" s="20" t="s">
        <v>154</v>
      </c>
      <c r="V20" s="20" t="s">
        <v>866</v>
      </c>
      <c r="W20" s="20" t="s">
        <v>154</v>
      </c>
    </row>
    <row r="21" spans="1:23" ht="102.75" customHeight="1" x14ac:dyDescent="0.25">
      <c r="A21" s="37" t="s">
        <v>366</v>
      </c>
      <c r="B21" s="37" t="s">
        <v>156</v>
      </c>
      <c r="C21" s="68" t="s">
        <v>906</v>
      </c>
      <c r="D21" s="20" t="s">
        <v>890</v>
      </c>
      <c r="E21" s="16" t="s">
        <v>811</v>
      </c>
      <c r="F21" s="16" t="s">
        <v>154</v>
      </c>
      <c r="G21" s="16" t="s">
        <v>370</v>
      </c>
      <c r="H21" s="16" t="s">
        <v>867</v>
      </c>
      <c r="I21" s="16">
        <v>2</v>
      </c>
      <c r="J21" s="16">
        <v>2</v>
      </c>
      <c r="K21" s="16">
        <f t="shared" si="0"/>
        <v>4</v>
      </c>
      <c r="L21" s="16" t="str">
        <f t="shared" si="1"/>
        <v>BAJO</v>
      </c>
      <c r="M21" s="16">
        <v>25</v>
      </c>
      <c r="N21" s="16">
        <f t="shared" si="4"/>
        <v>100</v>
      </c>
      <c r="O21" s="16" t="str">
        <f>IF((N21&gt;=599),"I",IF(N21&gt;=150,"II",IF(N21&gt;=40,"III",IF(N21&gt;=20,"IV",IF(N21=0,"IV")))))</f>
        <v>III</v>
      </c>
      <c r="P21" s="16" t="str">
        <f t="shared" si="3"/>
        <v>Mejorable</v>
      </c>
      <c r="Q21" s="16">
        <v>5</v>
      </c>
      <c r="R21" s="16" t="s">
        <v>846</v>
      </c>
      <c r="S21" s="16" t="s">
        <v>154</v>
      </c>
      <c r="T21" s="16" t="s">
        <v>154</v>
      </c>
      <c r="U21" s="20" t="s">
        <v>154</v>
      </c>
      <c r="V21" s="20" t="s">
        <v>866</v>
      </c>
      <c r="W21" s="20" t="s">
        <v>154</v>
      </c>
    </row>
    <row r="22" spans="1:23" ht="112.15" customHeight="1" x14ac:dyDescent="0.25">
      <c r="A22" s="37" t="s">
        <v>366</v>
      </c>
      <c r="B22" s="37" t="s">
        <v>156</v>
      </c>
      <c r="C22" s="20" t="s">
        <v>315</v>
      </c>
      <c r="D22" s="20" t="s">
        <v>150</v>
      </c>
      <c r="E22" s="16" t="s">
        <v>812</v>
      </c>
      <c r="F22" s="16" t="s">
        <v>154</v>
      </c>
      <c r="G22" s="16" t="s">
        <v>370</v>
      </c>
      <c r="H22" s="16" t="s">
        <v>370</v>
      </c>
      <c r="I22" s="16">
        <v>2</v>
      </c>
      <c r="J22" s="16">
        <v>3</v>
      </c>
      <c r="K22" s="16">
        <f t="shared" si="0"/>
        <v>6</v>
      </c>
      <c r="L22" s="16" t="str">
        <f t="shared" si="1"/>
        <v>MEDIO</v>
      </c>
      <c r="M22" s="16">
        <v>60</v>
      </c>
      <c r="N22" s="16">
        <f t="shared" si="4"/>
        <v>360</v>
      </c>
      <c r="O22" s="16" t="str">
        <f t="shared" ref="O22:O69" si="5">IF((N22&gt;=599),"I",IF(N22&gt;=150,"II",IF(N22&gt;=40,"III",IF(N22&gt;=20,"IV",IF(N22=0,"IV")))))</f>
        <v>II</v>
      </c>
      <c r="P22" s="16" t="str">
        <f t="shared" si="3"/>
        <v>Aceptable con Control</v>
      </c>
      <c r="Q22" s="16">
        <v>5</v>
      </c>
      <c r="R22" s="16" t="s">
        <v>812</v>
      </c>
      <c r="S22" s="16" t="s">
        <v>154</v>
      </c>
      <c r="T22" s="16" t="s">
        <v>154</v>
      </c>
      <c r="U22" s="20" t="s">
        <v>154</v>
      </c>
      <c r="V22" s="20" t="s">
        <v>571</v>
      </c>
      <c r="W22" s="20" t="s">
        <v>154</v>
      </c>
    </row>
    <row r="23" spans="1:23" ht="103.9" customHeight="1" x14ac:dyDescent="0.25">
      <c r="A23" s="37" t="s">
        <v>366</v>
      </c>
      <c r="B23" s="37" t="s">
        <v>156</v>
      </c>
      <c r="C23" s="20" t="s">
        <v>131</v>
      </c>
      <c r="D23" s="20" t="s">
        <v>504</v>
      </c>
      <c r="E23" s="16" t="s">
        <v>772</v>
      </c>
      <c r="F23" s="16" t="s">
        <v>154</v>
      </c>
      <c r="G23" s="16" t="s">
        <v>370</v>
      </c>
      <c r="H23" s="16" t="s">
        <v>370</v>
      </c>
      <c r="I23" s="16">
        <v>2</v>
      </c>
      <c r="J23" s="16">
        <v>3</v>
      </c>
      <c r="K23" s="16">
        <f t="shared" si="0"/>
        <v>6</v>
      </c>
      <c r="L23" s="16" t="str">
        <f t="shared" si="1"/>
        <v>MEDIO</v>
      </c>
      <c r="M23" s="16">
        <v>60</v>
      </c>
      <c r="N23" s="16">
        <f t="shared" si="4"/>
        <v>360</v>
      </c>
      <c r="O23" s="16" t="str">
        <f t="shared" si="5"/>
        <v>II</v>
      </c>
      <c r="P23" s="16" t="str">
        <f t="shared" si="3"/>
        <v>Aceptable con Control</v>
      </c>
      <c r="Q23" s="16">
        <v>5</v>
      </c>
      <c r="R23" s="16" t="s">
        <v>831</v>
      </c>
      <c r="S23" s="16" t="s">
        <v>154</v>
      </c>
      <c r="T23" s="16" t="s">
        <v>154</v>
      </c>
      <c r="U23" s="20" t="s">
        <v>154</v>
      </c>
      <c r="V23" s="20" t="s">
        <v>571</v>
      </c>
      <c r="W23" s="20" t="s">
        <v>154</v>
      </c>
    </row>
    <row r="24" spans="1:23" ht="126" customHeight="1" x14ac:dyDescent="0.25">
      <c r="A24" s="37" t="s">
        <v>366</v>
      </c>
      <c r="B24" s="37" t="s">
        <v>156</v>
      </c>
      <c r="C24" s="68" t="s">
        <v>317</v>
      </c>
      <c r="D24" s="20" t="s">
        <v>319</v>
      </c>
      <c r="E24" s="16" t="s">
        <v>772</v>
      </c>
      <c r="F24" s="16" t="s">
        <v>154</v>
      </c>
      <c r="G24" s="16" t="s">
        <v>370</v>
      </c>
      <c r="H24" s="16" t="s">
        <v>370</v>
      </c>
      <c r="I24" s="16">
        <v>2</v>
      </c>
      <c r="J24" s="16">
        <v>3</v>
      </c>
      <c r="K24" s="16">
        <f t="shared" si="0"/>
        <v>6</v>
      </c>
      <c r="L24" s="16" t="str">
        <f t="shared" si="1"/>
        <v>MEDIO</v>
      </c>
      <c r="M24" s="16">
        <v>60</v>
      </c>
      <c r="N24" s="16">
        <f>$K24*M24</f>
        <v>360</v>
      </c>
      <c r="O24" s="16" t="str">
        <f>IF((N24&gt;=599),"I",IF(N24&gt;=150,"II",IF(N24&gt;=40,"III",IF(N24&gt;=20,"IV",IF(N24=0,"IV")))))</f>
        <v>II</v>
      </c>
      <c r="P24" s="16" t="str">
        <f t="shared" si="3"/>
        <v>Aceptable con Control</v>
      </c>
      <c r="Q24" s="16">
        <v>5</v>
      </c>
      <c r="R24" s="16" t="s">
        <v>831</v>
      </c>
      <c r="S24" s="16" t="s">
        <v>154</v>
      </c>
      <c r="T24" s="16" t="s">
        <v>154</v>
      </c>
      <c r="U24" s="20" t="s">
        <v>154</v>
      </c>
      <c r="V24" s="20" t="s">
        <v>571</v>
      </c>
      <c r="W24" s="20" t="s">
        <v>154</v>
      </c>
    </row>
    <row r="25" spans="1:23" ht="163.9" customHeight="1" x14ac:dyDescent="0.25">
      <c r="A25" s="37" t="s">
        <v>366</v>
      </c>
      <c r="B25" s="37" t="s">
        <v>156</v>
      </c>
      <c r="C25" s="20" t="s">
        <v>199</v>
      </c>
      <c r="D25" s="20" t="s">
        <v>118</v>
      </c>
      <c r="E25" s="16" t="s">
        <v>864</v>
      </c>
      <c r="F25" s="16" t="s">
        <v>154</v>
      </c>
      <c r="G25" s="16" t="s">
        <v>370</v>
      </c>
      <c r="H25" s="16" t="s">
        <v>370</v>
      </c>
      <c r="I25" s="16">
        <v>2</v>
      </c>
      <c r="J25" s="16">
        <v>3</v>
      </c>
      <c r="K25" s="16">
        <f t="shared" si="0"/>
        <v>6</v>
      </c>
      <c r="L25" s="16" t="str">
        <f t="shared" si="1"/>
        <v>MEDIO</v>
      </c>
      <c r="M25" s="16">
        <v>25</v>
      </c>
      <c r="N25" s="16">
        <f t="shared" si="4"/>
        <v>150</v>
      </c>
      <c r="O25" s="16" t="str">
        <f t="shared" si="5"/>
        <v>II</v>
      </c>
      <c r="P25" s="16" t="str">
        <f t="shared" si="3"/>
        <v>Aceptable con Control</v>
      </c>
      <c r="Q25" s="16">
        <v>5</v>
      </c>
      <c r="R25" s="16" t="s">
        <v>686</v>
      </c>
      <c r="S25" s="16" t="s">
        <v>154</v>
      </c>
      <c r="T25" s="16" t="s">
        <v>154</v>
      </c>
      <c r="U25" s="20" t="s">
        <v>154</v>
      </c>
      <c r="V25" s="20" t="s">
        <v>572</v>
      </c>
      <c r="W25" s="20"/>
    </row>
    <row r="26" spans="1:23" ht="200.65" customHeight="1" x14ac:dyDescent="0.25">
      <c r="A26" s="37" t="s">
        <v>366</v>
      </c>
      <c r="B26" s="37" t="s">
        <v>156</v>
      </c>
      <c r="C26" s="20" t="s">
        <v>196</v>
      </c>
      <c r="D26" s="20" t="s">
        <v>118</v>
      </c>
      <c r="E26" s="16" t="s">
        <v>864</v>
      </c>
      <c r="F26" s="16" t="s">
        <v>154</v>
      </c>
      <c r="G26" s="16" t="s">
        <v>370</v>
      </c>
      <c r="H26" s="16" t="s">
        <v>370</v>
      </c>
      <c r="I26" s="16">
        <v>6</v>
      </c>
      <c r="J26" s="16">
        <v>2</v>
      </c>
      <c r="K26" s="16">
        <f t="shared" si="0"/>
        <v>12</v>
      </c>
      <c r="L26" s="16" t="str">
        <f t="shared" si="1"/>
        <v>ALTO</v>
      </c>
      <c r="M26" s="16">
        <v>10</v>
      </c>
      <c r="N26" s="16">
        <f t="shared" si="4"/>
        <v>120</v>
      </c>
      <c r="O26" s="16" t="str">
        <f t="shared" si="5"/>
        <v>III</v>
      </c>
      <c r="P26" s="16" t="str">
        <f t="shared" si="3"/>
        <v>Mejorable</v>
      </c>
      <c r="Q26" s="16">
        <v>5</v>
      </c>
      <c r="R26" s="16" t="s">
        <v>686</v>
      </c>
      <c r="S26" s="16" t="s">
        <v>154</v>
      </c>
      <c r="T26" s="16" t="s">
        <v>154</v>
      </c>
      <c r="U26" s="20" t="s">
        <v>154</v>
      </c>
      <c r="V26" s="20" t="s">
        <v>572</v>
      </c>
      <c r="W26" s="20"/>
    </row>
    <row r="27" spans="1:23" ht="184.9" customHeight="1" x14ac:dyDescent="0.25">
      <c r="A27" s="37" t="s">
        <v>366</v>
      </c>
      <c r="B27" s="37" t="s">
        <v>156</v>
      </c>
      <c r="C27" s="20" t="s">
        <v>197</v>
      </c>
      <c r="D27" s="20" t="s">
        <v>118</v>
      </c>
      <c r="E27" s="16" t="s">
        <v>686</v>
      </c>
      <c r="F27" s="16" t="s">
        <v>154</v>
      </c>
      <c r="G27" s="16" t="s">
        <v>370</v>
      </c>
      <c r="H27" s="16" t="s">
        <v>370</v>
      </c>
      <c r="I27" s="16">
        <v>6</v>
      </c>
      <c r="J27" s="16">
        <v>2</v>
      </c>
      <c r="K27" s="16">
        <f t="shared" si="0"/>
        <v>12</v>
      </c>
      <c r="L27" s="16" t="str">
        <f t="shared" si="1"/>
        <v>ALTO</v>
      </c>
      <c r="M27" s="16">
        <v>25</v>
      </c>
      <c r="N27" s="16">
        <f t="shared" si="4"/>
        <v>300</v>
      </c>
      <c r="O27" s="16" t="str">
        <f t="shared" si="5"/>
        <v>II</v>
      </c>
      <c r="P27" s="16" t="str">
        <f t="shared" si="3"/>
        <v>Aceptable con Control</v>
      </c>
      <c r="Q27" s="16">
        <v>5</v>
      </c>
      <c r="R27" s="16" t="s">
        <v>686</v>
      </c>
      <c r="S27" s="16" t="s">
        <v>154</v>
      </c>
      <c r="T27" s="16" t="s">
        <v>154</v>
      </c>
      <c r="U27" s="20" t="s">
        <v>154</v>
      </c>
      <c r="V27" s="20" t="s">
        <v>573</v>
      </c>
      <c r="W27" s="20"/>
    </row>
    <row r="28" spans="1:23" ht="138.4" customHeight="1" x14ac:dyDescent="0.25">
      <c r="A28" s="37" t="s">
        <v>366</v>
      </c>
      <c r="B28" s="37" t="s">
        <v>156</v>
      </c>
      <c r="C28" s="20" t="s">
        <v>198</v>
      </c>
      <c r="D28" s="20" t="s">
        <v>118</v>
      </c>
      <c r="E28" s="16" t="s">
        <v>119</v>
      </c>
      <c r="F28" s="16" t="s">
        <v>154</v>
      </c>
      <c r="G28" s="16" t="s">
        <v>370</v>
      </c>
      <c r="H28" s="16" t="s">
        <v>370</v>
      </c>
      <c r="I28" s="16">
        <v>6</v>
      </c>
      <c r="J28" s="16">
        <v>2</v>
      </c>
      <c r="K28" s="16">
        <f t="shared" si="0"/>
        <v>12</v>
      </c>
      <c r="L28" s="16" t="str">
        <f t="shared" si="1"/>
        <v>ALTO</v>
      </c>
      <c r="M28" s="16">
        <v>25</v>
      </c>
      <c r="N28" s="16">
        <f t="shared" si="4"/>
        <v>300</v>
      </c>
      <c r="O28" s="16" t="str">
        <f t="shared" si="5"/>
        <v>II</v>
      </c>
      <c r="P28" s="16" t="str">
        <f t="shared" si="3"/>
        <v>Aceptable con Control</v>
      </c>
      <c r="Q28" s="16">
        <v>5</v>
      </c>
      <c r="R28" s="16" t="s">
        <v>119</v>
      </c>
      <c r="S28" s="16" t="s">
        <v>154</v>
      </c>
      <c r="T28" s="16" t="s">
        <v>154</v>
      </c>
      <c r="U28" s="20" t="s">
        <v>154</v>
      </c>
      <c r="V28" s="20" t="s">
        <v>572</v>
      </c>
      <c r="W28" s="20"/>
    </row>
    <row r="29" spans="1:23" ht="138.4" customHeight="1" x14ac:dyDescent="0.25">
      <c r="A29" s="37" t="s">
        <v>366</v>
      </c>
      <c r="B29" s="37" t="s">
        <v>156</v>
      </c>
      <c r="C29" s="20" t="s">
        <v>574</v>
      </c>
      <c r="D29" s="20" t="s">
        <v>175</v>
      </c>
      <c r="E29" s="16" t="s">
        <v>321</v>
      </c>
      <c r="F29" s="16" t="s">
        <v>154</v>
      </c>
      <c r="G29" s="16" t="s">
        <v>370</v>
      </c>
      <c r="H29" s="16" t="s">
        <v>370</v>
      </c>
      <c r="I29" s="16">
        <v>2</v>
      </c>
      <c r="J29" s="16">
        <v>3</v>
      </c>
      <c r="K29" s="16">
        <f t="shared" si="0"/>
        <v>6</v>
      </c>
      <c r="L29" s="16" t="str">
        <f t="shared" si="1"/>
        <v>MEDIO</v>
      </c>
      <c r="M29" s="16">
        <v>25</v>
      </c>
      <c r="N29" s="16">
        <f>$K29*M29</f>
        <v>150</v>
      </c>
      <c r="O29" s="16" t="str">
        <f>IF((N29&gt;=599),"I",IF(N29&gt;=150,"II",IF(N29&gt;=40,"III",IF(N29&gt;=20,"IV",IF(N29=0,"IV")))))</f>
        <v>II</v>
      </c>
      <c r="P29" s="16" t="str">
        <f t="shared" si="3"/>
        <v>Aceptable con Control</v>
      </c>
      <c r="Q29" s="16">
        <v>5</v>
      </c>
      <c r="R29" s="16" t="s">
        <v>322</v>
      </c>
      <c r="S29" s="16" t="s">
        <v>154</v>
      </c>
      <c r="T29" s="16" t="s">
        <v>154</v>
      </c>
      <c r="U29" s="20" t="s">
        <v>154</v>
      </c>
      <c r="V29" s="20" t="s">
        <v>570</v>
      </c>
      <c r="W29" s="20" t="s">
        <v>558</v>
      </c>
    </row>
    <row r="30" spans="1:23" ht="138.4" customHeight="1" x14ac:dyDescent="0.25">
      <c r="A30" s="37" t="s">
        <v>366</v>
      </c>
      <c r="B30" s="37" t="s">
        <v>156</v>
      </c>
      <c r="C30" s="20" t="s">
        <v>575</v>
      </c>
      <c r="D30" s="20" t="s">
        <v>173</v>
      </c>
      <c r="E30" s="19" t="s">
        <v>222</v>
      </c>
      <c r="F30" s="16" t="s">
        <v>154</v>
      </c>
      <c r="G30" s="16" t="s">
        <v>370</v>
      </c>
      <c r="H30" s="16" t="s">
        <v>370</v>
      </c>
      <c r="I30" s="19">
        <v>2</v>
      </c>
      <c r="J30" s="19">
        <v>3</v>
      </c>
      <c r="K30" s="19">
        <f t="shared" si="0"/>
        <v>6</v>
      </c>
      <c r="L30" s="19" t="str">
        <f t="shared" si="1"/>
        <v>MEDIO</v>
      </c>
      <c r="M30" s="19">
        <v>25</v>
      </c>
      <c r="N30" s="19">
        <f t="shared" ref="N30" si="6">$K30*M30</f>
        <v>150</v>
      </c>
      <c r="O30" s="16" t="str">
        <f t="shared" ref="O30:O51" si="7">IF((N30&gt;=599),"I",IF(N30&gt;=150,"II",IF(N30&gt;=40,"III",IF(N30&gt;=20,"IV",IF(N30=0,"IV")))))</f>
        <v>II</v>
      </c>
      <c r="P30" s="16" t="str">
        <f t="shared" si="3"/>
        <v>Aceptable con Control</v>
      </c>
      <c r="Q30" s="19">
        <v>5</v>
      </c>
      <c r="R30" s="19" t="s">
        <v>300</v>
      </c>
      <c r="S30" s="19" t="s">
        <v>154</v>
      </c>
      <c r="T30" s="19" t="s">
        <v>154</v>
      </c>
      <c r="U30" s="20" t="s">
        <v>154</v>
      </c>
      <c r="V30" s="20" t="s">
        <v>570</v>
      </c>
      <c r="W30" s="20" t="s">
        <v>560</v>
      </c>
    </row>
    <row r="31" spans="1:23" ht="121.5" customHeight="1" x14ac:dyDescent="0.25">
      <c r="A31" s="37" t="s">
        <v>366</v>
      </c>
      <c r="B31" s="37" t="s">
        <v>156</v>
      </c>
      <c r="C31" s="20" t="s">
        <v>329</v>
      </c>
      <c r="D31" s="20" t="s">
        <v>330</v>
      </c>
      <c r="E31" s="16" t="s">
        <v>213</v>
      </c>
      <c r="F31" s="16" t="s">
        <v>154</v>
      </c>
      <c r="G31" s="16" t="s">
        <v>370</v>
      </c>
      <c r="H31" s="16" t="s">
        <v>370</v>
      </c>
      <c r="I31" s="16">
        <v>2</v>
      </c>
      <c r="J31" s="16">
        <v>1</v>
      </c>
      <c r="K31" s="16">
        <f t="shared" si="0"/>
        <v>2</v>
      </c>
      <c r="L31" s="16" t="str">
        <f t="shared" si="1"/>
        <v>BAJO</v>
      </c>
      <c r="M31" s="16">
        <v>25</v>
      </c>
      <c r="N31" s="16">
        <f t="shared" ref="N31:N32" si="8">$K31*M31</f>
        <v>50</v>
      </c>
      <c r="O31" s="16" t="str">
        <f t="shared" si="7"/>
        <v>III</v>
      </c>
      <c r="P31" s="16" t="str">
        <f t="shared" si="3"/>
        <v>Mejorable</v>
      </c>
      <c r="Q31" s="16">
        <v>5</v>
      </c>
      <c r="R31" s="16" t="s">
        <v>213</v>
      </c>
      <c r="S31" s="16" t="s">
        <v>154</v>
      </c>
      <c r="T31" s="16" t="s">
        <v>154</v>
      </c>
      <c r="U31" s="20" t="s">
        <v>154</v>
      </c>
      <c r="V31" s="20" t="s">
        <v>570</v>
      </c>
      <c r="W31" s="20" t="s">
        <v>154</v>
      </c>
    </row>
    <row r="32" spans="1:23" ht="149.25" customHeight="1" x14ac:dyDescent="0.25">
      <c r="A32" s="37" t="s">
        <v>366</v>
      </c>
      <c r="B32" s="37" t="s">
        <v>156</v>
      </c>
      <c r="C32" s="20" t="s">
        <v>563</v>
      </c>
      <c r="D32" s="20" t="s">
        <v>172</v>
      </c>
      <c r="E32" s="19" t="s">
        <v>226</v>
      </c>
      <c r="F32" s="16" t="s">
        <v>154</v>
      </c>
      <c r="G32" s="16" t="s">
        <v>370</v>
      </c>
      <c r="H32" s="16" t="s">
        <v>370</v>
      </c>
      <c r="I32" s="19">
        <v>2</v>
      </c>
      <c r="J32" s="19">
        <v>2</v>
      </c>
      <c r="K32" s="19">
        <f t="shared" si="0"/>
        <v>4</v>
      </c>
      <c r="L32" s="19" t="str">
        <f t="shared" si="1"/>
        <v>BAJO</v>
      </c>
      <c r="M32" s="19">
        <v>60</v>
      </c>
      <c r="N32" s="19">
        <f t="shared" si="8"/>
        <v>240</v>
      </c>
      <c r="O32" s="16" t="str">
        <f t="shared" si="7"/>
        <v>II</v>
      </c>
      <c r="P32" s="16" t="str">
        <f t="shared" si="3"/>
        <v>Aceptable con Control</v>
      </c>
      <c r="Q32" s="21">
        <v>5</v>
      </c>
      <c r="R32" s="16" t="s">
        <v>226</v>
      </c>
      <c r="S32" s="16" t="s">
        <v>154</v>
      </c>
      <c r="T32" s="16" t="s">
        <v>154</v>
      </c>
      <c r="U32" s="20" t="s">
        <v>154</v>
      </c>
      <c r="V32" s="20" t="s">
        <v>670</v>
      </c>
      <c r="W32" s="20" t="s">
        <v>154</v>
      </c>
    </row>
    <row r="33" spans="1:23" ht="149.25" customHeight="1" x14ac:dyDescent="0.25">
      <c r="A33" s="49" t="s">
        <v>376</v>
      </c>
      <c r="B33" s="50" t="s">
        <v>156</v>
      </c>
      <c r="C33" s="62" t="s">
        <v>334</v>
      </c>
      <c r="D33" s="62" t="s">
        <v>335</v>
      </c>
      <c r="E33" s="29" t="s">
        <v>336</v>
      </c>
      <c r="F33" s="29" t="s">
        <v>338</v>
      </c>
      <c r="G33" s="29" t="s">
        <v>337</v>
      </c>
      <c r="H33" s="29" t="s">
        <v>576</v>
      </c>
      <c r="I33" s="29">
        <v>2</v>
      </c>
      <c r="J33" s="29">
        <v>1</v>
      </c>
      <c r="K33" s="29">
        <f t="shared" si="0"/>
        <v>2</v>
      </c>
      <c r="L33" s="29" t="str">
        <f t="shared" si="1"/>
        <v>BAJO</v>
      </c>
      <c r="M33" s="29">
        <v>100</v>
      </c>
      <c r="N33" s="29">
        <f>$K33*M33</f>
        <v>200</v>
      </c>
      <c r="O33" s="16" t="str">
        <f t="shared" si="7"/>
        <v>II</v>
      </c>
      <c r="P33" s="16" t="str">
        <f t="shared" si="3"/>
        <v>Aceptable con Control</v>
      </c>
      <c r="Q33" s="29">
        <v>5</v>
      </c>
      <c r="R33" s="29" t="s">
        <v>139</v>
      </c>
      <c r="S33" s="29" t="s">
        <v>154</v>
      </c>
      <c r="T33" s="29" t="s">
        <v>154</v>
      </c>
      <c r="U33" s="62" t="s">
        <v>154</v>
      </c>
      <c r="V33" s="20" t="s">
        <v>670</v>
      </c>
      <c r="W33" s="62" t="s">
        <v>154</v>
      </c>
    </row>
    <row r="34" spans="1:23" ht="78" customHeight="1" x14ac:dyDescent="0.25">
      <c r="A34" s="57" t="s">
        <v>657</v>
      </c>
      <c r="B34" s="57" t="s">
        <v>156</v>
      </c>
      <c r="C34" s="68" t="s">
        <v>658</v>
      </c>
      <c r="D34" s="20" t="s">
        <v>659</v>
      </c>
      <c r="E34" s="18" t="s">
        <v>660</v>
      </c>
      <c r="F34" s="18" t="s">
        <v>154</v>
      </c>
      <c r="G34" s="16" t="s">
        <v>154</v>
      </c>
      <c r="H34" s="16" t="s">
        <v>154</v>
      </c>
      <c r="I34" s="18">
        <v>2</v>
      </c>
      <c r="J34" s="18">
        <v>1</v>
      </c>
      <c r="K34" s="18">
        <f>I34*J34</f>
        <v>2</v>
      </c>
      <c r="L34" s="18" t="str">
        <f>IF((J34=""),"",IF(AND(K34&gt;=24,K34&lt;=40),"MUY ALTO",IF(AND(K34&gt;=10,K34&lt;=20),"ALTO",IF(AND(K34&gt;=6,K34&lt;=8),"MEDIO",IF((K34&lt;=4),"BAJO")))))</f>
        <v>BAJO</v>
      </c>
      <c r="M34" s="18">
        <v>25</v>
      </c>
      <c r="N34" s="18">
        <f>$K34*M34</f>
        <v>50</v>
      </c>
      <c r="O34" s="18" t="str">
        <f>IF((N34&gt;=599),"I",IF(N34&gt;=150,"II",IF(N34&gt;=40,"III",IF(N34&gt;=20,"IV",IF(N34=0,"IV")))))</f>
        <v>III</v>
      </c>
      <c r="P34" s="16" t="str">
        <f t="shared" si="3"/>
        <v>Mejorable</v>
      </c>
      <c r="Q34" s="18"/>
      <c r="R34" s="18" t="s">
        <v>661</v>
      </c>
      <c r="S34" s="16" t="s">
        <v>154</v>
      </c>
      <c r="T34" s="16" t="s">
        <v>154</v>
      </c>
      <c r="U34" s="20" t="s">
        <v>154</v>
      </c>
      <c r="V34" s="20" t="s">
        <v>662</v>
      </c>
      <c r="W34" s="60" t="s">
        <v>663</v>
      </c>
    </row>
    <row r="35" spans="1:23" ht="81" customHeight="1" x14ac:dyDescent="0.25">
      <c r="A35" s="57" t="s">
        <v>657</v>
      </c>
      <c r="B35" s="57" t="s">
        <v>156</v>
      </c>
      <c r="C35" s="68" t="s">
        <v>666</v>
      </c>
      <c r="D35" s="20" t="s">
        <v>664</v>
      </c>
      <c r="E35" s="18" t="s">
        <v>665</v>
      </c>
      <c r="F35" s="18" t="s">
        <v>154</v>
      </c>
      <c r="G35" s="16" t="s">
        <v>154</v>
      </c>
      <c r="H35" s="16" t="s">
        <v>154</v>
      </c>
      <c r="I35" s="18">
        <v>2</v>
      </c>
      <c r="J35" s="18">
        <v>2</v>
      </c>
      <c r="K35" s="18">
        <f>I35*J35</f>
        <v>4</v>
      </c>
      <c r="L35" s="18" t="str">
        <f>IF((J35=""),"",IF(AND(K35&gt;=24,K35&lt;=40),"MUY ALTO",IF(AND(K35&gt;=10,K35&lt;=20),"ALTO",IF(AND(K35&gt;=6,K35&lt;=8),"MEDIO",IF((K35&lt;=4),"BAJO")))))</f>
        <v>BAJO</v>
      </c>
      <c r="M35" s="18">
        <v>25</v>
      </c>
      <c r="N35" s="18">
        <f>$K35*M35</f>
        <v>100</v>
      </c>
      <c r="O35" s="18" t="str">
        <f>IF((N35&gt;=599),"I",IF(N35&gt;=150,"II",IF(N35&gt;=40,"III",IF(N35&gt;=20,"IV",IF(N35=0,"IV")))))</f>
        <v>III</v>
      </c>
      <c r="P35" s="16" t="str">
        <f t="shared" si="3"/>
        <v>Mejorable</v>
      </c>
      <c r="Q35" s="18"/>
      <c r="R35" s="18" t="s">
        <v>667</v>
      </c>
      <c r="S35" s="16" t="s">
        <v>154</v>
      </c>
      <c r="T35" s="16" t="s">
        <v>154</v>
      </c>
      <c r="U35" s="20" t="s">
        <v>154</v>
      </c>
      <c r="V35" s="20" t="s">
        <v>668</v>
      </c>
      <c r="W35" s="60" t="s">
        <v>669</v>
      </c>
    </row>
    <row r="36" spans="1:23" ht="138.4" customHeight="1" x14ac:dyDescent="0.25">
      <c r="A36" s="55" t="s">
        <v>672</v>
      </c>
      <c r="B36" s="56" t="s">
        <v>155</v>
      </c>
      <c r="C36" s="60" t="s">
        <v>516</v>
      </c>
      <c r="D36" s="20" t="s">
        <v>232</v>
      </c>
      <c r="E36" s="16" t="s">
        <v>281</v>
      </c>
      <c r="F36" s="16" t="s">
        <v>154</v>
      </c>
      <c r="G36" s="16" t="s">
        <v>154</v>
      </c>
      <c r="H36" s="16" t="s">
        <v>154</v>
      </c>
      <c r="I36" s="16">
        <v>2</v>
      </c>
      <c r="J36" s="16">
        <v>2</v>
      </c>
      <c r="K36" s="16">
        <f t="shared" si="0"/>
        <v>4</v>
      </c>
      <c r="L36" s="16" t="str">
        <f t="shared" si="1"/>
        <v>BAJO</v>
      </c>
      <c r="M36" s="16">
        <v>100</v>
      </c>
      <c r="N36" s="16">
        <f t="shared" ref="N36:N53" si="9">$K36*M36</f>
        <v>400</v>
      </c>
      <c r="O36" s="16" t="str">
        <f t="shared" si="7"/>
        <v>II</v>
      </c>
      <c r="P36" s="16" t="str">
        <f t="shared" si="3"/>
        <v>Aceptable con Control</v>
      </c>
      <c r="Q36" s="16"/>
      <c r="R36" s="16" t="s">
        <v>139</v>
      </c>
      <c r="S36" s="16" t="s">
        <v>154</v>
      </c>
      <c r="T36" s="16" t="s">
        <v>154</v>
      </c>
      <c r="U36" s="20" t="s">
        <v>154</v>
      </c>
      <c r="V36" s="20" t="s">
        <v>670</v>
      </c>
      <c r="W36" s="20" t="s">
        <v>154</v>
      </c>
    </row>
    <row r="37" spans="1:23" ht="138.4" customHeight="1" x14ac:dyDescent="0.25">
      <c r="A37" s="55" t="s">
        <v>672</v>
      </c>
      <c r="B37" s="56" t="s">
        <v>155</v>
      </c>
      <c r="C37" s="60" t="s">
        <v>352</v>
      </c>
      <c r="D37" s="20" t="s">
        <v>232</v>
      </c>
      <c r="E37" s="16" t="s">
        <v>281</v>
      </c>
      <c r="F37" s="16" t="s">
        <v>154</v>
      </c>
      <c r="G37" s="16" t="s">
        <v>154</v>
      </c>
      <c r="H37" s="16" t="s">
        <v>154</v>
      </c>
      <c r="I37" s="16">
        <v>2</v>
      </c>
      <c r="J37" s="16">
        <v>2</v>
      </c>
      <c r="K37" s="16">
        <f t="shared" si="0"/>
        <v>4</v>
      </c>
      <c r="L37" s="16" t="str">
        <f t="shared" si="1"/>
        <v>BAJO</v>
      </c>
      <c r="M37" s="16">
        <v>100</v>
      </c>
      <c r="N37" s="16">
        <f t="shared" si="9"/>
        <v>400</v>
      </c>
      <c r="O37" s="16" t="str">
        <f t="shared" si="7"/>
        <v>II</v>
      </c>
      <c r="P37" s="16" t="str">
        <f t="shared" si="3"/>
        <v>Aceptable con Control</v>
      </c>
      <c r="Q37" s="16"/>
      <c r="R37" s="16" t="s">
        <v>139</v>
      </c>
      <c r="S37" s="16" t="s">
        <v>154</v>
      </c>
      <c r="T37" s="16" t="s">
        <v>154</v>
      </c>
      <c r="U37" s="20" t="s">
        <v>154</v>
      </c>
      <c r="V37" s="20" t="s">
        <v>670</v>
      </c>
      <c r="W37" s="20" t="s">
        <v>154</v>
      </c>
    </row>
    <row r="38" spans="1:23" ht="138.4" customHeight="1" x14ac:dyDescent="0.25">
      <c r="A38" s="55" t="s">
        <v>672</v>
      </c>
      <c r="B38" s="56" t="s">
        <v>155</v>
      </c>
      <c r="C38" s="60" t="s">
        <v>518</v>
      </c>
      <c r="D38" s="20" t="s">
        <v>232</v>
      </c>
      <c r="E38" s="16" t="s">
        <v>281</v>
      </c>
      <c r="F38" s="16" t="s">
        <v>154</v>
      </c>
      <c r="G38" s="16" t="s">
        <v>154</v>
      </c>
      <c r="H38" s="16" t="s">
        <v>154</v>
      </c>
      <c r="I38" s="16">
        <v>2</v>
      </c>
      <c r="J38" s="16">
        <v>2</v>
      </c>
      <c r="K38" s="16">
        <f t="shared" si="0"/>
        <v>4</v>
      </c>
      <c r="L38" s="16" t="str">
        <f t="shared" si="1"/>
        <v>BAJO</v>
      </c>
      <c r="M38" s="16">
        <v>100</v>
      </c>
      <c r="N38" s="16">
        <f t="shared" si="9"/>
        <v>400</v>
      </c>
      <c r="O38" s="16" t="str">
        <f t="shared" si="7"/>
        <v>II</v>
      </c>
      <c r="P38" s="16" t="str">
        <f t="shared" si="3"/>
        <v>Aceptable con Control</v>
      </c>
      <c r="Q38" s="16"/>
      <c r="R38" s="16" t="s">
        <v>139</v>
      </c>
      <c r="S38" s="16" t="s">
        <v>154</v>
      </c>
      <c r="T38" s="16" t="s">
        <v>154</v>
      </c>
      <c r="U38" s="20" t="s">
        <v>154</v>
      </c>
      <c r="V38" s="20" t="s">
        <v>670</v>
      </c>
      <c r="W38" s="20" t="s">
        <v>154</v>
      </c>
    </row>
    <row r="39" spans="1:23" ht="138.4" customHeight="1" x14ac:dyDescent="0.25">
      <c r="A39" s="55" t="s">
        <v>672</v>
      </c>
      <c r="B39" s="56" t="s">
        <v>155</v>
      </c>
      <c r="C39" s="60" t="s">
        <v>519</v>
      </c>
      <c r="D39" s="20" t="s">
        <v>232</v>
      </c>
      <c r="E39" s="16" t="s">
        <v>281</v>
      </c>
      <c r="F39" s="16" t="s">
        <v>154</v>
      </c>
      <c r="G39" s="16" t="s">
        <v>154</v>
      </c>
      <c r="H39" s="16" t="s">
        <v>154</v>
      </c>
      <c r="I39" s="16">
        <v>2</v>
      </c>
      <c r="J39" s="16">
        <v>2</v>
      </c>
      <c r="K39" s="16">
        <f t="shared" si="0"/>
        <v>4</v>
      </c>
      <c r="L39" s="16" t="str">
        <f t="shared" si="1"/>
        <v>BAJO</v>
      </c>
      <c r="M39" s="16">
        <v>100</v>
      </c>
      <c r="N39" s="16">
        <f t="shared" si="9"/>
        <v>400</v>
      </c>
      <c r="O39" s="16" t="str">
        <f t="shared" si="7"/>
        <v>II</v>
      </c>
      <c r="P39" s="16" t="str">
        <f t="shared" si="3"/>
        <v>Aceptable con Control</v>
      </c>
      <c r="Q39" s="16"/>
      <c r="R39" s="16" t="s">
        <v>139</v>
      </c>
      <c r="S39" s="16" t="s">
        <v>154</v>
      </c>
      <c r="T39" s="16" t="s">
        <v>154</v>
      </c>
      <c r="U39" s="20" t="s">
        <v>154</v>
      </c>
      <c r="V39" s="20" t="s">
        <v>670</v>
      </c>
      <c r="W39" s="20" t="s">
        <v>154</v>
      </c>
    </row>
    <row r="40" spans="1:23" ht="180.4" customHeight="1" x14ac:dyDescent="0.25">
      <c r="A40" s="55" t="s">
        <v>672</v>
      </c>
      <c r="B40" s="56" t="s">
        <v>155</v>
      </c>
      <c r="C40" s="60" t="s">
        <v>520</v>
      </c>
      <c r="D40" s="20" t="s">
        <v>232</v>
      </c>
      <c r="E40" s="16" t="s">
        <v>281</v>
      </c>
      <c r="F40" s="16" t="s">
        <v>154</v>
      </c>
      <c r="G40" s="16" t="s">
        <v>154</v>
      </c>
      <c r="H40" s="16" t="s">
        <v>154</v>
      </c>
      <c r="I40" s="16">
        <v>2</v>
      </c>
      <c r="J40" s="16">
        <v>2</v>
      </c>
      <c r="K40" s="16">
        <f t="shared" si="0"/>
        <v>4</v>
      </c>
      <c r="L40" s="16" t="str">
        <f t="shared" si="1"/>
        <v>BAJO</v>
      </c>
      <c r="M40" s="16">
        <v>100</v>
      </c>
      <c r="N40" s="16">
        <f t="shared" si="9"/>
        <v>400</v>
      </c>
      <c r="O40" s="16" t="str">
        <f t="shared" si="7"/>
        <v>II</v>
      </c>
      <c r="P40" s="16" t="str">
        <f t="shared" si="3"/>
        <v>Aceptable con Control</v>
      </c>
      <c r="Q40" s="16"/>
      <c r="R40" s="16" t="s">
        <v>139</v>
      </c>
      <c r="S40" s="16" t="s">
        <v>154</v>
      </c>
      <c r="T40" s="16" t="s">
        <v>154</v>
      </c>
      <c r="U40" s="20" t="s">
        <v>154</v>
      </c>
      <c r="V40" s="20" t="s">
        <v>670</v>
      </c>
      <c r="W40" s="20" t="s">
        <v>154</v>
      </c>
    </row>
    <row r="41" spans="1:23" ht="138.4" customHeight="1" x14ac:dyDescent="0.25">
      <c r="A41" s="55" t="s">
        <v>672</v>
      </c>
      <c r="B41" s="56" t="s">
        <v>155</v>
      </c>
      <c r="C41" s="60" t="s">
        <v>521</v>
      </c>
      <c r="D41" s="20" t="s">
        <v>232</v>
      </c>
      <c r="E41" s="16" t="s">
        <v>281</v>
      </c>
      <c r="F41" s="16" t="s">
        <v>154</v>
      </c>
      <c r="G41" s="16" t="s">
        <v>154</v>
      </c>
      <c r="H41" s="16" t="s">
        <v>154</v>
      </c>
      <c r="I41" s="16">
        <v>2</v>
      </c>
      <c r="J41" s="16">
        <v>2</v>
      </c>
      <c r="K41" s="16">
        <f t="shared" si="0"/>
        <v>4</v>
      </c>
      <c r="L41" s="16" t="str">
        <f t="shared" si="1"/>
        <v>BAJO</v>
      </c>
      <c r="M41" s="16">
        <v>100</v>
      </c>
      <c r="N41" s="16">
        <f t="shared" si="9"/>
        <v>400</v>
      </c>
      <c r="O41" s="16" t="str">
        <f t="shared" si="7"/>
        <v>II</v>
      </c>
      <c r="P41" s="16" t="str">
        <f t="shared" si="3"/>
        <v>Aceptable con Control</v>
      </c>
      <c r="Q41" s="16"/>
      <c r="R41" s="16" t="s">
        <v>139</v>
      </c>
      <c r="S41" s="16" t="s">
        <v>154</v>
      </c>
      <c r="T41" s="16" t="s">
        <v>154</v>
      </c>
      <c r="U41" s="20" t="s">
        <v>154</v>
      </c>
      <c r="V41" s="20" t="s">
        <v>670</v>
      </c>
      <c r="W41" s="20" t="s">
        <v>154</v>
      </c>
    </row>
    <row r="42" spans="1:23" ht="238.5" customHeight="1" x14ac:dyDescent="0.25">
      <c r="A42" s="55" t="s">
        <v>672</v>
      </c>
      <c r="B42" s="56" t="s">
        <v>155</v>
      </c>
      <c r="C42" s="60" t="s">
        <v>353</v>
      </c>
      <c r="D42" s="20" t="s">
        <v>232</v>
      </c>
      <c r="E42" s="16" t="s">
        <v>281</v>
      </c>
      <c r="F42" s="16" t="s">
        <v>154</v>
      </c>
      <c r="G42" s="16" t="s">
        <v>154</v>
      </c>
      <c r="H42" s="16" t="s">
        <v>154</v>
      </c>
      <c r="I42" s="16">
        <v>2</v>
      </c>
      <c r="J42" s="16">
        <v>2</v>
      </c>
      <c r="K42" s="16">
        <f t="shared" si="0"/>
        <v>4</v>
      </c>
      <c r="L42" s="16" t="str">
        <f t="shared" si="1"/>
        <v>BAJO</v>
      </c>
      <c r="M42" s="16">
        <v>100</v>
      </c>
      <c r="N42" s="16">
        <f t="shared" si="9"/>
        <v>400</v>
      </c>
      <c r="O42" s="16" t="str">
        <f t="shared" si="7"/>
        <v>II</v>
      </c>
      <c r="P42" s="16" t="str">
        <f t="shared" si="3"/>
        <v>Aceptable con Control</v>
      </c>
      <c r="Q42" s="16"/>
      <c r="R42" s="16" t="s">
        <v>139</v>
      </c>
      <c r="S42" s="16" t="s">
        <v>154</v>
      </c>
      <c r="T42" s="16" t="s">
        <v>154</v>
      </c>
      <c r="U42" s="20" t="s">
        <v>154</v>
      </c>
      <c r="V42" s="20" t="s">
        <v>670</v>
      </c>
      <c r="W42" s="20" t="s">
        <v>154</v>
      </c>
    </row>
    <row r="43" spans="1:23" ht="138.4" customHeight="1" x14ac:dyDescent="0.25">
      <c r="A43" s="55" t="s">
        <v>672</v>
      </c>
      <c r="B43" s="56" t="s">
        <v>155</v>
      </c>
      <c r="C43" s="60" t="s">
        <v>522</v>
      </c>
      <c r="D43" s="20" t="s">
        <v>232</v>
      </c>
      <c r="E43" s="16" t="s">
        <v>281</v>
      </c>
      <c r="F43" s="16" t="s">
        <v>154</v>
      </c>
      <c r="G43" s="16" t="s">
        <v>154</v>
      </c>
      <c r="H43" s="16" t="s">
        <v>154</v>
      </c>
      <c r="I43" s="16">
        <v>2</v>
      </c>
      <c r="J43" s="16">
        <v>2</v>
      </c>
      <c r="K43" s="16">
        <f t="shared" si="0"/>
        <v>4</v>
      </c>
      <c r="L43" s="16" t="str">
        <f t="shared" si="1"/>
        <v>BAJO</v>
      </c>
      <c r="M43" s="16">
        <v>100</v>
      </c>
      <c r="N43" s="16">
        <f t="shared" si="9"/>
        <v>400</v>
      </c>
      <c r="O43" s="16" t="str">
        <f t="shared" si="7"/>
        <v>II</v>
      </c>
      <c r="P43" s="16" t="str">
        <f t="shared" si="3"/>
        <v>Aceptable con Control</v>
      </c>
      <c r="Q43" s="16"/>
      <c r="R43" s="16" t="s">
        <v>139</v>
      </c>
      <c r="S43" s="16" t="s">
        <v>154</v>
      </c>
      <c r="T43" s="16" t="s">
        <v>154</v>
      </c>
      <c r="U43" s="20" t="s">
        <v>154</v>
      </c>
      <c r="V43" s="20" t="s">
        <v>670</v>
      </c>
      <c r="W43" s="20" t="s">
        <v>154</v>
      </c>
    </row>
    <row r="44" spans="1:23" ht="246.4" customHeight="1" x14ac:dyDescent="0.25">
      <c r="A44" s="55" t="s">
        <v>672</v>
      </c>
      <c r="B44" s="56" t="s">
        <v>155</v>
      </c>
      <c r="C44" s="61" t="s">
        <v>523</v>
      </c>
      <c r="D44" s="20" t="s">
        <v>232</v>
      </c>
      <c r="E44" s="16" t="s">
        <v>281</v>
      </c>
      <c r="F44" s="16" t="s">
        <v>154</v>
      </c>
      <c r="G44" s="16" t="s">
        <v>154</v>
      </c>
      <c r="H44" s="16" t="s">
        <v>154</v>
      </c>
      <c r="I44" s="16">
        <v>2</v>
      </c>
      <c r="J44" s="16">
        <v>2</v>
      </c>
      <c r="K44" s="16">
        <f t="shared" si="0"/>
        <v>4</v>
      </c>
      <c r="L44" s="16" t="str">
        <f t="shared" si="1"/>
        <v>BAJO</v>
      </c>
      <c r="M44" s="16">
        <v>100</v>
      </c>
      <c r="N44" s="16">
        <f t="shared" si="9"/>
        <v>400</v>
      </c>
      <c r="O44" s="16" t="str">
        <f t="shared" si="7"/>
        <v>II</v>
      </c>
      <c r="P44" s="16" t="str">
        <f t="shared" si="3"/>
        <v>Aceptable con Control</v>
      </c>
      <c r="Q44" s="16"/>
      <c r="R44" s="16" t="s">
        <v>139</v>
      </c>
      <c r="S44" s="16" t="s">
        <v>154</v>
      </c>
      <c r="T44" s="16" t="s">
        <v>154</v>
      </c>
      <c r="U44" s="20" t="s">
        <v>154</v>
      </c>
      <c r="V44" s="20" t="s">
        <v>670</v>
      </c>
      <c r="W44" s="20" t="s">
        <v>154</v>
      </c>
    </row>
    <row r="45" spans="1:23" ht="138.4" customHeight="1" x14ac:dyDescent="0.25">
      <c r="A45" s="55" t="s">
        <v>672</v>
      </c>
      <c r="B45" s="56" t="s">
        <v>155</v>
      </c>
      <c r="C45" s="60" t="s">
        <v>354</v>
      </c>
      <c r="D45" s="20" t="s">
        <v>232</v>
      </c>
      <c r="E45" s="16" t="s">
        <v>281</v>
      </c>
      <c r="F45" s="16" t="s">
        <v>154</v>
      </c>
      <c r="G45" s="16" t="s">
        <v>154</v>
      </c>
      <c r="H45" s="16" t="s">
        <v>154</v>
      </c>
      <c r="I45" s="16">
        <v>2</v>
      </c>
      <c r="J45" s="16">
        <v>2</v>
      </c>
      <c r="K45" s="16">
        <f t="shared" si="0"/>
        <v>4</v>
      </c>
      <c r="L45" s="16" t="str">
        <f t="shared" si="1"/>
        <v>BAJO</v>
      </c>
      <c r="M45" s="16">
        <v>100</v>
      </c>
      <c r="N45" s="16">
        <f t="shared" si="9"/>
        <v>400</v>
      </c>
      <c r="O45" s="16" t="str">
        <f t="shared" si="7"/>
        <v>II</v>
      </c>
      <c r="P45" s="16" t="str">
        <f t="shared" si="3"/>
        <v>Aceptable con Control</v>
      </c>
      <c r="Q45" s="16"/>
      <c r="R45" s="16" t="s">
        <v>139</v>
      </c>
      <c r="S45" s="16" t="s">
        <v>154</v>
      </c>
      <c r="T45" s="16" t="s">
        <v>154</v>
      </c>
      <c r="U45" s="20" t="s">
        <v>154</v>
      </c>
      <c r="V45" s="20" t="s">
        <v>670</v>
      </c>
      <c r="W45" s="20" t="s">
        <v>154</v>
      </c>
    </row>
    <row r="46" spans="1:23" ht="138.4" customHeight="1" x14ac:dyDescent="0.25">
      <c r="A46" s="55" t="s">
        <v>672</v>
      </c>
      <c r="B46" s="56" t="s">
        <v>155</v>
      </c>
      <c r="C46" s="61" t="s">
        <v>524</v>
      </c>
      <c r="D46" s="20" t="s">
        <v>232</v>
      </c>
      <c r="E46" s="16" t="s">
        <v>281</v>
      </c>
      <c r="F46" s="16" t="s">
        <v>154</v>
      </c>
      <c r="G46" s="16" t="s">
        <v>154</v>
      </c>
      <c r="H46" s="16" t="s">
        <v>154</v>
      </c>
      <c r="I46" s="16">
        <v>6</v>
      </c>
      <c r="J46" s="16">
        <v>2</v>
      </c>
      <c r="K46" s="16">
        <f t="shared" si="0"/>
        <v>12</v>
      </c>
      <c r="L46" s="16" t="str">
        <f t="shared" si="1"/>
        <v>ALTO</v>
      </c>
      <c r="M46" s="16">
        <v>100</v>
      </c>
      <c r="N46" s="16">
        <f t="shared" si="9"/>
        <v>1200</v>
      </c>
      <c r="O46" s="16" t="str">
        <f t="shared" si="7"/>
        <v>I</v>
      </c>
      <c r="P46" s="16" t="str">
        <f t="shared" si="3"/>
        <v>CRÍTICO</v>
      </c>
      <c r="Q46" s="16"/>
      <c r="R46" s="16" t="s">
        <v>139</v>
      </c>
      <c r="S46" s="16" t="s">
        <v>154</v>
      </c>
      <c r="T46" s="16" t="s">
        <v>154</v>
      </c>
      <c r="U46" s="20" t="s">
        <v>154</v>
      </c>
      <c r="V46" s="20" t="s">
        <v>670</v>
      </c>
      <c r="W46" s="20" t="s">
        <v>154</v>
      </c>
    </row>
    <row r="47" spans="1:23" ht="186.4" customHeight="1" x14ac:dyDescent="0.25">
      <c r="A47" s="55" t="s">
        <v>672</v>
      </c>
      <c r="B47" s="56" t="s">
        <v>155</v>
      </c>
      <c r="C47" s="60" t="s">
        <v>525</v>
      </c>
      <c r="D47" s="20" t="s">
        <v>232</v>
      </c>
      <c r="E47" s="16" t="s">
        <v>281</v>
      </c>
      <c r="F47" s="16" t="s">
        <v>154</v>
      </c>
      <c r="G47" s="16" t="s">
        <v>154</v>
      </c>
      <c r="H47" s="16" t="s">
        <v>154</v>
      </c>
      <c r="I47" s="16">
        <v>6</v>
      </c>
      <c r="J47" s="16">
        <v>2</v>
      </c>
      <c r="K47" s="16">
        <f t="shared" si="0"/>
        <v>12</v>
      </c>
      <c r="L47" s="16" t="str">
        <f t="shared" si="1"/>
        <v>ALTO</v>
      </c>
      <c r="M47" s="16">
        <v>100</v>
      </c>
      <c r="N47" s="16">
        <f t="shared" si="9"/>
        <v>1200</v>
      </c>
      <c r="O47" s="16" t="str">
        <f t="shared" si="7"/>
        <v>I</v>
      </c>
      <c r="P47" s="16" t="str">
        <f t="shared" si="3"/>
        <v>CRÍTICO</v>
      </c>
      <c r="Q47" s="16"/>
      <c r="R47" s="16" t="s">
        <v>139</v>
      </c>
      <c r="S47" s="16" t="s">
        <v>154</v>
      </c>
      <c r="T47" s="16" t="s">
        <v>154</v>
      </c>
      <c r="U47" s="20" t="s">
        <v>154</v>
      </c>
      <c r="V47" s="20" t="s">
        <v>670</v>
      </c>
      <c r="W47" s="20" t="s">
        <v>154</v>
      </c>
    </row>
    <row r="48" spans="1:23" ht="138.4" customHeight="1" x14ac:dyDescent="0.25">
      <c r="A48" s="55" t="s">
        <v>672</v>
      </c>
      <c r="B48" s="56" t="s">
        <v>155</v>
      </c>
      <c r="C48" s="60" t="s">
        <v>526</v>
      </c>
      <c r="D48" s="20" t="s">
        <v>232</v>
      </c>
      <c r="E48" s="16" t="s">
        <v>281</v>
      </c>
      <c r="F48" s="16" t="s">
        <v>154</v>
      </c>
      <c r="G48" s="16" t="s">
        <v>154</v>
      </c>
      <c r="H48" s="16" t="s">
        <v>154</v>
      </c>
      <c r="I48" s="16">
        <v>6</v>
      </c>
      <c r="J48" s="16">
        <v>2</v>
      </c>
      <c r="K48" s="16">
        <f t="shared" si="0"/>
        <v>12</v>
      </c>
      <c r="L48" s="16" t="str">
        <f t="shared" si="1"/>
        <v>ALTO</v>
      </c>
      <c r="M48" s="16">
        <v>100</v>
      </c>
      <c r="N48" s="16">
        <f t="shared" si="9"/>
        <v>1200</v>
      </c>
      <c r="O48" s="16" t="str">
        <f t="shared" si="7"/>
        <v>I</v>
      </c>
      <c r="P48" s="16" t="str">
        <f t="shared" si="3"/>
        <v>CRÍTICO</v>
      </c>
      <c r="Q48" s="16"/>
      <c r="R48" s="16" t="s">
        <v>139</v>
      </c>
      <c r="S48" s="16" t="s">
        <v>154</v>
      </c>
      <c r="T48" s="16" t="s">
        <v>154</v>
      </c>
      <c r="U48" s="20" t="s">
        <v>154</v>
      </c>
      <c r="V48" s="20" t="s">
        <v>670</v>
      </c>
      <c r="W48" s="20" t="s">
        <v>154</v>
      </c>
    </row>
    <row r="49" spans="1:23" ht="177.4" customHeight="1" x14ac:dyDescent="0.25">
      <c r="A49" s="55" t="s">
        <v>672</v>
      </c>
      <c r="B49" s="56" t="s">
        <v>155</v>
      </c>
      <c r="C49" s="20" t="s">
        <v>527</v>
      </c>
      <c r="D49" s="20" t="s">
        <v>232</v>
      </c>
      <c r="E49" s="16" t="s">
        <v>281</v>
      </c>
      <c r="F49" s="16" t="s">
        <v>154</v>
      </c>
      <c r="G49" s="16" t="s">
        <v>154</v>
      </c>
      <c r="H49" s="16" t="s">
        <v>154</v>
      </c>
      <c r="I49" s="16">
        <v>2</v>
      </c>
      <c r="J49" s="16">
        <v>2</v>
      </c>
      <c r="K49" s="16">
        <f t="shared" si="0"/>
        <v>4</v>
      </c>
      <c r="L49" s="16" t="str">
        <f t="shared" si="1"/>
        <v>BAJO</v>
      </c>
      <c r="M49" s="16">
        <v>100</v>
      </c>
      <c r="N49" s="16">
        <f t="shared" si="9"/>
        <v>400</v>
      </c>
      <c r="O49" s="16" t="str">
        <f t="shared" si="7"/>
        <v>II</v>
      </c>
      <c r="P49" s="16" t="str">
        <f t="shared" si="3"/>
        <v>Aceptable con Control</v>
      </c>
      <c r="Q49" s="16"/>
      <c r="R49" s="16" t="s">
        <v>139</v>
      </c>
      <c r="S49" s="16" t="s">
        <v>154</v>
      </c>
      <c r="T49" s="16" t="s">
        <v>154</v>
      </c>
      <c r="U49" s="20" t="s">
        <v>154</v>
      </c>
      <c r="V49" s="20" t="s">
        <v>670</v>
      </c>
      <c r="W49" s="20" t="s">
        <v>154</v>
      </c>
    </row>
    <row r="50" spans="1:23" ht="138.4" customHeight="1" x14ac:dyDescent="0.25">
      <c r="A50" s="55" t="s">
        <v>672</v>
      </c>
      <c r="B50" s="56" t="s">
        <v>155</v>
      </c>
      <c r="C50" s="20" t="s">
        <v>528</v>
      </c>
      <c r="D50" s="20" t="s">
        <v>232</v>
      </c>
      <c r="E50" s="16" t="s">
        <v>281</v>
      </c>
      <c r="F50" s="16" t="s">
        <v>154</v>
      </c>
      <c r="G50" s="16" t="s">
        <v>154</v>
      </c>
      <c r="H50" s="16" t="s">
        <v>154</v>
      </c>
      <c r="I50" s="16">
        <v>2</v>
      </c>
      <c r="J50" s="16">
        <v>2</v>
      </c>
      <c r="K50" s="16">
        <f t="shared" si="0"/>
        <v>4</v>
      </c>
      <c r="L50" s="16" t="str">
        <f t="shared" si="1"/>
        <v>BAJO</v>
      </c>
      <c r="M50" s="16">
        <v>100</v>
      </c>
      <c r="N50" s="16">
        <f t="shared" si="9"/>
        <v>400</v>
      </c>
      <c r="O50" s="16" t="str">
        <f t="shared" si="7"/>
        <v>II</v>
      </c>
      <c r="P50" s="16" t="str">
        <f t="shared" si="3"/>
        <v>Aceptable con Control</v>
      </c>
      <c r="Q50" s="16"/>
      <c r="R50" s="16" t="s">
        <v>139</v>
      </c>
      <c r="S50" s="16" t="s">
        <v>154</v>
      </c>
      <c r="T50" s="16" t="s">
        <v>154</v>
      </c>
      <c r="U50" s="20" t="s">
        <v>154</v>
      </c>
      <c r="V50" s="20" t="s">
        <v>670</v>
      </c>
      <c r="W50" s="20" t="s">
        <v>154</v>
      </c>
    </row>
    <row r="51" spans="1:23" ht="326.64999999999998" customHeight="1" x14ac:dyDescent="0.25">
      <c r="A51" s="55" t="s">
        <v>672</v>
      </c>
      <c r="B51" s="56" t="s">
        <v>155</v>
      </c>
      <c r="C51" s="20" t="s">
        <v>529</v>
      </c>
      <c r="D51" s="20" t="s">
        <v>232</v>
      </c>
      <c r="E51" s="16" t="s">
        <v>281</v>
      </c>
      <c r="F51" s="16" t="s">
        <v>154</v>
      </c>
      <c r="G51" s="16" t="s">
        <v>154</v>
      </c>
      <c r="H51" s="16" t="s">
        <v>154</v>
      </c>
      <c r="I51" s="16">
        <v>2</v>
      </c>
      <c r="J51" s="16">
        <v>2</v>
      </c>
      <c r="K51" s="16">
        <f t="shared" si="0"/>
        <v>4</v>
      </c>
      <c r="L51" s="16" t="str">
        <f t="shared" si="1"/>
        <v>BAJO</v>
      </c>
      <c r="M51" s="16">
        <v>100</v>
      </c>
      <c r="N51" s="16">
        <f t="shared" si="9"/>
        <v>400</v>
      </c>
      <c r="O51" s="16" t="str">
        <f t="shared" si="7"/>
        <v>II</v>
      </c>
      <c r="P51" s="16" t="str">
        <f t="shared" si="3"/>
        <v>Aceptable con Control</v>
      </c>
      <c r="Q51" s="16"/>
      <c r="R51" s="16" t="s">
        <v>139</v>
      </c>
      <c r="S51" s="16" t="s">
        <v>154</v>
      </c>
      <c r="T51" s="16" t="s">
        <v>154</v>
      </c>
      <c r="U51" s="20" t="s">
        <v>154</v>
      </c>
      <c r="V51" s="20" t="s">
        <v>670</v>
      </c>
      <c r="W51" s="20" t="s">
        <v>154</v>
      </c>
    </row>
    <row r="52" spans="1:23" ht="138.4" customHeight="1" x14ac:dyDescent="0.25">
      <c r="A52" s="55" t="s">
        <v>672</v>
      </c>
      <c r="B52" s="56" t="s">
        <v>155</v>
      </c>
      <c r="C52" s="20" t="s">
        <v>355</v>
      </c>
      <c r="D52" s="20" t="s">
        <v>234</v>
      </c>
      <c r="E52" s="16" t="s">
        <v>235</v>
      </c>
      <c r="F52" s="16" t="s">
        <v>154</v>
      </c>
      <c r="G52" s="16" t="s">
        <v>154</v>
      </c>
      <c r="H52" s="16" t="s">
        <v>154</v>
      </c>
      <c r="I52" s="16">
        <v>6</v>
      </c>
      <c r="J52" s="16">
        <v>2</v>
      </c>
      <c r="K52" s="16">
        <f t="shared" si="0"/>
        <v>12</v>
      </c>
      <c r="L52" s="16" t="str">
        <f t="shared" si="1"/>
        <v>ALTO</v>
      </c>
      <c r="M52" s="16">
        <v>100</v>
      </c>
      <c r="N52" s="16">
        <f t="shared" si="9"/>
        <v>1200</v>
      </c>
      <c r="O52" s="16" t="str">
        <f>IF((N52&gt;=599),"I",IF(N52&gt;=150,"II",IF(N52&gt;=40,"III",IF(N52&gt;=20,"IV",IF(N52=0,"IV")))))</f>
        <v>I</v>
      </c>
      <c r="P52" s="16" t="str">
        <f t="shared" si="3"/>
        <v>CRÍTICO</v>
      </c>
      <c r="Q52" s="16"/>
      <c r="R52" s="16" t="s">
        <v>139</v>
      </c>
      <c r="S52" s="16" t="s">
        <v>154</v>
      </c>
      <c r="T52" s="16" t="s">
        <v>154</v>
      </c>
      <c r="U52" s="20" t="s">
        <v>154</v>
      </c>
      <c r="V52" s="20" t="s">
        <v>670</v>
      </c>
      <c r="W52" s="20" t="s">
        <v>154</v>
      </c>
    </row>
    <row r="53" spans="1:23" ht="138.4" customHeight="1" x14ac:dyDescent="0.25">
      <c r="A53" s="55" t="s">
        <v>672</v>
      </c>
      <c r="B53" s="56" t="s">
        <v>155</v>
      </c>
      <c r="C53" s="68" t="s">
        <v>360</v>
      </c>
      <c r="D53" s="20" t="s">
        <v>357</v>
      </c>
      <c r="E53" s="16" t="s">
        <v>358</v>
      </c>
      <c r="F53" s="16" t="s">
        <v>154</v>
      </c>
      <c r="G53" s="16" t="s">
        <v>154</v>
      </c>
      <c r="H53" s="16" t="s">
        <v>154</v>
      </c>
      <c r="I53" s="16">
        <v>6</v>
      </c>
      <c r="J53" s="16">
        <v>2</v>
      </c>
      <c r="K53" s="16">
        <f t="shared" si="0"/>
        <v>12</v>
      </c>
      <c r="L53" s="16" t="str">
        <f t="shared" si="1"/>
        <v>ALTO</v>
      </c>
      <c r="M53" s="16">
        <v>25</v>
      </c>
      <c r="N53" s="16">
        <f t="shared" si="9"/>
        <v>300</v>
      </c>
      <c r="O53" s="16" t="str">
        <f>IF((N53&gt;=599),"I",IF(N53&gt;=150,"II",IF(N53&gt;=40,"III",IF(N53&gt;=20,"IV",IF(N53=0,"IV")))))</f>
        <v>II</v>
      </c>
      <c r="P53" s="16" t="str">
        <f t="shared" si="3"/>
        <v>Aceptable con Control</v>
      </c>
      <c r="Q53" s="16"/>
      <c r="R53" s="16" t="s">
        <v>358</v>
      </c>
      <c r="S53" s="16" t="s">
        <v>154</v>
      </c>
      <c r="T53" s="16" t="s">
        <v>154</v>
      </c>
      <c r="U53" s="20" t="s">
        <v>154</v>
      </c>
      <c r="V53" s="20" t="s">
        <v>671</v>
      </c>
      <c r="W53" s="20" t="s">
        <v>154</v>
      </c>
    </row>
    <row r="54" spans="1:23" ht="78" customHeight="1" x14ac:dyDescent="0.25">
      <c r="A54" s="39" t="s">
        <v>341</v>
      </c>
      <c r="B54" s="39" t="s">
        <v>156</v>
      </c>
      <c r="C54" s="20" t="s">
        <v>367</v>
      </c>
      <c r="D54" s="20" t="s">
        <v>175</v>
      </c>
      <c r="E54" s="16" t="s">
        <v>202</v>
      </c>
      <c r="F54" s="16" t="s">
        <v>205</v>
      </c>
      <c r="G54" s="16" t="s">
        <v>203</v>
      </c>
      <c r="H54" s="16" t="s">
        <v>238</v>
      </c>
      <c r="I54" s="16">
        <v>2</v>
      </c>
      <c r="J54" s="16">
        <v>2</v>
      </c>
      <c r="K54" s="16">
        <f t="shared" si="0"/>
        <v>4</v>
      </c>
      <c r="L54" s="16" t="str">
        <f t="shared" si="1"/>
        <v>BAJO</v>
      </c>
      <c r="M54" s="16">
        <v>25</v>
      </c>
      <c r="N54" s="16">
        <f t="shared" si="4"/>
        <v>100</v>
      </c>
      <c r="O54" s="16" t="str">
        <f t="shared" si="5"/>
        <v>III</v>
      </c>
      <c r="P54" s="16" t="str">
        <f t="shared" si="3"/>
        <v>Mejorable</v>
      </c>
      <c r="Q54" s="16">
        <v>5</v>
      </c>
      <c r="R54" s="16" t="s">
        <v>206</v>
      </c>
      <c r="S54" s="16" t="s">
        <v>154</v>
      </c>
      <c r="T54" s="16" t="s">
        <v>154</v>
      </c>
      <c r="U54" s="20" t="s">
        <v>154</v>
      </c>
      <c r="V54" s="20" t="s">
        <v>571</v>
      </c>
      <c r="W54" s="20" t="s">
        <v>154</v>
      </c>
    </row>
    <row r="55" spans="1:23" ht="78" customHeight="1" x14ac:dyDescent="0.25">
      <c r="A55" s="39" t="s">
        <v>341</v>
      </c>
      <c r="B55" s="39" t="s">
        <v>156</v>
      </c>
      <c r="C55" s="20" t="s">
        <v>120</v>
      </c>
      <c r="D55" s="20" t="s">
        <v>175</v>
      </c>
      <c r="E55" s="16" t="s">
        <v>208</v>
      </c>
      <c r="F55" s="16" t="s">
        <v>209</v>
      </c>
      <c r="G55" s="16" t="s">
        <v>210</v>
      </c>
      <c r="H55" s="16" t="s">
        <v>238</v>
      </c>
      <c r="I55" s="16">
        <v>2</v>
      </c>
      <c r="J55" s="16">
        <v>3</v>
      </c>
      <c r="K55" s="16">
        <f t="shared" si="0"/>
        <v>6</v>
      </c>
      <c r="L55" s="16" t="str">
        <f t="shared" si="1"/>
        <v>MEDIO</v>
      </c>
      <c r="M55" s="16">
        <v>10</v>
      </c>
      <c r="N55" s="16">
        <f t="shared" si="4"/>
        <v>60</v>
      </c>
      <c r="O55" s="16" t="str">
        <f t="shared" si="5"/>
        <v>III</v>
      </c>
      <c r="P55" s="16" t="str">
        <f t="shared" si="3"/>
        <v>Mejorable</v>
      </c>
      <c r="Q55" s="16">
        <v>5</v>
      </c>
      <c r="R55" s="16" t="s">
        <v>256</v>
      </c>
      <c r="S55" s="16" t="s">
        <v>154</v>
      </c>
      <c r="T55" s="16" t="s">
        <v>154</v>
      </c>
      <c r="U55" s="20" t="s">
        <v>257</v>
      </c>
      <c r="V55" s="20" t="s">
        <v>577</v>
      </c>
      <c r="W55" s="20" t="s">
        <v>154</v>
      </c>
    </row>
    <row r="56" spans="1:23" ht="78" customHeight="1" x14ac:dyDescent="0.25">
      <c r="A56" s="39" t="s">
        <v>341</v>
      </c>
      <c r="B56" s="39" t="s">
        <v>156</v>
      </c>
      <c r="C56" s="20" t="s">
        <v>361</v>
      </c>
      <c r="D56" s="20" t="s">
        <v>173</v>
      </c>
      <c r="E56" s="19" t="s">
        <v>222</v>
      </c>
      <c r="F56" s="19" t="s">
        <v>209</v>
      </c>
      <c r="G56" s="19" t="s">
        <v>224</v>
      </c>
      <c r="H56" s="19" t="s">
        <v>238</v>
      </c>
      <c r="I56" s="19">
        <v>2</v>
      </c>
      <c r="J56" s="19">
        <v>3</v>
      </c>
      <c r="K56" s="19">
        <f t="shared" si="0"/>
        <v>6</v>
      </c>
      <c r="L56" s="19" t="str">
        <f t="shared" si="1"/>
        <v>MEDIO</v>
      </c>
      <c r="M56" s="19">
        <v>25</v>
      </c>
      <c r="N56" s="19">
        <f>$K56*M56</f>
        <v>150</v>
      </c>
      <c r="O56" s="16" t="str">
        <f>IF((N56&gt;=599),"I",IF(N56&gt;=150,"II",IF(N56&gt;=40,"III",IF(N56&gt;=20,"IV",IF(N56=0,"IV")))))</f>
        <v>II</v>
      </c>
      <c r="P56" s="16" t="str">
        <f t="shared" si="3"/>
        <v>Aceptable con Control</v>
      </c>
      <c r="Q56" s="19">
        <v>5</v>
      </c>
      <c r="R56" s="19" t="s">
        <v>300</v>
      </c>
      <c r="S56" s="19" t="s">
        <v>154</v>
      </c>
      <c r="T56" s="19" t="s">
        <v>154</v>
      </c>
      <c r="U56" s="20" t="s">
        <v>254</v>
      </c>
      <c r="V56" s="20" t="s">
        <v>577</v>
      </c>
      <c r="W56" s="20" t="s">
        <v>154</v>
      </c>
    </row>
    <row r="57" spans="1:23" ht="149.25" customHeight="1" x14ac:dyDescent="0.25">
      <c r="A57" s="39" t="s">
        <v>341</v>
      </c>
      <c r="B57" s="39" t="s">
        <v>156</v>
      </c>
      <c r="C57" s="20" t="s">
        <v>506</v>
      </c>
      <c r="D57" s="20" t="s">
        <v>284</v>
      </c>
      <c r="E57" s="16" t="s">
        <v>217</v>
      </c>
      <c r="F57" s="16" t="s">
        <v>154</v>
      </c>
      <c r="G57" s="16" t="s">
        <v>203</v>
      </c>
      <c r="H57" s="16" t="s">
        <v>238</v>
      </c>
      <c r="I57" s="16">
        <v>2</v>
      </c>
      <c r="J57" s="16">
        <v>1</v>
      </c>
      <c r="K57" s="16">
        <f t="shared" si="0"/>
        <v>2</v>
      </c>
      <c r="L57" s="16" t="str">
        <f t="shared" si="1"/>
        <v>BAJO</v>
      </c>
      <c r="M57" s="16">
        <v>100</v>
      </c>
      <c r="N57" s="16">
        <f t="shared" si="4"/>
        <v>200</v>
      </c>
      <c r="O57" s="16" t="str">
        <f t="shared" si="5"/>
        <v>II</v>
      </c>
      <c r="P57" s="16" t="str">
        <f t="shared" si="3"/>
        <v>Aceptable con Control</v>
      </c>
      <c r="Q57" s="16">
        <v>5</v>
      </c>
      <c r="R57" s="16" t="s">
        <v>139</v>
      </c>
      <c r="S57" s="16" t="s">
        <v>154</v>
      </c>
      <c r="T57" s="16" t="s">
        <v>154</v>
      </c>
      <c r="U57" s="20" t="s">
        <v>507</v>
      </c>
      <c r="V57" s="20" t="s">
        <v>577</v>
      </c>
      <c r="W57" s="20" t="s">
        <v>154</v>
      </c>
    </row>
    <row r="58" spans="1:23" ht="136.5" customHeight="1" x14ac:dyDescent="0.25">
      <c r="A58" s="39" t="s">
        <v>341</v>
      </c>
      <c r="B58" s="39" t="s">
        <v>156</v>
      </c>
      <c r="C58" s="20" t="s">
        <v>346</v>
      </c>
      <c r="D58" s="20" t="s">
        <v>216</v>
      </c>
      <c r="E58" s="16" t="s">
        <v>217</v>
      </c>
      <c r="F58" s="16" t="s">
        <v>154</v>
      </c>
      <c r="G58" s="16" t="s">
        <v>204</v>
      </c>
      <c r="H58" s="16" t="s">
        <v>238</v>
      </c>
      <c r="I58" s="16">
        <v>2</v>
      </c>
      <c r="J58" s="16">
        <v>2</v>
      </c>
      <c r="K58" s="16">
        <f t="shared" si="0"/>
        <v>4</v>
      </c>
      <c r="L58" s="16" t="str">
        <f t="shared" si="1"/>
        <v>BAJO</v>
      </c>
      <c r="M58" s="16">
        <v>25</v>
      </c>
      <c r="N58" s="16">
        <f t="shared" si="4"/>
        <v>100</v>
      </c>
      <c r="O58" s="16" t="str">
        <f t="shared" si="5"/>
        <v>III</v>
      </c>
      <c r="P58" s="16" t="str">
        <f t="shared" si="3"/>
        <v>Mejorable</v>
      </c>
      <c r="Q58" s="16">
        <v>5</v>
      </c>
      <c r="R58" s="16" t="s">
        <v>206</v>
      </c>
      <c r="S58" s="16" t="s">
        <v>154</v>
      </c>
      <c r="T58" s="16" t="s">
        <v>154</v>
      </c>
      <c r="U58" s="20" t="s">
        <v>258</v>
      </c>
      <c r="V58" s="20" t="s">
        <v>578</v>
      </c>
      <c r="W58" s="20" t="s">
        <v>154</v>
      </c>
    </row>
    <row r="59" spans="1:23" ht="150.75" customHeight="1" x14ac:dyDescent="0.25">
      <c r="A59" s="39" t="s">
        <v>341</v>
      </c>
      <c r="B59" s="39" t="s">
        <v>156</v>
      </c>
      <c r="C59" s="20" t="s">
        <v>362</v>
      </c>
      <c r="D59" s="20" t="s">
        <v>218</v>
      </c>
      <c r="E59" s="16" t="s">
        <v>217</v>
      </c>
      <c r="F59" s="16" t="s">
        <v>219</v>
      </c>
      <c r="G59" s="16" t="s">
        <v>221</v>
      </c>
      <c r="H59" s="16" t="s">
        <v>260</v>
      </c>
      <c r="I59" s="16">
        <v>2</v>
      </c>
      <c r="J59" s="16">
        <v>2</v>
      </c>
      <c r="K59" s="16">
        <f t="shared" si="0"/>
        <v>4</v>
      </c>
      <c r="L59" s="16" t="str">
        <f t="shared" si="1"/>
        <v>BAJO</v>
      </c>
      <c r="M59" s="16">
        <v>25</v>
      </c>
      <c r="N59" s="16">
        <f t="shared" si="4"/>
        <v>100</v>
      </c>
      <c r="O59" s="16" t="str">
        <f t="shared" si="5"/>
        <v>III</v>
      </c>
      <c r="P59" s="16" t="str">
        <f t="shared" si="3"/>
        <v>Mejorable</v>
      </c>
      <c r="Q59" s="16">
        <v>5</v>
      </c>
      <c r="R59" s="16" t="s">
        <v>206</v>
      </c>
      <c r="S59" s="16" t="s">
        <v>154</v>
      </c>
      <c r="T59" s="16" t="s">
        <v>154</v>
      </c>
      <c r="U59" s="20" t="s">
        <v>805</v>
      </c>
      <c r="V59" s="20" t="s">
        <v>579</v>
      </c>
      <c r="W59" s="20" t="s">
        <v>154</v>
      </c>
    </row>
    <row r="60" spans="1:23" ht="150.75" customHeight="1" x14ac:dyDescent="0.25">
      <c r="A60" s="39" t="s">
        <v>341</v>
      </c>
      <c r="B60" s="39" t="s">
        <v>156</v>
      </c>
      <c r="C60" s="20" t="s">
        <v>344</v>
      </c>
      <c r="D60" s="20" t="s">
        <v>172</v>
      </c>
      <c r="E60" s="19" t="s">
        <v>226</v>
      </c>
      <c r="F60" s="19" t="s">
        <v>262</v>
      </c>
      <c r="G60" s="19" t="s">
        <v>225</v>
      </c>
      <c r="H60" s="16" t="s">
        <v>509</v>
      </c>
      <c r="I60" s="19">
        <v>2</v>
      </c>
      <c r="J60" s="19">
        <v>2</v>
      </c>
      <c r="K60" s="19">
        <f t="shared" si="0"/>
        <v>4</v>
      </c>
      <c r="L60" s="19" t="str">
        <f t="shared" si="1"/>
        <v>BAJO</v>
      </c>
      <c r="M60" s="19">
        <v>60</v>
      </c>
      <c r="N60" s="19">
        <f t="shared" si="4"/>
        <v>240</v>
      </c>
      <c r="O60" s="16" t="str">
        <f t="shared" si="5"/>
        <v>II</v>
      </c>
      <c r="P60" s="16" t="str">
        <f t="shared" si="3"/>
        <v>Aceptable con Control</v>
      </c>
      <c r="Q60" s="21">
        <v>5</v>
      </c>
      <c r="R60" s="16" t="s">
        <v>226</v>
      </c>
      <c r="S60" s="16" t="s">
        <v>154</v>
      </c>
      <c r="T60" s="16" t="s">
        <v>154</v>
      </c>
      <c r="U60" s="20" t="s">
        <v>154</v>
      </c>
      <c r="V60" s="20" t="s">
        <v>580</v>
      </c>
      <c r="W60" s="20" t="s">
        <v>154</v>
      </c>
    </row>
    <row r="61" spans="1:23" ht="150.75" customHeight="1" x14ac:dyDescent="0.25">
      <c r="A61" s="39" t="s">
        <v>341</v>
      </c>
      <c r="B61" s="39" t="s">
        <v>156</v>
      </c>
      <c r="C61" s="60" t="s">
        <v>797</v>
      </c>
      <c r="D61" s="20" t="s">
        <v>232</v>
      </c>
      <c r="E61" s="16" t="s">
        <v>267</v>
      </c>
      <c r="F61" s="16" t="s">
        <v>154</v>
      </c>
      <c r="G61" s="16" t="s">
        <v>154</v>
      </c>
      <c r="H61" s="16" t="s">
        <v>238</v>
      </c>
      <c r="I61" s="19">
        <v>2</v>
      </c>
      <c r="J61" s="19">
        <v>1</v>
      </c>
      <c r="K61" s="19">
        <f t="shared" si="0"/>
        <v>2</v>
      </c>
      <c r="L61" s="19" t="str">
        <f t="shared" si="1"/>
        <v>BAJO</v>
      </c>
      <c r="M61" s="19">
        <v>25</v>
      </c>
      <c r="N61" s="19">
        <f t="shared" si="4"/>
        <v>50</v>
      </c>
      <c r="O61" s="16" t="str">
        <f t="shared" si="5"/>
        <v>III</v>
      </c>
      <c r="P61" s="16" t="str">
        <f t="shared" si="3"/>
        <v>Mejorable</v>
      </c>
      <c r="Q61" s="16">
        <v>5</v>
      </c>
      <c r="R61" s="16" t="s">
        <v>268</v>
      </c>
      <c r="S61" s="16" t="s">
        <v>154</v>
      </c>
      <c r="T61" s="16" t="s">
        <v>154</v>
      </c>
      <c r="U61" s="20" t="s">
        <v>265</v>
      </c>
      <c r="V61" s="20" t="s">
        <v>581</v>
      </c>
      <c r="W61" s="20" t="s">
        <v>154</v>
      </c>
    </row>
    <row r="62" spans="1:23" ht="150.75" customHeight="1" x14ac:dyDescent="0.25">
      <c r="A62" s="39" t="s">
        <v>341</v>
      </c>
      <c r="B62" s="39" t="s">
        <v>156</v>
      </c>
      <c r="C62" s="60" t="s">
        <v>798</v>
      </c>
      <c r="D62" s="20" t="s">
        <v>232</v>
      </c>
      <c r="E62" s="16" t="s">
        <v>157</v>
      </c>
      <c r="F62" s="16" t="s">
        <v>154</v>
      </c>
      <c r="G62" s="16" t="s">
        <v>154</v>
      </c>
      <c r="H62" s="16" t="s">
        <v>238</v>
      </c>
      <c r="I62" s="19">
        <v>2</v>
      </c>
      <c r="J62" s="19">
        <v>2</v>
      </c>
      <c r="K62" s="19">
        <f t="shared" si="0"/>
        <v>4</v>
      </c>
      <c r="L62" s="19" t="str">
        <f t="shared" si="1"/>
        <v>BAJO</v>
      </c>
      <c r="M62" s="19">
        <v>25</v>
      </c>
      <c r="N62" s="19">
        <f t="shared" si="4"/>
        <v>100</v>
      </c>
      <c r="O62" s="16" t="str">
        <f t="shared" si="5"/>
        <v>III</v>
      </c>
      <c r="P62" s="16" t="str">
        <f t="shared" si="3"/>
        <v>Mejorable</v>
      </c>
      <c r="Q62" s="18">
        <v>5</v>
      </c>
      <c r="R62" s="16" t="s">
        <v>268</v>
      </c>
      <c r="S62" s="16" t="s">
        <v>154</v>
      </c>
      <c r="T62" s="16" t="s">
        <v>154</v>
      </c>
      <c r="U62" s="20" t="s">
        <v>265</v>
      </c>
      <c r="V62" s="20" t="s">
        <v>581</v>
      </c>
      <c r="W62" s="20" t="s">
        <v>154</v>
      </c>
    </row>
    <row r="63" spans="1:23" ht="267.39999999999998" customHeight="1" x14ac:dyDescent="0.25">
      <c r="A63" s="39" t="s">
        <v>341</v>
      </c>
      <c r="B63" s="39" t="s">
        <v>156</v>
      </c>
      <c r="C63" s="60" t="s">
        <v>799</v>
      </c>
      <c r="D63" s="20" t="s">
        <v>232</v>
      </c>
      <c r="E63" s="16" t="s">
        <v>157</v>
      </c>
      <c r="F63" s="16" t="s">
        <v>154</v>
      </c>
      <c r="G63" s="16" t="s">
        <v>154</v>
      </c>
      <c r="H63" s="16" t="s">
        <v>238</v>
      </c>
      <c r="I63" s="19">
        <v>2</v>
      </c>
      <c r="J63" s="19">
        <v>2</v>
      </c>
      <c r="K63" s="19">
        <f t="shared" si="0"/>
        <v>4</v>
      </c>
      <c r="L63" s="19" t="str">
        <f t="shared" si="1"/>
        <v>BAJO</v>
      </c>
      <c r="M63" s="19">
        <v>25</v>
      </c>
      <c r="N63" s="19">
        <f t="shared" si="4"/>
        <v>100</v>
      </c>
      <c r="O63" s="16" t="str">
        <f t="shared" si="5"/>
        <v>III</v>
      </c>
      <c r="P63" s="16" t="str">
        <f t="shared" si="3"/>
        <v>Mejorable</v>
      </c>
      <c r="Q63" s="18">
        <v>5</v>
      </c>
      <c r="R63" s="16" t="s">
        <v>268</v>
      </c>
      <c r="S63" s="16" t="s">
        <v>154</v>
      </c>
      <c r="T63" s="16" t="s">
        <v>154</v>
      </c>
      <c r="U63" s="20" t="s">
        <v>265</v>
      </c>
      <c r="V63" s="20" t="s">
        <v>581</v>
      </c>
      <c r="W63" s="20" t="s">
        <v>154</v>
      </c>
    </row>
    <row r="64" spans="1:23" ht="150.75" customHeight="1" x14ac:dyDescent="0.25">
      <c r="A64" s="39" t="s">
        <v>341</v>
      </c>
      <c r="B64" s="39" t="s">
        <v>156</v>
      </c>
      <c r="C64" s="60" t="s">
        <v>800</v>
      </c>
      <c r="D64" s="20" t="s">
        <v>232</v>
      </c>
      <c r="E64" s="16" t="s">
        <v>158</v>
      </c>
      <c r="F64" s="16" t="s">
        <v>154</v>
      </c>
      <c r="G64" s="16" t="s">
        <v>275</v>
      </c>
      <c r="H64" s="16" t="s">
        <v>238</v>
      </c>
      <c r="I64" s="19">
        <v>2</v>
      </c>
      <c r="J64" s="19">
        <v>2</v>
      </c>
      <c r="K64" s="19">
        <f t="shared" si="0"/>
        <v>4</v>
      </c>
      <c r="L64" s="19" t="str">
        <f t="shared" si="1"/>
        <v>BAJO</v>
      </c>
      <c r="M64" s="19">
        <v>25</v>
      </c>
      <c r="N64" s="19">
        <f t="shared" si="4"/>
        <v>100</v>
      </c>
      <c r="O64" s="16" t="str">
        <f t="shared" si="5"/>
        <v>III</v>
      </c>
      <c r="P64" s="16" t="str">
        <f t="shared" si="3"/>
        <v>Mejorable</v>
      </c>
      <c r="Q64" s="18">
        <v>5</v>
      </c>
      <c r="R64" s="16" t="s">
        <v>268</v>
      </c>
      <c r="S64" s="16" t="s">
        <v>154</v>
      </c>
      <c r="T64" s="16" t="s">
        <v>154</v>
      </c>
      <c r="U64" s="20" t="s">
        <v>276</v>
      </c>
      <c r="V64" s="20" t="s">
        <v>581</v>
      </c>
      <c r="W64" s="20" t="s">
        <v>154</v>
      </c>
    </row>
    <row r="65" spans="1:23" ht="150.75" customHeight="1" x14ac:dyDescent="0.25">
      <c r="A65" s="39" t="s">
        <v>341</v>
      </c>
      <c r="B65" s="39" t="s">
        <v>156</v>
      </c>
      <c r="C65" s="61" t="s">
        <v>801</v>
      </c>
      <c r="D65" s="20" t="s">
        <v>232</v>
      </c>
      <c r="E65" s="24" t="s">
        <v>157</v>
      </c>
      <c r="F65" s="16" t="s">
        <v>154</v>
      </c>
      <c r="G65" s="16" t="s">
        <v>154</v>
      </c>
      <c r="H65" s="16" t="s">
        <v>238</v>
      </c>
      <c r="I65" s="19">
        <v>2</v>
      </c>
      <c r="J65" s="19">
        <v>2</v>
      </c>
      <c r="K65" s="19">
        <f t="shared" si="0"/>
        <v>4</v>
      </c>
      <c r="L65" s="19" t="str">
        <f t="shared" si="1"/>
        <v>BAJO</v>
      </c>
      <c r="M65" s="19">
        <v>25</v>
      </c>
      <c r="N65" s="19">
        <f t="shared" si="4"/>
        <v>100</v>
      </c>
      <c r="O65" s="16" t="str">
        <f t="shared" si="5"/>
        <v>III</v>
      </c>
      <c r="P65" s="16" t="str">
        <f t="shared" si="3"/>
        <v>Mejorable</v>
      </c>
      <c r="Q65" s="18">
        <v>5</v>
      </c>
      <c r="R65" s="16" t="s">
        <v>268</v>
      </c>
      <c r="S65" s="16" t="s">
        <v>154</v>
      </c>
      <c r="T65" s="16" t="s">
        <v>154</v>
      </c>
      <c r="U65" s="20" t="s">
        <v>265</v>
      </c>
      <c r="V65" s="20" t="s">
        <v>581</v>
      </c>
      <c r="W65" s="20" t="s">
        <v>154</v>
      </c>
    </row>
    <row r="66" spans="1:23" ht="199.5" customHeight="1" x14ac:dyDescent="0.25">
      <c r="A66" s="39" t="s">
        <v>341</v>
      </c>
      <c r="B66" s="39" t="s">
        <v>156</v>
      </c>
      <c r="C66" s="60" t="s">
        <v>802</v>
      </c>
      <c r="D66" s="20" t="s">
        <v>232</v>
      </c>
      <c r="E66" s="16" t="s">
        <v>158</v>
      </c>
      <c r="F66" s="16" t="s">
        <v>154</v>
      </c>
      <c r="G66" s="16" t="s">
        <v>154</v>
      </c>
      <c r="H66" s="16" t="s">
        <v>238</v>
      </c>
      <c r="I66" s="19">
        <v>2</v>
      </c>
      <c r="J66" s="19">
        <v>2</v>
      </c>
      <c r="K66" s="19">
        <f t="shared" si="0"/>
        <v>4</v>
      </c>
      <c r="L66" s="19" t="str">
        <f t="shared" si="1"/>
        <v>BAJO</v>
      </c>
      <c r="M66" s="19">
        <v>60</v>
      </c>
      <c r="N66" s="19">
        <f t="shared" si="4"/>
        <v>240</v>
      </c>
      <c r="O66" s="16" t="str">
        <f t="shared" si="5"/>
        <v>II</v>
      </c>
      <c r="P66" s="16" t="str">
        <f t="shared" si="3"/>
        <v>Aceptable con Control</v>
      </c>
      <c r="Q66" s="18">
        <v>5</v>
      </c>
      <c r="R66" s="16" t="s">
        <v>273</v>
      </c>
      <c r="S66" s="16" t="s">
        <v>154</v>
      </c>
      <c r="T66" s="16" t="s">
        <v>154</v>
      </c>
      <c r="U66" s="20" t="s">
        <v>266</v>
      </c>
      <c r="V66" s="20" t="s">
        <v>581</v>
      </c>
      <c r="W66" s="20" t="s">
        <v>154</v>
      </c>
    </row>
    <row r="67" spans="1:23" ht="150.75" customHeight="1" x14ac:dyDescent="0.25">
      <c r="A67" s="39" t="s">
        <v>341</v>
      </c>
      <c r="B67" s="39" t="s">
        <v>156</v>
      </c>
      <c r="C67" s="20" t="s">
        <v>803</v>
      </c>
      <c r="D67" s="20" t="s">
        <v>232</v>
      </c>
      <c r="E67" s="16" t="s">
        <v>515</v>
      </c>
      <c r="F67" s="16" t="s">
        <v>154</v>
      </c>
      <c r="G67" s="16" t="s">
        <v>154</v>
      </c>
      <c r="H67" s="16" t="s">
        <v>238</v>
      </c>
      <c r="I67" s="19">
        <v>2</v>
      </c>
      <c r="J67" s="19">
        <v>2</v>
      </c>
      <c r="K67" s="19">
        <f t="shared" si="0"/>
        <v>4</v>
      </c>
      <c r="L67" s="19" t="str">
        <f t="shared" si="1"/>
        <v>BAJO</v>
      </c>
      <c r="M67" s="19">
        <v>60</v>
      </c>
      <c r="N67" s="19">
        <f t="shared" si="4"/>
        <v>240</v>
      </c>
      <c r="O67" s="16" t="str">
        <f t="shared" si="5"/>
        <v>II</v>
      </c>
      <c r="P67" s="16" t="str">
        <f t="shared" si="3"/>
        <v>Aceptable con Control</v>
      </c>
      <c r="Q67" s="16">
        <v>5</v>
      </c>
      <c r="R67" s="16" t="s">
        <v>273</v>
      </c>
      <c r="S67" s="16" t="s">
        <v>154</v>
      </c>
      <c r="T67" s="16" t="s">
        <v>154</v>
      </c>
      <c r="U67" s="20" t="s">
        <v>266</v>
      </c>
      <c r="V67" s="20" t="s">
        <v>581</v>
      </c>
      <c r="W67" s="20" t="s">
        <v>154</v>
      </c>
    </row>
    <row r="68" spans="1:23" ht="150.75" customHeight="1" x14ac:dyDescent="0.25">
      <c r="A68" s="39" t="s">
        <v>341</v>
      </c>
      <c r="B68" s="39" t="s">
        <v>156</v>
      </c>
      <c r="C68" s="20" t="s">
        <v>274</v>
      </c>
      <c r="D68" s="20" t="s">
        <v>234</v>
      </c>
      <c r="E68" s="16" t="s">
        <v>235</v>
      </c>
      <c r="F68" s="16" t="s">
        <v>154</v>
      </c>
      <c r="G68" s="16" t="s">
        <v>236</v>
      </c>
      <c r="H68" s="16" t="s">
        <v>238</v>
      </c>
      <c r="I68" s="16">
        <v>2</v>
      </c>
      <c r="J68" s="16">
        <v>2</v>
      </c>
      <c r="K68" s="16">
        <f t="shared" si="0"/>
        <v>4</v>
      </c>
      <c r="L68" s="16" t="str">
        <f t="shared" si="1"/>
        <v>BAJO</v>
      </c>
      <c r="M68" s="16">
        <v>100</v>
      </c>
      <c r="N68" s="16">
        <f t="shared" si="4"/>
        <v>400</v>
      </c>
      <c r="O68" s="16" t="str">
        <f>IF((N68&gt;=599),"I",IF(N68&gt;=150,"II",IF(N68&gt;=40,"III",IF(N68&gt;=20,"IV",IF(N68=0,"IV")))))</f>
        <v>II</v>
      </c>
      <c r="P68" s="16" t="str">
        <f t="shared" si="3"/>
        <v>Aceptable con Control</v>
      </c>
      <c r="Q68" s="16">
        <v>5</v>
      </c>
      <c r="R68" s="16" t="s">
        <v>139</v>
      </c>
      <c r="S68" s="16" t="s">
        <v>154</v>
      </c>
      <c r="T68" s="16" t="s">
        <v>154</v>
      </c>
      <c r="U68" s="20" t="s">
        <v>154</v>
      </c>
      <c r="V68" s="20" t="s">
        <v>582</v>
      </c>
      <c r="W68" s="20" t="s">
        <v>583</v>
      </c>
    </row>
    <row r="69" spans="1:23" ht="170.25" customHeight="1" x14ac:dyDescent="0.25">
      <c r="A69" s="39" t="s">
        <v>341</v>
      </c>
      <c r="B69" s="39" t="s">
        <v>156</v>
      </c>
      <c r="C69" s="20" t="s">
        <v>351</v>
      </c>
      <c r="D69" s="20" t="s">
        <v>174</v>
      </c>
      <c r="E69" s="16" t="s">
        <v>230</v>
      </c>
      <c r="F69" s="16" t="s">
        <v>154</v>
      </c>
      <c r="G69" s="16" t="s">
        <v>240</v>
      </c>
      <c r="H69" s="16" t="s">
        <v>239</v>
      </c>
      <c r="I69" s="16">
        <v>2</v>
      </c>
      <c r="J69" s="16">
        <v>2</v>
      </c>
      <c r="K69" s="16">
        <f t="shared" si="0"/>
        <v>4</v>
      </c>
      <c r="L69" s="16" t="str">
        <f t="shared" si="1"/>
        <v>BAJO</v>
      </c>
      <c r="M69" s="16">
        <v>100</v>
      </c>
      <c r="N69" s="16">
        <f t="shared" si="4"/>
        <v>400</v>
      </c>
      <c r="O69" s="16" t="str">
        <f t="shared" si="5"/>
        <v>II</v>
      </c>
      <c r="P69" s="16" t="str">
        <f t="shared" si="3"/>
        <v>Aceptable con Control</v>
      </c>
      <c r="Q69" s="16">
        <v>5</v>
      </c>
      <c r="R69" s="16" t="s">
        <v>139</v>
      </c>
      <c r="S69" s="16" t="s">
        <v>154</v>
      </c>
      <c r="T69" s="16" t="s">
        <v>154</v>
      </c>
      <c r="U69" s="20" t="s">
        <v>154</v>
      </c>
      <c r="V69" s="20" t="s">
        <v>584</v>
      </c>
      <c r="W69" s="20" t="s">
        <v>154</v>
      </c>
    </row>
    <row r="70" spans="1:23" x14ac:dyDescent="0.25">
      <c r="C70" s="65"/>
      <c r="D70" s="65"/>
      <c r="F70"/>
      <c r="G70"/>
      <c r="H70"/>
      <c r="U70" s="65"/>
      <c r="V70" s="65"/>
      <c r="W70" s="65"/>
    </row>
    <row r="71" spans="1:23" x14ac:dyDescent="0.25">
      <c r="C71" s="65"/>
      <c r="D71" s="65"/>
      <c r="E71" s="15"/>
      <c r="U71" s="65"/>
      <c r="V71" s="65"/>
      <c r="W71" s="65"/>
    </row>
    <row r="72" spans="1:23" x14ac:dyDescent="0.25">
      <c r="C72" s="65"/>
      <c r="D72" s="65"/>
      <c r="E72" s="15"/>
      <c r="U72" s="65"/>
      <c r="V72" s="65"/>
      <c r="W72" s="65"/>
    </row>
    <row r="73" spans="1:23" x14ac:dyDescent="0.25">
      <c r="E73" s="15"/>
      <c r="U73" s="65"/>
      <c r="V73" s="65"/>
      <c r="W73" s="65"/>
    </row>
  </sheetData>
  <mergeCells count="29">
    <mergeCell ref="D6:I6"/>
    <mergeCell ref="J6:M6"/>
    <mergeCell ref="N6:P6"/>
    <mergeCell ref="U6:W6"/>
    <mergeCell ref="D1:V1"/>
    <mergeCell ref="D2:V2"/>
    <mergeCell ref="D3:V3"/>
    <mergeCell ref="D4:V4"/>
    <mergeCell ref="D8:I8"/>
    <mergeCell ref="J8:M8"/>
    <mergeCell ref="N8:P8"/>
    <mergeCell ref="U8:W8"/>
    <mergeCell ref="D10:W10"/>
    <mergeCell ref="A11:W11"/>
    <mergeCell ref="A12:B12"/>
    <mergeCell ref="A1:C4"/>
    <mergeCell ref="A5:W5"/>
    <mergeCell ref="A6:C6"/>
    <mergeCell ref="Q6:T6"/>
    <mergeCell ref="A7:W7"/>
    <mergeCell ref="A8:C8"/>
    <mergeCell ref="Q8:T8"/>
    <mergeCell ref="A9:W9"/>
    <mergeCell ref="C12:E12"/>
    <mergeCell ref="F12:H12"/>
    <mergeCell ref="I12:P12"/>
    <mergeCell ref="Q12:R12"/>
    <mergeCell ref="S12:W12"/>
    <mergeCell ref="A10:C10"/>
  </mergeCells>
  <conditionalFormatting sqref="P14:P69">
    <cfRule type="cellIs" dxfId="103" priority="9" operator="equal">
      <formula>$X$5</formula>
    </cfRule>
    <cfRule type="cellIs" dxfId="102" priority="10" operator="equal">
      <formula>$X$4</formula>
    </cfRule>
    <cfRule type="cellIs" dxfId="101" priority="11" operator="equal">
      <formula>$X$3</formula>
    </cfRule>
    <cfRule type="cellIs" dxfId="100" priority="12" operator="equal">
      <formula>$X$2</formula>
    </cfRule>
  </conditionalFormatting>
  <conditionalFormatting sqref="P34:P53">
    <cfRule type="cellIs" dxfId="99" priority="1" operator="equal">
      <formula>$X$5</formula>
    </cfRule>
    <cfRule type="cellIs" dxfId="98" priority="2" operator="equal">
      <formula>$X$4</formula>
    </cfRule>
    <cfRule type="cellIs" dxfId="97" priority="3" operator="equal">
      <formula>$X$3</formula>
    </cfRule>
    <cfRule type="cellIs" dxfId="96" priority="4" operator="equal">
      <formula>$X$2</formula>
    </cfRule>
  </conditionalFormatting>
  <pageMargins left="0.7" right="0.7" top="0.75" bottom="0.75" header="0.3" footer="0.3"/>
  <pageSetup scale="18" orientation="portrait" horizontalDpi="4294967294" verticalDpi="4294967294"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X67"/>
  <sheetViews>
    <sheetView view="pageBreakPreview" zoomScale="57" zoomScaleNormal="60" zoomScaleSheetLayoutView="57" workbookViewId="0">
      <selection activeCell="X1" sqref="X1:X1048576"/>
    </sheetView>
  </sheetViews>
  <sheetFormatPr baseColWidth="10" defaultColWidth="11.42578125" defaultRowHeight="15" x14ac:dyDescent="0.25"/>
  <cols>
    <col min="1" max="1" width="24.28515625" customWidth="1"/>
    <col min="3" max="3" width="33.42578125" customWidth="1"/>
    <col min="4" max="4" width="30.140625" customWidth="1"/>
    <col min="5" max="5" width="35.42578125" hidden="1" customWidth="1"/>
    <col min="6" max="7" width="15.42578125" style="13" hidden="1" customWidth="1"/>
    <col min="8" max="8" width="19.140625" style="13" hidden="1" customWidth="1"/>
    <col min="9" max="14" width="8.7109375" hidden="1" customWidth="1"/>
    <col min="15" max="15" width="10.7109375" hidden="1" customWidth="1"/>
    <col min="16" max="16" width="16.7109375" customWidth="1"/>
    <col min="17" max="17" width="8.7109375" hidden="1" customWidth="1"/>
    <col min="18" max="18" width="28.140625" hidden="1" customWidth="1"/>
    <col min="19" max="20" width="20.42578125" hidden="1" customWidth="1"/>
    <col min="21" max="21" width="31" customWidth="1"/>
    <col min="22" max="22" width="62.42578125" customWidth="1"/>
    <col min="23" max="23" width="45" customWidth="1"/>
    <col min="24" max="24" width="0" hidden="1" customWidth="1"/>
  </cols>
  <sheetData>
    <row r="1" spans="1:24" ht="27.75" customHeight="1" x14ac:dyDescent="0.25">
      <c r="A1" s="185"/>
      <c r="B1" s="185"/>
      <c r="C1" s="185"/>
      <c r="D1" s="186" t="s">
        <v>502</v>
      </c>
      <c r="E1" s="186"/>
      <c r="F1" s="186"/>
      <c r="G1" s="186"/>
      <c r="H1" s="186"/>
      <c r="I1" s="186"/>
      <c r="J1" s="186"/>
      <c r="K1" s="186"/>
      <c r="L1" s="186"/>
      <c r="M1" s="186"/>
      <c r="N1" s="186"/>
      <c r="O1" s="186"/>
      <c r="P1" s="186"/>
      <c r="Q1" s="186"/>
      <c r="R1" s="186"/>
      <c r="S1" s="186"/>
      <c r="T1" s="186"/>
      <c r="U1" s="186"/>
      <c r="V1" s="186"/>
      <c r="W1" s="186"/>
    </row>
    <row r="2" spans="1:24" ht="27.75" customHeight="1" x14ac:dyDescent="0.25">
      <c r="A2" s="185"/>
      <c r="B2" s="185"/>
      <c r="C2" s="185"/>
      <c r="D2" s="186"/>
      <c r="E2" s="186"/>
      <c r="F2" s="186"/>
      <c r="G2" s="186"/>
      <c r="H2" s="186"/>
      <c r="I2" s="186"/>
      <c r="J2" s="186"/>
      <c r="K2" s="186"/>
      <c r="L2" s="186"/>
      <c r="M2" s="186"/>
      <c r="N2" s="186"/>
      <c r="O2" s="186"/>
      <c r="P2" s="186"/>
      <c r="Q2" s="186"/>
      <c r="R2" s="186"/>
      <c r="S2" s="186"/>
      <c r="T2" s="186"/>
      <c r="U2" s="186"/>
      <c r="V2" s="186"/>
      <c r="W2" s="186"/>
      <c r="X2" s="45" t="s">
        <v>374</v>
      </c>
    </row>
    <row r="3" spans="1:24" ht="27.75" customHeight="1" x14ac:dyDescent="0.25">
      <c r="A3" s="185"/>
      <c r="B3" s="185"/>
      <c r="C3" s="185"/>
      <c r="D3" s="186"/>
      <c r="E3" s="186"/>
      <c r="F3" s="186"/>
      <c r="G3" s="186"/>
      <c r="H3" s="186"/>
      <c r="I3" s="186"/>
      <c r="J3" s="186"/>
      <c r="K3" s="186"/>
      <c r="L3" s="186"/>
      <c r="M3" s="186"/>
      <c r="N3" s="186"/>
      <c r="O3" s="186"/>
      <c r="P3" s="186"/>
      <c r="Q3" s="186"/>
      <c r="R3" s="186"/>
      <c r="S3" s="186"/>
      <c r="T3" s="186"/>
      <c r="U3" s="186"/>
      <c r="V3" s="186"/>
      <c r="W3" s="186"/>
      <c r="X3" s="46" t="s">
        <v>375</v>
      </c>
    </row>
    <row r="4" spans="1:24" ht="27.75" customHeight="1" x14ac:dyDescent="0.25">
      <c r="A4" s="185"/>
      <c r="B4" s="185"/>
      <c r="C4" s="185"/>
      <c r="D4" s="186"/>
      <c r="E4" s="186"/>
      <c r="F4" s="186"/>
      <c r="G4" s="186"/>
      <c r="H4" s="186"/>
      <c r="I4" s="186"/>
      <c r="J4" s="186"/>
      <c r="K4" s="186"/>
      <c r="L4" s="186"/>
      <c r="M4" s="186"/>
      <c r="N4" s="186"/>
      <c r="O4" s="186"/>
      <c r="P4" s="186"/>
      <c r="Q4" s="186"/>
      <c r="R4" s="186"/>
      <c r="S4" s="186"/>
      <c r="T4" s="186"/>
      <c r="U4" s="186"/>
      <c r="V4" s="186"/>
      <c r="W4" s="186"/>
      <c r="X4" s="48" t="s">
        <v>185</v>
      </c>
    </row>
    <row r="5" spans="1:24" ht="24.75" customHeight="1" x14ac:dyDescent="0.25">
      <c r="A5" s="185"/>
      <c r="B5" s="185"/>
      <c r="C5" s="185"/>
      <c r="D5" s="186"/>
      <c r="E5" s="186"/>
      <c r="F5" s="186"/>
      <c r="G5" s="186"/>
      <c r="H5" s="186"/>
      <c r="I5" s="186"/>
      <c r="J5" s="186"/>
      <c r="K5" s="186"/>
      <c r="L5" s="186"/>
      <c r="M5" s="186"/>
      <c r="N5" s="186"/>
      <c r="O5" s="186"/>
      <c r="P5" s="186"/>
      <c r="Q5" s="186"/>
      <c r="R5" s="186"/>
      <c r="S5" s="186"/>
      <c r="T5" s="186"/>
      <c r="U5" s="186"/>
      <c r="V5" s="186"/>
      <c r="W5" s="186"/>
      <c r="X5" s="47" t="s">
        <v>138</v>
      </c>
    </row>
    <row r="6" spans="1:24" ht="39.75" customHeight="1" x14ac:dyDescent="0.25">
      <c r="A6" s="179" t="s">
        <v>343</v>
      </c>
      <c r="B6" s="179"/>
      <c r="C6" s="179" t="s">
        <v>0</v>
      </c>
      <c r="D6" s="179"/>
      <c r="E6" s="179"/>
      <c r="F6" s="179" t="s">
        <v>1</v>
      </c>
      <c r="G6" s="179"/>
      <c r="H6" s="179"/>
      <c r="I6" s="179" t="s">
        <v>144</v>
      </c>
      <c r="J6" s="179"/>
      <c r="K6" s="179"/>
      <c r="L6" s="179"/>
      <c r="M6" s="179"/>
      <c r="N6" s="179"/>
      <c r="O6" s="179"/>
      <c r="P6" s="179"/>
      <c r="Q6" s="179" t="s">
        <v>2</v>
      </c>
      <c r="R6" s="179"/>
      <c r="S6" s="179" t="s">
        <v>141</v>
      </c>
      <c r="T6" s="179"/>
      <c r="U6" s="179"/>
      <c r="V6" s="179"/>
      <c r="W6" s="179"/>
    </row>
    <row r="7" spans="1:24" ht="102.75" customHeight="1" x14ac:dyDescent="0.25">
      <c r="A7" s="23" t="s">
        <v>263</v>
      </c>
      <c r="B7" s="23" t="s">
        <v>339</v>
      </c>
      <c r="C7" s="23" t="s">
        <v>140</v>
      </c>
      <c r="D7" s="23" t="s">
        <v>142</v>
      </c>
      <c r="E7" s="23" t="s">
        <v>15</v>
      </c>
      <c r="F7" s="23" t="s">
        <v>4</v>
      </c>
      <c r="G7" s="23" t="s">
        <v>5</v>
      </c>
      <c r="H7" s="23" t="s">
        <v>6</v>
      </c>
      <c r="I7" s="23" t="s">
        <v>7</v>
      </c>
      <c r="J7" s="23" t="s">
        <v>145</v>
      </c>
      <c r="K7" s="23" t="s">
        <v>9</v>
      </c>
      <c r="L7" s="23" t="s">
        <v>143</v>
      </c>
      <c r="M7" s="23" t="s">
        <v>10</v>
      </c>
      <c r="N7" s="23" t="s">
        <v>11</v>
      </c>
      <c r="O7" s="23" t="s">
        <v>146</v>
      </c>
      <c r="P7" s="23" t="s">
        <v>12</v>
      </c>
      <c r="Q7" s="23" t="s">
        <v>147</v>
      </c>
      <c r="R7" s="23" t="s">
        <v>13</v>
      </c>
      <c r="S7" s="23" t="s">
        <v>26</v>
      </c>
      <c r="T7" s="23" t="s">
        <v>27</v>
      </c>
      <c r="U7" s="23" t="s">
        <v>148</v>
      </c>
      <c r="V7" s="23" t="s">
        <v>14</v>
      </c>
      <c r="W7" s="23" t="s">
        <v>149</v>
      </c>
    </row>
    <row r="8" spans="1:24" ht="105" hidden="1" customHeight="1" x14ac:dyDescent="0.25">
      <c r="A8" s="37" t="s">
        <v>366</v>
      </c>
      <c r="B8" s="37" t="s">
        <v>156</v>
      </c>
      <c r="C8" s="16" t="s">
        <v>129</v>
      </c>
      <c r="D8" s="16" t="s">
        <v>128</v>
      </c>
      <c r="E8" s="16" t="s">
        <v>130</v>
      </c>
      <c r="F8" s="16" t="s">
        <v>154</v>
      </c>
      <c r="G8" s="16" t="s">
        <v>370</v>
      </c>
      <c r="H8" s="16" t="s">
        <v>370</v>
      </c>
      <c r="I8" s="16">
        <v>2</v>
      </c>
      <c r="J8" s="16">
        <v>1</v>
      </c>
      <c r="K8" s="16">
        <f t="shared" ref="K8:K63" si="0">I8*J8</f>
        <v>2</v>
      </c>
      <c r="L8" s="16" t="str">
        <f t="shared" ref="L8:L63" si="1">IF((J8=""),"",IF(AND(K8&gt;=24,K8&lt;=40),"MUY ALTO",IF(AND(K8&gt;=10,K8&lt;=20),"ALTO",IF(AND(K8&gt;=6,K8&lt;=8),"MEDIO",IF((K8&lt;=4),"BAJO")))))</f>
        <v>BAJO</v>
      </c>
      <c r="M8" s="16">
        <v>10</v>
      </c>
      <c r="N8" s="16">
        <f>$K8*M8</f>
        <v>20</v>
      </c>
      <c r="O8" s="16" t="str">
        <f t="shared" ref="O8" si="2">IF(N8="","",IF(AND(N8&gt;=600,N8&lt;=4000),"I",IF(AND(N8&gt;=150,N8&lt;=500),"II",IF(AND(N8&gt;=40,N8&lt;=120),"III",IF(OR(N8=20,N8=0),"IV")))))</f>
        <v>IV</v>
      </c>
      <c r="P8" s="16" t="str">
        <f>IF(O8="I","No Aceptable",IF(O8="II","Aceptable con Control",IF(O8="III","Mejorable",IF(O8="IV","Aceptable"))))</f>
        <v>Aceptable</v>
      </c>
      <c r="Q8" s="16">
        <v>3</v>
      </c>
      <c r="R8" s="16" t="s">
        <v>130</v>
      </c>
      <c r="S8" s="16" t="s">
        <v>154</v>
      </c>
      <c r="T8" s="16" t="s">
        <v>154</v>
      </c>
      <c r="U8" s="16" t="s">
        <v>154</v>
      </c>
      <c r="V8" s="16" t="s">
        <v>371</v>
      </c>
      <c r="W8" s="16" t="s">
        <v>154</v>
      </c>
    </row>
    <row r="9" spans="1:24" ht="117.75" hidden="1" customHeight="1" x14ac:dyDescent="0.25">
      <c r="A9" s="37" t="s">
        <v>366</v>
      </c>
      <c r="B9" s="37" t="s">
        <v>156</v>
      </c>
      <c r="C9" s="16" t="s">
        <v>368</v>
      </c>
      <c r="D9" s="16" t="s">
        <v>122</v>
      </c>
      <c r="E9" s="16" t="s">
        <v>303</v>
      </c>
      <c r="F9" s="16" t="s">
        <v>154</v>
      </c>
      <c r="G9" s="16" t="s">
        <v>370</v>
      </c>
      <c r="H9" s="16" t="s">
        <v>370</v>
      </c>
      <c r="I9" s="16">
        <v>2</v>
      </c>
      <c r="J9" s="16">
        <v>2</v>
      </c>
      <c r="K9" s="16">
        <f t="shared" si="0"/>
        <v>4</v>
      </c>
      <c r="L9" s="16" t="str">
        <f t="shared" si="1"/>
        <v>BAJO</v>
      </c>
      <c r="M9" s="16">
        <v>25</v>
      </c>
      <c r="N9" s="16">
        <f t="shared" ref="N9:N63" si="3">$K9*M9</f>
        <v>100</v>
      </c>
      <c r="O9" s="16" t="str">
        <f>IF(N9="","",IF(AND(N9&gt;=600,N9&lt;=4000),"I",IF(AND(N9&gt;=150,N9&lt;=500),"II",IF(AND(N9&gt;=40,N9&lt;=120),"III",IF(OR(N9=20,N9=0),"IV")))))</f>
        <v>III</v>
      </c>
      <c r="P9" s="16" t="str">
        <f t="shared" ref="P9:P63" si="4">IF(O9="I","No Aceptable",IF(O9="II","Aceptable con Control",IF(O9="III","Mejorable",IF(O9="IV","Aceptable"))))</f>
        <v>Mejorable</v>
      </c>
      <c r="Q9" s="16">
        <v>3</v>
      </c>
      <c r="R9" s="16" t="s">
        <v>127</v>
      </c>
      <c r="S9" s="16" t="s">
        <v>154</v>
      </c>
      <c r="T9" s="16" t="s">
        <v>154</v>
      </c>
      <c r="U9" s="16" t="s">
        <v>154</v>
      </c>
      <c r="V9" s="16" t="s">
        <v>569</v>
      </c>
      <c r="W9" s="16" t="s">
        <v>154</v>
      </c>
    </row>
    <row r="10" spans="1:24" ht="117.75" hidden="1" customHeight="1" x14ac:dyDescent="0.25">
      <c r="A10" s="37" t="s">
        <v>366</v>
      </c>
      <c r="B10" s="37" t="s">
        <v>156</v>
      </c>
      <c r="C10" s="16" t="s">
        <v>369</v>
      </c>
      <c r="D10" s="16" t="s">
        <v>132</v>
      </c>
      <c r="E10" s="16" t="s">
        <v>543</v>
      </c>
      <c r="F10" s="16" t="s">
        <v>154</v>
      </c>
      <c r="G10" s="16" t="s">
        <v>370</v>
      </c>
      <c r="H10" s="16" t="s">
        <v>370</v>
      </c>
      <c r="I10" s="16">
        <v>2</v>
      </c>
      <c r="J10" s="16">
        <v>2</v>
      </c>
      <c r="K10" s="16">
        <f t="shared" si="0"/>
        <v>4</v>
      </c>
      <c r="L10" s="16" t="str">
        <f t="shared" si="1"/>
        <v>BAJO</v>
      </c>
      <c r="M10" s="16">
        <v>25</v>
      </c>
      <c r="N10" s="16">
        <f t="shared" si="3"/>
        <v>100</v>
      </c>
      <c r="O10" s="16" t="str">
        <f>IF(N10="","",IF(AND(N10&gt;=600,N10&lt;=4000),"I",IF(AND(N10&gt;=150,N10&lt;=500),"II",IF(AND(N10&gt;=40,N10&lt;=120),"III",IF(OR(N10=20,N10=0),"IV")))))</f>
        <v>III</v>
      </c>
      <c r="P10" s="16" t="str">
        <f t="shared" si="4"/>
        <v>Mejorable</v>
      </c>
      <c r="Q10" s="16">
        <v>3</v>
      </c>
      <c r="R10" s="16" t="s">
        <v>543</v>
      </c>
      <c r="S10" s="16" t="s">
        <v>154</v>
      </c>
      <c r="T10" s="16" t="s">
        <v>154</v>
      </c>
      <c r="U10" s="16" t="s">
        <v>154</v>
      </c>
      <c r="V10" s="16" t="s">
        <v>570</v>
      </c>
      <c r="W10" s="16" t="s">
        <v>154</v>
      </c>
    </row>
    <row r="11" spans="1:24" ht="117.75" hidden="1" customHeight="1" x14ac:dyDescent="0.25">
      <c r="A11" s="37" t="s">
        <v>366</v>
      </c>
      <c r="B11" s="37" t="s">
        <v>156</v>
      </c>
      <c r="C11" s="16" t="s">
        <v>125</v>
      </c>
      <c r="D11" s="16" t="s">
        <v>124</v>
      </c>
      <c r="E11" s="16" t="s">
        <v>126</v>
      </c>
      <c r="F11" s="16" t="s">
        <v>154</v>
      </c>
      <c r="G11" s="16" t="s">
        <v>370</v>
      </c>
      <c r="H11" s="16" t="s">
        <v>370</v>
      </c>
      <c r="I11" s="16">
        <v>2</v>
      </c>
      <c r="J11" s="16">
        <v>2</v>
      </c>
      <c r="K11" s="16">
        <f t="shared" si="0"/>
        <v>4</v>
      </c>
      <c r="L11" s="16" t="str">
        <f t="shared" si="1"/>
        <v>BAJO</v>
      </c>
      <c r="M11" s="16">
        <v>60</v>
      </c>
      <c r="N11" s="16">
        <f t="shared" si="3"/>
        <v>240</v>
      </c>
      <c r="O11" s="16" t="str">
        <f>IF(N11="","",IF(AND(N11&gt;=600,N11&lt;=4000),"I",IF(AND(N11&gt;=150,N11&lt;=500),"II",IF(AND(N11&gt;=40,N11&lt;=120),"III",IF(OR(N11=20,N11=0),"IV")))))</f>
        <v>II</v>
      </c>
      <c r="P11" s="16" t="str">
        <f t="shared" si="4"/>
        <v>Aceptable con Control</v>
      </c>
      <c r="Q11" s="16">
        <v>3</v>
      </c>
      <c r="R11" s="16" t="s">
        <v>126</v>
      </c>
      <c r="S11" s="16" t="s">
        <v>154</v>
      </c>
      <c r="T11" s="16" t="s">
        <v>154</v>
      </c>
      <c r="U11" s="16" t="s">
        <v>154</v>
      </c>
      <c r="V11" s="16" t="s">
        <v>570</v>
      </c>
      <c r="W11" s="16" t="s">
        <v>154</v>
      </c>
    </row>
    <row r="12" spans="1:24" ht="117.75" hidden="1" customHeight="1" x14ac:dyDescent="0.25">
      <c r="A12" s="37" t="s">
        <v>366</v>
      </c>
      <c r="B12" s="37" t="s">
        <v>156</v>
      </c>
      <c r="C12" s="16" t="s">
        <v>171</v>
      </c>
      <c r="D12" s="16" t="s">
        <v>169</v>
      </c>
      <c r="E12" s="16" t="s">
        <v>547</v>
      </c>
      <c r="F12" s="16" t="s">
        <v>154</v>
      </c>
      <c r="G12" s="16" t="s">
        <v>370</v>
      </c>
      <c r="H12" s="16" t="s">
        <v>370</v>
      </c>
      <c r="I12" s="16">
        <v>2</v>
      </c>
      <c r="J12" s="16">
        <v>2</v>
      </c>
      <c r="K12" s="16">
        <f t="shared" si="0"/>
        <v>4</v>
      </c>
      <c r="L12" s="16" t="str">
        <f t="shared" si="1"/>
        <v>BAJO</v>
      </c>
      <c r="M12" s="16">
        <v>25</v>
      </c>
      <c r="N12" s="16">
        <f t="shared" si="3"/>
        <v>100</v>
      </c>
      <c r="O12" s="16" t="str">
        <f>IF(N12="","",IF(AND(N12&gt;=600,N12&lt;=4000),"I",IF(AND(N12&gt;=150,N12&lt;=500),"II",IF(AND(N12&gt;=40,N12&lt;=120),"III",IF(OR(N12=20,N12=0),"IV")))))</f>
        <v>III</v>
      </c>
      <c r="P12" s="16" t="str">
        <f t="shared" si="4"/>
        <v>Mejorable</v>
      </c>
      <c r="Q12" s="16">
        <v>5</v>
      </c>
      <c r="R12" s="16" t="s">
        <v>549</v>
      </c>
      <c r="S12" s="16" t="s">
        <v>154</v>
      </c>
      <c r="T12" s="16" t="s">
        <v>154</v>
      </c>
      <c r="U12" s="16" t="s">
        <v>170</v>
      </c>
      <c r="V12" s="16" t="s">
        <v>570</v>
      </c>
      <c r="W12" s="16" t="s">
        <v>154</v>
      </c>
    </row>
    <row r="13" spans="1:24" ht="102.75" customHeight="1" x14ac:dyDescent="0.25">
      <c r="A13" s="37" t="s">
        <v>366</v>
      </c>
      <c r="B13" s="37" t="s">
        <v>156</v>
      </c>
      <c r="C13" s="16" t="s">
        <v>551</v>
      </c>
      <c r="D13" s="17" t="s">
        <v>311</v>
      </c>
      <c r="E13" s="16" t="s">
        <v>290</v>
      </c>
      <c r="F13" s="16" t="s">
        <v>154</v>
      </c>
      <c r="G13" s="16" t="s">
        <v>370</v>
      </c>
      <c r="H13" s="16" t="s">
        <v>370</v>
      </c>
      <c r="I13" s="16">
        <v>2</v>
      </c>
      <c r="J13" s="16">
        <v>3</v>
      </c>
      <c r="K13" s="16">
        <f t="shared" si="0"/>
        <v>6</v>
      </c>
      <c r="L13" s="16" t="str">
        <f t="shared" si="1"/>
        <v>MEDIO</v>
      </c>
      <c r="M13" s="16">
        <v>25</v>
      </c>
      <c r="N13" s="16">
        <f t="shared" si="3"/>
        <v>150</v>
      </c>
      <c r="O13" s="16" t="str">
        <f>IF((N13&gt;=599),"I",IF(N13&gt;=150,"II",IF(N13&gt;=40,"III",IF(N13&gt;=20,"IV",IF(N13=0,"IV")))))</f>
        <v>II</v>
      </c>
      <c r="P13" s="16" t="str">
        <f t="shared" si="4"/>
        <v>Aceptable con Control</v>
      </c>
      <c r="Q13" s="16">
        <v>5</v>
      </c>
      <c r="R13" s="16" t="s">
        <v>295</v>
      </c>
      <c r="S13" s="16" t="s">
        <v>154</v>
      </c>
      <c r="T13" s="16" t="s">
        <v>154</v>
      </c>
      <c r="U13" s="16" t="s">
        <v>154</v>
      </c>
      <c r="V13" s="16" t="s">
        <v>872</v>
      </c>
      <c r="W13" s="16"/>
    </row>
    <row r="14" spans="1:24" ht="102.75" customHeight="1" x14ac:dyDescent="0.25">
      <c r="A14" s="37" t="s">
        <v>366</v>
      </c>
      <c r="B14" s="37" t="s">
        <v>156</v>
      </c>
      <c r="C14" s="16" t="s">
        <v>306</v>
      </c>
      <c r="D14" s="17" t="s">
        <v>310</v>
      </c>
      <c r="E14" s="16" t="s">
        <v>307</v>
      </c>
      <c r="F14" s="16" t="s">
        <v>154</v>
      </c>
      <c r="G14" s="16" t="s">
        <v>370</v>
      </c>
      <c r="H14" s="16" t="s">
        <v>370</v>
      </c>
      <c r="I14" s="16">
        <v>2</v>
      </c>
      <c r="J14" s="16">
        <v>3</v>
      </c>
      <c r="K14" s="16">
        <f t="shared" si="0"/>
        <v>6</v>
      </c>
      <c r="L14" s="16" t="str">
        <f t="shared" si="1"/>
        <v>MEDIO</v>
      </c>
      <c r="M14" s="16">
        <v>25</v>
      </c>
      <c r="N14" s="16">
        <f t="shared" si="3"/>
        <v>150</v>
      </c>
      <c r="O14" s="16" t="str">
        <f>IF((N14&gt;=599),"I",IF(N14&gt;=150,"II",IF(N14&gt;=40,"III",IF(N14&gt;=20,"IV",IF(N14=0,"IV")))))</f>
        <v>II</v>
      </c>
      <c r="P14" s="16" t="str">
        <f t="shared" si="4"/>
        <v>Aceptable con Control</v>
      </c>
      <c r="Q14" s="16">
        <v>5</v>
      </c>
      <c r="R14" s="16" t="s">
        <v>308</v>
      </c>
      <c r="S14" s="16" t="s">
        <v>154</v>
      </c>
      <c r="T14" s="16" t="s">
        <v>154</v>
      </c>
      <c r="U14" s="16" t="s">
        <v>154</v>
      </c>
      <c r="V14" s="16" t="s">
        <v>873</v>
      </c>
      <c r="W14" s="16"/>
    </row>
    <row r="15" spans="1:24" ht="102.75" customHeight="1" x14ac:dyDescent="0.25">
      <c r="A15" s="37" t="s">
        <v>366</v>
      </c>
      <c r="B15" s="37" t="s">
        <v>156</v>
      </c>
      <c r="C15" s="27" t="s">
        <v>312</v>
      </c>
      <c r="D15" s="17" t="s">
        <v>313</v>
      </c>
      <c r="E15" s="16" t="s">
        <v>307</v>
      </c>
      <c r="F15" s="16" t="s">
        <v>154</v>
      </c>
      <c r="G15" s="16" t="s">
        <v>370</v>
      </c>
      <c r="H15" s="16" t="s">
        <v>370</v>
      </c>
      <c r="I15" s="16">
        <v>2</v>
      </c>
      <c r="J15" s="16">
        <v>2</v>
      </c>
      <c r="K15" s="16">
        <f t="shared" si="0"/>
        <v>4</v>
      </c>
      <c r="L15" s="16" t="str">
        <f t="shared" si="1"/>
        <v>BAJO</v>
      </c>
      <c r="M15" s="16">
        <v>25</v>
      </c>
      <c r="N15" s="16">
        <f t="shared" si="3"/>
        <v>100</v>
      </c>
      <c r="O15" s="16" t="str">
        <f>IF((N15&gt;=599),"I",IF(N15&gt;=150,"II",IF(N15&gt;=40,"III",IF(N15&gt;=20,"IV",IF(N15=0,"IV")))))</f>
        <v>III</v>
      </c>
      <c r="P15" s="16" t="str">
        <f t="shared" si="4"/>
        <v>Mejorable</v>
      </c>
      <c r="Q15" s="16">
        <v>5</v>
      </c>
      <c r="R15" s="16" t="s">
        <v>314</v>
      </c>
      <c r="S15" s="16" t="s">
        <v>154</v>
      </c>
      <c r="T15" s="16" t="s">
        <v>154</v>
      </c>
      <c r="U15" s="16" t="s">
        <v>154</v>
      </c>
      <c r="V15" s="16" t="s">
        <v>873</v>
      </c>
      <c r="W15" s="16"/>
    </row>
    <row r="16" spans="1:24" ht="84" hidden="1" customHeight="1" x14ac:dyDescent="0.25">
      <c r="A16" s="37" t="s">
        <v>366</v>
      </c>
      <c r="B16" s="37" t="s">
        <v>156</v>
      </c>
      <c r="C16" s="16" t="s">
        <v>315</v>
      </c>
      <c r="D16" s="17" t="s">
        <v>150</v>
      </c>
      <c r="E16" s="16" t="s">
        <v>192</v>
      </c>
      <c r="F16" s="16" t="s">
        <v>154</v>
      </c>
      <c r="G16" s="16" t="s">
        <v>370</v>
      </c>
      <c r="H16" s="16" t="s">
        <v>370</v>
      </c>
      <c r="I16" s="16">
        <v>2</v>
      </c>
      <c r="J16" s="16">
        <v>3</v>
      </c>
      <c r="K16" s="16">
        <f t="shared" si="0"/>
        <v>6</v>
      </c>
      <c r="L16" s="16" t="str">
        <f t="shared" si="1"/>
        <v>MEDIO</v>
      </c>
      <c r="M16" s="16">
        <v>60</v>
      </c>
      <c r="N16" s="16">
        <f t="shared" si="3"/>
        <v>360</v>
      </c>
      <c r="O16" s="16" t="str">
        <f t="shared" ref="O16:O63" si="5">IF((N16&gt;=599),"I",IF(N16&gt;=150,"II",IF(N16&gt;=40,"III",IF(N16&gt;=20,"IV",IF(N16=0,"IV")))))</f>
        <v>II</v>
      </c>
      <c r="P16" s="16" t="str">
        <f t="shared" si="4"/>
        <v>Aceptable con Control</v>
      </c>
      <c r="Q16" s="16">
        <v>5</v>
      </c>
      <c r="R16" s="16" t="s">
        <v>251</v>
      </c>
      <c r="S16" s="16" t="s">
        <v>154</v>
      </c>
      <c r="T16" s="16" t="s">
        <v>154</v>
      </c>
      <c r="U16" s="16" t="s">
        <v>154</v>
      </c>
      <c r="V16" s="16" t="s">
        <v>571</v>
      </c>
      <c r="W16" s="16" t="s">
        <v>154</v>
      </c>
    </row>
    <row r="17" spans="1:23" ht="78" hidden="1" customHeight="1" x14ac:dyDescent="0.25">
      <c r="A17" s="37" t="s">
        <v>366</v>
      </c>
      <c r="B17" s="37" t="s">
        <v>156</v>
      </c>
      <c r="C17" s="16" t="s">
        <v>131</v>
      </c>
      <c r="D17" s="17" t="s">
        <v>504</v>
      </c>
      <c r="E17" s="16" t="s">
        <v>193</v>
      </c>
      <c r="F17" s="16" t="s">
        <v>154</v>
      </c>
      <c r="G17" s="16" t="s">
        <v>370</v>
      </c>
      <c r="H17" s="16" t="s">
        <v>370</v>
      </c>
      <c r="I17" s="16">
        <v>2</v>
      </c>
      <c r="J17" s="16">
        <v>3</v>
      </c>
      <c r="K17" s="16">
        <f t="shared" si="0"/>
        <v>6</v>
      </c>
      <c r="L17" s="16" t="str">
        <f t="shared" si="1"/>
        <v>MEDIO</v>
      </c>
      <c r="M17" s="16">
        <v>60</v>
      </c>
      <c r="N17" s="16">
        <f t="shared" si="3"/>
        <v>360</v>
      </c>
      <c r="O17" s="16" t="str">
        <f t="shared" si="5"/>
        <v>II</v>
      </c>
      <c r="P17" s="16" t="str">
        <f t="shared" si="4"/>
        <v>Aceptable con Control</v>
      </c>
      <c r="Q17" s="16">
        <v>5</v>
      </c>
      <c r="R17" s="16" t="s">
        <v>179</v>
      </c>
      <c r="S17" s="16" t="s">
        <v>154</v>
      </c>
      <c r="T17" s="16" t="s">
        <v>154</v>
      </c>
      <c r="U17" s="16" t="s">
        <v>154</v>
      </c>
      <c r="V17" s="16" t="s">
        <v>571</v>
      </c>
      <c r="W17" s="16" t="s">
        <v>154</v>
      </c>
    </row>
    <row r="18" spans="1:23" ht="78" hidden="1" customHeight="1" x14ac:dyDescent="0.25">
      <c r="A18" s="37" t="s">
        <v>366</v>
      </c>
      <c r="B18" s="37" t="s">
        <v>156</v>
      </c>
      <c r="C18" s="27" t="s">
        <v>317</v>
      </c>
      <c r="D18" s="17" t="s">
        <v>319</v>
      </c>
      <c r="E18" s="16" t="s">
        <v>193</v>
      </c>
      <c r="F18" s="16" t="s">
        <v>154</v>
      </c>
      <c r="G18" s="16" t="s">
        <v>370</v>
      </c>
      <c r="H18" s="16" t="s">
        <v>370</v>
      </c>
      <c r="I18" s="16">
        <v>2</v>
      </c>
      <c r="J18" s="16">
        <v>3</v>
      </c>
      <c r="K18" s="16">
        <f t="shared" si="0"/>
        <v>6</v>
      </c>
      <c r="L18" s="16" t="str">
        <f t="shared" si="1"/>
        <v>MEDIO</v>
      </c>
      <c r="M18" s="16">
        <v>60</v>
      </c>
      <c r="N18" s="16">
        <f>$K18*M18</f>
        <v>360</v>
      </c>
      <c r="O18" s="16" t="str">
        <f>IF((N18&gt;=599),"I",IF(N18&gt;=150,"II",IF(N18&gt;=40,"III",IF(N18&gt;=20,"IV",IF(N18=0,"IV")))))</f>
        <v>II</v>
      </c>
      <c r="P18" s="16" t="str">
        <f t="shared" si="4"/>
        <v>Aceptable con Control</v>
      </c>
      <c r="Q18" s="16">
        <v>5</v>
      </c>
      <c r="R18" s="16" t="s">
        <v>179</v>
      </c>
      <c r="S18" s="16" t="s">
        <v>154</v>
      </c>
      <c r="T18" s="16" t="s">
        <v>154</v>
      </c>
      <c r="U18" s="16" t="s">
        <v>154</v>
      </c>
      <c r="V18" s="16" t="s">
        <v>571</v>
      </c>
      <c r="W18" s="16" t="s">
        <v>154</v>
      </c>
    </row>
    <row r="19" spans="1:23" ht="99" hidden="1" customHeight="1" x14ac:dyDescent="0.25">
      <c r="A19" s="37" t="s">
        <v>366</v>
      </c>
      <c r="B19" s="37" t="s">
        <v>156</v>
      </c>
      <c r="C19" s="16" t="s">
        <v>199</v>
      </c>
      <c r="D19" s="17" t="s">
        <v>118</v>
      </c>
      <c r="E19" s="16" t="s">
        <v>194</v>
      </c>
      <c r="F19" s="16" t="s">
        <v>154</v>
      </c>
      <c r="G19" s="16" t="s">
        <v>370</v>
      </c>
      <c r="H19" s="16" t="s">
        <v>370</v>
      </c>
      <c r="I19" s="16">
        <v>2</v>
      </c>
      <c r="J19" s="16">
        <v>3</v>
      </c>
      <c r="K19" s="16">
        <f t="shared" si="0"/>
        <v>6</v>
      </c>
      <c r="L19" s="16" t="str">
        <f t="shared" si="1"/>
        <v>MEDIO</v>
      </c>
      <c r="M19" s="16">
        <v>25</v>
      </c>
      <c r="N19" s="16">
        <f t="shared" si="3"/>
        <v>150</v>
      </c>
      <c r="O19" s="16" t="str">
        <f t="shared" si="5"/>
        <v>II</v>
      </c>
      <c r="P19" s="16" t="str">
        <f t="shared" si="4"/>
        <v>Aceptable con Control</v>
      </c>
      <c r="Q19" s="16">
        <v>5</v>
      </c>
      <c r="R19" s="16" t="s">
        <v>119</v>
      </c>
      <c r="S19" s="16" t="s">
        <v>154</v>
      </c>
      <c r="T19" s="16" t="s">
        <v>154</v>
      </c>
      <c r="U19" s="16" t="s">
        <v>154</v>
      </c>
      <c r="V19" s="16" t="s">
        <v>572</v>
      </c>
      <c r="W19" s="16"/>
    </row>
    <row r="20" spans="1:23" ht="137.65" hidden="1" customHeight="1" x14ac:dyDescent="0.25">
      <c r="A20" s="37" t="s">
        <v>366</v>
      </c>
      <c r="B20" s="37" t="s">
        <v>156</v>
      </c>
      <c r="C20" s="16" t="s">
        <v>196</v>
      </c>
      <c r="D20" s="17" t="s">
        <v>118</v>
      </c>
      <c r="E20" s="16" t="s">
        <v>194</v>
      </c>
      <c r="F20" s="16" t="s">
        <v>154</v>
      </c>
      <c r="G20" s="16" t="s">
        <v>370</v>
      </c>
      <c r="H20" s="16" t="s">
        <v>370</v>
      </c>
      <c r="I20" s="16">
        <v>6</v>
      </c>
      <c r="J20" s="16">
        <v>2</v>
      </c>
      <c r="K20" s="16">
        <f t="shared" si="0"/>
        <v>12</v>
      </c>
      <c r="L20" s="16" t="str">
        <f t="shared" si="1"/>
        <v>ALTO</v>
      </c>
      <c r="M20" s="16">
        <v>10</v>
      </c>
      <c r="N20" s="16">
        <f t="shared" si="3"/>
        <v>120</v>
      </c>
      <c r="O20" s="16" t="str">
        <f t="shared" si="5"/>
        <v>III</v>
      </c>
      <c r="P20" s="16" t="str">
        <f t="shared" si="4"/>
        <v>Mejorable</v>
      </c>
      <c r="Q20" s="16">
        <v>5</v>
      </c>
      <c r="R20" s="16" t="s">
        <v>119</v>
      </c>
      <c r="S20" s="16" t="s">
        <v>154</v>
      </c>
      <c r="T20" s="16" t="s">
        <v>154</v>
      </c>
      <c r="U20" s="16" t="s">
        <v>154</v>
      </c>
      <c r="V20" s="16" t="s">
        <v>572</v>
      </c>
      <c r="W20" s="16"/>
    </row>
    <row r="21" spans="1:23" ht="145.9" hidden="1" customHeight="1" x14ac:dyDescent="0.25">
      <c r="A21" s="37" t="s">
        <v>366</v>
      </c>
      <c r="B21" s="37" t="s">
        <v>156</v>
      </c>
      <c r="C21" s="16" t="s">
        <v>197</v>
      </c>
      <c r="D21" s="17" t="s">
        <v>118</v>
      </c>
      <c r="E21" s="16" t="s">
        <v>119</v>
      </c>
      <c r="F21" s="16" t="s">
        <v>154</v>
      </c>
      <c r="G21" s="16" t="s">
        <v>370</v>
      </c>
      <c r="H21" s="16" t="s">
        <v>370</v>
      </c>
      <c r="I21" s="16">
        <v>6</v>
      </c>
      <c r="J21" s="16">
        <v>2</v>
      </c>
      <c r="K21" s="16">
        <f t="shared" si="0"/>
        <v>12</v>
      </c>
      <c r="L21" s="16" t="str">
        <f t="shared" si="1"/>
        <v>ALTO</v>
      </c>
      <c r="M21" s="16">
        <v>25</v>
      </c>
      <c r="N21" s="16">
        <f t="shared" si="3"/>
        <v>300</v>
      </c>
      <c r="O21" s="16" t="str">
        <f t="shared" si="5"/>
        <v>II</v>
      </c>
      <c r="P21" s="16" t="str">
        <f t="shared" si="4"/>
        <v>Aceptable con Control</v>
      </c>
      <c r="Q21" s="16">
        <v>5</v>
      </c>
      <c r="R21" s="16" t="s">
        <v>119</v>
      </c>
      <c r="S21" s="16" t="s">
        <v>154</v>
      </c>
      <c r="T21" s="16" t="s">
        <v>154</v>
      </c>
      <c r="U21" s="16" t="s">
        <v>154</v>
      </c>
      <c r="V21" s="16" t="s">
        <v>573</v>
      </c>
      <c r="W21" s="16"/>
    </row>
    <row r="22" spans="1:23" ht="138.4" hidden="1" customHeight="1" x14ac:dyDescent="0.25">
      <c r="A22" s="37" t="s">
        <v>366</v>
      </c>
      <c r="B22" s="37" t="s">
        <v>156</v>
      </c>
      <c r="C22" s="16" t="s">
        <v>198</v>
      </c>
      <c r="D22" s="17" t="s">
        <v>118</v>
      </c>
      <c r="E22" s="16" t="s">
        <v>119</v>
      </c>
      <c r="F22" s="16" t="s">
        <v>154</v>
      </c>
      <c r="G22" s="16" t="s">
        <v>370</v>
      </c>
      <c r="H22" s="16" t="s">
        <v>370</v>
      </c>
      <c r="I22" s="16">
        <v>6</v>
      </c>
      <c r="J22" s="16">
        <v>2</v>
      </c>
      <c r="K22" s="16">
        <f t="shared" si="0"/>
        <v>12</v>
      </c>
      <c r="L22" s="16" t="str">
        <f t="shared" si="1"/>
        <v>ALTO</v>
      </c>
      <c r="M22" s="16">
        <v>25</v>
      </c>
      <c r="N22" s="16">
        <f t="shared" si="3"/>
        <v>300</v>
      </c>
      <c r="O22" s="16" t="str">
        <f t="shared" si="5"/>
        <v>II</v>
      </c>
      <c r="P22" s="16" t="str">
        <f t="shared" si="4"/>
        <v>Aceptable con Control</v>
      </c>
      <c r="Q22" s="16">
        <v>5</v>
      </c>
      <c r="R22" s="16" t="s">
        <v>119</v>
      </c>
      <c r="S22" s="16" t="s">
        <v>154</v>
      </c>
      <c r="T22" s="16" t="s">
        <v>154</v>
      </c>
      <c r="U22" s="16" t="s">
        <v>154</v>
      </c>
      <c r="V22" s="16" t="s">
        <v>572</v>
      </c>
      <c r="W22" s="16"/>
    </row>
    <row r="23" spans="1:23" ht="138.4" hidden="1" customHeight="1" x14ac:dyDescent="0.25">
      <c r="A23" s="37" t="s">
        <v>366</v>
      </c>
      <c r="B23" s="37" t="s">
        <v>156</v>
      </c>
      <c r="C23" s="16" t="s">
        <v>574</v>
      </c>
      <c r="D23" s="17" t="s">
        <v>175</v>
      </c>
      <c r="E23" s="16" t="s">
        <v>321</v>
      </c>
      <c r="F23" s="16" t="s">
        <v>154</v>
      </c>
      <c r="G23" s="16" t="s">
        <v>370</v>
      </c>
      <c r="H23" s="16" t="s">
        <v>370</v>
      </c>
      <c r="I23" s="16">
        <v>2</v>
      </c>
      <c r="J23" s="16">
        <v>3</v>
      </c>
      <c r="K23" s="16">
        <f t="shared" si="0"/>
        <v>6</v>
      </c>
      <c r="L23" s="16" t="str">
        <f t="shared" si="1"/>
        <v>MEDIO</v>
      </c>
      <c r="M23" s="16">
        <v>25</v>
      </c>
      <c r="N23" s="16">
        <f>$K23*M23</f>
        <v>150</v>
      </c>
      <c r="O23" s="16" t="str">
        <f>IF((N23&gt;=599),"I",IF(N23&gt;=150,"II",IF(N23&gt;=40,"III",IF(N23&gt;=20,"IV",IF(N23=0,"IV")))))</f>
        <v>II</v>
      </c>
      <c r="P23" s="16" t="str">
        <f t="shared" si="4"/>
        <v>Aceptable con Control</v>
      </c>
      <c r="Q23" s="16">
        <v>5</v>
      </c>
      <c r="R23" s="16" t="s">
        <v>322</v>
      </c>
      <c r="S23" s="16" t="s">
        <v>154</v>
      </c>
      <c r="T23" s="16" t="s">
        <v>154</v>
      </c>
      <c r="U23" s="16" t="s">
        <v>154</v>
      </c>
      <c r="V23" s="16" t="s">
        <v>570</v>
      </c>
      <c r="W23" s="16" t="s">
        <v>558</v>
      </c>
    </row>
    <row r="24" spans="1:23" ht="138.4" hidden="1" customHeight="1" x14ac:dyDescent="0.25">
      <c r="A24" s="37" t="s">
        <v>366</v>
      </c>
      <c r="B24" s="37" t="s">
        <v>156</v>
      </c>
      <c r="C24" s="16" t="s">
        <v>575</v>
      </c>
      <c r="D24" s="20" t="s">
        <v>173</v>
      </c>
      <c r="E24" s="19" t="s">
        <v>222</v>
      </c>
      <c r="F24" s="16" t="s">
        <v>154</v>
      </c>
      <c r="G24" s="16" t="s">
        <v>370</v>
      </c>
      <c r="H24" s="16" t="s">
        <v>370</v>
      </c>
      <c r="I24" s="19">
        <v>2</v>
      </c>
      <c r="J24" s="19">
        <v>3</v>
      </c>
      <c r="K24" s="19">
        <f t="shared" si="0"/>
        <v>6</v>
      </c>
      <c r="L24" s="19" t="str">
        <f t="shared" si="1"/>
        <v>MEDIO</v>
      </c>
      <c r="M24" s="19">
        <v>25</v>
      </c>
      <c r="N24" s="19">
        <f t="shared" ref="N24:N26" si="6">$K24*M24</f>
        <v>150</v>
      </c>
      <c r="O24" s="16" t="str">
        <f t="shared" ref="O24:O45" si="7">IF((N24&gt;=599),"I",IF(N24&gt;=150,"II",IF(N24&gt;=40,"III",IF(N24&gt;=20,"IV",IF(N24=0,"IV")))))</f>
        <v>II</v>
      </c>
      <c r="P24" s="16" t="str">
        <f t="shared" si="4"/>
        <v>Aceptable con Control</v>
      </c>
      <c r="Q24" s="19">
        <v>5</v>
      </c>
      <c r="R24" s="19" t="s">
        <v>300</v>
      </c>
      <c r="S24" s="19" t="s">
        <v>154</v>
      </c>
      <c r="T24" s="19" t="s">
        <v>154</v>
      </c>
      <c r="U24" s="16" t="s">
        <v>154</v>
      </c>
      <c r="V24" s="16" t="s">
        <v>570</v>
      </c>
      <c r="W24" s="16" t="s">
        <v>560</v>
      </c>
    </row>
    <row r="25" spans="1:23" ht="121.5" hidden="1" customHeight="1" x14ac:dyDescent="0.25">
      <c r="A25" s="37" t="s">
        <v>366</v>
      </c>
      <c r="B25" s="37" t="s">
        <v>156</v>
      </c>
      <c r="C25" s="16" t="s">
        <v>329</v>
      </c>
      <c r="D25" s="17" t="s">
        <v>330</v>
      </c>
      <c r="E25" s="16" t="s">
        <v>213</v>
      </c>
      <c r="F25" s="16" t="s">
        <v>154</v>
      </c>
      <c r="G25" s="16" t="s">
        <v>370</v>
      </c>
      <c r="H25" s="16" t="s">
        <v>370</v>
      </c>
      <c r="I25" s="16">
        <v>2</v>
      </c>
      <c r="J25" s="16">
        <v>1</v>
      </c>
      <c r="K25" s="16">
        <f t="shared" si="0"/>
        <v>2</v>
      </c>
      <c r="L25" s="16" t="str">
        <f t="shared" si="1"/>
        <v>BAJO</v>
      </c>
      <c r="M25" s="16">
        <v>25</v>
      </c>
      <c r="N25" s="16">
        <f t="shared" si="6"/>
        <v>50</v>
      </c>
      <c r="O25" s="16" t="str">
        <f t="shared" si="7"/>
        <v>III</v>
      </c>
      <c r="P25" s="16" t="str">
        <f t="shared" si="4"/>
        <v>Mejorable</v>
      </c>
      <c r="Q25" s="16">
        <v>5</v>
      </c>
      <c r="R25" s="16" t="s">
        <v>213</v>
      </c>
      <c r="S25" s="16" t="s">
        <v>154</v>
      </c>
      <c r="T25" s="16" t="s">
        <v>154</v>
      </c>
      <c r="U25" s="16" t="s">
        <v>154</v>
      </c>
      <c r="V25" s="16" t="s">
        <v>570</v>
      </c>
      <c r="W25" s="16" t="s">
        <v>154</v>
      </c>
    </row>
    <row r="26" spans="1:23" ht="149.25" hidden="1" customHeight="1" x14ac:dyDescent="0.25">
      <c r="A26" s="37" t="s">
        <v>366</v>
      </c>
      <c r="B26" s="37" t="s">
        <v>156</v>
      </c>
      <c r="C26" s="19" t="s">
        <v>563</v>
      </c>
      <c r="D26" s="20" t="s">
        <v>172</v>
      </c>
      <c r="E26" s="19" t="s">
        <v>226</v>
      </c>
      <c r="F26" s="16" t="s">
        <v>154</v>
      </c>
      <c r="G26" s="16" t="s">
        <v>370</v>
      </c>
      <c r="H26" s="16" t="s">
        <v>370</v>
      </c>
      <c r="I26" s="19">
        <v>2</v>
      </c>
      <c r="J26" s="19">
        <v>2</v>
      </c>
      <c r="K26" s="19">
        <f t="shared" si="0"/>
        <v>4</v>
      </c>
      <c r="L26" s="19" t="str">
        <f t="shared" si="1"/>
        <v>BAJO</v>
      </c>
      <c r="M26" s="19">
        <v>60</v>
      </c>
      <c r="N26" s="19">
        <f t="shared" si="6"/>
        <v>240</v>
      </c>
      <c r="O26" s="16" t="str">
        <f t="shared" si="7"/>
        <v>II</v>
      </c>
      <c r="P26" s="16" t="str">
        <f t="shared" si="4"/>
        <v>Aceptable con Control</v>
      </c>
      <c r="Q26" s="21">
        <v>5</v>
      </c>
      <c r="R26" s="16" t="s">
        <v>226</v>
      </c>
      <c r="S26" s="16" t="s">
        <v>154</v>
      </c>
      <c r="T26" s="16" t="s">
        <v>154</v>
      </c>
      <c r="U26" s="16" t="s">
        <v>154</v>
      </c>
      <c r="V26" s="16" t="s">
        <v>670</v>
      </c>
      <c r="W26" s="16" t="s">
        <v>154</v>
      </c>
    </row>
    <row r="27" spans="1:23" ht="149.25" hidden="1" customHeight="1" x14ac:dyDescent="0.25">
      <c r="A27" s="49" t="s">
        <v>376</v>
      </c>
      <c r="B27" s="50" t="s">
        <v>156</v>
      </c>
      <c r="C27" s="29" t="s">
        <v>334</v>
      </c>
      <c r="D27" s="30" t="s">
        <v>335</v>
      </c>
      <c r="E27" s="29" t="s">
        <v>336</v>
      </c>
      <c r="F27" s="29" t="s">
        <v>338</v>
      </c>
      <c r="G27" s="29" t="s">
        <v>337</v>
      </c>
      <c r="H27" s="29" t="s">
        <v>576</v>
      </c>
      <c r="I27" s="29">
        <v>2</v>
      </c>
      <c r="J27" s="29">
        <v>1</v>
      </c>
      <c r="K27" s="29">
        <f t="shared" si="0"/>
        <v>2</v>
      </c>
      <c r="L27" s="29" t="str">
        <f t="shared" si="1"/>
        <v>BAJO</v>
      </c>
      <c r="M27" s="29">
        <v>100</v>
      </c>
      <c r="N27" s="29">
        <f>$K27*M27</f>
        <v>200</v>
      </c>
      <c r="O27" s="16" t="str">
        <f t="shared" si="7"/>
        <v>II</v>
      </c>
      <c r="P27" s="16" t="str">
        <f t="shared" si="4"/>
        <v>Aceptable con Control</v>
      </c>
      <c r="Q27" s="29">
        <v>5</v>
      </c>
      <c r="R27" s="29" t="s">
        <v>139</v>
      </c>
      <c r="S27" s="29" t="s">
        <v>154</v>
      </c>
      <c r="T27" s="29" t="s">
        <v>154</v>
      </c>
      <c r="U27" s="29" t="s">
        <v>154</v>
      </c>
      <c r="V27" s="16" t="s">
        <v>670</v>
      </c>
      <c r="W27" s="29" t="s">
        <v>154</v>
      </c>
    </row>
    <row r="28" spans="1:23" ht="78" hidden="1" customHeight="1" x14ac:dyDescent="0.25">
      <c r="A28" s="57" t="s">
        <v>657</v>
      </c>
      <c r="B28" s="57" t="s">
        <v>156</v>
      </c>
      <c r="C28" s="52" t="s">
        <v>658</v>
      </c>
      <c r="D28" s="54" t="s">
        <v>659</v>
      </c>
      <c r="E28" s="18" t="s">
        <v>660</v>
      </c>
      <c r="F28" s="18" t="s">
        <v>154</v>
      </c>
      <c r="G28" s="16" t="s">
        <v>154</v>
      </c>
      <c r="H28" s="16" t="s">
        <v>154</v>
      </c>
      <c r="I28" s="18">
        <v>2</v>
      </c>
      <c r="J28" s="18">
        <v>1</v>
      </c>
      <c r="K28" s="18">
        <f>I28*J28</f>
        <v>2</v>
      </c>
      <c r="L28" s="18" t="str">
        <f>IF((J28=""),"",IF(AND(K28&gt;=24,K28&lt;=40),"MUY ALTO",IF(AND(K28&gt;=10,K28&lt;=20),"ALTO",IF(AND(K28&gt;=6,K28&lt;=8),"MEDIO",IF((K28&lt;=4),"BAJO")))))</f>
        <v>BAJO</v>
      </c>
      <c r="M28" s="18">
        <v>25</v>
      </c>
      <c r="N28" s="18">
        <f>$K28*M28</f>
        <v>50</v>
      </c>
      <c r="O28" s="18" t="str">
        <f>IF((N28&gt;=599),"I",IF(N28&gt;=150,"II",IF(N28&gt;=40,"III",IF(N28&gt;=20,"IV",IF(N28=0,"IV")))))</f>
        <v>III</v>
      </c>
      <c r="P28" s="18" t="str">
        <f>IF(O28="I","No Aceptable",IF(O28="II","Aceptable con Control",IF(O28="III","Mejorable",IF(O28="IV","Aceptable"))))</f>
        <v>Mejorable</v>
      </c>
      <c r="Q28" s="18"/>
      <c r="R28" s="18" t="s">
        <v>661</v>
      </c>
      <c r="S28" s="16" t="s">
        <v>154</v>
      </c>
      <c r="T28" s="16" t="s">
        <v>154</v>
      </c>
      <c r="U28" s="16" t="s">
        <v>154</v>
      </c>
      <c r="V28" s="16" t="s">
        <v>662</v>
      </c>
      <c r="W28" s="53" t="s">
        <v>663</v>
      </c>
    </row>
    <row r="29" spans="1:23" ht="81" customHeight="1" x14ac:dyDescent="0.25">
      <c r="A29" s="57" t="s">
        <v>657</v>
      </c>
      <c r="B29" s="57" t="s">
        <v>156</v>
      </c>
      <c r="C29" s="27" t="s">
        <v>871</v>
      </c>
      <c r="D29" s="54" t="s">
        <v>664</v>
      </c>
      <c r="E29" s="18" t="s">
        <v>665</v>
      </c>
      <c r="F29" s="18" t="s">
        <v>154</v>
      </c>
      <c r="G29" s="16" t="s">
        <v>154</v>
      </c>
      <c r="H29" s="16" t="s">
        <v>154</v>
      </c>
      <c r="I29" s="18">
        <v>2</v>
      </c>
      <c r="J29" s="18">
        <v>2</v>
      </c>
      <c r="K29" s="18">
        <f>I29*J29</f>
        <v>4</v>
      </c>
      <c r="L29" s="18" t="str">
        <f>IF((J29=""),"",IF(AND(K29&gt;=24,K29&lt;=40),"MUY ALTO",IF(AND(K29&gt;=10,K29&lt;=20),"ALTO",IF(AND(K29&gt;=6,K29&lt;=8),"MEDIO",IF((K29&lt;=4),"BAJO")))))</f>
        <v>BAJO</v>
      </c>
      <c r="M29" s="18">
        <v>25</v>
      </c>
      <c r="N29" s="18">
        <f>$K29*M29</f>
        <v>100</v>
      </c>
      <c r="O29" s="18" t="str">
        <f>IF((N29&gt;=599),"I",IF(N29&gt;=150,"II",IF(N29&gt;=40,"III",IF(N29&gt;=20,"IV",IF(N29=0,"IV")))))</f>
        <v>III</v>
      </c>
      <c r="P29" s="18" t="str">
        <f>IF(O29="I","No Aceptable",IF(O29="II","Aceptable con Control",IF(O29="III","Mejorable",IF(O29="IV","Aceptable"))))</f>
        <v>Mejorable</v>
      </c>
      <c r="Q29" s="18"/>
      <c r="R29" s="18" t="s">
        <v>667</v>
      </c>
      <c r="S29" s="16" t="s">
        <v>154</v>
      </c>
      <c r="T29" s="16" t="s">
        <v>154</v>
      </c>
      <c r="U29" s="16" t="s">
        <v>154</v>
      </c>
      <c r="V29" s="16" t="s">
        <v>668</v>
      </c>
      <c r="W29" s="16"/>
    </row>
    <row r="30" spans="1:23" ht="138.4" hidden="1" customHeight="1" x14ac:dyDescent="0.25">
      <c r="A30" s="55" t="s">
        <v>672</v>
      </c>
      <c r="B30" s="56" t="s">
        <v>155</v>
      </c>
      <c r="C30" s="25" t="s">
        <v>516</v>
      </c>
      <c r="D30" s="17" t="s">
        <v>232</v>
      </c>
      <c r="E30" s="16" t="s">
        <v>281</v>
      </c>
      <c r="F30" s="16" t="s">
        <v>154</v>
      </c>
      <c r="G30" s="16" t="s">
        <v>154</v>
      </c>
      <c r="H30" s="16" t="s">
        <v>154</v>
      </c>
      <c r="I30" s="16">
        <v>2</v>
      </c>
      <c r="J30" s="16">
        <v>2</v>
      </c>
      <c r="K30" s="16">
        <f t="shared" si="0"/>
        <v>4</v>
      </c>
      <c r="L30" s="16" t="str">
        <f t="shared" si="1"/>
        <v>BAJO</v>
      </c>
      <c r="M30" s="16">
        <v>100</v>
      </c>
      <c r="N30" s="16">
        <f t="shared" ref="N30:N47" si="8">$K30*M30</f>
        <v>400</v>
      </c>
      <c r="O30" s="16" t="str">
        <f t="shared" si="7"/>
        <v>II</v>
      </c>
      <c r="P30" s="16" t="str">
        <f t="shared" si="4"/>
        <v>Aceptable con Control</v>
      </c>
      <c r="Q30" s="16"/>
      <c r="R30" s="16" t="s">
        <v>139</v>
      </c>
      <c r="S30" s="16" t="s">
        <v>154</v>
      </c>
      <c r="T30" s="16" t="s">
        <v>154</v>
      </c>
      <c r="U30" s="16" t="s">
        <v>154</v>
      </c>
      <c r="V30" s="16" t="s">
        <v>670</v>
      </c>
      <c r="W30" s="16" t="s">
        <v>154</v>
      </c>
    </row>
    <row r="31" spans="1:23" ht="138.4" hidden="1" customHeight="1" x14ac:dyDescent="0.25">
      <c r="A31" s="55" t="s">
        <v>672</v>
      </c>
      <c r="B31" s="56" t="s">
        <v>155</v>
      </c>
      <c r="C31" s="25" t="s">
        <v>352</v>
      </c>
      <c r="D31" s="17" t="s">
        <v>232</v>
      </c>
      <c r="E31" s="16" t="s">
        <v>281</v>
      </c>
      <c r="F31" s="16" t="s">
        <v>154</v>
      </c>
      <c r="G31" s="16" t="s">
        <v>154</v>
      </c>
      <c r="H31" s="16" t="s">
        <v>154</v>
      </c>
      <c r="I31" s="16">
        <v>2</v>
      </c>
      <c r="J31" s="16">
        <v>2</v>
      </c>
      <c r="K31" s="16">
        <f t="shared" si="0"/>
        <v>4</v>
      </c>
      <c r="L31" s="16" t="str">
        <f t="shared" si="1"/>
        <v>BAJO</v>
      </c>
      <c r="M31" s="16">
        <v>100</v>
      </c>
      <c r="N31" s="16">
        <f t="shared" si="8"/>
        <v>400</v>
      </c>
      <c r="O31" s="16" t="str">
        <f t="shared" si="7"/>
        <v>II</v>
      </c>
      <c r="P31" s="16" t="str">
        <f t="shared" si="4"/>
        <v>Aceptable con Control</v>
      </c>
      <c r="Q31" s="16"/>
      <c r="R31" s="16" t="s">
        <v>139</v>
      </c>
      <c r="S31" s="16" t="s">
        <v>154</v>
      </c>
      <c r="T31" s="16" t="s">
        <v>154</v>
      </c>
      <c r="U31" s="16" t="s">
        <v>154</v>
      </c>
      <c r="V31" s="16" t="s">
        <v>670</v>
      </c>
      <c r="W31" s="16" t="s">
        <v>154</v>
      </c>
    </row>
    <row r="32" spans="1:23" ht="138.4" hidden="1" customHeight="1" x14ac:dyDescent="0.25">
      <c r="A32" s="55" t="s">
        <v>672</v>
      </c>
      <c r="B32" s="56" t="s">
        <v>155</v>
      </c>
      <c r="C32" s="25" t="s">
        <v>518</v>
      </c>
      <c r="D32" s="17" t="s">
        <v>232</v>
      </c>
      <c r="E32" s="16" t="s">
        <v>281</v>
      </c>
      <c r="F32" s="16" t="s">
        <v>154</v>
      </c>
      <c r="G32" s="16" t="s">
        <v>154</v>
      </c>
      <c r="H32" s="16" t="s">
        <v>154</v>
      </c>
      <c r="I32" s="16">
        <v>2</v>
      </c>
      <c r="J32" s="16">
        <v>2</v>
      </c>
      <c r="K32" s="16">
        <f t="shared" si="0"/>
        <v>4</v>
      </c>
      <c r="L32" s="16" t="str">
        <f t="shared" si="1"/>
        <v>BAJO</v>
      </c>
      <c r="M32" s="16">
        <v>100</v>
      </c>
      <c r="N32" s="16">
        <f t="shared" si="8"/>
        <v>400</v>
      </c>
      <c r="O32" s="16" t="str">
        <f t="shared" si="7"/>
        <v>II</v>
      </c>
      <c r="P32" s="16" t="str">
        <f t="shared" si="4"/>
        <v>Aceptable con Control</v>
      </c>
      <c r="Q32" s="16"/>
      <c r="R32" s="16" t="s">
        <v>139</v>
      </c>
      <c r="S32" s="16" t="s">
        <v>154</v>
      </c>
      <c r="T32" s="16" t="s">
        <v>154</v>
      </c>
      <c r="U32" s="16" t="s">
        <v>154</v>
      </c>
      <c r="V32" s="16" t="s">
        <v>670</v>
      </c>
      <c r="W32" s="16" t="s">
        <v>154</v>
      </c>
    </row>
    <row r="33" spans="1:23" ht="138.4" hidden="1" customHeight="1" x14ac:dyDescent="0.25">
      <c r="A33" s="55" t="s">
        <v>672</v>
      </c>
      <c r="B33" s="56" t="s">
        <v>155</v>
      </c>
      <c r="C33" s="25" t="s">
        <v>519</v>
      </c>
      <c r="D33" s="17" t="s">
        <v>232</v>
      </c>
      <c r="E33" s="16" t="s">
        <v>281</v>
      </c>
      <c r="F33" s="16" t="s">
        <v>154</v>
      </c>
      <c r="G33" s="16" t="s">
        <v>154</v>
      </c>
      <c r="H33" s="16" t="s">
        <v>154</v>
      </c>
      <c r="I33" s="16">
        <v>2</v>
      </c>
      <c r="J33" s="16">
        <v>2</v>
      </c>
      <c r="K33" s="16">
        <f t="shared" si="0"/>
        <v>4</v>
      </c>
      <c r="L33" s="16" t="str">
        <f t="shared" si="1"/>
        <v>BAJO</v>
      </c>
      <c r="M33" s="16">
        <v>100</v>
      </c>
      <c r="N33" s="16">
        <f t="shared" si="8"/>
        <v>400</v>
      </c>
      <c r="O33" s="16" t="str">
        <f t="shared" si="7"/>
        <v>II</v>
      </c>
      <c r="P33" s="16" t="str">
        <f t="shared" si="4"/>
        <v>Aceptable con Control</v>
      </c>
      <c r="Q33" s="16"/>
      <c r="R33" s="16" t="s">
        <v>139</v>
      </c>
      <c r="S33" s="16" t="s">
        <v>154</v>
      </c>
      <c r="T33" s="16" t="s">
        <v>154</v>
      </c>
      <c r="U33" s="16" t="s">
        <v>154</v>
      </c>
      <c r="V33" s="16" t="s">
        <v>670</v>
      </c>
      <c r="W33" s="16" t="s">
        <v>154</v>
      </c>
    </row>
    <row r="34" spans="1:23" ht="138.4" hidden="1" customHeight="1" x14ac:dyDescent="0.25">
      <c r="A34" s="55" t="s">
        <v>672</v>
      </c>
      <c r="B34" s="56" t="s">
        <v>155</v>
      </c>
      <c r="C34" s="25" t="s">
        <v>520</v>
      </c>
      <c r="D34" s="17" t="s">
        <v>232</v>
      </c>
      <c r="E34" s="16" t="s">
        <v>281</v>
      </c>
      <c r="F34" s="16" t="s">
        <v>154</v>
      </c>
      <c r="G34" s="16" t="s">
        <v>154</v>
      </c>
      <c r="H34" s="16" t="s">
        <v>154</v>
      </c>
      <c r="I34" s="16">
        <v>2</v>
      </c>
      <c r="J34" s="16">
        <v>2</v>
      </c>
      <c r="K34" s="16">
        <f t="shared" si="0"/>
        <v>4</v>
      </c>
      <c r="L34" s="16" t="str">
        <f t="shared" si="1"/>
        <v>BAJO</v>
      </c>
      <c r="M34" s="16">
        <v>100</v>
      </c>
      <c r="N34" s="16">
        <f t="shared" si="8"/>
        <v>400</v>
      </c>
      <c r="O34" s="16" t="str">
        <f t="shared" si="7"/>
        <v>II</v>
      </c>
      <c r="P34" s="16" t="str">
        <f t="shared" si="4"/>
        <v>Aceptable con Control</v>
      </c>
      <c r="Q34" s="16"/>
      <c r="R34" s="16" t="s">
        <v>139</v>
      </c>
      <c r="S34" s="16" t="s">
        <v>154</v>
      </c>
      <c r="T34" s="16" t="s">
        <v>154</v>
      </c>
      <c r="U34" s="16" t="s">
        <v>154</v>
      </c>
      <c r="V34" s="16" t="s">
        <v>670</v>
      </c>
      <c r="W34" s="16" t="s">
        <v>154</v>
      </c>
    </row>
    <row r="35" spans="1:23" ht="138.4" hidden="1" customHeight="1" x14ac:dyDescent="0.25">
      <c r="A35" s="55" t="s">
        <v>672</v>
      </c>
      <c r="B35" s="56" t="s">
        <v>155</v>
      </c>
      <c r="C35" s="25" t="s">
        <v>521</v>
      </c>
      <c r="D35" s="17" t="s">
        <v>232</v>
      </c>
      <c r="E35" s="16" t="s">
        <v>281</v>
      </c>
      <c r="F35" s="16" t="s">
        <v>154</v>
      </c>
      <c r="G35" s="16" t="s">
        <v>154</v>
      </c>
      <c r="H35" s="16" t="s">
        <v>154</v>
      </c>
      <c r="I35" s="16">
        <v>2</v>
      </c>
      <c r="J35" s="16">
        <v>2</v>
      </c>
      <c r="K35" s="16">
        <f t="shared" si="0"/>
        <v>4</v>
      </c>
      <c r="L35" s="16" t="str">
        <f t="shared" si="1"/>
        <v>BAJO</v>
      </c>
      <c r="M35" s="16">
        <v>100</v>
      </c>
      <c r="N35" s="16">
        <f t="shared" si="8"/>
        <v>400</v>
      </c>
      <c r="O35" s="16" t="str">
        <f t="shared" si="7"/>
        <v>II</v>
      </c>
      <c r="P35" s="16" t="str">
        <f t="shared" si="4"/>
        <v>Aceptable con Control</v>
      </c>
      <c r="Q35" s="16"/>
      <c r="R35" s="16" t="s">
        <v>139</v>
      </c>
      <c r="S35" s="16" t="s">
        <v>154</v>
      </c>
      <c r="T35" s="16" t="s">
        <v>154</v>
      </c>
      <c r="U35" s="16" t="s">
        <v>154</v>
      </c>
      <c r="V35" s="16" t="s">
        <v>670</v>
      </c>
      <c r="W35" s="16" t="s">
        <v>154</v>
      </c>
    </row>
    <row r="36" spans="1:23" ht="138.4" hidden="1" customHeight="1" x14ac:dyDescent="0.25">
      <c r="A36" s="55" t="s">
        <v>672</v>
      </c>
      <c r="B36" s="56" t="s">
        <v>155</v>
      </c>
      <c r="C36" s="25" t="s">
        <v>353</v>
      </c>
      <c r="D36" s="17" t="s">
        <v>232</v>
      </c>
      <c r="E36" s="16" t="s">
        <v>281</v>
      </c>
      <c r="F36" s="16" t="s">
        <v>154</v>
      </c>
      <c r="G36" s="16" t="s">
        <v>154</v>
      </c>
      <c r="H36" s="16" t="s">
        <v>154</v>
      </c>
      <c r="I36" s="16">
        <v>2</v>
      </c>
      <c r="J36" s="16">
        <v>2</v>
      </c>
      <c r="K36" s="16">
        <f t="shared" si="0"/>
        <v>4</v>
      </c>
      <c r="L36" s="16" t="str">
        <f t="shared" si="1"/>
        <v>BAJO</v>
      </c>
      <c r="M36" s="16">
        <v>100</v>
      </c>
      <c r="N36" s="16">
        <f t="shared" si="8"/>
        <v>400</v>
      </c>
      <c r="O36" s="16" t="str">
        <f t="shared" si="7"/>
        <v>II</v>
      </c>
      <c r="P36" s="16" t="str">
        <f t="shared" si="4"/>
        <v>Aceptable con Control</v>
      </c>
      <c r="Q36" s="16"/>
      <c r="R36" s="16" t="s">
        <v>139</v>
      </c>
      <c r="S36" s="16" t="s">
        <v>154</v>
      </c>
      <c r="T36" s="16" t="s">
        <v>154</v>
      </c>
      <c r="U36" s="16" t="s">
        <v>154</v>
      </c>
      <c r="V36" s="16" t="s">
        <v>670</v>
      </c>
      <c r="W36" s="16" t="s">
        <v>154</v>
      </c>
    </row>
    <row r="37" spans="1:23" ht="138.4" hidden="1" customHeight="1" x14ac:dyDescent="0.25">
      <c r="A37" s="55" t="s">
        <v>672</v>
      </c>
      <c r="B37" s="56" t="s">
        <v>155</v>
      </c>
      <c r="C37" s="25" t="s">
        <v>522</v>
      </c>
      <c r="D37" s="17" t="s">
        <v>232</v>
      </c>
      <c r="E37" s="16" t="s">
        <v>281</v>
      </c>
      <c r="F37" s="16" t="s">
        <v>154</v>
      </c>
      <c r="G37" s="16" t="s">
        <v>154</v>
      </c>
      <c r="H37" s="16" t="s">
        <v>154</v>
      </c>
      <c r="I37" s="16">
        <v>2</v>
      </c>
      <c r="J37" s="16">
        <v>2</v>
      </c>
      <c r="K37" s="16">
        <f t="shared" si="0"/>
        <v>4</v>
      </c>
      <c r="L37" s="16" t="str">
        <f t="shared" si="1"/>
        <v>BAJO</v>
      </c>
      <c r="M37" s="16">
        <v>100</v>
      </c>
      <c r="N37" s="16">
        <f t="shared" si="8"/>
        <v>400</v>
      </c>
      <c r="O37" s="16" t="str">
        <f t="shared" si="7"/>
        <v>II</v>
      </c>
      <c r="P37" s="16" t="str">
        <f t="shared" si="4"/>
        <v>Aceptable con Control</v>
      </c>
      <c r="Q37" s="16"/>
      <c r="R37" s="16" t="s">
        <v>139</v>
      </c>
      <c r="S37" s="16" t="s">
        <v>154</v>
      </c>
      <c r="T37" s="16" t="s">
        <v>154</v>
      </c>
      <c r="U37" s="16" t="s">
        <v>154</v>
      </c>
      <c r="V37" s="16" t="s">
        <v>670</v>
      </c>
      <c r="W37" s="16" t="s">
        <v>154</v>
      </c>
    </row>
    <row r="38" spans="1:23" ht="138.4" hidden="1" customHeight="1" x14ac:dyDescent="0.25">
      <c r="A38" s="55" t="s">
        <v>672</v>
      </c>
      <c r="B38" s="56" t="s">
        <v>155</v>
      </c>
      <c r="C38" s="36" t="s">
        <v>523</v>
      </c>
      <c r="D38" s="17" t="s">
        <v>232</v>
      </c>
      <c r="E38" s="16" t="s">
        <v>281</v>
      </c>
      <c r="F38" s="16" t="s">
        <v>154</v>
      </c>
      <c r="G38" s="16" t="s">
        <v>154</v>
      </c>
      <c r="H38" s="16" t="s">
        <v>154</v>
      </c>
      <c r="I38" s="16">
        <v>2</v>
      </c>
      <c r="J38" s="16">
        <v>2</v>
      </c>
      <c r="K38" s="16">
        <f t="shared" si="0"/>
        <v>4</v>
      </c>
      <c r="L38" s="16" t="str">
        <f t="shared" si="1"/>
        <v>BAJO</v>
      </c>
      <c r="M38" s="16">
        <v>100</v>
      </c>
      <c r="N38" s="16">
        <f t="shared" si="8"/>
        <v>400</v>
      </c>
      <c r="O38" s="16" t="str">
        <f t="shared" si="7"/>
        <v>II</v>
      </c>
      <c r="P38" s="16" t="str">
        <f t="shared" si="4"/>
        <v>Aceptable con Control</v>
      </c>
      <c r="Q38" s="16"/>
      <c r="R38" s="16" t="s">
        <v>139</v>
      </c>
      <c r="S38" s="16" t="s">
        <v>154</v>
      </c>
      <c r="T38" s="16" t="s">
        <v>154</v>
      </c>
      <c r="U38" s="16" t="s">
        <v>154</v>
      </c>
      <c r="V38" s="16" t="s">
        <v>670</v>
      </c>
      <c r="W38" s="16" t="s">
        <v>154</v>
      </c>
    </row>
    <row r="39" spans="1:23" ht="138.4" hidden="1" customHeight="1" x14ac:dyDescent="0.25">
      <c r="A39" s="55" t="s">
        <v>672</v>
      </c>
      <c r="B39" s="56" t="s">
        <v>155</v>
      </c>
      <c r="C39" s="25" t="s">
        <v>354</v>
      </c>
      <c r="D39" s="17" t="s">
        <v>232</v>
      </c>
      <c r="E39" s="16" t="s">
        <v>281</v>
      </c>
      <c r="F39" s="16" t="s">
        <v>154</v>
      </c>
      <c r="G39" s="16" t="s">
        <v>154</v>
      </c>
      <c r="H39" s="16" t="s">
        <v>154</v>
      </c>
      <c r="I39" s="16">
        <v>2</v>
      </c>
      <c r="J39" s="16">
        <v>2</v>
      </c>
      <c r="K39" s="16">
        <f t="shared" si="0"/>
        <v>4</v>
      </c>
      <c r="L39" s="16" t="str">
        <f t="shared" si="1"/>
        <v>BAJO</v>
      </c>
      <c r="M39" s="16">
        <v>100</v>
      </c>
      <c r="N39" s="16">
        <f t="shared" si="8"/>
        <v>400</v>
      </c>
      <c r="O39" s="16" t="str">
        <f t="shared" si="7"/>
        <v>II</v>
      </c>
      <c r="P39" s="16" t="str">
        <f t="shared" si="4"/>
        <v>Aceptable con Control</v>
      </c>
      <c r="Q39" s="16"/>
      <c r="R39" s="16" t="s">
        <v>139</v>
      </c>
      <c r="S39" s="16" t="s">
        <v>154</v>
      </c>
      <c r="T39" s="16" t="s">
        <v>154</v>
      </c>
      <c r="U39" s="16" t="s">
        <v>154</v>
      </c>
      <c r="V39" s="16" t="s">
        <v>670</v>
      </c>
      <c r="W39" s="16" t="s">
        <v>154</v>
      </c>
    </row>
    <row r="40" spans="1:23" ht="138.4" hidden="1" customHeight="1" x14ac:dyDescent="0.25">
      <c r="A40" s="55" t="s">
        <v>672</v>
      </c>
      <c r="B40" s="56" t="s">
        <v>155</v>
      </c>
      <c r="C40" s="26" t="s">
        <v>524</v>
      </c>
      <c r="D40" s="17" t="s">
        <v>232</v>
      </c>
      <c r="E40" s="16" t="s">
        <v>281</v>
      </c>
      <c r="F40" s="16" t="s">
        <v>154</v>
      </c>
      <c r="G40" s="16" t="s">
        <v>154</v>
      </c>
      <c r="H40" s="16" t="s">
        <v>154</v>
      </c>
      <c r="I40" s="16">
        <v>6</v>
      </c>
      <c r="J40" s="16">
        <v>2</v>
      </c>
      <c r="K40" s="16">
        <f t="shared" si="0"/>
        <v>12</v>
      </c>
      <c r="L40" s="16" t="str">
        <f t="shared" si="1"/>
        <v>ALTO</v>
      </c>
      <c r="M40" s="16">
        <v>100</v>
      </c>
      <c r="N40" s="16">
        <f t="shared" si="8"/>
        <v>1200</v>
      </c>
      <c r="O40" s="16" t="str">
        <f t="shared" si="7"/>
        <v>I</v>
      </c>
      <c r="P40" s="16" t="str">
        <f t="shared" si="4"/>
        <v>No Aceptable</v>
      </c>
      <c r="Q40" s="16"/>
      <c r="R40" s="16" t="s">
        <v>139</v>
      </c>
      <c r="S40" s="16" t="s">
        <v>154</v>
      </c>
      <c r="T40" s="16" t="s">
        <v>154</v>
      </c>
      <c r="U40" s="16" t="s">
        <v>154</v>
      </c>
      <c r="V40" s="16" t="s">
        <v>670</v>
      </c>
      <c r="W40" s="16" t="s">
        <v>154</v>
      </c>
    </row>
    <row r="41" spans="1:23" ht="138.4" hidden="1" customHeight="1" x14ac:dyDescent="0.25">
      <c r="A41" s="55" t="s">
        <v>672</v>
      </c>
      <c r="B41" s="56" t="s">
        <v>155</v>
      </c>
      <c r="C41" s="25" t="s">
        <v>525</v>
      </c>
      <c r="D41" s="17" t="s">
        <v>232</v>
      </c>
      <c r="E41" s="16" t="s">
        <v>281</v>
      </c>
      <c r="F41" s="16" t="s">
        <v>154</v>
      </c>
      <c r="G41" s="16" t="s">
        <v>154</v>
      </c>
      <c r="H41" s="16" t="s">
        <v>154</v>
      </c>
      <c r="I41" s="16">
        <v>6</v>
      </c>
      <c r="J41" s="16">
        <v>2</v>
      </c>
      <c r="K41" s="16">
        <f t="shared" si="0"/>
        <v>12</v>
      </c>
      <c r="L41" s="16" t="str">
        <f t="shared" si="1"/>
        <v>ALTO</v>
      </c>
      <c r="M41" s="16">
        <v>100</v>
      </c>
      <c r="N41" s="16">
        <f t="shared" si="8"/>
        <v>1200</v>
      </c>
      <c r="O41" s="16" t="str">
        <f t="shared" si="7"/>
        <v>I</v>
      </c>
      <c r="P41" s="16" t="str">
        <f t="shared" si="4"/>
        <v>No Aceptable</v>
      </c>
      <c r="Q41" s="16"/>
      <c r="R41" s="16" t="s">
        <v>139</v>
      </c>
      <c r="S41" s="16" t="s">
        <v>154</v>
      </c>
      <c r="T41" s="16" t="s">
        <v>154</v>
      </c>
      <c r="U41" s="16" t="s">
        <v>154</v>
      </c>
      <c r="V41" s="16" t="s">
        <v>670</v>
      </c>
      <c r="W41" s="16" t="s">
        <v>154</v>
      </c>
    </row>
    <row r="42" spans="1:23" ht="138.4" hidden="1" customHeight="1" x14ac:dyDescent="0.25">
      <c r="A42" s="55" t="s">
        <v>672</v>
      </c>
      <c r="B42" s="56" t="s">
        <v>155</v>
      </c>
      <c r="C42" s="25" t="s">
        <v>526</v>
      </c>
      <c r="D42" s="17" t="s">
        <v>232</v>
      </c>
      <c r="E42" s="16" t="s">
        <v>281</v>
      </c>
      <c r="F42" s="16" t="s">
        <v>154</v>
      </c>
      <c r="G42" s="16" t="s">
        <v>154</v>
      </c>
      <c r="H42" s="16" t="s">
        <v>154</v>
      </c>
      <c r="I42" s="16">
        <v>6</v>
      </c>
      <c r="J42" s="16">
        <v>2</v>
      </c>
      <c r="K42" s="16">
        <f t="shared" si="0"/>
        <v>12</v>
      </c>
      <c r="L42" s="16" t="str">
        <f t="shared" si="1"/>
        <v>ALTO</v>
      </c>
      <c r="M42" s="16">
        <v>100</v>
      </c>
      <c r="N42" s="16">
        <f t="shared" si="8"/>
        <v>1200</v>
      </c>
      <c r="O42" s="16" t="str">
        <f t="shared" si="7"/>
        <v>I</v>
      </c>
      <c r="P42" s="16" t="str">
        <f t="shared" si="4"/>
        <v>No Aceptable</v>
      </c>
      <c r="Q42" s="16"/>
      <c r="R42" s="16" t="s">
        <v>139</v>
      </c>
      <c r="S42" s="16" t="s">
        <v>154</v>
      </c>
      <c r="T42" s="16" t="s">
        <v>154</v>
      </c>
      <c r="U42" s="16" t="s">
        <v>154</v>
      </c>
      <c r="V42" s="16" t="s">
        <v>670</v>
      </c>
      <c r="W42" s="16" t="s">
        <v>154</v>
      </c>
    </row>
    <row r="43" spans="1:23" ht="138.4" hidden="1" customHeight="1" x14ac:dyDescent="0.25">
      <c r="A43" s="55" t="s">
        <v>672</v>
      </c>
      <c r="B43" s="56" t="s">
        <v>155</v>
      </c>
      <c r="C43" s="19" t="s">
        <v>527</v>
      </c>
      <c r="D43" s="17" t="s">
        <v>232</v>
      </c>
      <c r="E43" s="16" t="s">
        <v>281</v>
      </c>
      <c r="F43" s="16" t="s">
        <v>154</v>
      </c>
      <c r="G43" s="16" t="s">
        <v>154</v>
      </c>
      <c r="H43" s="16" t="s">
        <v>154</v>
      </c>
      <c r="I43" s="16">
        <v>2</v>
      </c>
      <c r="J43" s="16">
        <v>2</v>
      </c>
      <c r="K43" s="16">
        <f t="shared" si="0"/>
        <v>4</v>
      </c>
      <c r="L43" s="16" t="str">
        <f t="shared" si="1"/>
        <v>BAJO</v>
      </c>
      <c r="M43" s="16">
        <v>100</v>
      </c>
      <c r="N43" s="16">
        <f t="shared" si="8"/>
        <v>400</v>
      </c>
      <c r="O43" s="16" t="str">
        <f t="shared" si="7"/>
        <v>II</v>
      </c>
      <c r="P43" s="16" t="str">
        <f t="shared" si="4"/>
        <v>Aceptable con Control</v>
      </c>
      <c r="Q43" s="16"/>
      <c r="R43" s="16" t="s">
        <v>139</v>
      </c>
      <c r="S43" s="16" t="s">
        <v>154</v>
      </c>
      <c r="T43" s="16" t="s">
        <v>154</v>
      </c>
      <c r="U43" s="16" t="s">
        <v>154</v>
      </c>
      <c r="V43" s="16" t="s">
        <v>670</v>
      </c>
      <c r="W43" s="16" t="s">
        <v>154</v>
      </c>
    </row>
    <row r="44" spans="1:23" ht="138.4" hidden="1" customHeight="1" x14ac:dyDescent="0.25">
      <c r="A44" s="55" t="s">
        <v>672</v>
      </c>
      <c r="B44" s="56" t="s">
        <v>155</v>
      </c>
      <c r="C44" s="19" t="s">
        <v>528</v>
      </c>
      <c r="D44" s="17" t="s">
        <v>232</v>
      </c>
      <c r="E44" s="16" t="s">
        <v>281</v>
      </c>
      <c r="F44" s="16" t="s">
        <v>154</v>
      </c>
      <c r="G44" s="16" t="s">
        <v>154</v>
      </c>
      <c r="H44" s="16" t="s">
        <v>154</v>
      </c>
      <c r="I44" s="16">
        <v>2</v>
      </c>
      <c r="J44" s="16">
        <v>2</v>
      </c>
      <c r="K44" s="16">
        <f t="shared" si="0"/>
        <v>4</v>
      </c>
      <c r="L44" s="16" t="str">
        <f t="shared" si="1"/>
        <v>BAJO</v>
      </c>
      <c r="M44" s="16">
        <v>100</v>
      </c>
      <c r="N44" s="16">
        <f t="shared" si="8"/>
        <v>400</v>
      </c>
      <c r="O44" s="16" t="str">
        <f t="shared" si="7"/>
        <v>II</v>
      </c>
      <c r="P44" s="16" t="str">
        <f t="shared" si="4"/>
        <v>Aceptable con Control</v>
      </c>
      <c r="Q44" s="16"/>
      <c r="R44" s="16" t="s">
        <v>139</v>
      </c>
      <c r="S44" s="16" t="s">
        <v>154</v>
      </c>
      <c r="T44" s="16" t="s">
        <v>154</v>
      </c>
      <c r="U44" s="16" t="s">
        <v>154</v>
      </c>
      <c r="V44" s="16" t="s">
        <v>670</v>
      </c>
      <c r="W44" s="16" t="s">
        <v>154</v>
      </c>
    </row>
    <row r="45" spans="1:23" ht="138.4" hidden="1" customHeight="1" x14ac:dyDescent="0.25">
      <c r="A45" s="55" t="s">
        <v>672</v>
      </c>
      <c r="B45" s="56" t="s">
        <v>155</v>
      </c>
      <c r="C45" s="19" t="s">
        <v>529</v>
      </c>
      <c r="D45" s="17" t="s">
        <v>232</v>
      </c>
      <c r="E45" s="16" t="s">
        <v>281</v>
      </c>
      <c r="F45" s="16" t="s">
        <v>154</v>
      </c>
      <c r="G45" s="16" t="s">
        <v>154</v>
      </c>
      <c r="H45" s="16" t="s">
        <v>154</v>
      </c>
      <c r="I45" s="16">
        <v>2</v>
      </c>
      <c r="J45" s="16">
        <v>2</v>
      </c>
      <c r="K45" s="16">
        <f t="shared" si="0"/>
        <v>4</v>
      </c>
      <c r="L45" s="16" t="str">
        <f t="shared" si="1"/>
        <v>BAJO</v>
      </c>
      <c r="M45" s="16">
        <v>100</v>
      </c>
      <c r="N45" s="16">
        <f t="shared" si="8"/>
        <v>400</v>
      </c>
      <c r="O45" s="16" t="str">
        <f t="shared" si="7"/>
        <v>II</v>
      </c>
      <c r="P45" s="16" t="str">
        <f t="shared" si="4"/>
        <v>Aceptable con Control</v>
      </c>
      <c r="Q45" s="16"/>
      <c r="R45" s="16" t="s">
        <v>139</v>
      </c>
      <c r="S45" s="16" t="s">
        <v>154</v>
      </c>
      <c r="T45" s="16" t="s">
        <v>154</v>
      </c>
      <c r="U45" s="16" t="s">
        <v>154</v>
      </c>
      <c r="V45" s="16" t="s">
        <v>670</v>
      </c>
      <c r="W45" s="16" t="s">
        <v>154</v>
      </c>
    </row>
    <row r="46" spans="1:23" ht="138.4" hidden="1" customHeight="1" x14ac:dyDescent="0.25">
      <c r="A46" s="55" t="s">
        <v>672</v>
      </c>
      <c r="B46" s="56" t="s">
        <v>155</v>
      </c>
      <c r="C46" s="17" t="s">
        <v>355</v>
      </c>
      <c r="D46" s="17" t="s">
        <v>234</v>
      </c>
      <c r="E46" s="16" t="s">
        <v>235</v>
      </c>
      <c r="F46" s="16" t="s">
        <v>154</v>
      </c>
      <c r="G46" s="16" t="s">
        <v>154</v>
      </c>
      <c r="H46" s="16" t="s">
        <v>154</v>
      </c>
      <c r="I46" s="16">
        <v>6</v>
      </c>
      <c r="J46" s="16">
        <v>2</v>
      </c>
      <c r="K46" s="16">
        <f t="shared" si="0"/>
        <v>12</v>
      </c>
      <c r="L46" s="16" t="str">
        <f t="shared" si="1"/>
        <v>ALTO</v>
      </c>
      <c r="M46" s="16">
        <v>100</v>
      </c>
      <c r="N46" s="16">
        <f t="shared" si="8"/>
        <v>1200</v>
      </c>
      <c r="O46" s="16" t="str">
        <f>IF((N46&gt;=599),"I",IF(N46&gt;=150,"II",IF(N46&gt;=40,"III",IF(N46&gt;=20,"IV",IF(N46=0,"IV")))))</f>
        <v>I</v>
      </c>
      <c r="P46" s="16" t="str">
        <f t="shared" si="4"/>
        <v>No Aceptable</v>
      </c>
      <c r="Q46" s="16"/>
      <c r="R46" s="16" t="s">
        <v>139</v>
      </c>
      <c r="S46" s="16" t="s">
        <v>154</v>
      </c>
      <c r="T46" s="16" t="s">
        <v>154</v>
      </c>
      <c r="U46" s="16" t="s">
        <v>154</v>
      </c>
      <c r="V46" s="16" t="s">
        <v>670</v>
      </c>
      <c r="W46" s="16" t="s">
        <v>154</v>
      </c>
    </row>
    <row r="47" spans="1:23" ht="138.4" hidden="1" customHeight="1" x14ac:dyDescent="0.25">
      <c r="A47" s="55" t="s">
        <v>672</v>
      </c>
      <c r="B47" s="56" t="s">
        <v>155</v>
      </c>
      <c r="C47" s="27" t="s">
        <v>360</v>
      </c>
      <c r="D47" s="17" t="s">
        <v>357</v>
      </c>
      <c r="E47" s="16" t="s">
        <v>358</v>
      </c>
      <c r="F47" s="16" t="s">
        <v>154</v>
      </c>
      <c r="G47" s="16" t="s">
        <v>154</v>
      </c>
      <c r="H47" s="16" t="s">
        <v>154</v>
      </c>
      <c r="I47" s="16">
        <v>6</v>
      </c>
      <c r="J47" s="16">
        <v>2</v>
      </c>
      <c r="K47" s="16">
        <f t="shared" si="0"/>
        <v>12</v>
      </c>
      <c r="L47" s="16" t="str">
        <f t="shared" si="1"/>
        <v>ALTO</v>
      </c>
      <c r="M47" s="16">
        <v>25</v>
      </c>
      <c r="N47" s="16">
        <f t="shared" si="8"/>
        <v>300</v>
      </c>
      <c r="O47" s="16" t="str">
        <f>IF((N47&gt;=599),"I",IF(N47&gt;=150,"II",IF(N47&gt;=40,"III",IF(N47&gt;=20,"IV",IF(N47=0,"IV")))))</f>
        <v>II</v>
      </c>
      <c r="P47" s="16" t="str">
        <f t="shared" si="4"/>
        <v>Aceptable con Control</v>
      </c>
      <c r="Q47" s="16"/>
      <c r="R47" s="16" t="s">
        <v>358</v>
      </c>
      <c r="S47" s="16" t="s">
        <v>154</v>
      </c>
      <c r="T47" s="16" t="s">
        <v>154</v>
      </c>
      <c r="U47" s="16" t="s">
        <v>154</v>
      </c>
      <c r="V47" s="16" t="s">
        <v>671</v>
      </c>
      <c r="W47" s="16" t="s">
        <v>154</v>
      </c>
    </row>
    <row r="48" spans="1:23" ht="78" hidden="1" customHeight="1" x14ac:dyDescent="0.25">
      <c r="A48" s="39" t="s">
        <v>341</v>
      </c>
      <c r="B48" s="39" t="s">
        <v>156</v>
      </c>
      <c r="C48" s="16" t="s">
        <v>367</v>
      </c>
      <c r="D48" s="17" t="s">
        <v>175</v>
      </c>
      <c r="E48" s="16" t="s">
        <v>202</v>
      </c>
      <c r="F48" s="16" t="s">
        <v>205</v>
      </c>
      <c r="G48" s="16" t="s">
        <v>203</v>
      </c>
      <c r="H48" s="16" t="s">
        <v>238</v>
      </c>
      <c r="I48" s="16">
        <v>2</v>
      </c>
      <c r="J48" s="16">
        <v>2</v>
      </c>
      <c r="K48" s="16">
        <f t="shared" si="0"/>
        <v>4</v>
      </c>
      <c r="L48" s="16" t="str">
        <f t="shared" si="1"/>
        <v>BAJO</v>
      </c>
      <c r="M48" s="16">
        <v>25</v>
      </c>
      <c r="N48" s="16">
        <f t="shared" si="3"/>
        <v>100</v>
      </c>
      <c r="O48" s="16" t="str">
        <f t="shared" si="5"/>
        <v>III</v>
      </c>
      <c r="P48" s="16" t="str">
        <f t="shared" si="4"/>
        <v>Mejorable</v>
      </c>
      <c r="Q48" s="16">
        <v>5</v>
      </c>
      <c r="R48" s="16" t="s">
        <v>206</v>
      </c>
      <c r="S48" s="16" t="s">
        <v>154</v>
      </c>
      <c r="T48" s="16" t="s">
        <v>154</v>
      </c>
      <c r="U48" s="16" t="s">
        <v>154</v>
      </c>
      <c r="V48" s="16" t="s">
        <v>571</v>
      </c>
      <c r="W48" s="16" t="s">
        <v>154</v>
      </c>
    </row>
    <row r="49" spans="1:23" ht="78" hidden="1" customHeight="1" x14ac:dyDescent="0.25">
      <c r="A49" s="39" t="s">
        <v>341</v>
      </c>
      <c r="B49" s="39" t="s">
        <v>156</v>
      </c>
      <c r="C49" s="16" t="s">
        <v>120</v>
      </c>
      <c r="D49" s="17" t="s">
        <v>175</v>
      </c>
      <c r="E49" s="16" t="s">
        <v>208</v>
      </c>
      <c r="F49" s="16" t="s">
        <v>209</v>
      </c>
      <c r="G49" s="16" t="s">
        <v>210</v>
      </c>
      <c r="H49" s="16" t="s">
        <v>238</v>
      </c>
      <c r="I49" s="16">
        <v>2</v>
      </c>
      <c r="J49" s="16">
        <v>3</v>
      </c>
      <c r="K49" s="16">
        <f t="shared" si="0"/>
        <v>6</v>
      </c>
      <c r="L49" s="16" t="str">
        <f t="shared" si="1"/>
        <v>MEDIO</v>
      </c>
      <c r="M49" s="16">
        <v>10</v>
      </c>
      <c r="N49" s="16">
        <f t="shared" si="3"/>
        <v>60</v>
      </c>
      <c r="O49" s="16" t="str">
        <f t="shared" si="5"/>
        <v>III</v>
      </c>
      <c r="P49" s="16" t="str">
        <f t="shared" si="4"/>
        <v>Mejorable</v>
      </c>
      <c r="Q49" s="16">
        <v>5</v>
      </c>
      <c r="R49" s="16" t="s">
        <v>256</v>
      </c>
      <c r="S49" s="16" t="s">
        <v>154</v>
      </c>
      <c r="T49" s="16" t="s">
        <v>154</v>
      </c>
      <c r="U49" s="16" t="s">
        <v>257</v>
      </c>
      <c r="V49" s="16" t="s">
        <v>577</v>
      </c>
      <c r="W49" s="16" t="s">
        <v>154</v>
      </c>
    </row>
    <row r="50" spans="1:23" ht="78" hidden="1" customHeight="1" x14ac:dyDescent="0.25">
      <c r="A50" s="39" t="s">
        <v>341</v>
      </c>
      <c r="B50" s="39" t="s">
        <v>156</v>
      </c>
      <c r="C50" s="19" t="s">
        <v>361</v>
      </c>
      <c r="D50" s="20" t="s">
        <v>173</v>
      </c>
      <c r="E50" s="19" t="s">
        <v>222</v>
      </c>
      <c r="F50" s="19" t="s">
        <v>209</v>
      </c>
      <c r="G50" s="19" t="s">
        <v>224</v>
      </c>
      <c r="H50" s="19" t="s">
        <v>238</v>
      </c>
      <c r="I50" s="19">
        <v>2</v>
      </c>
      <c r="J50" s="19">
        <v>3</v>
      </c>
      <c r="K50" s="19">
        <f t="shared" si="0"/>
        <v>6</v>
      </c>
      <c r="L50" s="19" t="str">
        <f t="shared" si="1"/>
        <v>MEDIO</v>
      </c>
      <c r="M50" s="19">
        <v>25</v>
      </c>
      <c r="N50" s="19">
        <f>$K50*M50</f>
        <v>150</v>
      </c>
      <c r="O50" s="16" t="str">
        <f>IF((N50&gt;=599),"I",IF(N50&gt;=150,"II",IF(N50&gt;=40,"III",IF(N50&gt;=20,"IV",IF(N50=0,"IV")))))</f>
        <v>II</v>
      </c>
      <c r="P50" s="16" t="str">
        <f t="shared" si="4"/>
        <v>Aceptable con Control</v>
      </c>
      <c r="Q50" s="19">
        <v>5</v>
      </c>
      <c r="R50" s="19" t="s">
        <v>300</v>
      </c>
      <c r="S50" s="19" t="s">
        <v>154</v>
      </c>
      <c r="T50" s="19" t="s">
        <v>154</v>
      </c>
      <c r="U50" s="19" t="s">
        <v>254</v>
      </c>
      <c r="V50" s="16" t="s">
        <v>577</v>
      </c>
      <c r="W50" s="21" t="s">
        <v>154</v>
      </c>
    </row>
    <row r="51" spans="1:23" ht="149.25" hidden="1" customHeight="1" x14ac:dyDescent="0.25">
      <c r="A51" s="39" t="s">
        <v>341</v>
      </c>
      <c r="B51" s="39" t="s">
        <v>156</v>
      </c>
      <c r="C51" s="16" t="s">
        <v>506</v>
      </c>
      <c r="D51" s="17" t="s">
        <v>284</v>
      </c>
      <c r="E51" s="16" t="s">
        <v>217</v>
      </c>
      <c r="F51" s="16" t="s">
        <v>154</v>
      </c>
      <c r="G51" s="16" t="s">
        <v>203</v>
      </c>
      <c r="H51" s="16" t="s">
        <v>238</v>
      </c>
      <c r="I51" s="16">
        <v>2</v>
      </c>
      <c r="J51" s="16">
        <v>1</v>
      </c>
      <c r="K51" s="16">
        <f t="shared" si="0"/>
        <v>2</v>
      </c>
      <c r="L51" s="16" t="str">
        <f t="shared" si="1"/>
        <v>BAJO</v>
      </c>
      <c r="M51" s="16">
        <v>100</v>
      </c>
      <c r="N51" s="16">
        <f t="shared" si="3"/>
        <v>200</v>
      </c>
      <c r="O51" s="16" t="str">
        <f t="shared" si="5"/>
        <v>II</v>
      </c>
      <c r="P51" s="16" t="str">
        <f t="shared" si="4"/>
        <v>Aceptable con Control</v>
      </c>
      <c r="Q51" s="16">
        <v>5</v>
      </c>
      <c r="R51" s="16" t="s">
        <v>139</v>
      </c>
      <c r="S51" s="16" t="s">
        <v>154</v>
      </c>
      <c r="T51" s="16" t="s">
        <v>154</v>
      </c>
      <c r="U51" s="16" t="s">
        <v>507</v>
      </c>
      <c r="V51" s="16" t="s">
        <v>577</v>
      </c>
      <c r="W51" s="16" t="s">
        <v>154</v>
      </c>
    </row>
    <row r="52" spans="1:23" ht="136.5" hidden="1" customHeight="1" x14ac:dyDescent="0.25">
      <c r="A52" s="39" t="s">
        <v>341</v>
      </c>
      <c r="B52" s="39" t="s">
        <v>156</v>
      </c>
      <c r="C52" s="16" t="s">
        <v>346</v>
      </c>
      <c r="D52" s="17" t="s">
        <v>216</v>
      </c>
      <c r="E52" s="16" t="s">
        <v>217</v>
      </c>
      <c r="F52" s="16" t="s">
        <v>154</v>
      </c>
      <c r="G52" s="16" t="s">
        <v>204</v>
      </c>
      <c r="H52" s="16" t="s">
        <v>238</v>
      </c>
      <c r="I52" s="16">
        <v>2</v>
      </c>
      <c r="J52" s="16">
        <v>2</v>
      </c>
      <c r="K52" s="16">
        <f t="shared" si="0"/>
        <v>4</v>
      </c>
      <c r="L52" s="16" t="str">
        <f t="shared" si="1"/>
        <v>BAJO</v>
      </c>
      <c r="M52" s="16">
        <v>25</v>
      </c>
      <c r="N52" s="16">
        <f t="shared" si="3"/>
        <v>100</v>
      </c>
      <c r="O52" s="16" t="str">
        <f t="shared" si="5"/>
        <v>III</v>
      </c>
      <c r="P52" s="16" t="str">
        <f t="shared" si="4"/>
        <v>Mejorable</v>
      </c>
      <c r="Q52" s="16">
        <v>5</v>
      </c>
      <c r="R52" s="16" t="s">
        <v>206</v>
      </c>
      <c r="S52" s="16" t="s">
        <v>154</v>
      </c>
      <c r="T52" s="16" t="s">
        <v>154</v>
      </c>
      <c r="U52" s="16" t="s">
        <v>258</v>
      </c>
      <c r="V52" s="16" t="s">
        <v>578</v>
      </c>
      <c r="W52" s="16" t="s">
        <v>154</v>
      </c>
    </row>
    <row r="53" spans="1:23" ht="150.75" hidden="1" customHeight="1" x14ac:dyDescent="0.25">
      <c r="A53" s="39" t="s">
        <v>341</v>
      </c>
      <c r="B53" s="39" t="s">
        <v>156</v>
      </c>
      <c r="C53" s="16" t="s">
        <v>362</v>
      </c>
      <c r="D53" s="17" t="s">
        <v>218</v>
      </c>
      <c r="E53" s="16" t="s">
        <v>217</v>
      </c>
      <c r="F53" s="16" t="s">
        <v>219</v>
      </c>
      <c r="G53" s="16" t="s">
        <v>221</v>
      </c>
      <c r="H53" s="16" t="s">
        <v>260</v>
      </c>
      <c r="I53" s="16">
        <v>2</v>
      </c>
      <c r="J53" s="16">
        <v>2</v>
      </c>
      <c r="K53" s="16">
        <f t="shared" si="0"/>
        <v>4</v>
      </c>
      <c r="L53" s="16" t="str">
        <f t="shared" si="1"/>
        <v>BAJO</v>
      </c>
      <c r="M53" s="16">
        <v>25</v>
      </c>
      <c r="N53" s="16">
        <f t="shared" si="3"/>
        <v>100</v>
      </c>
      <c r="O53" s="16" t="str">
        <f t="shared" si="5"/>
        <v>III</v>
      </c>
      <c r="P53" s="16" t="str">
        <f t="shared" si="4"/>
        <v>Mejorable</v>
      </c>
      <c r="Q53" s="16">
        <v>5</v>
      </c>
      <c r="R53" s="16" t="s">
        <v>206</v>
      </c>
      <c r="S53" s="16" t="s">
        <v>154</v>
      </c>
      <c r="T53" s="16" t="s">
        <v>154</v>
      </c>
      <c r="U53" s="16" t="s">
        <v>220</v>
      </c>
      <c r="V53" s="16" t="s">
        <v>579</v>
      </c>
      <c r="W53" s="16" t="s">
        <v>154</v>
      </c>
    </row>
    <row r="54" spans="1:23" ht="150.75" hidden="1" customHeight="1" x14ac:dyDescent="0.25">
      <c r="A54" s="39" t="s">
        <v>341</v>
      </c>
      <c r="B54" s="39" t="s">
        <v>156</v>
      </c>
      <c r="C54" s="19" t="s">
        <v>344</v>
      </c>
      <c r="D54" s="20" t="s">
        <v>172</v>
      </c>
      <c r="E54" s="19" t="s">
        <v>226</v>
      </c>
      <c r="F54" s="19" t="s">
        <v>262</v>
      </c>
      <c r="G54" s="19" t="s">
        <v>225</v>
      </c>
      <c r="H54" s="16" t="s">
        <v>509</v>
      </c>
      <c r="I54" s="19">
        <v>2</v>
      </c>
      <c r="J54" s="19">
        <v>2</v>
      </c>
      <c r="K54" s="19">
        <f t="shared" si="0"/>
        <v>4</v>
      </c>
      <c r="L54" s="19" t="str">
        <f t="shared" si="1"/>
        <v>BAJO</v>
      </c>
      <c r="M54" s="19">
        <v>60</v>
      </c>
      <c r="N54" s="19">
        <f t="shared" si="3"/>
        <v>240</v>
      </c>
      <c r="O54" s="16" t="str">
        <f t="shared" si="5"/>
        <v>II</v>
      </c>
      <c r="P54" s="16" t="str">
        <f t="shared" si="4"/>
        <v>Aceptable con Control</v>
      </c>
      <c r="Q54" s="21">
        <v>5</v>
      </c>
      <c r="R54" s="16" t="s">
        <v>226</v>
      </c>
      <c r="S54" s="16" t="s">
        <v>154</v>
      </c>
      <c r="T54" s="16" t="s">
        <v>154</v>
      </c>
      <c r="U54" s="16" t="s">
        <v>154</v>
      </c>
      <c r="V54" s="16" t="s">
        <v>580</v>
      </c>
      <c r="W54" s="16" t="s">
        <v>154</v>
      </c>
    </row>
    <row r="55" spans="1:23" ht="150.75" hidden="1" customHeight="1" x14ac:dyDescent="0.25">
      <c r="A55" s="39" t="s">
        <v>341</v>
      </c>
      <c r="B55" s="39" t="s">
        <v>156</v>
      </c>
      <c r="C55" s="25" t="s">
        <v>536</v>
      </c>
      <c r="D55" s="17" t="s">
        <v>232</v>
      </c>
      <c r="E55" s="16" t="s">
        <v>267</v>
      </c>
      <c r="F55" s="16" t="s">
        <v>154</v>
      </c>
      <c r="G55" s="16" t="s">
        <v>154</v>
      </c>
      <c r="H55" s="16" t="s">
        <v>238</v>
      </c>
      <c r="I55" s="19">
        <v>2</v>
      </c>
      <c r="J55" s="19">
        <v>1</v>
      </c>
      <c r="K55" s="19">
        <f t="shared" si="0"/>
        <v>2</v>
      </c>
      <c r="L55" s="19" t="str">
        <f t="shared" si="1"/>
        <v>BAJO</v>
      </c>
      <c r="M55" s="19">
        <v>25</v>
      </c>
      <c r="N55" s="19">
        <f t="shared" si="3"/>
        <v>50</v>
      </c>
      <c r="O55" s="16" t="str">
        <f t="shared" si="5"/>
        <v>III</v>
      </c>
      <c r="P55" s="16" t="str">
        <f t="shared" si="4"/>
        <v>Mejorable</v>
      </c>
      <c r="Q55" s="16">
        <v>5</v>
      </c>
      <c r="R55" s="16" t="s">
        <v>268</v>
      </c>
      <c r="S55" s="16" t="s">
        <v>154</v>
      </c>
      <c r="T55" s="16" t="s">
        <v>154</v>
      </c>
      <c r="U55" s="16" t="s">
        <v>265</v>
      </c>
      <c r="V55" s="16" t="s">
        <v>581</v>
      </c>
      <c r="W55" s="16" t="s">
        <v>154</v>
      </c>
    </row>
    <row r="56" spans="1:23" ht="150.75" hidden="1" customHeight="1" x14ac:dyDescent="0.25">
      <c r="A56" s="39" t="s">
        <v>341</v>
      </c>
      <c r="B56" s="39" t="s">
        <v>156</v>
      </c>
      <c r="C56" s="25" t="s">
        <v>537</v>
      </c>
      <c r="D56" s="17" t="s">
        <v>232</v>
      </c>
      <c r="E56" s="16" t="s">
        <v>157</v>
      </c>
      <c r="F56" s="16" t="s">
        <v>154</v>
      </c>
      <c r="G56" s="16" t="s">
        <v>154</v>
      </c>
      <c r="H56" s="16" t="s">
        <v>238</v>
      </c>
      <c r="I56" s="19">
        <v>2</v>
      </c>
      <c r="J56" s="19">
        <v>2</v>
      </c>
      <c r="K56" s="19">
        <f t="shared" si="0"/>
        <v>4</v>
      </c>
      <c r="L56" s="19" t="str">
        <f t="shared" si="1"/>
        <v>BAJO</v>
      </c>
      <c r="M56" s="19">
        <v>25</v>
      </c>
      <c r="N56" s="19">
        <f t="shared" si="3"/>
        <v>100</v>
      </c>
      <c r="O56" s="16" t="str">
        <f t="shared" si="5"/>
        <v>III</v>
      </c>
      <c r="P56" s="16" t="str">
        <f t="shared" si="4"/>
        <v>Mejorable</v>
      </c>
      <c r="Q56" s="18">
        <v>5</v>
      </c>
      <c r="R56" s="16" t="s">
        <v>268</v>
      </c>
      <c r="S56" s="16" t="s">
        <v>154</v>
      </c>
      <c r="T56" s="16" t="s">
        <v>154</v>
      </c>
      <c r="U56" s="16" t="s">
        <v>265</v>
      </c>
      <c r="V56" s="16" t="s">
        <v>581</v>
      </c>
      <c r="W56" s="16" t="s">
        <v>154</v>
      </c>
    </row>
    <row r="57" spans="1:23" ht="150.75" hidden="1" customHeight="1" x14ac:dyDescent="0.25">
      <c r="A57" s="39" t="s">
        <v>341</v>
      </c>
      <c r="B57" s="39" t="s">
        <v>156</v>
      </c>
      <c r="C57" s="25" t="s">
        <v>538</v>
      </c>
      <c r="D57" s="17" t="s">
        <v>232</v>
      </c>
      <c r="E57" s="16" t="s">
        <v>157</v>
      </c>
      <c r="F57" s="16" t="s">
        <v>154</v>
      </c>
      <c r="G57" s="16" t="s">
        <v>154</v>
      </c>
      <c r="H57" s="16" t="s">
        <v>238</v>
      </c>
      <c r="I57" s="19">
        <v>2</v>
      </c>
      <c r="J57" s="19">
        <v>2</v>
      </c>
      <c r="K57" s="19">
        <f t="shared" si="0"/>
        <v>4</v>
      </c>
      <c r="L57" s="19" t="str">
        <f t="shared" si="1"/>
        <v>BAJO</v>
      </c>
      <c r="M57" s="19">
        <v>25</v>
      </c>
      <c r="N57" s="19">
        <f t="shared" si="3"/>
        <v>100</v>
      </c>
      <c r="O57" s="16" t="str">
        <f t="shared" si="5"/>
        <v>III</v>
      </c>
      <c r="P57" s="16" t="str">
        <f t="shared" si="4"/>
        <v>Mejorable</v>
      </c>
      <c r="Q57" s="18">
        <v>5</v>
      </c>
      <c r="R57" s="16" t="s">
        <v>268</v>
      </c>
      <c r="S57" s="16" t="s">
        <v>154</v>
      </c>
      <c r="T57" s="16" t="s">
        <v>154</v>
      </c>
      <c r="U57" s="16" t="s">
        <v>265</v>
      </c>
      <c r="V57" s="16" t="s">
        <v>581</v>
      </c>
      <c r="W57" s="16" t="s">
        <v>154</v>
      </c>
    </row>
    <row r="58" spans="1:23" ht="150.75" hidden="1" customHeight="1" x14ac:dyDescent="0.25">
      <c r="A58" s="39" t="s">
        <v>341</v>
      </c>
      <c r="B58" s="39" t="s">
        <v>156</v>
      </c>
      <c r="C58" s="25" t="s">
        <v>539</v>
      </c>
      <c r="D58" s="17" t="s">
        <v>232</v>
      </c>
      <c r="E58" s="16" t="s">
        <v>158</v>
      </c>
      <c r="F58" s="16" t="s">
        <v>154</v>
      </c>
      <c r="G58" s="16" t="s">
        <v>275</v>
      </c>
      <c r="H58" s="16" t="s">
        <v>238</v>
      </c>
      <c r="I58" s="19">
        <v>2</v>
      </c>
      <c r="J58" s="19">
        <v>2</v>
      </c>
      <c r="K58" s="19">
        <f t="shared" si="0"/>
        <v>4</v>
      </c>
      <c r="L58" s="19" t="str">
        <f t="shared" si="1"/>
        <v>BAJO</v>
      </c>
      <c r="M58" s="19">
        <v>25</v>
      </c>
      <c r="N58" s="19">
        <f t="shared" si="3"/>
        <v>100</v>
      </c>
      <c r="O58" s="16" t="str">
        <f t="shared" si="5"/>
        <v>III</v>
      </c>
      <c r="P58" s="16" t="str">
        <f t="shared" si="4"/>
        <v>Mejorable</v>
      </c>
      <c r="Q58" s="18">
        <v>5</v>
      </c>
      <c r="R58" s="16" t="s">
        <v>268</v>
      </c>
      <c r="S58" s="16" t="s">
        <v>154</v>
      </c>
      <c r="T58" s="16" t="s">
        <v>154</v>
      </c>
      <c r="U58" s="16" t="s">
        <v>276</v>
      </c>
      <c r="V58" s="16" t="s">
        <v>581</v>
      </c>
      <c r="W58" s="16" t="s">
        <v>154</v>
      </c>
    </row>
    <row r="59" spans="1:23" ht="150.75" hidden="1" customHeight="1" x14ac:dyDescent="0.25">
      <c r="A59" s="39" t="s">
        <v>341</v>
      </c>
      <c r="B59" s="39" t="s">
        <v>156</v>
      </c>
      <c r="C59" s="26" t="s">
        <v>540</v>
      </c>
      <c r="D59" s="17" t="s">
        <v>232</v>
      </c>
      <c r="E59" s="24" t="s">
        <v>157</v>
      </c>
      <c r="F59" s="16" t="s">
        <v>154</v>
      </c>
      <c r="G59" s="16" t="s">
        <v>154</v>
      </c>
      <c r="H59" s="16" t="s">
        <v>238</v>
      </c>
      <c r="I59" s="19">
        <v>2</v>
      </c>
      <c r="J59" s="19">
        <v>2</v>
      </c>
      <c r="K59" s="19">
        <f t="shared" si="0"/>
        <v>4</v>
      </c>
      <c r="L59" s="19" t="str">
        <f t="shared" si="1"/>
        <v>BAJO</v>
      </c>
      <c r="M59" s="19">
        <v>25</v>
      </c>
      <c r="N59" s="19">
        <f t="shared" si="3"/>
        <v>100</v>
      </c>
      <c r="O59" s="16" t="str">
        <f t="shared" si="5"/>
        <v>III</v>
      </c>
      <c r="P59" s="16" t="str">
        <f t="shared" si="4"/>
        <v>Mejorable</v>
      </c>
      <c r="Q59" s="18">
        <v>5</v>
      </c>
      <c r="R59" s="16" t="s">
        <v>268</v>
      </c>
      <c r="S59" s="16" t="s">
        <v>154</v>
      </c>
      <c r="T59" s="16" t="s">
        <v>154</v>
      </c>
      <c r="U59" s="16" t="s">
        <v>265</v>
      </c>
      <c r="V59" s="16" t="s">
        <v>581</v>
      </c>
      <c r="W59" s="16" t="s">
        <v>154</v>
      </c>
    </row>
    <row r="60" spans="1:23" ht="150.75" hidden="1" customHeight="1" x14ac:dyDescent="0.25">
      <c r="A60" s="39" t="s">
        <v>341</v>
      </c>
      <c r="B60" s="39" t="s">
        <v>156</v>
      </c>
      <c r="C60" s="25" t="s">
        <v>541</v>
      </c>
      <c r="D60" s="17" t="s">
        <v>232</v>
      </c>
      <c r="E60" s="16" t="s">
        <v>158</v>
      </c>
      <c r="F60" s="16" t="s">
        <v>154</v>
      </c>
      <c r="G60" s="16" t="s">
        <v>154</v>
      </c>
      <c r="H60" s="16" t="s">
        <v>238</v>
      </c>
      <c r="I60" s="19">
        <v>2</v>
      </c>
      <c r="J60" s="19">
        <v>2</v>
      </c>
      <c r="K60" s="19">
        <f t="shared" si="0"/>
        <v>4</v>
      </c>
      <c r="L60" s="19" t="str">
        <f t="shared" si="1"/>
        <v>BAJO</v>
      </c>
      <c r="M60" s="19">
        <v>60</v>
      </c>
      <c r="N60" s="19">
        <f t="shared" si="3"/>
        <v>240</v>
      </c>
      <c r="O60" s="16" t="str">
        <f t="shared" si="5"/>
        <v>II</v>
      </c>
      <c r="P60" s="16" t="str">
        <f t="shared" si="4"/>
        <v>Aceptable con Control</v>
      </c>
      <c r="Q60" s="18">
        <v>5</v>
      </c>
      <c r="R60" s="16" t="s">
        <v>273</v>
      </c>
      <c r="S60" s="16" t="s">
        <v>154</v>
      </c>
      <c r="T60" s="16" t="s">
        <v>154</v>
      </c>
      <c r="U60" s="16" t="s">
        <v>266</v>
      </c>
      <c r="V60" s="16" t="s">
        <v>581</v>
      </c>
      <c r="W60" s="16" t="s">
        <v>154</v>
      </c>
    </row>
    <row r="61" spans="1:23" ht="150.75" hidden="1" customHeight="1" x14ac:dyDescent="0.25">
      <c r="A61" s="39" t="s">
        <v>341</v>
      </c>
      <c r="B61" s="39" t="s">
        <v>156</v>
      </c>
      <c r="C61" s="19" t="s">
        <v>542</v>
      </c>
      <c r="D61" s="17" t="s">
        <v>232</v>
      </c>
      <c r="E61" s="16" t="s">
        <v>515</v>
      </c>
      <c r="F61" s="16" t="s">
        <v>154</v>
      </c>
      <c r="G61" s="16" t="s">
        <v>154</v>
      </c>
      <c r="H61" s="16" t="s">
        <v>238</v>
      </c>
      <c r="I61" s="19">
        <v>2</v>
      </c>
      <c r="J61" s="19">
        <v>2</v>
      </c>
      <c r="K61" s="19">
        <f t="shared" si="0"/>
        <v>4</v>
      </c>
      <c r="L61" s="19" t="str">
        <f t="shared" si="1"/>
        <v>BAJO</v>
      </c>
      <c r="M61" s="19">
        <v>60</v>
      </c>
      <c r="N61" s="19">
        <f t="shared" si="3"/>
        <v>240</v>
      </c>
      <c r="O61" s="16" t="str">
        <f t="shared" si="5"/>
        <v>II</v>
      </c>
      <c r="P61" s="16" t="str">
        <f t="shared" si="4"/>
        <v>Aceptable con Control</v>
      </c>
      <c r="Q61" s="16">
        <v>5</v>
      </c>
      <c r="R61" s="16" t="s">
        <v>273</v>
      </c>
      <c r="S61" s="16" t="s">
        <v>154</v>
      </c>
      <c r="T61" s="16" t="s">
        <v>154</v>
      </c>
      <c r="U61" s="16" t="s">
        <v>266</v>
      </c>
      <c r="V61" s="16" t="s">
        <v>581</v>
      </c>
      <c r="W61" s="16" t="s">
        <v>154</v>
      </c>
    </row>
    <row r="62" spans="1:23" ht="150.75" hidden="1" customHeight="1" x14ac:dyDescent="0.25">
      <c r="A62" s="39" t="s">
        <v>341</v>
      </c>
      <c r="B62" s="39" t="s">
        <v>156</v>
      </c>
      <c r="C62" s="16" t="s">
        <v>274</v>
      </c>
      <c r="D62" s="20" t="s">
        <v>234</v>
      </c>
      <c r="E62" s="16" t="s">
        <v>235</v>
      </c>
      <c r="F62" s="16" t="s">
        <v>154</v>
      </c>
      <c r="G62" s="16" t="s">
        <v>236</v>
      </c>
      <c r="H62" s="16" t="s">
        <v>238</v>
      </c>
      <c r="I62" s="16">
        <v>2</v>
      </c>
      <c r="J62" s="16">
        <v>2</v>
      </c>
      <c r="K62" s="16">
        <f t="shared" si="0"/>
        <v>4</v>
      </c>
      <c r="L62" s="16" t="str">
        <f t="shared" si="1"/>
        <v>BAJO</v>
      </c>
      <c r="M62" s="16">
        <v>100</v>
      </c>
      <c r="N62" s="16">
        <f t="shared" si="3"/>
        <v>400</v>
      </c>
      <c r="O62" s="16" t="str">
        <f>IF((N62&gt;=599),"I",IF(N62&gt;=150,"II",IF(N62&gt;=40,"III",IF(N62&gt;=20,"IV",IF(N62=0,"IV")))))</f>
        <v>II</v>
      </c>
      <c r="P62" s="16" t="str">
        <f t="shared" si="4"/>
        <v>Aceptable con Control</v>
      </c>
      <c r="Q62" s="16">
        <v>5</v>
      </c>
      <c r="R62" s="16" t="s">
        <v>139</v>
      </c>
      <c r="S62" s="16" t="s">
        <v>154</v>
      </c>
      <c r="T62" s="16" t="s">
        <v>154</v>
      </c>
      <c r="U62" s="16" t="s">
        <v>154</v>
      </c>
      <c r="V62" s="16" t="s">
        <v>582</v>
      </c>
      <c r="W62" s="16" t="s">
        <v>583</v>
      </c>
    </row>
    <row r="63" spans="1:23" ht="170.25" hidden="1" customHeight="1" x14ac:dyDescent="0.25">
      <c r="A63" s="39" t="s">
        <v>341</v>
      </c>
      <c r="B63" s="39" t="s">
        <v>156</v>
      </c>
      <c r="C63" s="16" t="s">
        <v>351</v>
      </c>
      <c r="D63" s="17" t="s">
        <v>174</v>
      </c>
      <c r="E63" s="16" t="s">
        <v>230</v>
      </c>
      <c r="F63" s="16" t="s">
        <v>154</v>
      </c>
      <c r="G63" s="16" t="s">
        <v>240</v>
      </c>
      <c r="H63" s="16" t="s">
        <v>239</v>
      </c>
      <c r="I63" s="16">
        <v>2</v>
      </c>
      <c r="J63" s="16">
        <v>2</v>
      </c>
      <c r="K63" s="16">
        <f t="shared" si="0"/>
        <v>4</v>
      </c>
      <c r="L63" s="16" t="str">
        <f t="shared" si="1"/>
        <v>BAJO</v>
      </c>
      <c r="M63" s="16">
        <v>100</v>
      </c>
      <c r="N63" s="16">
        <f t="shared" si="3"/>
        <v>400</v>
      </c>
      <c r="O63" s="16" t="str">
        <f t="shared" si="5"/>
        <v>II</v>
      </c>
      <c r="P63" s="16" t="str">
        <f t="shared" si="4"/>
        <v>Aceptable con Control</v>
      </c>
      <c r="Q63" s="16">
        <v>5</v>
      </c>
      <c r="R63" s="16" t="s">
        <v>139</v>
      </c>
      <c r="S63" s="16" t="s">
        <v>154</v>
      </c>
      <c r="T63" s="16" t="s">
        <v>154</v>
      </c>
      <c r="U63" s="16" t="s">
        <v>154</v>
      </c>
      <c r="V63" s="16" t="s">
        <v>584</v>
      </c>
      <c r="W63" s="16" t="s">
        <v>154</v>
      </c>
    </row>
    <row r="64" spans="1:23" x14ac:dyDescent="0.25">
      <c r="F64"/>
      <c r="G64"/>
      <c r="H64"/>
    </row>
    <row r="65" spans="5:5" x14ac:dyDescent="0.25">
      <c r="E65" s="15"/>
    </row>
    <row r="66" spans="5:5" x14ac:dyDescent="0.25">
      <c r="E66" s="15"/>
    </row>
    <row r="67" spans="5:5" x14ac:dyDescent="0.25">
      <c r="E67" s="15"/>
    </row>
  </sheetData>
  <mergeCells count="8">
    <mergeCell ref="S6:W6"/>
    <mergeCell ref="D1:W5"/>
    <mergeCell ref="A1:C5"/>
    <mergeCell ref="A6:B6"/>
    <mergeCell ref="C6:E6"/>
    <mergeCell ref="F6:H6"/>
    <mergeCell ref="I6:P6"/>
    <mergeCell ref="Q6:R6"/>
  </mergeCells>
  <conditionalFormatting sqref="P8:P63">
    <cfRule type="cellIs" dxfId="95" priority="9" operator="equal">
      <formula>$X$5</formula>
    </cfRule>
    <cfRule type="cellIs" dxfId="94" priority="10" operator="equal">
      <formula>$X$4</formula>
    </cfRule>
    <cfRule type="cellIs" dxfId="93" priority="11" operator="equal">
      <formula>$X$3</formula>
    </cfRule>
    <cfRule type="cellIs" dxfId="92" priority="12" operator="equal">
      <formula>$X$2</formula>
    </cfRule>
  </conditionalFormatting>
  <conditionalFormatting sqref="P28:P47">
    <cfRule type="cellIs" dxfId="91" priority="1" operator="equal">
      <formula>$X$5</formula>
    </cfRule>
    <cfRule type="cellIs" dxfId="90" priority="2" operator="equal">
      <formula>$X$4</formula>
    </cfRule>
    <cfRule type="cellIs" dxfId="89" priority="3" operator="equal">
      <formula>$X$3</formula>
    </cfRule>
    <cfRule type="cellIs" dxfId="88" priority="4" operator="equal">
      <formula>$X$2</formula>
    </cfRule>
  </conditionalFormatting>
  <pageMargins left="0.7" right="0.7" top="0.75" bottom="0.75" header="0.3" footer="0.3"/>
  <pageSetup scale="10" orientation="portrait" horizontalDpi="4294967294" verticalDpi="4294967294"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0">
    <tabColor rgb="FF002060"/>
  </sheetPr>
  <dimension ref="A1:Y57"/>
  <sheetViews>
    <sheetView view="pageBreakPreview" topLeftCell="G1" zoomScale="50" zoomScaleNormal="40" zoomScaleSheetLayoutView="50" workbookViewId="0">
      <selection activeCell="Y1" sqref="Y1:Y1048576"/>
    </sheetView>
  </sheetViews>
  <sheetFormatPr baseColWidth="10" defaultColWidth="11.42578125" defaultRowHeight="15" x14ac:dyDescent="0.25"/>
  <cols>
    <col min="1" max="1" width="20.7109375" customWidth="1"/>
    <col min="2" max="2" width="7.42578125" customWidth="1"/>
    <col min="3" max="3" width="28.42578125" customWidth="1"/>
    <col min="4" max="4" width="23" customWidth="1"/>
    <col min="5" max="5" width="30.42578125" customWidth="1"/>
    <col min="6" max="8" width="21.28515625" customWidth="1"/>
    <col min="9" max="15" width="9" customWidth="1"/>
    <col min="16" max="16" width="14.7109375" customWidth="1"/>
    <col min="17" max="17" width="22.28515625" customWidth="1"/>
    <col min="18" max="19" width="25.140625" customWidth="1"/>
    <col min="20" max="20" width="17.140625" customWidth="1"/>
    <col min="21" max="21" width="17.28515625" customWidth="1"/>
    <col min="22" max="22" width="31.28515625" customWidth="1"/>
    <col min="23" max="23" width="58.28515625" customWidth="1"/>
    <col min="24" max="24" width="44.140625" customWidth="1"/>
    <col min="25" max="25" width="0" hidden="1" customWidth="1"/>
  </cols>
  <sheetData>
    <row r="1" spans="1:25" ht="27.75" customHeight="1" x14ac:dyDescent="0.25">
      <c r="A1" s="185"/>
      <c r="B1" s="185"/>
      <c r="C1" s="185"/>
      <c r="D1" s="186" t="s">
        <v>17</v>
      </c>
      <c r="E1" s="186"/>
      <c r="F1" s="186"/>
      <c r="G1" s="186"/>
      <c r="H1" s="186"/>
      <c r="I1" s="186"/>
      <c r="J1" s="186"/>
      <c r="K1" s="186"/>
      <c r="L1" s="186"/>
      <c r="M1" s="186"/>
      <c r="N1" s="186"/>
      <c r="O1" s="186"/>
      <c r="P1" s="186"/>
      <c r="Q1" s="186"/>
      <c r="R1" s="186"/>
      <c r="S1" s="186"/>
      <c r="T1" s="186"/>
      <c r="U1" s="186"/>
      <c r="V1" s="186"/>
      <c r="W1" s="186"/>
      <c r="X1" s="22" t="e">
        <f>+#REF!</f>
        <v>#REF!</v>
      </c>
    </row>
    <row r="2" spans="1:25" ht="27.75" customHeight="1" x14ac:dyDescent="0.25">
      <c r="A2" s="185"/>
      <c r="B2" s="185"/>
      <c r="C2" s="185"/>
      <c r="D2" s="186" t="s">
        <v>18</v>
      </c>
      <c r="E2" s="186"/>
      <c r="F2" s="186"/>
      <c r="G2" s="186"/>
      <c r="H2" s="186"/>
      <c r="I2" s="186"/>
      <c r="J2" s="186"/>
      <c r="K2" s="186"/>
      <c r="L2" s="186"/>
      <c r="M2" s="186"/>
      <c r="N2" s="186"/>
      <c r="O2" s="186"/>
      <c r="P2" s="186"/>
      <c r="Q2" s="186"/>
      <c r="R2" s="186"/>
      <c r="S2" s="186"/>
      <c r="T2" s="186"/>
      <c r="U2" s="186"/>
      <c r="V2" s="186"/>
      <c r="W2" s="186"/>
      <c r="X2" s="22" t="e">
        <f>+#REF!</f>
        <v>#REF!</v>
      </c>
      <c r="Y2" s="45" t="s">
        <v>795</v>
      </c>
    </row>
    <row r="3" spans="1:25" ht="27.75" customHeight="1" x14ac:dyDescent="0.25">
      <c r="A3" s="185"/>
      <c r="B3" s="185"/>
      <c r="C3" s="185"/>
      <c r="D3" s="186" t="s">
        <v>19</v>
      </c>
      <c r="E3" s="186"/>
      <c r="F3" s="186"/>
      <c r="G3" s="186"/>
      <c r="H3" s="186"/>
      <c r="I3" s="186"/>
      <c r="J3" s="186"/>
      <c r="K3" s="186"/>
      <c r="L3" s="186"/>
      <c r="M3" s="186"/>
      <c r="N3" s="186"/>
      <c r="O3" s="186"/>
      <c r="P3" s="186"/>
      <c r="Q3" s="186"/>
      <c r="R3" s="186"/>
      <c r="S3" s="186"/>
      <c r="T3" s="186"/>
      <c r="U3" s="186"/>
      <c r="V3" s="186"/>
      <c r="W3" s="186"/>
      <c r="X3" s="22" t="e">
        <f>+#REF!</f>
        <v>#REF!</v>
      </c>
      <c r="Y3" s="46" t="s">
        <v>375</v>
      </c>
    </row>
    <row r="4" spans="1:25" ht="27.75" customHeight="1" x14ac:dyDescent="0.25">
      <c r="A4" s="185"/>
      <c r="B4" s="185"/>
      <c r="C4" s="185"/>
      <c r="D4" s="186" t="s">
        <v>16</v>
      </c>
      <c r="E4" s="186"/>
      <c r="F4" s="186"/>
      <c r="G4" s="186"/>
      <c r="H4" s="186"/>
      <c r="I4" s="186"/>
      <c r="J4" s="186"/>
      <c r="K4" s="186"/>
      <c r="L4" s="186"/>
      <c r="M4" s="186"/>
      <c r="N4" s="186"/>
      <c r="O4" s="186"/>
      <c r="P4" s="186"/>
      <c r="Q4" s="186"/>
      <c r="R4" s="186"/>
      <c r="S4" s="186"/>
      <c r="T4" s="186"/>
      <c r="U4" s="186"/>
      <c r="V4" s="186"/>
      <c r="W4" s="186"/>
      <c r="X4" s="22" t="e">
        <f>+#REF!</f>
        <v>#REF!</v>
      </c>
      <c r="Y4" s="48" t="s">
        <v>185</v>
      </c>
    </row>
    <row r="5" spans="1:25" ht="24.75" customHeight="1" x14ac:dyDescent="0.25">
      <c r="A5" s="185"/>
      <c r="B5" s="185"/>
      <c r="C5" s="185"/>
      <c r="D5" s="185"/>
      <c r="E5" s="185"/>
      <c r="F5" s="185"/>
      <c r="G5" s="185"/>
      <c r="H5" s="185"/>
      <c r="I5" s="185"/>
      <c r="J5" s="185"/>
      <c r="K5" s="185"/>
      <c r="L5" s="185"/>
      <c r="M5" s="185"/>
      <c r="N5" s="185"/>
      <c r="O5" s="185"/>
      <c r="P5" s="185"/>
      <c r="Q5" s="185"/>
      <c r="R5" s="185"/>
      <c r="S5" s="185"/>
      <c r="T5" s="185"/>
      <c r="U5" s="185"/>
      <c r="V5" s="185"/>
      <c r="W5" s="185"/>
      <c r="X5" s="185"/>
      <c r="Y5" s="47" t="s">
        <v>138</v>
      </c>
    </row>
    <row r="6" spans="1:25" ht="24.75" customHeight="1" x14ac:dyDescent="0.25">
      <c r="A6" s="180" t="s">
        <v>22</v>
      </c>
      <c r="B6" s="180"/>
      <c r="C6" s="180"/>
      <c r="D6" s="181" t="s">
        <v>160</v>
      </c>
      <c r="E6" s="181"/>
      <c r="F6" s="181"/>
      <c r="G6" s="181"/>
      <c r="H6" s="181"/>
      <c r="I6" s="181"/>
      <c r="J6" s="180" t="s">
        <v>20</v>
      </c>
      <c r="K6" s="180"/>
      <c r="L6" s="180"/>
      <c r="M6" s="180"/>
      <c r="N6" s="181"/>
      <c r="O6" s="181"/>
      <c r="P6" s="181"/>
      <c r="Q6" s="180" t="s">
        <v>152</v>
      </c>
      <c r="R6" s="180"/>
      <c r="S6" s="180"/>
      <c r="T6" s="180"/>
      <c r="U6" s="180"/>
      <c r="V6" s="181" t="s">
        <v>184</v>
      </c>
      <c r="W6" s="181"/>
      <c r="X6" s="181"/>
    </row>
    <row r="7" spans="1:25" ht="24.75" customHeight="1" x14ac:dyDescent="0.25">
      <c r="A7" s="178"/>
      <c r="B7" s="178"/>
      <c r="C7" s="178"/>
      <c r="D7" s="178"/>
      <c r="E7" s="178"/>
      <c r="F7" s="178"/>
      <c r="G7" s="178"/>
      <c r="H7" s="178"/>
      <c r="I7" s="178"/>
      <c r="J7" s="178"/>
      <c r="K7" s="178"/>
      <c r="L7" s="178"/>
      <c r="M7" s="178"/>
      <c r="N7" s="178"/>
      <c r="O7" s="178"/>
      <c r="P7" s="178"/>
      <c r="Q7" s="178"/>
      <c r="R7" s="178"/>
      <c r="S7" s="178"/>
      <c r="T7" s="178"/>
      <c r="U7" s="178"/>
      <c r="V7" s="178"/>
      <c r="W7" s="178"/>
      <c r="X7" s="178"/>
    </row>
    <row r="8" spans="1:25" ht="24.75" customHeight="1" x14ac:dyDescent="0.25">
      <c r="A8" s="180" t="s">
        <v>153</v>
      </c>
      <c r="B8" s="180"/>
      <c r="C8" s="180"/>
      <c r="D8" s="181" t="s">
        <v>183</v>
      </c>
      <c r="E8" s="181"/>
      <c r="F8" s="181"/>
      <c r="G8" s="181"/>
      <c r="H8" s="181"/>
      <c r="I8" s="181"/>
      <c r="J8" s="180" t="s">
        <v>20</v>
      </c>
      <c r="K8" s="180"/>
      <c r="L8" s="180"/>
      <c r="M8" s="180"/>
      <c r="N8" s="181">
        <v>7752</v>
      </c>
      <c r="O8" s="181"/>
      <c r="P8" s="181"/>
      <c r="Q8" s="180" t="s">
        <v>21</v>
      </c>
      <c r="R8" s="180"/>
      <c r="S8" s="180"/>
      <c r="T8" s="180"/>
      <c r="U8" s="180"/>
      <c r="V8" s="181" t="s">
        <v>264</v>
      </c>
      <c r="W8" s="181"/>
      <c r="X8" s="181"/>
    </row>
    <row r="9" spans="1:25" ht="24.75" customHeight="1" x14ac:dyDescent="0.25">
      <c r="A9" s="178"/>
      <c r="B9" s="178"/>
      <c r="C9" s="178"/>
      <c r="D9" s="178"/>
      <c r="E9" s="178"/>
      <c r="F9" s="178"/>
      <c r="G9" s="178"/>
      <c r="H9" s="178"/>
      <c r="I9" s="178"/>
      <c r="J9" s="178"/>
      <c r="K9" s="178"/>
      <c r="L9" s="178"/>
      <c r="M9" s="178"/>
      <c r="N9" s="178"/>
      <c r="O9" s="178"/>
      <c r="P9" s="178"/>
      <c r="Q9" s="178"/>
      <c r="R9" s="178"/>
      <c r="S9" s="178"/>
      <c r="T9" s="178"/>
      <c r="U9" s="178"/>
      <c r="V9" s="178"/>
      <c r="W9" s="178"/>
      <c r="X9" s="178"/>
    </row>
    <row r="10" spans="1:25" ht="33.75" customHeight="1" x14ac:dyDescent="0.25">
      <c r="A10" s="176" t="s">
        <v>34</v>
      </c>
      <c r="B10" s="176"/>
      <c r="C10" s="176"/>
      <c r="D10" s="177" t="e">
        <f>#REF!</f>
        <v>#REF!</v>
      </c>
      <c r="E10" s="177"/>
      <c r="F10" s="177"/>
      <c r="G10" s="177"/>
      <c r="H10" s="177"/>
      <c r="I10" s="177"/>
      <c r="J10" s="177"/>
      <c r="K10" s="177"/>
      <c r="L10" s="177"/>
      <c r="M10" s="177"/>
      <c r="N10" s="177"/>
      <c r="O10" s="177"/>
      <c r="P10" s="177"/>
      <c r="Q10" s="177"/>
      <c r="R10" s="177"/>
      <c r="S10" s="177"/>
      <c r="T10" s="177"/>
      <c r="U10" s="177"/>
      <c r="V10" s="177"/>
      <c r="W10" s="177"/>
      <c r="X10" s="177"/>
    </row>
    <row r="11" spans="1:25" x14ac:dyDescent="0.25">
      <c r="A11" s="178"/>
      <c r="B11" s="178"/>
      <c r="C11" s="178"/>
      <c r="D11" s="178"/>
      <c r="E11" s="178"/>
      <c r="F11" s="178"/>
      <c r="G11" s="178"/>
      <c r="H11" s="178"/>
      <c r="I11" s="178"/>
      <c r="J11" s="178"/>
      <c r="K11" s="178"/>
      <c r="L11" s="178"/>
      <c r="M11" s="178"/>
      <c r="N11" s="178"/>
      <c r="O11" s="178"/>
      <c r="P11" s="178"/>
      <c r="Q11" s="178"/>
      <c r="R11" s="178"/>
      <c r="S11" s="178"/>
      <c r="T11" s="178"/>
      <c r="U11" s="178"/>
      <c r="V11" s="178"/>
      <c r="W11" s="178"/>
      <c r="X11" s="178"/>
    </row>
    <row r="12" spans="1:25" ht="39.75" customHeight="1" x14ac:dyDescent="0.25">
      <c r="A12" s="179" t="s">
        <v>343</v>
      </c>
      <c r="B12" s="179"/>
      <c r="C12" s="179" t="s">
        <v>0</v>
      </c>
      <c r="D12" s="179"/>
      <c r="E12" s="179"/>
      <c r="F12" s="179" t="s">
        <v>1</v>
      </c>
      <c r="G12" s="179"/>
      <c r="H12" s="179"/>
      <c r="I12" s="179" t="s">
        <v>144</v>
      </c>
      <c r="J12" s="179"/>
      <c r="K12" s="179"/>
      <c r="L12" s="179"/>
      <c r="M12" s="179"/>
      <c r="N12" s="179"/>
      <c r="O12" s="179"/>
      <c r="P12" s="179"/>
      <c r="Q12" s="179" t="s">
        <v>2</v>
      </c>
      <c r="R12" s="179"/>
      <c r="S12" s="58"/>
      <c r="T12" s="179" t="s">
        <v>141</v>
      </c>
      <c r="U12" s="179"/>
      <c r="V12" s="179"/>
      <c r="W12" s="179"/>
      <c r="X12" s="179"/>
    </row>
    <row r="13" spans="1:25" ht="102.75" customHeight="1" x14ac:dyDescent="0.25">
      <c r="A13" s="23" t="s">
        <v>263</v>
      </c>
      <c r="B13" s="23" t="s">
        <v>339</v>
      </c>
      <c r="C13" s="23" t="s">
        <v>140</v>
      </c>
      <c r="D13" s="23" t="s">
        <v>142</v>
      </c>
      <c r="E13" s="23" t="s">
        <v>15</v>
      </c>
      <c r="F13" s="23" t="s">
        <v>4</v>
      </c>
      <c r="G13" s="23" t="s">
        <v>5</v>
      </c>
      <c r="H13" s="23" t="s">
        <v>6</v>
      </c>
      <c r="I13" s="23" t="s">
        <v>7</v>
      </c>
      <c r="J13" s="23" t="s">
        <v>145</v>
      </c>
      <c r="K13" s="23" t="s">
        <v>9</v>
      </c>
      <c r="L13" s="23" t="s">
        <v>143</v>
      </c>
      <c r="M13" s="23" t="s">
        <v>10</v>
      </c>
      <c r="N13" s="23" t="s">
        <v>11</v>
      </c>
      <c r="O13" s="23" t="s">
        <v>146</v>
      </c>
      <c r="P13" s="23" t="s">
        <v>12</v>
      </c>
      <c r="Q13" s="23" t="s">
        <v>147</v>
      </c>
      <c r="R13" s="23" t="s">
        <v>13</v>
      </c>
      <c r="S13" s="23" t="s">
        <v>732</v>
      </c>
      <c r="T13" s="23" t="s">
        <v>26</v>
      </c>
      <c r="U13" s="23" t="s">
        <v>27</v>
      </c>
      <c r="V13" s="23" t="s">
        <v>148</v>
      </c>
      <c r="W13" s="23" t="s">
        <v>14</v>
      </c>
      <c r="X13" s="23" t="s">
        <v>149</v>
      </c>
    </row>
    <row r="14" spans="1:25" ht="102.75" hidden="1" customHeight="1" x14ac:dyDescent="0.25">
      <c r="A14" s="39" t="s">
        <v>373</v>
      </c>
      <c r="B14" s="39" t="s">
        <v>155</v>
      </c>
      <c r="C14" s="16" t="s">
        <v>136</v>
      </c>
      <c r="D14" s="16" t="s">
        <v>379</v>
      </c>
      <c r="E14" s="16" t="s">
        <v>130</v>
      </c>
      <c r="F14" s="16" t="s">
        <v>154</v>
      </c>
      <c r="G14" s="16" t="s">
        <v>165</v>
      </c>
      <c r="H14" s="16" t="s">
        <v>381</v>
      </c>
      <c r="I14" s="16">
        <v>2</v>
      </c>
      <c r="J14" s="16">
        <v>2</v>
      </c>
      <c r="K14" s="16">
        <f>I14*J14</f>
        <v>4</v>
      </c>
      <c r="L14" s="16" t="str">
        <f t="shared" ref="L14" si="0">IF((J14=""),"",IF(AND(K14&gt;=24,K14&lt;=40),"MUY ALTO",IF(AND(K14&gt;=10,K14&lt;=20),"ALTO",IF(AND(K14&gt;=6,K14&lt;=8),"MEDIO",IF((K14&lt;=4),"BAJO")))))</f>
        <v>BAJO</v>
      </c>
      <c r="M14" s="16">
        <v>25</v>
      </c>
      <c r="N14" s="16">
        <f t="shared" ref="N14:N40" si="1">$K14*M14</f>
        <v>100</v>
      </c>
      <c r="O14" s="16" t="str">
        <f t="shared" ref="O14" si="2">IF(N14="","",IF(AND(N14&gt;=600,N14&lt;=4000),"I",IF(AND(N14&gt;=150,N14&lt;=500),"II",IF(AND(N14&gt;=40,N14&lt;=120),"III",IF(OR(N14=20,N14=0),"IV")))))</f>
        <v>III</v>
      </c>
      <c r="P14" s="16" t="str">
        <f t="shared" ref="P14:P57" si="3">IF(O14="I","CRÍTICO",IF(O14="II","Aceptable con Control",IF(O14="III","Mejorable",IF(O14="IV","Aceptable"))))</f>
        <v>Mejorable</v>
      </c>
      <c r="Q14" s="16">
        <v>11</v>
      </c>
      <c r="R14" s="16" t="s">
        <v>383</v>
      </c>
      <c r="S14" s="16"/>
      <c r="T14" s="16" t="s">
        <v>154</v>
      </c>
      <c r="U14" s="16" t="s">
        <v>154</v>
      </c>
      <c r="V14" s="16" t="s">
        <v>154</v>
      </c>
      <c r="W14" s="16" t="s">
        <v>398</v>
      </c>
      <c r="X14" s="16" t="s">
        <v>154</v>
      </c>
    </row>
    <row r="15" spans="1:25" ht="69.75" hidden="1" customHeight="1" x14ac:dyDescent="0.25">
      <c r="A15" s="39" t="s">
        <v>373</v>
      </c>
      <c r="B15" s="39" t="s">
        <v>155</v>
      </c>
      <c r="C15" s="16" t="s">
        <v>133</v>
      </c>
      <c r="D15" s="16" t="s">
        <v>122</v>
      </c>
      <c r="E15" s="16" t="s">
        <v>377</v>
      </c>
      <c r="F15" s="16" t="s">
        <v>154</v>
      </c>
      <c r="G15" s="16" t="s">
        <v>154</v>
      </c>
      <c r="H15" s="16" t="s">
        <v>382</v>
      </c>
      <c r="I15" s="16">
        <v>6</v>
      </c>
      <c r="J15" s="16">
        <v>2</v>
      </c>
      <c r="K15" s="16">
        <f>I15*J15</f>
        <v>12</v>
      </c>
      <c r="L15" s="16" t="str">
        <f>IF((J15=""),"",IF(AND(K15&gt;=24,K15&lt;=40),"MUY ALTO",IF(AND(K15&gt;=10,K15&lt;=20),"ALTO",IF(AND(K15&gt;=6,K15&lt;=8),"MEDIO",IF((K15&lt;=4),"BAJO")))))</f>
        <v>ALTO</v>
      </c>
      <c r="M15" s="16">
        <v>10</v>
      </c>
      <c r="N15" s="16">
        <f t="shared" si="1"/>
        <v>120</v>
      </c>
      <c r="O15" s="16" t="str">
        <f>IF(N15="","",IF(AND(N15&gt;=600,N15&lt;=4000),"I",IF(AND(N15&gt;=150,N15&lt;=500),"II",IF(AND(N15&gt;=40,N15&lt;=120),"III",IF(OR(N15=20,N15=0),"IV")))))</f>
        <v>III</v>
      </c>
      <c r="P15" s="16" t="str">
        <f t="shared" si="3"/>
        <v>Mejorable</v>
      </c>
      <c r="Q15" s="16">
        <v>11</v>
      </c>
      <c r="R15" s="16" t="s">
        <v>378</v>
      </c>
      <c r="S15" s="16"/>
      <c r="T15" s="16" t="s">
        <v>154</v>
      </c>
      <c r="U15" s="16" t="s">
        <v>154</v>
      </c>
      <c r="V15" s="16" t="s">
        <v>154</v>
      </c>
      <c r="W15" s="16" t="s">
        <v>585</v>
      </c>
      <c r="X15" s="16" t="s">
        <v>586</v>
      </c>
    </row>
    <row r="16" spans="1:25" ht="69.75" hidden="1" customHeight="1" x14ac:dyDescent="0.25">
      <c r="A16" s="39" t="s">
        <v>373</v>
      </c>
      <c r="B16" s="39" t="s">
        <v>155</v>
      </c>
      <c r="C16" s="16" t="s">
        <v>133</v>
      </c>
      <c r="D16" s="16" t="s">
        <v>132</v>
      </c>
      <c r="E16" s="16" t="s">
        <v>380</v>
      </c>
      <c r="F16" s="16" t="s">
        <v>154</v>
      </c>
      <c r="G16" s="16" t="s">
        <v>154</v>
      </c>
      <c r="H16" s="16" t="s">
        <v>382</v>
      </c>
      <c r="I16" s="16">
        <v>2</v>
      </c>
      <c r="J16" s="16">
        <v>2</v>
      </c>
      <c r="K16" s="16">
        <f>I16*J16</f>
        <v>4</v>
      </c>
      <c r="L16" s="16" t="str">
        <f>IF((J16=""),"",IF(AND(K16&gt;=24,K16&lt;=40),"MUY ALTO",IF(AND(K16&gt;=10,K16&lt;=20),"ALTO",IF(AND(K16&gt;=6,K16&lt;=8),"MEDIO",IF((K16&lt;=4),"BAJO")))))</f>
        <v>BAJO</v>
      </c>
      <c r="M16" s="16">
        <v>10</v>
      </c>
      <c r="N16" s="16">
        <f t="shared" si="1"/>
        <v>40</v>
      </c>
      <c r="O16" s="16" t="str">
        <f>IF(N16="","",IF(AND(N16&gt;=600,N16&lt;=4000),"I",IF(AND(N16&gt;=150,N16&lt;=500),"II",IF(AND(N16&gt;=40,N16&lt;=120),"III",IF(OR(N16=20,N16=0),"IV")))))</f>
        <v>III</v>
      </c>
      <c r="P16" s="16" t="str">
        <f t="shared" si="3"/>
        <v>Mejorable</v>
      </c>
      <c r="Q16" s="16">
        <v>11</v>
      </c>
      <c r="R16" s="16" t="s">
        <v>384</v>
      </c>
      <c r="S16" s="16"/>
      <c r="T16" s="16" t="s">
        <v>154</v>
      </c>
      <c r="U16" s="16" t="s">
        <v>154</v>
      </c>
      <c r="V16" s="16" t="s">
        <v>154</v>
      </c>
      <c r="W16" s="16" t="s">
        <v>587</v>
      </c>
      <c r="X16" s="28" t="s">
        <v>154</v>
      </c>
    </row>
    <row r="17" spans="1:24" ht="44.25" customHeight="1" x14ac:dyDescent="0.25">
      <c r="A17" s="39" t="s">
        <v>373</v>
      </c>
      <c r="B17" s="39" t="s">
        <v>155</v>
      </c>
      <c r="C17" s="16" t="s">
        <v>386</v>
      </c>
      <c r="D17" s="16" t="s">
        <v>385</v>
      </c>
      <c r="E17" s="16" t="s">
        <v>588</v>
      </c>
      <c r="F17" s="16" t="s">
        <v>154</v>
      </c>
      <c r="G17" s="16" t="s">
        <v>589</v>
      </c>
      <c r="H17" s="16" t="s">
        <v>387</v>
      </c>
      <c r="I17" s="16">
        <v>2</v>
      </c>
      <c r="J17" s="16">
        <v>3</v>
      </c>
      <c r="K17" s="16">
        <f>I17*J17</f>
        <v>6</v>
      </c>
      <c r="L17" s="16" t="str">
        <f t="shared" ref="L17:L28" si="4">IF((J17=""),"",IF(AND(K17&gt;=24,K17&lt;=40),"MUY ALTO",IF(AND(K17&gt;=10,K17&lt;=20),"ALTO",IF(AND(K17&gt;=6,K17&lt;=8),"MEDIO",IF((K17&lt;=4),"BAJO")))))</f>
        <v>MEDIO</v>
      </c>
      <c r="M17" s="16">
        <v>10</v>
      </c>
      <c r="N17" s="16">
        <f t="shared" si="1"/>
        <v>60</v>
      </c>
      <c r="O17" s="16" t="str">
        <f>IF(N17="","",IF(AND(N17&gt;=600,N17&lt;=4000),"I",IF(AND(N17&gt;=150,N17&lt;=500),"II",IF(AND(N17&gt;=40,N17&lt;=120),"III",IF(OR(N17=20,N17=0),"IV")))))</f>
        <v>III</v>
      </c>
      <c r="P17" s="16" t="str">
        <f t="shared" si="3"/>
        <v>Mejorable</v>
      </c>
      <c r="Q17" s="16">
        <v>11</v>
      </c>
      <c r="R17" s="16" t="s">
        <v>388</v>
      </c>
      <c r="S17" s="16"/>
      <c r="T17" s="16" t="s">
        <v>154</v>
      </c>
      <c r="U17" s="16" t="s">
        <v>154</v>
      </c>
      <c r="V17" s="16" t="s">
        <v>154</v>
      </c>
      <c r="W17" s="16" t="s">
        <v>880</v>
      </c>
      <c r="X17" s="16" t="s">
        <v>879</v>
      </c>
    </row>
    <row r="18" spans="1:24" ht="150" x14ac:dyDescent="0.25">
      <c r="A18" s="39" t="s">
        <v>373</v>
      </c>
      <c r="B18" s="39" t="s">
        <v>155</v>
      </c>
      <c r="C18" s="16" t="s">
        <v>166</v>
      </c>
      <c r="D18" s="16" t="s">
        <v>162</v>
      </c>
      <c r="E18" s="16" t="s">
        <v>874</v>
      </c>
      <c r="F18" s="16" t="s">
        <v>154</v>
      </c>
      <c r="G18" s="16" t="s">
        <v>878</v>
      </c>
      <c r="H18" s="16" t="s">
        <v>876</v>
      </c>
      <c r="I18" s="16">
        <v>2</v>
      </c>
      <c r="J18" s="16">
        <v>3</v>
      </c>
      <c r="K18" s="16">
        <f t="shared" ref="K18:K28" si="5">I18*J18</f>
        <v>6</v>
      </c>
      <c r="L18" s="16" t="str">
        <f t="shared" si="4"/>
        <v>MEDIO</v>
      </c>
      <c r="M18" s="16">
        <v>10</v>
      </c>
      <c r="N18" s="16">
        <f t="shared" si="1"/>
        <v>60</v>
      </c>
      <c r="O18" s="16" t="str">
        <f>IF(N18="","",IF(AND(N18&gt;=600,N18&lt;=4000),"I",IF(AND(N18&gt;=150,N18&lt;=500),"II",IF(AND(N18&gt;=40,N18&lt;=120),"III",IF(OR(N18=20,N18=0),"IV")))))</f>
        <v>III</v>
      </c>
      <c r="P18" s="16" t="str">
        <f t="shared" si="3"/>
        <v>Mejorable</v>
      </c>
      <c r="Q18" s="16">
        <v>11</v>
      </c>
      <c r="R18" s="16" t="s">
        <v>391</v>
      </c>
      <c r="S18" s="16"/>
      <c r="T18" s="16" t="s">
        <v>154</v>
      </c>
      <c r="U18" s="16" t="s">
        <v>154</v>
      </c>
      <c r="V18" s="16" t="s">
        <v>154</v>
      </c>
      <c r="W18" s="16" t="s">
        <v>592</v>
      </c>
      <c r="X18" s="16" t="s">
        <v>394</v>
      </c>
    </row>
    <row r="19" spans="1:24" ht="150" x14ac:dyDescent="0.25">
      <c r="A19" s="39" t="s">
        <v>373</v>
      </c>
      <c r="B19" s="39" t="s">
        <v>155</v>
      </c>
      <c r="C19" s="16" t="s">
        <v>135</v>
      </c>
      <c r="D19" s="16" t="s">
        <v>134</v>
      </c>
      <c r="E19" s="16" t="s">
        <v>877</v>
      </c>
      <c r="F19" s="16" t="s">
        <v>154</v>
      </c>
      <c r="G19" s="16" t="s">
        <v>878</v>
      </c>
      <c r="H19" s="16" t="s">
        <v>875</v>
      </c>
      <c r="I19" s="16">
        <v>2</v>
      </c>
      <c r="J19" s="16">
        <v>2</v>
      </c>
      <c r="K19" s="16">
        <f>I19*J19</f>
        <v>4</v>
      </c>
      <c r="L19" s="16" t="str">
        <f t="shared" si="4"/>
        <v>BAJO</v>
      </c>
      <c r="M19" s="16">
        <v>10</v>
      </c>
      <c r="N19" s="16">
        <f t="shared" si="1"/>
        <v>40</v>
      </c>
      <c r="O19" s="16" t="str">
        <f t="shared" ref="O19:O28" si="6">IF(N19="","",IF(AND(N19&gt;=600,N19&lt;=4000),"I",IF(AND(N19&gt;=150,N19&lt;=500),"II",IF(AND(N19&gt;=40,N19&lt;=120),"III",IF(OR(N19=20,N19=0),"IV")))))</f>
        <v>III</v>
      </c>
      <c r="P19" s="16" t="str">
        <f t="shared" si="3"/>
        <v>Mejorable</v>
      </c>
      <c r="Q19" s="16">
        <v>11</v>
      </c>
      <c r="R19" s="16" t="s">
        <v>393</v>
      </c>
      <c r="S19" s="16"/>
      <c r="T19" s="16" t="s">
        <v>154</v>
      </c>
      <c r="U19" s="16" t="s">
        <v>154</v>
      </c>
      <c r="V19" s="16" t="s">
        <v>154</v>
      </c>
      <c r="W19" s="16" t="s">
        <v>593</v>
      </c>
      <c r="X19" s="16" t="s">
        <v>395</v>
      </c>
    </row>
    <row r="20" spans="1:24" ht="105" hidden="1" x14ac:dyDescent="0.25">
      <c r="A20" s="39" t="s">
        <v>373</v>
      </c>
      <c r="B20" s="39" t="s">
        <v>155</v>
      </c>
      <c r="C20" s="16" t="s">
        <v>594</v>
      </c>
      <c r="D20" s="16" t="s">
        <v>595</v>
      </c>
      <c r="E20" s="16" t="s">
        <v>397</v>
      </c>
      <c r="F20" s="16" t="s">
        <v>154</v>
      </c>
      <c r="G20" s="16" t="s">
        <v>154</v>
      </c>
      <c r="H20" s="16" t="s">
        <v>382</v>
      </c>
      <c r="I20" s="16">
        <v>2</v>
      </c>
      <c r="J20" s="16">
        <v>4</v>
      </c>
      <c r="K20" s="16">
        <f>I20*J20</f>
        <v>8</v>
      </c>
      <c r="L20" s="16" t="str">
        <f t="shared" si="4"/>
        <v>MEDIO</v>
      </c>
      <c r="M20" s="16">
        <v>60</v>
      </c>
      <c r="N20" s="16">
        <f t="shared" si="1"/>
        <v>480</v>
      </c>
      <c r="O20" s="16" t="str">
        <f t="shared" si="6"/>
        <v>II</v>
      </c>
      <c r="P20" s="16" t="str">
        <f t="shared" si="3"/>
        <v>Aceptable con Control</v>
      </c>
      <c r="Q20" s="16">
        <v>11</v>
      </c>
      <c r="R20" s="16" t="s">
        <v>596</v>
      </c>
      <c r="S20" s="16"/>
      <c r="T20" s="16" t="s">
        <v>154</v>
      </c>
      <c r="U20" s="16" t="s">
        <v>154</v>
      </c>
      <c r="V20" s="16" t="s">
        <v>154</v>
      </c>
      <c r="W20" s="16" t="s">
        <v>597</v>
      </c>
      <c r="X20" s="16" t="s">
        <v>154</v>
      </c>
    </row>
    <row r="21" spans="1:24" ht="120" hidden="1" x14ac:dyDescent="0.25">
      <c r="A21" s="39" t="s">
        <v>373</v>
      </c>
      <c r="B21" s="39" t="s">
        <v>155</v>
      </c>
      <c r="C21" s="16" t="s">
        <v>137</v>
      </c>
      <c r="D21" s="16" t="s">
        <v>396</v>
      </c>
      <c r="E21" s="16" t="s">
        <v>397</v>
      </c>
      <c r="F21" s="16" t="s">
        <v>154</v>
      </c>
      <c r="G21" s="16" t="s">
        <v>154</v>
      </c>
      <c r="H21" s="16" t="s">
        <v>382</v>
      </c>
      <c r="I21" s="16">
        <v>2</v>
      </c>
      <c r="J21" s="16">
        <v>4</v>
      </c>
      <c r="K21" s="16">
        <f t="shared" si="5"/>
        <v>8</v>
      </c>
      <c r="L21" s="16" t="str">
        <f t="shared" si="4"/>
        <v>MEDIO</v>
      </c>
      <c r="M21" s="16">
        <v>60</v>
      </c>
      <c r="N21" s="16">
        <f t="shared" si="1"/>
        <v>480</v>
      </c>
      <c r="O21" s="16" t="str">
        <f t="shared" si="6"/>
        <v>II</v>
      </c>
      <c r="P21" s="16" t="str">
        <f t="shared" si="3"/>
        <v>Aceptable con Control</v>
      </c>
      <c r="Q21" s="16">
        <v>11</v>
      </c>
      <c r="R21" s="16" t="s">
        <v>596</v>
      </c>
      <c r="S21" s="16"/>
      <c r="T21" s="16" t="s">
        <v>154</v>
      </c>
      <c r="U21" s="16" t="s">
        <v>154</v>
      </c>
      <c r="V21" s="16" t="s">
        <v>154</v>
      </c>
      <c r="W21" s="16" t="s">
        <v>598</v>
      </c>
      <c r="X21" s="16" t="s">
        <v>154</v>
      </c>
    </row>
    <row r="22" spans="1:24" ht="120" hidden="1" x14ac:dyDescent="0.25">
      <c r="A22" s="39" t="s">
        <v>373</v>
      </c>
      <c r="B22" s="39" t="s">
        <v>155</v>
      </c>
      <c r="C22" s="16" t="s">
        <v>599</v>
      </c>
      <c r="D22" s="16" t="s">
        <v>399</v>
      </c>
      <c r="E22" s="16" t="s">
        <v>397</v>
      </c>
      <c r="F22" s="16" t="s">
        <v>154</v>
      </c>
      <c r="G22" s="16" t="s">
        <v>154</v>
      </c>
      <c r="H22" s="16" t="s">
        <v>382</v>
      </c>
      <c r="I22" s="16">
        <v>2</v>
      </c>
      <c r="J22" s="16">
        <v>4</v>
      </c>
      <c r="K22" s="16">
        <f t="shared" si="5"/>
        <v>8</v>
      </c>
      <c r="L22" s="16" t="str">
        <f t="shared" si="4"/>
        <v>MEDIO</v>
      </c>
      <c r="M22" s="16">
        <v>60</v>
      </c>
      <c r="N22" s="16">
        <f t="shared" si="1"/>
        <v>480</v>
      </c>
      <c r="O22" s="16" t="str">
        <f t="shared" si="6"/>
        <v>II</v>
      </c>
      <c r="P22" s="16" t="str">
        <f t="shared" si="3"/>
        <v>Aceptable con Control</v>
      </c>
      <c r="Q22" s="16">
        <v>11</v>
      </c>
      <c r="R22" s="16" t="s">
        <v>596</v>
      </c>
      <c r="S22" s="16"/>
      <c r="T22" s="16" t="s">
        <v>154</v>
      </c>
      <c r="U22" s="16" t="s">
        <v>154</v>
      </c>
      <c r="V22" s="16" t="s">
        <v>154</v>
      </c>
      <c r="W22" s="16" t="s">
        <v>600</v>
      </c>
      <c r="X22" s="16" t="s">
        <v>154</v>
      </c>
    </row>
    <row r="23" spans="1:24" ht="105" hidden="1" x14ac:dyDescent="0.25">
      <c r="A23" s="39" t="s">
        <v>373</v>
      </c>
      <c r="B23" s="39" t="s">
        <v>155</v>
      </c>
      <c r="C23" s="16" t="s">
        <v>402</v>
      </c>
      <c r="D23" s="16" t="s">
        <v>118</v>
      </c>
      <c r="E23" s="16" t="s">
        <v>400</v>
      </c>
      <c r="F23" s="16" t="s">
        <v>154</v>
      </c>
      <c r="G23" s="16" t="s">
        <v>154</v>
      </c>
      <c r="H23" s="16" t="s">
        <v>161</v>
      </c>
      <c r="I23" s="16">
        <v>6</v>
      </c>
      <c r="J23" s="16">
        <v>3</v>
      </c>
      <c r="K23" s="16">
        <f t="shared" si="5"/>
        <v>18</v>
      </c>
      <c r="L23" s="16" t="str">
        <f t="shared" si="4"/>
        <v>ALTO</v>
      </c>
      <c r="M23" s="16">
        <v>10</v>
      </c>
      <c r="N23" s="16">
        <f t="shared" si="1"/>
        <v>180</v>
      </c>
      <c r="O23" s="16" t="str">
        <f t="shared" si="6"/>
        <v>II</v>
      </c>
      <c r="P23" s="16" t="str">
        <f t="shared" si="3"/>
        <v>Aceptable con Control</v>
      </c>
      <c r="Q23" s="16">
        <v>11</v>
      </c>
      <c r="R23" s="16" t="s">
        <v>401</v>
      </c>
      <c r="S23" s="16"/>
      <c r="T23" s="16" t="s">
        <v>154</v>
      </c>
      <c r="U23" s="16" t="s">
        <v>154</v>
      </c>
      <c r="V23" s="16" t="s">
        <v>154</v>
      </c>
      <c r="W23" s="16" t="s">
        <v>601</v>
      </c>
      <c r="X23" s="16" t="s">
        <v>154</v>
      </c>
    </row>
    <row r="24" spans="1:24" ht="105" hidden="1" x14ac:dyDescent="0.25">
      <c r="A24" s="39" t="s">
        <v>373</v>
      </c>
      <c r="B24" s="39" t="s">
        <v>155</v>
      </c>
      <c r="C24" s="16" t="s">
        <v>403</v>
      </c>
      <c r="D24" s="16" t="s">
        <v>118</v>
      </c>
      <c r="E24" s="16" t="s">
        <v>400</v>
      </c>
      <c r="F24" s="16" t="s">
        <v>154</v>
      </c>
      <c r="G24" s="16" t="s">
        <v>154</v>
      </c>
      <c r="H24" s="16" t="s">
        <v>161</v>
      </c>
      <c r="I24" s="16">
        <v>6</v>
      </c>
      <c r="J24" s="16">
        <v>3</v>
      </c>
      <c r="K24" s="16">
        <f t="shared" si="5"/>
        <v>18</v>
      </c>
      <c r="L24" s="16" t="str">
        <f t="shared" si="4"/>
        <v>ALTO</v>
      </c>
      <c r="M24" s="16">
        <v>10</v>
      </c>
      <c r="N24" s="16">
        <f t="shared" si="1"/>
        <v>180</v>
      </c>
      <c r="O24" s="16" t="str">
        <f t="shared" si="6"/>
        <v>II</v>
      </c>
      <c r="P24" s="16" t="str">
        <f t="shared" si="3"/>
        <v>Aceptable con Control</v>
      </c>
      <c r="Q24" s="16">
        <v>11</v>
      </c>
      <c r="R24" s="16" t="s">
        <v>401</v>
      </c>
      <c r="S24" s="16"/>
      <c r="T24" s="16" t="s">
        <v>154</v>
      </c>
      <c r="U24" s="16" t="s">
        <v>154</v>
      </c>
      <c r="V24" s="16" t="s">
        <v>154</v>
      </c>
      <c r="W24" s="16" t="s">
        <v>601</v>
      </c>
      <c r="X24" s="16" t="s">
        <v>154</v>
      </c>
    </row>
    <row r="25" spans="1:24" ht="75" hidden="1" x14ac:dyDescent="0.25">
      <c r="A25" s="39" t="s">
        <v>373</v>
      </c>
      <c r="B25" s="39" t="s">
        <v>155</v>
      </c>
      <c r="C25" s="16" t="s">
        <v>407</v>
      </c>
      <c r="D25" s="16" t="s">
        <v>175</v>
      </c>
      <c r="E25" s="16" t="s">
        <v>409</v>
      </c>
      <c r="F25" s="16" t="s">
        <v>408</v>
      </c>
      <c r="G25" s="16" t="s">
        <v>154</v>
      </c>
      <c r="H25" s="16" t="s">
        <v>154</v>
      </c>
      <c r="I25" s="16">
        <v>2</v>
      </c>
      <c r="J25" s="16">
        <v>3</v>
      </c>
      <c r="K25" s="16">
        <f t="shared" si="5"/>
        <v>6</v>
      </c>
      <c r="L25" s="16" t="str">
        <f t="shared" si="4"/>
        <v>MEDIO</v>
      </c>
      <c r="M25" s="16">
        <v>25</v>
      </c>
      <c r="N25" s="16">
        <f t="shared" si="1"/>
        <v>150</v>
      </c>
      <c r="O25" s="16" t="str">
        <f t="shared" si="6"/>
        <v>II</v>
      </c>
      <c r="P25" s="16" t="str">
        <f t="shared" si="3"/>
        <v>Aceptable con Control</v>
      </c>
      <c r="Q25" s="16">
        <v>11</v>
      </c>
      <c r="R25" s="16" t="s">
        <v>406</v>
      </c>
      <c r="S25" s="16"/>
      <c r="T25" s="16" t="s">
        <v>154</v>
      </c>
      <c r="U25" s="16" t="s">
        <v>154</v>
      </c>
      <c r="V25" s="16" t="s">
        <v>154</v>
      </c>
      <c r="W25" s="16" t="s">
        <v>602</v>
      </c>
      <c r="X25" s="16" t="s">
        <v>154</v>
      </c>
    </row>
    <row r="26" spans="1:24" ht="92.25" hidden="1" customHeight="1" x14ac:dyDescent="0.25">
      <c r="A26" s="39" t="s">
        <v>373</v>
      </c>
      <c r="B26" s="39" t="s">
        <v>155</v>
      </c>
      <c r="C26" s="16" t="s">
        <v>404</v>
      </c>
      <c r="D26" s="16" t="s">
        <v>123</v>
      </c>
      <c r="E26" s="16" t="s">
        <v>405</v>
      </c>
      <c r="F26" s="16" t="s">
        <v>154</v>
      </c>
      <c r="G26" s="16" t="s">
        <v>176</v>
      </c>
      <c r="H26" s="16" t="s">
        <v>167</v>
      </c>
      <c r="I26" s="16">
        <v>2</v>
      </c>
      <c r="J26" s="16">
        <v>3</v>
      </c>
      <c r="K26" s="16">
        <f t="shared" ref="K26:K27" si="7">I26*J26</f>
        <v>6</v>
      </c>
      <c r="L26" s="16" t="str">
        <f t="shared" ref="L26:L27" si="8">IF((J26=""),"",IF(AND(K26&gt;=24,K26&lt;=40),"MUY ALTO",IF(AND(K26&gt;=10,K26&lt;=20),"ALTO",IF(AND(K26&gt;=6,K26&lt;=8),"MEDIO",IF((K26&lt;=4),"BAJO")))))</f>
        <v>MEDIO</v>
      </c>
      <c r="M26" s="16">
        <v>25</v>
      </c>
      <c r="N26" s="16">
        <f t="shared" si="1"/>
        <v>150</v>
      </c>
      <c r="O26" s="16" t="str">
        <f t="shared" ref="O26:O27" si="9">IF(N26="","",IF(AND(N26&gt;=600,N26&lt;=4000),"I",IF(AND(N26&gt;=150,N26&lt;=500),"II",IF(AND(N26&gt;=40,N26&lt;=120),"III",IF(OR(N26=20,N26=0),"IV")))))</f>
        <v>II</v>
      </c>
      <c r="P26" s="16" t="str">
        <f t="shared" si="3"/>
        <v>Aceptable con Control</v>
      </c>
      <c r="Q26" s="16">
        <v>11</v>
      </c>
      <c r="R26" s="16" t="s">
        <v>406</v>
      </c>
      <c r="S26" s="16"/>
      <c r="T26" s="16" t="s">
        <v>154</v>
      </c>
      <c r="U26" s="16" t="s">
        <v>154</v>
      </c>
      <c r="V26" s="16" t="s">
        <v>154</v>
      </c>
      <c r="W26" s="16" t="s">
        <v>603</v>
      </c>
      <c r="X26" s="16" t="s">
        <v>154</v>
      </c>
    </row>
    <row r="27" spans="1:24" ht="92.25" hidden="1" customHeight="1" x14ac:dyDescent="0.25">
      <c r="A27" s="39" t="s">
        <v>373</v>
      </c>
      <c r="B27" s="39" t="s">
        <v>155</v>
      </c>
      <c r="C27" s="16" t="s">
        <v>168</v>
      </c>
      <c r="D27" s="16" t="s">
        <v>173</v>
      </c>
      <c r="E27" s="16" t="s">
        <v>163</v>
      </c>
      <c r="F27" s="16" t="s">
        <v>154</v>
      </c>
      <c r="G27" s="16" t="s">
        <v>413</v>
      </c>
      <c r="H27" s="16" t="s">
        <v>154</v>
      </c>
      <c r="I27" s="16">
        <v>2</v>
      </c>
      <c r="J27" s="16">
        <v>2</v>
      </c>
      <c r="K27" s="16">
        <f t="shared" si="7"/>
        <v>4</v>
      </c>
      <c r="L27" s="16" t="str">
        <f t="shared" si="8"/>
        <v>BAJO</v>
      </c>
      <c r="M27" s="16">
        <v>25</v>
      </c>
      <c r="N27" s="16">
        <f t="shared" si="1"/>
        <v>100</v>
      </c>
      <c r="O27" s="16" t="str">
        <f t="shared" si="9"/>
        <v>III</v>
      </c>
      <c r="P27" s="16" t="str">
        <f t="shared" si="3"/>
        <v>Mejorable</v>
      </c>
      <c r="Q27" s="16">
        <v>11</v>
      </c>
      <c r="R27" s="16" t="s">
        <v>222</v>
      </c>
      <c r="S27" s="16"/>
      <c r="T27" s="16"/>
      <c r="U27" s="16" t="s">
        <v>154</v>
      </c>
      <c r="V27" s="16" t="s">
        <v>154</v>
      </c>
      <c r="W27" s="16" t="s">
        <v>414</v>
      </c>
      <c r="X27" s="16" t="s">
        <v>154</v>
      </c>
    </row>
    <row r="28" spans="1:24" ht="120" hidden="1" x14ac:dyDescent="0.25">
      <c r="A28" s="37" t="s">
        <v>415</v>
      </c>
      <c r="B28" s="37" t="s">
        <v>155</v>
      </c>
      <c r="C28" s="16" t="s">
        <v>412</v>
      </c>
      <c r="D28" s="16" t="s">
        <v>175</v>
      </c>
      <c r="E28" s="16" t="s">
        <v>410</v>
      </c>
      <c r="F28" s="16" t="s">
        <v>154</v>
      </c>
      <c r="G28" s="16" t="s">
        <v>154</v>
      </c>
      <c r="H28" s="16" t="s">
        <v>154</v>
      </c>
      <c r="I28" s="16">
        <v>2</v>
      </c>
      <c r="J28" s="16">
        <v>2</v>
      </c>
      <c r="K28" s="16">
        <f t="shared" si="5"/>
        <v>4</v>
      </c>
      <c r="L28" s="16" t="str">
        <f t="shared" si="4"/>
        <v>BAJO</v>
      </c>
      <c r="M28" s="16">
        <v>25</v>
      </c>
      <c r="N28" s="16">
        <f t="shared" si="1"/>
        <v>100</v>
      </c>
      <c r="O28" s="16" t="str">
        <f t="shared" si="6"/>
        <v>III</v>
      </c>
      <c r="P28" s="16" t="str">
        <f t="shared" si="3"/>
        <v>Mejorable</v>
      </c>
      <c r="Q28" s="16">
        <v>7</v>
      </c>
      <c r="R28" s="16" t="s">
        <v>736</v>
      </c>
      <c r="S28" s="16"/>
      <c r="T28" s="16" t="s">
        <v>154</v>
      </c>
      <c r="U28" s="16" t="s">
        <v>154</v>
      </c>
      <c r="V28" s="16" t="s">
        <v>154</v>
      </c>
      <c r="W28" s="16" t="s">
        <v>604</v>
      </c>
      <c r="X28" s="16" t="s">
        <v>411</v>
      </c>
    </row>
    <row r="29" spans="1:24" ht="90" hidden="1" x14ac:dyDescent="0.25">
      <c r="A29" s="42" t="s">
        <v>416</v>
      </c>
      <c r="B29" s="42" t="s">
        <v>156</v>
      </c>
      <c r="C29" s="16" t="s">
        <v>605</v>
      </c>
      <c r="D29" s="16" t="s">
        <v>175</v>
      </c>
      <c r="E29" s="16" t="s">
        <v>409</v>
      </c>
      <c r="F29" s="16" t="s">
        <v>417</v>
      </c>
      <c r="G29" s="16" t="s">
        <v>154</v>
      </c>
      <c r="H29" s="16" t="s">
        <v>418</v>
      </c>
      <c r="I29" s="16">
        <v>2</v>
      </c>
      <c r="J29" s="16">
        <v>1</v>
      </c>
      <c r="K29" s="16">
        <f t="shared" ref="K29" si="10">I29*J29</f>
        <v>2</v>
      </c>
      <c r="L29" s="16" t="str">
        <f t="shared" ref="L29" si="11">IF((J29=""),"",IF(AND(K29&gt;=24,K29&lt;=40),"MUY ALTO",IF(AND(K29&gt;=10,K29&lt;=20),"ALTO",IF(AND(K29&gt;=6,K29&lt;=8),"MEDIO",IF((K29&lt;=4),"BAJO")))))</f>
        <v>BAJO</v>
      </c>
      <c r="M29" s="16">
        <v>25</v>
      </c>
      <c r="N29" s="16">
        <f t="shared" si="1"/>
        <v>50</v>
      </c>
      <c r="O29" s="16" t="str">
        <f t="shared" ref="O29" si="12">IF(N29="","",IF(AND(N29&gt;=600,N29&lt;=4000),"I",IF(AND(N29&gt;=150,N29&lt;=500),"II",IF(AND(N29&gt;=40,N29&lt;=120),"III",IF(OR(N29=20,N29=0),"IV")))))</f>
        <v>III</v>
      </c>
      <c r="P29" s="16" t="str">
        <f t="shared" si="3"/>
        <v>Mejorable</v>
      </c>
      <c r="Q29" s="16">
        <v>1</v>
      </c>
      <c r="R29" s="16" t="s">
        <v>419</v>
      </c>
      <c r="S29" s="16"/>
      <c r="T29" s="16" t="s">
        <v>154</v>
      </c>
      <c r="U29" s="16" t="s">
        <v>154</v>
      </c>
      <c r="V29" s="16" t="s">
        <v>154</v>
      </c>
      <c r="W29" s="16" t="s">
        <v>606</v>
      </c>
      <c r="X29" s="16" t="s">
        <v>607</v>
      </c>
    </row>
    <row r="30" spans="1:24" ht="75" hidden="1" x14ac:dyDescent="0.25">
      <c r="A30" s="42" t="s">
        <v>416</v>
      </c>
      <c r="B30" s="42" t="s">
        <v>156</v>
      </c>
      <c r="C30" s="16" t="s">
        <v>608</v>
      </c>
      <c r="D30" s="16" t="s">
        <v>420</v>
      </c>
      <c r="E30" s="16" t="s">
        <v>421</v>
      </c>
      <c r="F30" s="16" t="s">
        <v>154</v>
      </c>
      <c r="G30" s="16" t="s">
        <v>154</v>
      </c>
      <c r="H30" s="16" t="s">
        <v>382</v>
      </c>
      <c r="I30" s="16">
        <v>2</v>
      </c>
      <c r="J30" s="16">
        <v>2</v>
      </c>
      <c r="K30" s="16">
        <f>I30*J30</f>
        <v>4</v>
      </c>
      <c r="L30" s="16" t="str">
        <f>IF((J30=""),"",IF(AND(K30&gt;=24,K30&lt;=40),"MUY ALTO",IF(AND(K30&gt;=10,K30&lt;=20),"ALTO",IF(AND(K30&gt;=6,K30&lt;=8),"MEDIO",IF((K30&lt;=4),"BAJO")))))</f>
        <v>BAJO</v>
      </c>
      <c r="M30" s="16">
        <v>10</v>
      </c>
      <c r="N30" s="16">
        <f t="shared" si="1"/>
        <v>40</v>
      </c>
      <c r="O30" s="16" t="str">
        <f>IF(N30="","",IF(AND(N30&gt;=600,N30&lt;=4000),"I",IF(AND(N30&gt;=150,N30&lt;=500),"II",IF(AND(N30&gt;=40,N30&lt;=120),"III",IF(OR(N30=20,N30=0),"IV")))))</f>
        <v>III</v>
      </c>
      <c r="P30" s="16" t="str">
        <f t="shared" si="3"/>
        <v>Mejorable</v>
      </c>
      <c r="Q30" s="16">
        <v>1</v>
      </c>
      <c r="R30" s="16" t="s">
        <v>378</v>
      </c>
      <c r="S30" s="16"/>
      <c r="T30" s="16" t="s">
        <v>154</v>
      </c>
      <c r="U30" s="16" t="s">
        <v>154</v>
      </c>
      <c r="V30" s="16" t="s">
        <v>154</v>
      </c>
      <c r="W30" s="16" t="s">
        <v>609</v>
      </c>
      <c r="X30" s="16" t="s">
        <v>610</v>
      </c>
    </row>
    <row r="31" spans="1:24" ht="44.25" customHeight="1" x14ac:dyDescent="0.25">
      <c r="A31" s="42" t="s">
        <v>416</v>
      </c>
      <c r="B31" s="42" t="s">
        <v>156</v>
      </c>
      <c r="C31" s="16" t="s">
        <v>422</v>
      </c>
      <c r="D31" s="16" t="s">
        <v>385</v>
      </c>
      <c r="E31" s="16" t="s">
        <v>588</v>
      </c>
      <c r="F31" s="16" t="s">
        <v>154</v>
      </c>
      <c r="G31" s="16" t="s">
        <v>589</v>
      </c>
      <c r="H31" s="16" t="s">
        <v>387</v>
      </c>
      <c r="I31" s="16">
        <v>2</v>
      </c>
      <c r="J31" s="16">
        <v>3</v>
      </c>
      <c r="K31" s="16">
        <f>I31*J31</f>
        <v>6</v>
      </c>
      <c r="L31" s="16" t="str">
        <f t="shared" ref="L31:L34" si="13">IF((J31=""),"",IF(AND(K31&gt;=24,K31&lt;=40),"MUY ALTO",IF(AND(K31&gt;=10,K31&lt;=20),"ALTO",IF(AND(K31&gt;=6,K31&lt;=8),"MEDIO",IF((K31&lt;=4),"BAJO")))))</f>
        <v>MEDIO</v>
      </c>
      <c r="M31" s="16">
        <v>10</v>
      </c>
      <c r="N31" s="16">
        <f t="shared" si="1"/>
        <v>60</v>
      </c>
      <c r="O31" s="16" t="str">
        <f>IF(N31="","",IF(AND(N31&gt;=600,N31&lt;=4000),"I",IF(AND(N31&gt;=150,N31&lt;=500),"II",IF(AND(N31&gt;=40,N31&lt;=120),"III",IF(OR(N31=20,N31=0),"IV")))))</f>
        <v>III</v>
      </c>
      <c r="P31" s="16" t="str">
        <f t="shared" si="3"/>
        <v>Mejorable</v>
      </c>
      <c r="Q31" s="16">
        <v>1</v>
      </c>
      <c r="R31" s="16" t="s">
        <v>388</v>
      </c>
      <c r="S31" s="16"/>
      <c r="T31" s="16" t="s">
        <v>154</v>
      </c>
      <c r="U31" s="16" t="s">
        <v>154</v>
      </c>
      <c r="V31" s="16" t="s">
        <v>154</v>
      </c>
      <c r="W31" s="16" t="s">
        <v>590</v>
      </c>
      <c r="X31" s="16" t="s">
        <v>389</v>
      </c>
    </row>
    <row r="32" spans="1:24" ht="44.25" customHeight="1" x14ac:dyDescent="0.25">
      <c r="A32" s="39" t="s">
        <v>611</v>
      </c>
      <c r="B32" s="39" t="s">
        <v>156</v>
      </c>
      <c r="C32" s="27" t="s">
        <v>423</v>
      </c>
      <c r="D32" s="16" t="s">
        <v>162</v>
      </c>
      <c r="E32" s="16" t="s">
        <v>390</v>
      </c>
      <c r="F32" s="16" t="s">
        <v>154</v>
      </c>
      <c r="G32" s="16" t="s">
        <v>392</v>
      </c>
      <c r="H32" s="16" t="s">
        <v>591</v>
      </c>
      <c r="I32" s="16">
        <v>2</v>
      </c>
      <c r="J32" s="16">
        <v>3</v>
      </c>
      <c r="K32" s="16">
        <f t="shared" ref="K32" si="14">I32*J32</f>
        <v>6</v>
      </c>
      <c r="L32" s="16" t="str">
        <f t="shared" si="13"/>
        <v>MEDIO</v>
      </c>
      <c r="M32" s="16">
        <v>10</v>
      </c>
      <c r="N32" s="16">
        <f t="shared" si="1"/>
        <v>60</v>
      </c>
      <c r="O32" s="16" t="str">
        <f>IF(N32="","",IF(AND(N32&gt;=600,N32&lt;=4000),"I",IF(AND(N32&gt;=150,N32&lt;=500),"II",IF(AND(N32&gt;=40,N32&lt;=120),"III",IF(OR(N32=20,N32=0),"IV")))))</f>
        <v>III</v>
      </c>
      <c r="P32" s="16" t="str">
        <f t="shared" si="3"/>
        <v>Mejorable</v>
      </c>
      <c r="Q32" s="16">
        <v>3</v>
      </c>
      <c r="R32" s="16" t="s">
        <v>391</v>
      </c>
      <c r="S32" s="16"/>
      <c r="T32" s="16" t="s">
        <v>154</v>
      </c>
      <c r="U32" s="16" t="s">
        <v>154</v>
      </c>
      <c r="V32" s="16" t="s">
        <v>154</v>
      </c>
      <c r="W32" s="16" t="s">
        <v>612</v>
      </c>
      <c r="X32" s="16" t="s">
        <v>394</v>
      </c>
    </row>
    <row r="33" spans="1:24" ht="44.25" customHeight="1" x14ac:dyDescent="0.25">
      <c r="A33" s="39" t="s">
        <v>611</v>
      </c>
      <c r="B33" s="39" t="s">
        <v>156</v>
      </c>
      <c r="C33" s="27" t="s">
        <v>423</v>
      </c>
      <c r="D33" s="16" t="s">
        <v>134</v>
      </c>
      <c r="E33" s="16" t="s">
        <v>390</v>
      </c>
      <c r="F33" s="16" t="s">
        <v>154</v>
      </c>
      <c r="G33" s="16" t="s">
        <v>154</v>
      </c>
      <c r="H33" s="16" t="s">
        <v>591</v>
      </c>
      <c r="I33" s="16">
        <v>2</v>
      </c>
      <c r="J33" s="16">
        <v>2</v>
      </c>
      <c r="K33" s="16">
        <f>I33*J33</f>
        <v>4</v>
      </c>
      <c r="L33" s="16" t="str">
        <f t="shared" si="13"/>
        <v>BAJO</v>
      </c>
      <c r="M33" s="16">
        <v>10</v>
      </c>
      <c r="N33" s="16">
        <f t="shared" si="1"/>
        <v>40</v>
      </c>
      <c r="O33" s="16" t="str">
        <f t="shared" ref="O33:O34" si="15">IF(N33="","",IF(AND(N33&gt;=600,N33&lt;=4000),"I",IF(AND(N33&gt;=150,N33&lt;=500),"II",IF(AND(N33&gt;=40,N33&lt;=120),"III",IF(OR(N33=20,N33=0),"IV")))))</f>
        <v>III</v>
      </c>
      <c r="P33" s="16" t="str">
        <f t="shared" si="3"/>
        <v>Mejorable</v>
      </c>
      <c r="Q33" s="16">
        <v>3</v>
      </c>
      <c r="R33" s="16" t="s">
        <v>393</v>
      </c>
      <c r="S33" s="16"/>
      <c r="T33" s="16" t="s">
        <v>154</v>
      </c>
      <c r="U33" s="16" t="s">
        <v>154</v>
      </c>
      <c r="V33" s="16" t="s">
        <v>154</v>
      </c>
      <c r="W33" s="16" t="s">
        <v>612</v>
      </c>
      <c r="X33" s="16" t="s">
        <v>395</v>
      </c>
    </row>
    <row r="34" spans="1:24" ht="44.25" hidden="1" customHeight="1" x14ac:dyDescent="0.25">
      <c r="A34" s="39" t="s">
        <v>611</v>
      </c>
      <c r="B34" s="39" t="s">
        <v>156</v>
      </c>
      <c r="C34" s="27" t="s">
        <v>423</v>
      </c>
      <c r="D34" s="16" t="s">
        <v>175</v>
      </c>
      <c r="E34" s="16" t="s">
        <v>424</v>
      </c>
      <c r="F34" s="16" t="s">
        <v>154</v>
      </c>
      <c r="G34" s="16" t="s">
        <v>154</v>
      </c>
      <c r="H34" s="16" t="s">
        <v>591</v>
      </c>
      <c r="I34" s="16">
        <v>2</v>
      </c>
      <c r="J34" s="16">
        <v>2</v>
      </c>
      <c r="K34" s="16">
        <f t="shared" ref="K34" si="16">I34*J34</f>
        <v>4</v>
      </c>
      <c r="L34" s="16" t="str">
        <f t="shared" si="13"/>
        <v>BAJO</v>
      </c>
      <c r="M34" s="16">
        <v>25</v>
      </c>
      <c r="N34" s="16">
        <f t="shared" si="1"/>
        <v>100</v>
      </c>
      <c r="O34" s="16" t="str">
        <f t="shared" si="15"/>
        <v>III</v>
      </c>
      <c r="P34" s="16" t="str">
        <f t="shared" si="3"/>
        <v>Mejorable</v>
      </c>
      <c r="Q34" s="16">
        <v>3</v>
      </c>
      <c r="R34" s="16" t="s">
        <v>425</v>
      </c>
      <c r="S34" s="16"/>
      <c r="T34" s="16" t="s">
        <v>154</v>
      </c>
      <c r="U34" s="16" t="s">
        <v>154</v>
      </c>
      <c r="V34" s="16" t="s">
        <v>154</v>
      </c>
      <c r="W34" s="16" t="s">
        <v>613</v>
      </c>
      <c r="X34" s="16" t="s">
        <v>154</v>
      </c>
    </row>
    <row r="35" spans="1:24" ht="44.25" hidden="1" customHeight="1" x14ac:dyDescent="0.25">
      <c r="A35" s="39" t="s">
        <v>611</v>
      </c>
      <c r="B35" s="39" t="s">
        <v>156</v>
      </c>
      <c r="C35" s="27" t="s">
        <v>426</v>
      </c>
      <c r="D35" s="16" t="s">
        <v>175</v>
      </c>
      <c r="E35" s="16" t="s">
        <v>427</v>
      </c>
      <c r="F35" s="16" t="s">
        <v>154</v>
      </c>
      <c r="G35" s="16" t="s">
        <v>154</v>
      </c>
      <c r="H35" s="16" t="s">
        <v>428</v>
      </c>
      <c r="I35" s="16">
        <v>2</v>
      </c>
      <c r="J35" s="16">
        <v>2</v>
      </c>
      <c r="K35" s="16">
        <f t="shared" ref="K35" si="17">I35*J35</f>
        <v>4</v>
      </c>
      <c r="L35" s="16" t="str">
        <f t="shared" ref="L35" si="18">IF((J35=""),"",IF(AND(K35&gt;=24,K35&lt;=40),"MUY ALTO",IF(AND(K35&gt;=10,K35&lt;=20),"ALTO",IF(AND(K35&gt;=6,K35&lt;=8),"MEDIO",IF((K35&lt;=4),"BAJO")))))</f>
        <v>BAJO</v>
      </c>
      <c r="M35" s="16">
        <v>25</v>
      </c>
      <c r="N35" s="16">
        <f t="shared" si="1"/>
        <v>100</v>
      </c>
      <c r="O35" s="16" t="str">
        <f t="shared" ref="O35" si="19">IF(N35="","",IF(AND(N35&gt;=600,N35&lt;=4000),"I",IF(AND(N35&gt;=150,N35&lt;=500),"II",IF(AND(N35&gt;=40,N35&lt;=120),"III",IF(OR(N35=20,N35=0),"IV")))))</f>
        <v>III</v>
      </c>
      <c r="P35" s="16" t="str">
        <f t="shared" si="3"/>
        <v>Mejorable</v>
      </c>
      <c r="Q35" s="16">
        <v>3</v>
      </c>
      <c r="R35" s="16" t="s">
        <v>429</v>
      </c>
      <c r="S35" s="16"/>
      <c r="T35" s="16" t="s">
        <v>154</v>
      </c>
      <c r="U35" s="16" t="s">
        <v>154</v>
      </c>
      <c r="V35" s="16" t="s">
        <v>154</v>
      </c>
      <c r="W35" s="16" t="s">
        <v>614</v>
      </c>
      <c r="X35" s="16" t="s">
        <v>154</v>
      </c>
    </row>
    <row r="36" spans="1:24" ht="44.25" hidden="1" customHeight="1" x14ac:dyDescent="0.25">
      <c r="A36" s="39" t="s">
        <v>611</v>
      </c>
      <c r="B36" s="39" t="s">
        <v>156</v>
      </c>
      <c r="C36" s="27" t="s">
        <v>430</v>
      </c>
      <c r="D36" s="16" t="s">
        <v>121</v>
      </c>
      <c r="E36" s="16" t="s">
        <v>213</v>
      </c>
      <c r="F36" s="16"/>
      <c r="G36" s="16"/>
      <c r="H36" s="16" t="s">
        <v>431</v>
      </c>
      <c r="I36" s="16">
        <v>2</v>
      </c>
      <c r="J36" s="16">
        <v>2</v>
      </c>
      <c r="K36" s="16">
        <f>I36*J36</f>
        <v>4</v>
      </c>
      <c r="L36" s="16" t="str">
        <f>IF((J36=""),"",IF(AND(K36&gt;=24,K36&lt;=40),"MUY ALTO",IF(AND(K36&gt;=10,K36&lt;=20),"ALTO",IF(AND(K36&gt;=6,K36&lt;=8),"MEDIO",IF((K36&lt;=4),"BAJO")))))</f>
        <v>BAJO</v>
      </c>
      <c r="M36" s="16">
        <v>25</v>
      </c>
      <c r="N36" s="16">
        <f t="shared" si="1"/>
        <v>100</v>
      </c>
      <c r="O36" s="16" t="str">
        <f>IF(N36="","",IF(AND(N36&gt;=600,N36&lt;=4000),"I",IF(AND(N36&gt;=150,N36&lt;=500),"II",IF(AND(N36&gt;=40,N36&lt;=120),"III",IF(OR(N36=20,N36=0),"IV")))))</f>
        <v>III</v>
      </c>
      <c r="P36" s="16" t="str">
        <f t="shared" si="3"/>
        <v>Mejorable</v>
      </c>
      <c r="Q36" s="16">
        <v>3</v>
      </c>
      <c r="R36" s="16" t="s">
        <v>358</v>
      </c>
      <c r="S36" s="16"/>
      <c r="T36" s="16" t="s">
        <v>154</v>
      </c>
      <c r="U36" s="16" t="s">
        <v>154</v>
      </c>
      <c r="V36" s="16" t="s">
        <v>154</v>
      </c>
      <c r="W36" s="16" t="s">
        <v>615</v>
      </c>
      <c r="X36" s="16" t="s">
        <v>154</v>
      </c>
    </row>
    <row r="37" spans="1:24" ht="44.25" hidden="1" customHeight="1" x14ac:dyDescent="0.25">
      <c r="A37" s="42" t="s">
        <v>435</v>
      </c>
      <c r="B37" s="42" t="s">
        <v>155</v>
      </c>
      <c r="C37" s="16" t="s">
        <v>403</v>
      </c>
      <c r="D37" s="16" t="s">
        <v>118</v>
      </c>
      <c r="E37" s="16" t="s">
        <v>400</v>
      </c>
      <c r="F37" s="16" t="s">
        <v>154</v>
      </c>
      <c r="G37" s="16" t="s">
        <v>154</v>
      </c>
      <c r="H37" s="16" t="s">
        <v>161</v>
      </c>
      <c r="I37" s="16">
        <v>6</v>
      </c>
      <c r="J37" s="16">
        <v>4</v>
      </c>
      <c r="K37" s="16">
        <f t="shared" ref="K37" si="20">I37*J37</f>
        <v>24</v>
      </c>
      <c r="L37" s="16" t="str">
        <f t="shared" ref="L37:L39" si="21">IF((J37=""),"",IF(AND(K37&gt;=24,K37&lt;=40),"MUY ALTO",IF(AND(K37&gt;=10,K37&lt;=20),"ALTO",IF(AND(K37&gt;=6,K37&lt;=8),"MEDIO",IF((K37&lt;=4),"BAJO")))))</f>
        <v>MUY ALTO</v>
      </c>
      <c r="M37" s="16">
        <v>10</v>
      </c>
      <c r="N37" s="16">
        <f t="shared" si="1"/>
        <v>240</v>
      </c>
      <c r="O37" s="16" t="str">
        <f t="shared" ref="O37:O39" si="22">IF(N37="","",IF(AND(N37&gt;=600,N37&lt;=4000),"I",IF(AND(N37&gt;=150,N37&lt;=500),"II",IF(AND(N37&gt;=40,N37&lt;=120),"III",IF(OR(N37=20,N37=0),"IV")))))</f>
        <v>II</v>
      </c>
      <c r="P37" s="16" t="str">
        <f t="shared" si="3"/>
        <v>Aceptable con Control</v>
      </c>
      <c r="Q37" s="16">
        <v>1</v>
      </c>
      <c r="R37" s="16" t="s">
        <v>401</v>
      </c>
      <c r="S37" s="16"/>
      <c r="T37" s="16" t="s">
        <v>154</v>
      </c>
      <c r="U37" s="16" t="s">
        <v>154</v>
      </c>
      <c r="V37" s="16" t="s">
        <v>154</v>
      </c>
      <c r="W37" s="16" t="s">
        <v>601</v>
      </c>
      <c r="X37" s="16" t="s">
        <v>154</v>
      </c>
    </row>
    <row r="38" spans="1:24" ht="44.25" hidden="1" customHeight="1" x14ac:dyDescent="0.25">
      <c r="A38" s="42" t="s">
        <v>435</v>
      </c>
      <c r="B38" s="42" t="s">
        <v>155</v>
      </c>
      <c r="C38" s="16" t="s">
        <v>594</v>
      </c>
      <c r="D38" s="16" t="s">
        <v>436</v>
      </c>
      <c r="E38" s="16" t="s">
        <v>397</v>
      </c>
      <c r="F38" s="16" t="s">
        <v>154</v>
      </c>
      <c r="G38" s="16" t="s">
        <v>154</v>
      </c>
      <c r="H38" s="16" t="s">
        <v>382</v>
      </c>
      <c r="I38" s="16">
        <v>2</v>
      </c>
      <c r="J38" s="16">
        <v>3</v>
      </c>
      <c r="K38" s="16">
        <f>I38*J38</f>
        <v>6</v>
      </c>
      <c r="L38" s="16" t="str">
        <f t="shared" si="21"/>
        <v>MEDIO</v>
      </c>
      <c r="M38" s="16">
        <v>60</v>
      </c>
      <c r="N38" s="16">
        <f t="shared" si="1"/>
        <v>360</v>
      </c>
      <c r="O38" s="16" t="str">
        <f t="shared" si="22"/>
        <v>II</v>
      </c>
      <c r="P38" s="16" t="str">
        <f t="shared" si="3"/>
        <v>Aceptable con Control</v>
      </c>
      <c r="Q38" s="16">
        <v>1</v>
      </c>
      <c r="R38" s="16" t="s">
        <v>596</v>
      </c>
      <c r="S38" s="16"/>
      <c r="T38" s="16" t="s">
        <v>154</v>
      </c>
      <c r="U38" s="16" t="s">
        <v>154</v>
      </c>
      <c r="V38" s="16" t="s">
        <v>154</v>
      </c>
      <c r="W38" s="16" t="s">
        <v>597</v>
      </c>
      <c r="X38" s="16" t="s">
        <v>154</v>
      </c>
    </row>
    <row r="39" spans="1:24" ht="44.25" hidden="1" customHeight="1" x14ac:dyDescent="0.25">
      <c r="A39" s="42" t="s">
        <v>435</v>
      </c>
      <c r="B39" s="42" t="s">
        <v>155</v>
      </c>
      <c r="C39" s="16" t="s">
        <v>437</v>
      </c>
      <c r="D39" s="16" t="s">
        <v>399</v>
      </c>
      <c r="E39" s="16" t="s">
        <v>409</v>
      </c>
      <c r="F39" s="16" t="s">
        <v>154</v>
      </c>
      <c r="G39" s="16" t="s">
        <v>154</v>
      </c>
      <c r="H39" s="16" t="s">
        <v>382</v>
      </c>
      <c r="I39" s="16">
        <v>2</v>
      </c>
      <c r="J39" s="16">
        <v>1</v>
      </c>
      <c r="K39" s="16">
        <f>I39*J39</f>
        <v>2</v>
      </c>
      <c r="L39" s="16" t="str">
        <f t="shared" si="21"/>
        <v>BAJO</v>
      </c>
      <c r="M39" s="16">
        <v>60</v>
      </c>
      <c r="N39" s="16">
        <f t="shared" si="1"/>
        <v>120</v>
      </c>
      <c r="O39" s="16" t="str">
        <f t="shared" si="22"/>
        <v>III</v>
      </c>
      <c r="P39" s="16" t="str">
        <f t="shared" si="3"/>
        <v>Mejorable</v>
      </c>
      <c r="Q39" s="16">
        <v>1</v>
      </c>
      <c r="R39" s="16" t="s">
        <v>596</v>
      </c>
      <c r="S39" s="16"/>
      <c r="T39" s="16" t="s">
        <v>154</v>
      </c>
      <c r="U39" s="16" t="s">
        <v>154</v>
      </c>
      <c r="V39" s="16" t="s">
        <v>154</v>
      </c>
      <c r="W39" s="16" t="s">
        <v>597</v>
      </c>
      <c r="X39" s="16" t="s">
        <v>154</v>
      </c>
    </row>
    <row r="40" spans="1:24" ht="149.25" hidden="1" customHeight="1" x14ac:dyDescent="0.25">
      <c r="A40" s="43" t="s">
        <v>341</v>
      </c>
      <c r="B40" s="43" t="s">
        <v>155</v>
      </c>
      <c r="C40" s="16" t="s">
        <v>350</v>
      </c>
      <c r="D40" s="17" t="s">
        <v>289</v>
      </c>
      <c r="E40" s="16" t="s">
        <v>290</v>
      </c>
      <c r="F40" s="16" t="s">
        <v>154</v>
      </c>
      <c r="G40" s="16" t="s">
        <v>154</v>
      </c>
      <c r="H40" s="16" t="s">
        <v>291</v>
      </c>
      <c r="I40" s="16">
        <v>2</v>
      </c>
      <c r="J40" s="16">
        <v>2</v>
      </c>
      <c r="K40" s="16">
        <f>I40*J40</f>
        <v>4</v>
      </c>
      <c r="L40" s="16" t="str">
        <f>IF((J40=""),"",IF(AND(K40&gt;=24,K40&lt;=40),"MUY ALTO",IF(AND(K40&gt;=10,K40&lt;=20),"ALTO",IF(AND(K40&gt;=6,K40&lt;=8),"MEDIO",IF((K40&lt;=4),"BAJO")))))</f>
        <v>BAJO</v>
      </c>
      <c r="M40" s="16">
        <v>10</v>
      </c>
      <c r="N40" s="16">
        <f t="shared" si="1"/>
        <v>40</v>
      </c>
      <c r="O40" s="16" t="str">
        <f>IF((N40&gt;=599),"I",IF(N40&gt;=150,"II",IF(N40&gt;=40,"III",IF(N40&gt;=20,"IV",IF(N40=0,"IV")))))</f>
        <v>III</v>
      </c>
      <c r="P40" s="16" t="str">
        <f t="shared" si="3"/>
        <v>Mejorable</v>
      </c>
      <c r="Q40" s="16">
        <v>22</v>
      </c>
      <c r="R40" s="16" t="s">
        <v>292</v>
      </c>
      <c r="S40" s="16"/>
      <c r="T40" s="16" t="s">
        <v>154</v>
      </c>
      <c r="U40" s="16" t="s">
        <v>154</v>
      </c>
      <c r="V40" s="16" t="s">
        <v>154</v>
      </c>
      <c r="W40" s="16" t="s">
        <v>293</v>
      </c>
      <c r="X40" s="28"/>
    </row>
    <row r="41" spans="1:24" ht="78" hidden="1" customHeight="1" x14ac:dyDescent="0.25">
      <c r="A41" s="43" t="s">
        <v>341</v>
      </c>
      <c r="B41" s="43" t="s">
        <v>155</v>
      </c>
      <c r="C41" s="16" t="s">
        <v>372</v>
      </c>
      <c r="D41" s="17" t="s">
        <v>175</v>
      </c>
      <c r="E41" s="16" t="s">
        <v>202</v>
      </c>
      <c r="F41" s="16" t="s">
        <v>205</v>
      </c>
      <c r="G41" s="16" t="s">
        <v>203</v>
      </c>
      <c r="H41" s="16" t="s">
        <v>238</v>
      </c>
      <c r="I41" s="16">
        <v>2</v>
      </c>
      <c r="J41" s="16">
        <v>2</v>
      </c>
      <c r="K41" s="16">
        <f t="shared" ref="K41:K57" si="23">I41*J41</f>
        <v>4</v>
      </c>
      <c r="L41" s="16" t="str">
        <f t="shared" ref="L41:L57" si="24">IF((J41=""),"",IF(AND(K41&gt;=24,K41&lt;=40),"MUY ALTO",IF(AND(K41&gt;=10,K41&lt;=20),"ALTO",IF(AND(K41&gt;=6,K41&lt;=8),"MEDIO",IF((K41&lt;=4),"BAJO")))))</f>
        <v>BAJO</v>
      </c>
      <c r="M41" s="16">
        <v>25</v>
      </c>
      <c r="N41" s="16">
        <f t="shared" ref="N41:N57" si="25">$K41*M41</f>
        <v>100</v>
      </c>
      <c r="O41" s="16" t="str">
        <f t="shared" ref="O41:O57" si="26">IF((N41&gt;=599),"I",IF(N41&gt;=150,"II",IF(N41&gt;=40,"III",IF(N41&gt;=20,"IV",IF(N41=0,"IV")))))</f>
        <v>III</v>
      </c>
      <c r="P41" s="16" t="str">
        <f t="shared" si="3"/>
        <v>Mejorable</v>
      </c>
      <c r="Q41" s="16">
        <v>22</v>
      </c>
      <c r="R41" s="16" t="s">
        <v>206</v>
      </c>
      <c r="S41" s="16"/>
      <c r="T41" s="16" t="s">
        <v>154</v>
      </c>
      <c r="U41" s="16" t="s">
        <v>154</v>
      </c>
      <c r="V41" s="16" t="s">
        <v>154</v>
      </c>
      <c r="W41" s="16" t="s">
        <v>207</v>
      </c>
      <c r="X41" s="16" t="s">
        <v>154</v>
      </c>
    </row>
    <row r="42" spans="1:24" ht="78" hidden="1" customHeight="1" x14ac:dyDescent="0.25">
      <c r="A42" s="43" t="s">
        <v>341</v>
      </c>
      <c r="B42" s="43" t="s">
        <v>155</v>
      </c>
      <c r="C42" s="16" t="s">
        <v>120</v>
      </c>
      <c r="D42" s="17" t="s">
        <v>175</v>
      </c>
      <c r="E42" s="16" t="s">
        <v>208</v>
      </c>
      <c r="F42" s="16" t="s">
        <v>209</v>
      </c>
      <c r="G42" s="16" t="s">
        <v>210</v>
      </c>
      <c r="H42" s="16" t="s">
        <v>238</v>
      </c>
      <c r="I42" s="16">
        <v>2</v>
      </c>
      <c r="J42" s="16">
        <v>3</v>
      </c>
      <c r="K42" s="16">
        <f t="shared" si="23"/>
        <v>6</v>
      </c>
      <c r="L42" s="16" t="str">
        <f t="shared" si="24"/>
        <v>MEDIO</v>
      </c>
      <c r="M42" s="16">
        <v>25</v>
      </c>
      <c r="N42" s="16">
        <f t="shared" si="25"/>
        <v>150</v>
      </c>
      <c r="O42" s="16" t="str">
        <f t="shared" si="26"/>
        <v>II</v>
      </c>
      <c r="P42" s="16" t="str">
        <f t="shared" si="3"/>
        <v>Aceptable con Control</v>
      </c>
      <c r="Q42" s="16">
        <v>22</v>
      </c>
      <c r="R42" s="16" t="s">
        <v>256</v>
      </c>
      <c r="S42" s="16"/>
      <c r="T42" s="16" t="s">
        <v>154</v>
      </c>
      <c r="U42" s="16" t="s">
        <v>154</v>
      </c>
      <c r="V42" s="16" t="s">
        <v>257</v>
      </c>
      <c r="W42" s="16" t="s">
        <v>211</v>
      </c>
      <c r="X42" s="16" t="s">
        <v>154</v>
      </c>
    </row>
    <row r="43" spans="1:24" ht="78" hidden="1" customHeight="1" x14ac:dyDescent="0.25">
      <c r="A43" s="43" t="s">
        <v>341</v>
      </c>
      <c r="B43" s="43" t="s">
        <v>155</v>
      </c>
      <c r="C43" s="19" t="s">
        <v>361</v>
      </c>
      <c r="D43" s="20" t="s">
        <v>173</v>
      </c>
      <c r="E43" s="19" t="s">
        <v>222</v>
      </c>
      <c r="F43" s="19" t="s">
        <v>209</v>
      </c>
      <c r="G43" s="19" t="s">
        <v>224</v>
      </c>
      <c r="H43" s="19" t="s">
        <v>238</v>
      </c>
      <c r="I43" s="19">
        <v>2</v>
      </c>
      <c r="J43" s="19">
        <v>3</v>
      </c>
      <c r="K43" s="16">
        <f t="shared" si="23"/>
        <v>6</v>
      </c>
      <c r="L43" s="16" t="str">
        <f t="shared" si="24"/>
        <v>MEDIO</v>
      </c>
      <c r="M43" s="16">
        <v>25</v>
      </c>
      <c r="N43" s="16">
        <f t="shared" si="25"/>
        <v>150</v>
      </c>
      <c r="O43" s="16" t="str">
        <f t="shared" si="26"/>
        <v>II</v>
      </c>
      <c r="P43" s="16" t="str">
        <f t="shared" si="3"/>
        <v>Aceptable con Control</v>
      </c>
      <c r="Q43" s="16">
        <v>22</v>
      </c>
      <c r="R43" s="19" t="s">
        <v>300</v>
      </c>
      <c r="S43" s="19"/>
      <c r="T43" s="19" t="s">
        <v>154</v>
      </c>
      <c r="U43" s="19" t="s">
        <v>154</v>
      </c>
      <c r="V43" s="19" t="s">
        <v>254</v>
      </c>
      <c r="W43" s="19" t="s">
        <v>616</v>
      </c>
      <c r="X43" s="21" t="s">
        <v>154</v>
      </c>
    </row>
    <row r="44" spans="1:24" ht="149.25" hidden="1" customHeight="1" x14ac:dyDescent="0.25">
      <c r="A44" s="43" t="s">
        <v>341</v>
      </c>
      <c r="B44" s="43" t="s">
        <v>155</v>
      </c>
      <c r="C44" s="16" t="s">
        <v>506</v>
      </c>
      <c r="D44" s="17" t="s">
        <v>284</v>
      </c>
      <c r="E44" s="16" t="s">
        <v>217</v>
      </c>
      <c r="F44" s="16" t="s">
        <v>154</v>
      </c>
      <c r="G44" s="16" t="s">
        <v>203</v>
      </c>
      <c r="H44" s="16" t="s">
        <v>238</v>
      </c>
      <c r="I44" s="16">
        <v>6</v>
      </c>
      <c r="J44" s="16">
        <v>1</v>
      </c>
      <c r="K44" s="16">
        <f t="shared" si="23"/>
        <v>6</v>
      </c>
      <c r="L44" s="16" t="str">
        <f t="shared" si="24"/>
        <v>MEDIO</v>
      </c>
      <c r="M44" s="16">
        <v>25</v>
      </c>
      <c r="N44" s="16">
        <f t="shared" si="25"/>
        <v>150</v>
      </c>
      <c r="O44" s="16" t="str">
        <f t="shared" si="26"/>
        <v>II</v>
      </c>
      <c r="P44" s="16" t="str">
        <f t="shared" si="3"/>
        <v>Aceptable con Control</v>
      </c>
      <c r="Q44" s="16">
        <v>22</v>
      </c>
      <c r="R44" s="16" t="s">
        <v>139</v>
      </c>
      <c r="S44" s="16"/>
      <c r="T44" s="16" t="s">
        <v>154</v>
      </c>
      <c r="U44" s="16" t="s">
        <v>154</v>
      </c>
      <c r="V44" s="16" t="s">
        <v>507</v>
      </c>
      <c r="W44" s="16" t="s">
        <v>508</v>
      </c>
      <c r="X44" s="16" t="s">
        <v>154</v>
      </c>
    </row>
    <row r="45" spans="1:24" ht="149.25" hidden="1" customHeight="1" x14ac:dyDescent="0.25">
      <c r="A45" s="43" t="s">
        <v>341</v>
      </c>
      <c r="B45" s="43" t="s">
        <v>155</v>
      </c>
      <c r="C45" s="16" t="s">
        <v>348</v>
      </c>
      <c r="D45" s="17" t="s">
        <v>212</v>
      </c>
      <c r="E45" s="16" t="s">
        <v>213</v>
      </c>
      <c r="F45" s="16" t="s">
        <v>214</v>
      </c>
      <c r="G45" s="16" t="s">
        <v>154</v>
      </c>
      <c r="H45" s="16" t="s">
        <v>238</v>
      </c>
      <c r="I45" s="16">
        <v>2</v>
      </c>
      <c r="J45" s="16">
        <v>1</v>
      </c>
      <c r="K45" s="16">
        <f t="shared" si="23"/>
        <v>2</v>
      </c>
      <c r="L45" s="16" t="str">
        <f t="shared" si="24"/>
        <v>BAJO</v>
      </c>
      <c r="M45" s="16">
        <v>25</v>
      </c>
      <c r="N45" s="16">
        <f t="shared" si="25"/>
        <v>50</v>
      </c>
      <c r="O45" s="16" t="str">
        <f t="shared" si="26"/>
        <v>III</v>
      </c>
      <c r="P45" s="16" t="str">
        <f t="shared" si="3"/>
        <v>Mejorable</v>
      </c>
      <c r="Q45" s="16">
        <v>22</v>
      </c>
      <c r="R45" s="16" t="s">
        <v>213</v>
      </c>
      <c r="S45" s="16"/>
      <c r="T45" s="16" t="s">
        <v>154</v>
      </c>
      <c r="U45" s="16" t="s">
        <v>154</v>
      </c>
      <c r="V45" s="16" t="s">
        <v>154</v>
      </c>
      <c r="W45" s="16" t="s">
        <v>215</v>
      </c>
      <c r="X45" s="16" t="s">
        <v>154</v>
      </c>
    </row>
    <row r="46" spans="1:24" ht="136.5" hidden="1" customHeight="1" x14ac:dyDescent="0.25">
      <c r="A46" s="43" t="s">
        <v>341</v>
      </c>
      <c r="B46" s="43" t="s">
        <v>155</v>
      </c>
      <c r="C46" s="16" t="s">
        <v>346</v>
      </c>
      <c r="D46" s="17" t="s">
        <v>216</v>
      </c>
      <c r="E46" s="16" t="s">
        <v>217</v>
      </c>
      <c r="F46" s="16" t="s">
        <v>154</v>
      </c>
      <c r="G46" s="16" t="s">
        <v>204</v>
      </c>
      <c r="H46" s="16" t="s">
        <v>238</v>
      </c>
      <c r="I46" s="16">
        <v>2</v>
      </c>
      <c r="J46" s="16">
        <v>2</v>
      </c>
      <c r="K46" s="16">
        <f t="shared" si="23"/>
        <v>4</v>
      </c>
      <c r="L46" s="16" t="str">
        <f t="shared" si="24"/>
        <v>BAJO</v>
      </c>
      <c r="M46" s="16">
        <v>25</v>
      </c>
      <c r="N46" s="16">
        <f t="shared" si="25"/>
        <v>100</v>
      </c>
      <c r="O46" s="16" t="str">
        <f t="shared" si="26"/>
        <v>III</v>
      </c>
      <c r="P46" s="16" t="str">
        <f t="shared" si="3"/>
        <v>Mejorable</v>
      </c>
      <c r="Q46" s="16">
        <v>22</v>
      </c>
      <c r="R46" s="16" t="s">
        <v>206</v>
      </c>
      <c r="S46" s="16"/>
      <c r="T46" s="16" t="s">
        <v>154</v>
      </c>
      <c r="U46" s="16" t="s">
        <v>154</v>
      </c>
      <c r="V46" s="16" t="s">
        <v>258</v>
      </c>
      <c r="W46" s="16" t="s">
        <v>259</v>
      </c>
      <c r="X46" s="16" t="s">
        <v>154</v>
      </c>
    </row>
    <row r="47" spans="1:24" ht="150.75" hidden="1" customHeight="1" x14ac:dyDescent="0.25">
      <c r="A47" s="43" t="s">
        <v>341</v>
      </c>
      <c r="B47" s="43" t="s">
        <v>155</v>
      </c>
      <c r="C47" s="16" t="s">
        <v>362</v>
      </c>
      <c r="D47" s="17" t="s">
        <v>218</v>
      </c>
      <c r="E47" s="16" t="s">
        <v>217</v>
      </c>
      <c r="F47" s="16" t="s">
        <v>219</v>
      </c>
      <c r="G47" s="16" t="s">
        <v>221</v>
      </c>
      <c r="H47" s="16" t="s">
        <v>260</v>
      </c>
      <c r="I47" s="16">
        <v>2</v>
      </c>
      <c r="J47" s="16">
        <v>2</v>
      </c>
      <c r="K47" s="16">
        <f t="shared" si="23"/>
        <v>4</v>
      </c>
      <c r="L47" s="16" t="str">
        <f t="shared" si="24"/>
        <v>BAJO</v>
      </c>
      <c r="M47" s="16">
        <v>25</v>
      </c>
      <c r="N47" s="16">
        <f t="shared" si="25"/>
        <v>100</v>
      </c>
      <c r="O47" s="16" t="str">
        <f t="shared" si="26"/>
        <v>III</v>
      </c>
      <c r="P47" s="16" t="str">
        <f t="shared" si="3"/>
        <v>Mejorable</v>
      </c>
      <c r="Q47" s="16">
        <v>22</v>
      </c>
      <c r="R47" s="16" t="s">
        <v>206</v>
      </c>
      <c r="S47" s="16"/>
      <c r="T47" s="16" t="s">
        <v>154</v>
      </c>
      <c r="U47" s="16" t="s">
        <v>154</v>
      </c>
      <c r="V47" s="16" t="s">
        <v>220</v>
      </c>
      <c r="W47" s="16" t="s">
        <v>261</v>
      </c>
      <c r="X47" s="16" t="s">
        <v>154</v>
      </c>
    </row>
    <row r="48" spans="1:24" ht="150.75" hidden="1" customHeight="1" x14ac:dyDescent="0.25">
      <c r="A48" s="43" t="s">
        <v>341</v>
      </c>
      <c r="B48" s="43" t="s">
        <v>155</v>
      </c>
      <c r="C48" s="19" t="s">
        <v>344</v>
      </c>
      <c r="D48" s="20" t="s">
        <v>172</v>
      </c>
      <c r="E48" s="19" t="s">
        <v>226</v>
      </c>
      <c r="F48" s="19" t="s">
        <v>262</v>
      </c>
      <c r="G48" s="19" t="s">
        <v>225</v>
      </c>
      <c r="H48" s="16" t="s">
        <v>509</v>
      </c>
      <c r="I48" s="19">
        <v>2</v>
      </c>
      <c r="J48" s="19">
        <v>2</v>
      </c>
      <c r="K48" s="16">
        <f t="shared" si="23"/>
        <v>4</v>
      </c>
      <c r="L48" s="16" t="str">
        <f t="shared" si="24"/>
        <v>BAJO</v>
      </c>
      <c r="M48" s="16">
        <v>25</v>
      </c>
      <c r="N48" s="16">
        <f t="shared" si="25"/>
        <v>100</v>
      </c>
      <c r="O48" s="16" t="str">
        <f t="shared" si="26"/>
        <v>III</v>
      </c>
      <c r="P48" s="16" t="str">
        <f t="shared" si="3"/>
        <v>Mejorable</v>
      </c>
      <c r="Q48" s="16">
        <v>22</v>
      </c>
      <c r="R48" s="16" t="s">
        <v>226</v>
      </c>
      <c r="S48" s="16"/>
      <c r="T48" s="16" t="s">
        <v>154</v>
      </c>
      <c r="U48" s="16" t="s">
        <v>154</v>
      </c>
      <c r="V48" s="16" t="s">
        <v>154</v>
      </c>
      <c r="W48" s="16" t="s">
        <v>510</v>
      </c>
      <c r="X48" s="16" t="s">
        <v>154</v>
      </c>
    </row>
    <row r="49" spans="1:24" ht="150.75" hidden="1" customHeight="1" x14ac:dyDescent="0.25">
      <c r="A49" s="43" t="s">
        <v>341</v>
      </c>
      <c r="B49" s="43" t="s">
        <v>155</v>
      </c>
      <c r="C49" s="25" t="s">
        <v>282</v>
      </c>
      <c r="D49" s="17" t="s">
        <v>232</v>
      </c>
      <c r="E49" s="16" t="s">
        <v>267</v>
      </c>
      <c r="F49" s="16" t="s">
        <v>154</v>
      </c>
      <c r="G49" s="16" t="s">
        <v>154</v>
      </c>
      <c r="H49" s="16" t="s">
        <v>238</v>
      </c>
      <c r="I49" s="19">
        <v>2</v>
      </c>
      <c r="J49" s="19">
        <v>1</v>
      </c>
      <c r="K49" s="16">
        <f t="shared" si="23"/>
        <v>2</v>
      </c>
      <c r="L49" s="16" t="str">
        <f t="shared" si="24"/>
        <v>BAJO</v>
      </c>
      <c r="M49" s="16">
        <v>25</v>
      </c>
      <c r="N49" s="16">
        <f t="shared" si="25"/>
        <v>50</v>
      </c>
      <c r="O49" s="16" t="str">
        <f t="shared" si="26"/>
        <v>III</v>
      </c>
      <c r="P49" s="16" t="str">
        <f t="shared" si="3"/>
        <v>Mejorable</v>
      </c>
      <c r="Q49" s="16">
        <v>22</v>
      </c>
      <c r="R49" s="16" t="s">
        <v>268</v>
      </c>
      <c r="S49" s="16"/>
      <c r="T49" s="16" t="s">
        <v>154</v>
      </c>
      <c r="U49" s="16" t="s">
        <v>154</v>
      </c>
      <c r="V49" s="16" t="s">
        <v>265</v>
      </c>
      <c r="W49" s="16" t="s">
        <v>269</v>
      </c>
      <c r="X49" s="16" t="s">
        <v>154</v>
      </c>
    </row>
    <row r="50" spans="1:24" ht="150.75" hidden="1" customHeight="1" x14ac:dyDescent="0.25">
      <c r="A50" s="43" t="s">
        <v>341</v>
      </c>
      <c r="B50" s="43" t="s">
        <v>155</v>
      </c>
      <c r="C50" s="25" t="s">
        <v>537</v>
      </c>
      <c r="D50" s="17" t="s">
        <v>232</v>
      </c>
      <c r="E50" s="16" t="s">
        <v>157</v>
      </c>
      <c r="F50" s="16" t="s">
        <v>154</v>
      </c>
      <c r="G50" s="16" t="s">
        <v>154</v>
      </c>
      <c r="H50" s="16" t="s">
        <v>238</v>
      </c>
      <c r="I50" s="19">
        <v>2</v>
      </c>
      <c r="J50" s="19">
        <v>2</v>
      </c>
      <c r="K50" s="16">
        <f t="shared" si="23"/>
        <v>4</v>
      </c>
      <c r="L50" s="16" t="str">
        <f t="shared" si="24"/>
        <v>BAJO</v>
      </c>
      <c r="M50" s="16">
        <v>25</v>
      </c>
      <c r="N50" s="16">
        <f t="shared" si="25"/>
        <v>100</v>
      </c>
      <c r="O50" s="16" t="str">
        <f t="shared" si="26"/>
        <v>III</v>
      </c>
      <c r="P50" s="16" t="str">
        <f t="shared" si="3"/>
        <v>Mejorable</v>
      </c>
      <c r="Q50" s="16">
        <v>22</v>
      </c>
      <c r="R50" s="16" t="s">
        <v>268</v>
      </c>
      <c r="S50" s="16"/>
      <c r="T50" s="16" t="s">
        <v>154</v>
      </c>
      <c r="U50" s="16" t="s">
        <v>154</v>
      </c>
      <c r="V50" s="16" t="s">
        <v>265</v>
      </c>
      <c r="W50" s="16" t="s">
        <v>511</v>
      </c>
      <c r="X50" s="16" t="s">
        <v>154</v>
      </c>
    </row>
    <row r="51" spans="1:24" ht="150.75" hidden="1" customHeight="1" x14ac:dyDescent="0.25">
      <c r="A51" s="43" t="s">
        <v>341</v>
      </c>
      <c r="B51" s="43" t="s">
        <v>155</v>
      </c>
      <c r="C51" s="25" t="s">
        <v>538</v>
      </c>
      <c r="D51" s="17" t="s">
        <v>232</v>
      </c>
      <c r="E51" s="16" t="s">
        <v>157</v>
      </c>
      <c r="F51" s="16" t="s">
        <v>154</v>
      </c>
      <c r="G51" s="16" t="s">
        <v>154</v>
      </c>
      <c r="H51" s="16" t="s">
        <v>238</v>
      </c>
      <c r="I51" s="19">
        <v>2</v>
      </c>
      <c r="J51" s="19">
        <v>2</v>
      </c>
      <c r="K51" s="16">
        <f t="shared" si="23"/>
        <v>4</v>
      </c>
      <c r="L51" s="16" t="str">
        <f t="shared" si="24"/>
        <v>BAJO</v>
      </c>
      <c r="M51" s="16">
        <v>25</v>
      </c>
      <c r="N51" s="16">
        <f t="shared" si="25"/>
        <v>100</v>
      </c>
      <c r="O51" s="16" t="str">
        <f t="shared" si="26"/>
        <v>III</v>
      </c>
      <c r="P51" s="16" t="str">
        <f t="shared" si="3"/>
        <v>Mejorable</v>
      </c>
      <c r="Q51" s="16">
        <v>22</v>
      </c>
      <c r="R51" s="16" t="s">
        <v>268</v>
      </c>
      <c r="S51" s="16"/>
      <c r="T51" s="16" t="s">
        <v>154</v>
      </c>
      <c r="U51" s="16" t="s">
        <v>154</v>
      </c>
      <c r="V51" s="16" t="s">
        <v>265</v>
      </c>
      <c r="W51" s="16" t="s">
        <v>269</v>
      </c>
      <c r="X51" s="16" t="s">
        <v>154</v>
      </c>
    </row>
    <row r="52" spans="1:24" ht="150.75" hidden="1" customHeight="1" x14ac:dyDescent="0.25">
      <c r="A52" s="43" t="s">
        <v>341</v>
      </c>
      <c r="B52" s="43" t="s">
        <v>155</v>
      </c>
      <c r="C52" s="25" t="s">
        <v>539</v>
      </c>
      <c r="D52" s="17" t="s">
        <v>232</v>
      </c>
      <c r="E52" s="16" t="s">
        <v>158</v>
      </c>
      <c r="F52" s="16" t="s">
        <v>154</v>
      </c>
      <c r="G52" s="16" t="s">
        <v>275</v>
      </c>
      <c r="H52" s="16" t="s">
        <v>238</v>
      </c>
      <c r="I52" s="19">
        <v>2</v>
      </c>
      <c r="J52" s="19">
        <v>2</v>
      </c>
      <c r="K52" s="16">
        <f t="shared" si="23"/>
        <v>4</v>
      </c>
      <c r="L52" s="16" t="str">
        <f t="shared" si="24"/>
        <v>BAJO</v>
      </c>
      <c r="M52" s="16">
        <v>25</v>
      </c>
      <c r="N52" s="16">
        <f t="shared" si="25"/>
        <v>100</v>
      </c>
      <c r="O52" s="16" t="str">
        <f t="shared" si="26"/>
        <v>III</v>
      </c>
      <c r="P52" s="16" t="str">
        <f t="shared" si="3"/>
        <v>Mejorable</v>
      </c>
      <c r="Q52" s="16">
        <v>22</v>
      </c>
      <c r="R52" s="16" t="s">
        <v>268</v>
      </c>
      <c r="S52" s="16"/>
      <c r="T52" s="16" t="s">
        <v>154</v>
      </c>
      <c r="U52" s="16" t="s">
        <v>154</v>
      </c>
      <c r="V52" s="16" t="s">
        <v>276</v>
      </c>
      <c r="W52" s="16" t="s">
        <v>269</v>
      </c>
      <c r="X52" s="16" t="s">
        <v>154</v>
      </c>
    </row>
    <row r="53" spans="1:24" ht="150.75" hidden="1" customHeight="1" x14ac:dyDescent="0.25">
      <c r="A53" s="43" t="s">
        <v>341</v>
      </c>
      <c r="B53" s="43" t="s">
        <v>155</v>
      </c>
      <c r="C53" s="26" t="s">
        <v>540</v>
      </c>
      <c r="D53" s="17" t="s">
        <v>232</v>
      </c>
      <c r="E53" s="24" t="s">
        <v>157</v>
      </c>
      <c r="F53" s="16" t="s">
        <v>154</v>
      </c>
      <c r="G53" s="16" t="s">
        <v>154</v>
      </c>
      <c r="H53" s="16" t="s">
        <v>238</v>
      </c>
      <c r="I53" s="19">
        <v>2</v>
      </c>
      <c r="J53" s="19">
        <v>2</v>
      </c>
      <c r="K53" s="16">
        <f t="shared" si="23"/>
        <v>4</v>
      </c>
      <c r="L53" s="16" t="str">
        <f t="shared" si="24"/>
        <v>BAJO</v>
      </c>
      <c r="M53" s="16">
        <v>25</v>
      </c>
      <c r="N53" s="16">
        <f t="shared" si="25"/>
        <v>100</v>
      </c>
      <c r="O53" s="16" t="str">
        <f t="shared" si="26"/>
        <v>III</v>
      </c>
      <c r="P53" s="16" t="str">
        <f t="shared" si="3"/>
        <v>Mejorable</v>
      </c>
      <c r="Q53" s="16">
        <v>22</v>
      </c>
      <c r="R53" s="16" t="s">
        <v>268</v>
      </c>
      <c r="S53" s="16"/>
      <c r="T53" s="16" t="s">
        <v>154</v>
      </c>
      <c r="U53" s="16" t="s">
        <v>154</v>
      </c>
      <c r="V53" s="16" t="s">
        <v>265</v>
      </c>
      <c r="W53" s="16" t="s">
        <v>513</v>
      </c>
      <c r="X53" s="16" t="s">
        <v>154</v>
      </c>
    </row>
    <row r="54" spans="1:24" ht="150.75" hidden="1" customHeight="1" x14ac:dyDescent="0.25">
      <c r="A54" s="43" t="s">
        <v>341</v>
      </c>
      <c r="B54" s="43" t="s">
        <v>155</v>
      </c>
      <c r="C54" s="25" t="s">
        <v>541</v>
      </c>
      <c r="D54" s="17" t="s">
        <v>232</v>
      </c>
      <c r="E54" s="16" t="s">
        <v>158</v>
      </c>
      <c r="F54" s="16" t="s">
        <v>154</v>
      </c>
      <c r="G54" s="16" t="s">
        <v>154</v>
      </c>
      <c r="H54" s="16" t="s">
        <v>238</v>
      </c>
      <c r="I54" s="19">
        <v>2</v>
      </c>
      <c r="J54" s="19">
        <v>2</v>
      </c>
      <c r="K54" s="16">
        <f t="shared" si="23"/>
        <v>4</v>
      </c>
      <c r="L54" s="16" t="str">
        <f t="shared" si="24"/>
        <v>BAJO</v>
      </c>
      <c r="M54" s="16">
        <v>25</v>
      </c>
      <c r="N54" s="16">
        <f t="shared" si="25"/>
        <v>100</v>
      </c>
      <c r="O54" s="16" t="str">
        <f t="shared" si="26"/>
        <v>III</v>
      </c>
      <c r="P54" s="16" t="str">
        <f t="shared" si="3"/>
        <v>Mejorable</v>
      </c>
      <c r="Q54" s="16">
        <v>22</v>
      </c>
      <c r="R54" s="16" t="s">
        <v>273</v>
      </c>
      <c r="S54" s="16"/>
      <c r="T54" s="16" t="s">
        <v>154</v>
      </c>
      <c r="U54" s="16" t="s">
        <v>154</v>
      </c>
      <c r="V54" s="16" t="s">
        <v>266</v>
      </c>
      <c r="W54" s="16" t="s">
        <v>513</v>
      </c>
      <c r="X54" s="16" t="s">
        <v>154</v>
      </c>
    </row>
    <row r="55" spans="1:24" ht="150.75" hidden="1" customHeight="1" x14ac:dyDescent="0.25">
      <c r="A55" s="43" t="s">
        <v>341</v>
      </c>
      <c r="B55" s="43" t="s">
        <v>155</v>
      </c>
      <c r="C55" s="19" t="s">
        <v>542</v>
      </c>
      <c r="D55" s="17" t="s">
        <v>232</v>
      </c>
      <c r="E55" s="16" t="s">
        <v>515</v>
      </c>
      <c r="F55" s="16" t="s">
        <v>154</v>
      </c>
      <c r="G55" s="16" t="s">
        <v>154</v>
      </c>
      <c r="H55" s="16" t="s">
        <v>238</v>
      </c>
      <c r="I55" s="19">
        <v>2</v>
      </c>
      <c r="J55" s="19">
        <v>2</v>
      </c>
      <c r="K55" s="16">
        <f t="shared" si="23"/>
        <v>4</v>
      </c>
      <c r="L55" s="16" t="str">
        <f t="shared" si="24"/>
        <v>BAJO</v>
      </c>
      <c r="M55" s="16">
        <v>25</v>
      </c>
      <c r="N55" s="16">
        <f t="shared" si="25"/>
        <v>100</v>
      </c>
      <c r="O55" s="16" t="str">
        <f t="shared" si="26"/>
        <v>III</v>
      </c>
      <c r="P55" s="16" t="str">
        <f t="shared" si="3"/>
        <v>Mejorable</v>
      </c>
      <c r="Q55" s="16">
        <v>22</v>
      </c>
      <c r="R55" s="16" t="s">
        <v>273</v>
      </c>
      <c r="S55" s="16"/>
      <c r="T55" s="16" t="s">
        <v>154</v>
      </c>
      <c r="U55" s="16" t="s">
        <v>154</v>
      </c>
      <c r="V55" s="16" t="s">
        <v>266</v>
      </c>
      <c r="W55" s="16" t="s">
        <v>272</v>
      </c>
      <c r="X55" s="16" t="s">
        <v>154</v>
      </c>
    </row>
    <row r="56" spans="1:24" ht="150.75" hidden="1" customHeight="1" x14ac:dyDescent="0.25">
      <c r="A56" s="43" t="s">
        <v>341</v>
      </c>
      <c r="B56" s="43" t="s">
        <v>155</v>
      </c>
      <c r="C56" s="16" t="s">
        <v>274</v>
      </c>
      <c r="D56" s="20" t="s">
        <v>234</v>
      </c>
      <c r="E56" s="16" t="s">
        <v>235</v>
      </c>
      <c r="F56" s="16" t="s">
        <v>154</v>
      </c>
      <c r="G56" s="16" t="s">
        <v>236</v>
      </c>
      <c r="H56" s="16" t="s">
        <v>238</v>
      </c>
      <c r="I56" s="16">
        <v>2</v>
      </c>
      <c r="J56" s="16">
        <v>2</v>
      </c>
      <c r="K56" s="16">
        <f t="shared" si="23"/>
        <v>4</v>
      </c>
      <c r="L56" s="16" t="str">
        <f t="shared" si="24"/>
        <v>BAJO</v>
      </c>
      <c r="M56" s="16">
        <v>100</v>
      </c>
      <c r="N56" s="16">
        <f t="shared" si="25"/>
        <v>400</v>
      </c>
      <c r="O56" s="16" t="str">
        <f t="shared" si="26"/>
        <v>II</v>
      </c>
      <c r="P56" s="16" t="str">
        <f t="shared" si="3"/>
        <v>Aceptable con Control</v>
      </c>
      <c r="Q56" s="16">
        <v>22</v>
      </c>
      <c r="R56" s="16" t="s">
        <v>139</v>
      </c>
      <c r="S56" s="16"/>
      <c r="T56" s="16" t="s">
        <v>154</v>
      </c>
      <c r="U56" s="16" t="s">
        <v>154</v>
      </c>
      <c r="V56" s="16" t="s">
        <v>154</v>
      </c>
      <c r="W56" s="16" t="s">
        <v>237</v>
      </c>
      <c r="X56" s="16" t="s">
        <v>154</v>
      </c>
    </row>
    <row r="57" spans="1:24" ht="170.25" hidden="1" customHeight="1" x14ac:dyDescent="0.25">
      <c r="A57" s="43" t="s">
        <v>341</v>
      </c>
      <c r="B57" s="43" t="s">
        <v>155</v>
      </c>
      <c r="C57" s="16" t="s">
        <v>351</v>
      </c>
      <c r="D57" s="17" t="s">
        <v>174</v>
      </c>
      <c r="E57" s="16" t="s">
        <v>230</v>
      </c>
      <c r="F57" s="16" t="s">
        <v>154</v>
      </c>
      <c r="G57" s="16" t="s">
        <v>240</v>
      </c>
      <c r="H57" s="16" t="s">
        <v>239</v>
      </c>
      <c r="I57" s="16">
        <v>2</v>
      </c>
      <c r="J57" s="16">
        <v>2</v>
      </c>
      <c r="K57" s="16">
        <f t="shared" si="23"/>
        <v>4</v>
      </c>
      <c r="L57" s="16" t="str">
        <f t="shared" si="24"/>
        <v>BAJO</v>
      </c>
      <c r="M57" s="16">
        <v>100</v>
      </c>
      <c r="N57" s="16">
        <f t="shared" si="25"/>
        <v>400</v>
      </c>
      <c r="O57" s="16" t="str">
        <f t="shared" si="26"/>
        <v>II</v>
      </c>
      <c r="P57" s="16" t="str">
        <f t="shared" si="3"/>
        <v>Aceptable con Control</v>
      </c>
      <c r="Q57" s="16">
        <v>22</v>
      </c>
      <c r="R57" s="16" t="s">
        <v>139</v>
      </c>
      <c r="S57" s="16"/>
      <c r="T57" s="16" t="s">
        <v>154</v>
      </c>
      <c r="U57" s="16" t="s">
        <v>154</v>
      </c>
      <c r="V57" s="16" t="s">
        <v>154</v>
      </c>
      <c r="W57" s="16" t="s">
        <v>231</v>
      </c>
      <c r="X57" s="16" t="s">
        <v>154</v>
      </c>
    </row>
  </sheetData>
  <mergeCells count="29">
    <mergeCell ref="V8:X8"/>
    <mergeCell ref="A5:X5"/>
    <mergeCell ref="D1:W1"/>
    <mergeCell ref="D2:W2"/>
    <mergeCell ref="D3:W3"/>
    <mergeCell ref="D4:W4"/>
    <mergeCell ref="A1:C4"/>
    <mergeCell ref="J6:M6"/>
    <mergeCell ref="Q6:U6"/>
    <mergeCell ref="J8:M8"/>
    <mergeCell ref="Q8:U8"/>
    <mergeCell ref="D8:I8"/>
    <mergeCell ref="N8:P8"/>
    <mergeCell ref="A12:B12"/>
    <mergeCell ref="A11:X11"/>
    <mergeCell ref="A10:C10"/>
    <mergeCell ref="D10:X10"/>
    <mergeCell ref="D6:I6"/>
    <mergeCell ref="N6:P6"/>
    <mergeCell ref="V6:X6"/>
    <mergeCell ref="A9:X9"/>
    <mergeCell ref="A8:C8"/>
    <mergeCell ref="A7:X7"/>
    <mergeCell ref="A6:C6"/>
    <mergeCell ref="C12:E12"/>
    <mergeCell ref="F12:H12"/>
    <mergeCell ref="I12:P12"/>
    <mergeCell ref="Q12:R12"/>
    <mergeCell ref="T12:X12"/>
  </mergeCells>
  <conditionalFormatting sqref="P14:P57">
    <cfRule type="cellIs" dxfId="87" priority="5" operator="equal">
      <formula>$Y$5</formula>
    </cfRule>
    <cfRule type="cellIs" dxfId="86" priority="6" operator="equal">
      <formula>$Y$4</formula>
    </cfRule>
    <cfRule type="cellIs" dxfId="85" priority="7" operator="equal">
      <formula>$Y$3</formula>
    </cfRule>
    <cfRule type="cellIs" dxfId="84" priority="8" operator="equal">
      <formula>$Y$2</formula>
    </cfRule>
  </conditionalFormatting>
  <conditionalFormatting sqref="P37:P39">
    <cfRule type="cellIs" dxfId="83" priority="1" operator="equal">
      <formula>$Y$5</formula>
    </cfRule>
    <cfRule type="cellIs" dxfId="82" priority="2" operator="equal">
      <formula>$Y$4</formula>
    </cfRule>
    <cfRule type="cellIs" dxfId="81" priority="3" operator="equal">
      <formula>$Y$3</formula>
    </cfRule>
    <cfRule type="cellIs" dxfId="80" priority="4" operator="equal">
      <formula>$Y$2</formula>
    </cfRule>
  </conditionalFormatting>
  <pageMargins left="0.7" right="0.7" top="0.75" bottom="0.75" header="0.3" footer="0.3"/>
  <pageSetup orientation="portrait" horizontalDpi="4294967294" verticalDpi="4294967294"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X53"/>
  <sheetViews>
    <sheetView view="pageBreakPreview" topLeftCell="B39" zoomScale="70" zoomScaleNormal="40" zoomScaleSheetLayoutView="70" workbookViewId="0">
      <selection activeCell="V52" sqref="V52"/>
    </sheetView>
  </sheetViews>
  <sheetFormatPr baseColWidth="10" defaultColWidth="11.42578125" defaultRowHeight="15" x14ac:dyDescent="0.25"/>
  <cols>
    <col min="1" max="1" width="20.7109375" hidden="1" customWidth="1"/>
    <col min="2" max="2" width="7.42578125" customWidth="1"/>
    <col min="3" max="3" width="28.42578125" customWidth="1"/>
    <col min="4" max="4" width="23" customWidth="1"/>
    <col min="5" max="5" width="30.42578125" hidden="1" customWidth="1"/>
    <col min="6" max="8" width="21.28515625" hidden="1" customWidth="1"/>
    <col min="9" max="15" width="9" hidden="1" customWidth="1"/>
    <col min="16" max="16" width="29.42578125" customWidth="1"/>
    <col min="17" max="17" width="22.28515625" hidden="1" customWidth="1"/>
    <col min="18" max="18" width="25.140625" hidden="1" customWidth="1"/>
    <col min="19" max="19" width="17.140625" hidden="1" customWidth="1"/>
    <col min="20" max="20" width="17.28515625" hidden="1" customWidth="1"/>
    <col min="21" max="21" width="31.28515625" customWidth="1"/>
    <col min="22" max="22" width="58.28515625" customWidth="1"/>
    <col min="23" max="23" width="44.140625" customWidth="1"/>
  </cols>
  <sheetData>
    <row r="1" spans="1:24" ht="27.75" customHeight="1" x14ac:dyDescent="0.25">
      <c r="A1" s="185"/>
      <c r="B1" s="185"/>
      <c r="C1" s="185"/>
      <c r="D1" s="187" t="s">
        <v>502</v>
      </c>
      <c r="E1" s="188"/>
      <c r="F1" s="188"/>
      <c r="G1" s="188"/>
      <c r="H1" s="188"/>
      <c r="I1" s="188"/>
      <c r="J1" s="188"/>
      <c r="K1" s="188"/>
      <c r="L1" s="188"/>
      <c r="M1" s="188"/>
      <c r="N1" s="188"/>
      <c r="O1" s="188"/>
      <c r="P1" s="188"/>
      <c r="Q1" s="188"/>
      <c r="R1" s="188"/>
      <c r="S1" s="188"/>
      <c r="T1" s="188"/>
      <c r="U1" s="188"/>
      <c r="V1" s="188"/>
      <c r="W1" s="189"/>
    </row>
    <row r="2" spans="1:24" ht="27.75" customHeight="1" x14ac:dyDescent="0.25">
      <c r="A2" s="185"/>
      <c r="B2" s="185"/>
      <c r="C2" s="185"/>
      <c r="D2" s="190"/>
      <c r="E2" s="191"/>
      <c r="F2" s="191"/>
      <c r="G2" s="191"/>
      <c r="H2" s="191"/>
      <c r="I2" s="191"/>
      <c r="J2" s="191"/>
      <c r="K2" s="191"/>
      <c r="L2" s="191"/>
      <c r="M2" s="191"/>
      <c r="N2" s="191"/>
      <c r="O2" s="191"/>
      <c r="P2" s="191"/>
      <c r="Q2" s="191"/>
      <c r="R2" s="191"/>
      <c r="S2" s="191"/>
      <c r="T2" s="191"/>
      <c r="U2" s="191"/>
      <c r="V2" s="191"/>
      <c r="W2" s="192"/>
      <c r="X2" s="45" t="s">
        <v>374</v>
      </c>
    </row>
    <row r="3" spans="1:24" ht="27.75" customHeight="1" x14ac:dyDescent="0.25">
      <c r="A3" s="185"/>
      <c r="B3" s="185"/>
      <c r="C3" s="185"/>
      <c r="D3" s="190"/>
      <c r="E3" s="191"/>
      <c r="F3" s="191"/>
      <c r="G3" s="191"/>
      <c r="H3" s="191"/>
      <c r="I3" s="191"/>
      <c r="J3" s="191"/>
      <c r="K3" s="191"/>
      <c r="L3" s="191"/>
      <c r="M3" s="191"/>
      <c r="N3" s="191"/>
      <c r="O3" s="191"/>
      <c r="P3" s="191"/>
      <c r="Q3" s="191"/>
      <c r="R3" s="191"/>
      <c r="S3" s="191"/>
      <c r="T3" s="191"/>
      <c r="U3" s="191"/>
      <c r="V3" s="191"/>
      <c r="W3" s="192"/>
      <c r="X3" s="46" t="s">
        <v>375</v>
      </c>
    </row>
    <row r="4" spans="1:24" ht="27.75" customHeight="1" x14ac:dyDescent="0.25">
      <c r="A4" s="185"/>
      <c r="B4" s="185"/>
      <c r="C4" s="185"/>
      <c r="D4" s="193"/>
      <c r="E4" s="194"/>
      <c r="F4" s="194"/>
      <c r="G4" s="194"/>
      <c r="H4" s="194"/>
      <c r="I4" s="194"/>
      <c r="J4" s="194"/>
      <c r="K4" s="194"/>
      <c r="L4" s="194"/>
      <c r="M4" s="194"/>
      <c r="N4" s="194"/>
      <c r="O4" s="194"/>
      <c r="P4" s="194"/>
      <c r="Q4" s="194"/>
      <c r="R4" s="194"/>
      <c r="S4" s="194"/>
      <c r="T4" s="194"/>
      <c r="U4" s="194"/>
      <c r="V4" s="194"/>
      <c r="W4" s="195"/>
      <c r="X4" s="48" t="s">
        <v>185</v>
      </c>
    </row>
    <row r="5" spans="1:24" ht="24.75" customHeight="1" x14ac:dyDescent="0.25">
      <c r="A5" s="185"/>
      <c r="B5" s="185"/>
      <c r="C5" s="185"/>
      <c r="D5" s="185"/>
      <c r="E5" s="185"/>
      <c r="F5" s="185"/>
      <c r="G5" s="185"/>
      <c r="H5" s="185"/>
      <c r="I5" s="185"/>
      <c r="J5" s="185"/>
      <c r="K5" s="185"/>
      <c r="L5" s="185"/>
      <c r="M5" s="185"/>
      <c r="N5" s="185"/>
      <c r="O5" s="185"/>
      <c r="P5" s="185"/>
      <c r="Q5" s="185"/>
      <c r="R5" s="185"/>
      <c r="S5" s="185"/>
      <c r="T5" s="185"/>
      <c r="U5" s="185"/>
      <c r="V5" s="185"/>
      <c r="W5" s="185"/>
      <c r="X5" s="47" t="s">
        <v>138</v>
      </c>
    </row>
    <row r="6" spans="1:24" ht="33.75" customHeight="1" x14ac:dyDescent="0.25">
      <c r="A6" s="176" t="s">
        <v>34</v>
      </c>
      <c r="B6" s="176"/>
      <c r="C6" s="176"/>
      <c r="D6" s="177" t="e">
        <f>#REF!</f>
        <v>#REF!</v>
      </c>
      <c r="E6" s="177"/>
      <c r="F6" s="177"/>
      <c r="G6" s="177"/>
      <c r="H6" s="177"/>
      <c r="I6" s="177"/>
      <c r="J6" s="177"/>
      <c r="K6" s="177"/>
      <c r="L6" s="177"/>
      <c r="M6" s="177"/>
      <c r="N6" s="177"/>
      <c r="O6" s="177"/>
      <c r="P6" s="177"/>
      <c r="Q6" s="177"/>
      <c r="R6" s="177"/>
      <c r="S6" s="177"/>
      <c r="T6" s="177"/>
      <c r="U6" s="177"/>
      <c r="V6" s="177"/>
      <c r="W6" s="177"/>
    </row>
    <row r="7" spans="1:24" x14ac:dyDescent="0.25">
      <c r="A7" s="178"/>
      <c r="B7" s="178"/>
      <c r="C7" s="178"/>
      <c r="D7" s="178"/>
      <c r="E7" s="178"/>
      <c r="F7" s="178"/>
      <c r="G7" s="178"/>
      <c r="H7" s="178"/>
      <c r="I7" s="178"/>
      <c r="J7" s="178"/>
      <c r="K7" s="178"/>
      <c r="L7" s="178"/>
      <c r="M7" s="178"/>
      <c r="N7" s="178"/>
      <c r="O7" s="178"/>
      <c r="P7" s="178"/>
      <c r="Q7" s="178"/>
      <c r="R7" s="178"/>
      <c r="S7" s="178"/>
      <c r="T7" s="178"/>
      <c r="U7" s="178"/>
      <c r="V7" s="178"/>
      <c r="W7" s="178"/>
    </row>
    <row r="8" spans="1:24" ht="39.75" customHeight="1" x14ac:dyDescent="0.25">
      <c r="A8" s="179" t="s">
        <v>343</v>
      </c>
      <c r="B8" s="179"/>
      <c r="C8" s="179" t="s">
        <v>0</v>
      </c>
      <c r="D8" s="179"/>
      <c r="E8" s="179"/>
      <c r="F8" s="179" t="s">
        <v>1</v>
      </c>
      <c r="G8" s="179"/>
      <c r="H8" s="179"/>
      <c r="I8" s="179" t="s">
        <v>144</v>
      </c>
      <c r="J8" s="179"/>
      <c r="K8" s="179"/>
      <c r="L8" s="179"/>
      <c r="M8" s="179"/>
      <c r="N8" s="179"/>
      <c r="O8" s="179"/>
      <c r="P8" s="179"/>
      <c r="Q8" s="179" t="s">
        <v>2</v>
      </c>
      <c r="R8" s="179"/>
      <c r="S8" s="179" t="s">
        <v>141</v>
      </c>
      <c r="T8" s="179"/>
      <c r="U8" s="179"/>
      <c r="V8" s="179"/>
      <c r="W8" s="179"/>
    </row>
    <row r="9" spans="1:24" ht="102.75" customHeight="1" x14ac:dyDescent="0.25">
      <c r="A9" s="23" t="s">
        <v>263</v>
      </c>
      <c r="B9" s="23" t="s">
        <v>339</v>
      </c>
      <c r="C9" s="23" t="s">
        <v>140</v>
      </c>
      <c r="D9" s="23" t="s">
        <v>142</v>
      </c>
      <c r="E9" s="23" t="s">
        <v>15</v>
      </c>
      <c r="F9" s="23" t="s">
        <v>4</v>
      </c>
      <c r="G9" s="23" t="s">
        <v>5</v>
      </c>
      <c r="H9" s="23" t="s">
        <v>6</v>
      </c>
      <c r="I9" s="23" t="s">
        <v>7</v>
      </c>
      <c r="J9" s="23" t="s">
        <v>145</v>
      </c>
      <c r="K9" s="23" t="s">
        <v>9</v>
      </c>
      <c r="L9" s="23" t="s">
        <v>143</v>
      </c>
      <c r="M9" s="23" t="s">
        <v>10</v>
      </c>
      <c r="N9" s="23" t="s">
        <v>11</v>
      </c>
      <c r="O9" s="23" t="s">
        <v>146</v>
      </c>
      <c r="P9" s="23" t="s">
        <v>12</v>
      </c>
      <c r="Q9" s="23" t="s">
        <v>147</v>
      </c>
      <c r="R9" s="23" t="s">
        <v>13</v>
      </c>
      <c r="S9" s="23" t="s">
        <v>26</v>
      </c>
      <c r="T9" s="23" t="s">
        <v>27</v>
      </c>
      <c r="U9" s="23" t="s">
        <v>148</v>
      </c>
      <c r="V9" s="23" t="s">
        <v>14</v>
      </c>
      <c r="W9" s="23" t="s">
        <v>149</v>
      </c>
    </row>
    <row r="10" spans="1:24" ht="102.75" hidden="1" customHeight="1" x14ac:dyDescent="0.25">
      <c r="A10" s="39" t="s">
        <v>373</v>
      </c>
      <c r="B10" s="39" t="s">
        <v>155</v>
      </c>
      <c r="C10" s="16" t="s">
        <v>136</v>
      </c>
      <c r="D10" s="16" t="s">
        <v>379</v>
      </c>
      <c r="E10" s="16" t="s">
        <v>130</v>
      </c>
      <c r="F10" s="16" t="s">
        <v>154</v>
      </c>
      <c r="G10" s="16" t="s">
        <v>165</v>
      </c>
      <c r="H10" s="16" t="s">
        <v>381</v>
      </c>
      <c r="I10" s="16">
        <v>2</v>
      </c>
      <c r="J10" s="16">
        <v>2</v>
      </c>
      <c r="K10" s="16">
        <f>I10*J10</f>
        <v>4</v>
      </c>
      <c r="L10" s="16" t="str">
        <f t="shared" ref="L10" si="0">IF((J10=""),"",IF(AND(K10&gt;=24,K10&lt;=40),"MUY ALTO",IF(AND(K10&gt;=10,K10&lt;=20),"ALTO",IF(AND(K10&gt;=6,K10&lt;=8),"MEDIO",IF((K10&lt;=4),"BAJO")))))</f>
        <v>BAJO</v>
      </c>
      <c r="M10" s="16">
        <v>25</v>
      </c>
      <c r="N10" s="16">
        <f t="shared" ref="N10:N36" si="1">$K10*M10</f>
        <v>100</v>
      </c>
      <c r="O10" s="16" t="str">
        <f t="shared" ref="O10" si="2">IF(N10="","",IF(AND(N10&gt;=600,N10&lt;=4000),"I",IF(AND(N10&gt;=150,N10&lt;=500),"II",IF(AND(N10&gt;=40,N10&lt;=120),"III",IF(OR(N10=20,N10=0),"IV")))))</f>
        <v>III</v>
      </c>
      <c r="P10" s="16" t="str">
        <f t="shared" ref="P10:P53" si="3">IF(O10="I","No Aceptable",IF(O10="II","Aceptable con Control",IF(O10="III","Mejorable",IF(O10="IV","Aceptable"))))</f>
        <v>Mejorable</v>
      </c>
      <c r="Q10" s="16">
        <v>11</v>
      </c>
      <c r="R10" s="16" t="s">
        <v>383</v>
      </c>
      <c r="S10" s="16" t="s">
        <v>154</v>
      </c>
      <c r="T10" s="16" t="s">
        <v>154</v>
      </c>
      <c r="U10" s="16" t="s">
        <v>154</v>
      </c>
      <c r="V10" s="16" t="s">
        <v>398</v>
      </c>
      <c r="W10" s="16" t="s">
        <v>154</v>
      </c>
    </row>
    <row r="11" spans="1:24" ht="69.75" hidden="1" customHeight="1" x14ac:dyDescent="0.25">
      <c r="A11" s="39" t="s">
        <v>373</v>
      </c>
      <c r="B11" s="39" t="s">
        <v>155</v>
      </c>
      <c r="C11" s="16" t="s">
        <v>133</v>
      </c>
      <c r="D11" s="16" t="s">
        <v>122</v>
      </c>
      <c r="E11" s="16" t="s">
        <v>377</v>
      </c>
      <c r="F11" s="16" t="s">
        <v>154</v>
      </c>
      <c r="G11" s="16" t="s">
        <v>154</v>
      </c>
      <c r="H11" s="16" t="s">
        <v>382</v>
      </c>
      <c r="I11" s="16">
        <v>6</v>
      </c>
      <c r="J11" s="16">
        <v>2</v>
      </c>
      <c r="K11" s="16">
        <f>I11*J11</f>
        <v>12</v>
      </c>
      <c r="L11" s="16" t="str">
        <f>IF((J11=""),"",IF(AND(K11&gt;=24,K11&lt;=40),"MUY ALTO",IF(AND(K11&gt;=10,K11&lt;=20),"ALTO",IF(AND(K11&gt;=6,K11&lt;=8),"MEDIO",IF((K11&lt;=4),"BAJO")))))</f>
        <v>ALTO</v>
      </c>
      <c r="M11" s="16">
        <v>10</v>
      </c>
      <c r="N11" s="16">
        <f t="shared" si="1"/>
        <v>120</v>
      </c>
      <c r="O11" s="16" t="str">
        <f>IF(N11="","",IF(AND(N11&gt;=600,N11&lt;=4000),"I",IF(AND(N11&gt;=150,N11&lt;=500),"II",IF(AND(N11&gt;=40,N11&lt;=120),"III",IF(OR(N11=20,N11=0),"IV")))))</f>
        <v>III</v>
      </c>
      <c r="P11" s="16" t="str">
        <f t="shared" si="3"/>
        <v>Mejorable</v>
      </c>
      <c r="Q11" s="16">
        <v>11</v>
      </c>
      <c r="R11" s="16" t="s">
        <v>378</v>
      </c>
      <c r="S11" s="16" t="s">
        <v>154</v>
      </c>
      <c r="T11" s="16" t="s">
        <v>154</v>
      </c>
      <c r="U11" s="16" t="s">
        <v>154</v>
      </c>
      <c r="V11" s="16" t="s">
        <v>585</v>
      </c>
      <c r="W11" s="16" t="s">
        <v>586</v>
      </c>
    </row>
    <row r="12" spans="1:24" ht="69.75" hidden="1" customHeight="1" x14ac:dyDescent="0.25">
      <c r="A12" s="39" t="s">
        <v>373</v>
      </c>
      <c r="B12" s="39" t="s">
        <v>155</v>
      </c>
      <c r="C12" s="16" t="s">
        <v>133</v>
      </c>
      <c r="D12" s="16" t="s">
        <v>132</v>
      </c>
      <c r="E12" s="16" t="s">
        <v>380</v>
      </c>
      <c r="F12" s="16" t="s">
        <v>154</v>
      </c>
      <c r="G12" s="16" t="s">
        <v>154</v>
      </c>
      <c r="H12" s="16" t="s">
        <v>382</v>
      </c>
      <c r="I12" s="16">
        <v>2</v>
      </c>
      <c r="J12" s="16">
        <v>2</v>
      </c>
      <c r="K12" s="16">
        <f>I12*J12</f>
        <v>4</v>
      </c>
      <c r="L12" s="16" t="str">
        <f>IF((J12=""),"",IF(AND(K12&gt;=24,K12&lt;=40),"MUY ALTO",IF(AND(K12&gt;=10,K12&lt;=20),"ALTO",IF(AND(K12&gt;=6,K12&lt;=8),"MEDIO",IF((K12&lt;=4),"BAJO")))))</f>
        <v>BAJO</v>
      </c>
      <c r="M12" s="16">
        <v>10</v>
      </c>
      <c r="N12" s="16">
        <f t="shared" si="1"/>
        <v>40</v>
      </c>
      <c r="O12" s="16" t="str">
        <f>IF(N12="","",IF(AND(N12&gt;=600,N12&lt;=4000),"I",IF(AND(N12&gt;=150,N12&lt;=500),"II",IF(AND(N12&gt;=40,N12&lt;=120),"III",IF(OR(N12=20,N12=0),"IV")))))</f>
        <v>III</v>
      </c>
      <c r="P12" s="16" t="str">
        <f>IF(O12="I","No Aceptable",IF(O12="II","Aceptable con Control",IF(O12="III","Mejorable",IF(O12="IV","Aceptable"))))</f>
        <v>Mejorable</v>
      </c>
      <c r="Q12" s="16">
        <v>11</v>
      </c>
      <c r="R12" s="16" t="s">
        <v>384</v>
      </c>
      <c r="S12" s="16" t="s">
        <v>154</v>
      </c>
      <c r="T12" s="16" t="s">
        <v>154</v>
      </c>
      <c r="U12" s="16" t="s">
        <v>154</v>
      </c>
      <c r="V12" s="16" t="s">
        <v>587</v>
      </c>
      <c r="W12" s="28" t="s">
        <v>154</v>
      </c>
    </row>
    <row r="13" spans="1:24" ht="44.25" hidden="1" customHeight="1" x14ac:dyDescent="0.25">
      <c r="A13" s="39" t="s">
        <v>373</v>
      </c>
      <c r="B13" s="39" t="s">
        <v>155</v>
      </c>
      <c r="C13" s="16" t="s">
        <v>386</v>
      </c>
      <c r="D13" s="16" t="s">
        <v>385</v>
      </c>
      <c r="E13" s="16" t="s">
        <v>588</v>
      </c>
      <c r="F13" s="16" t="s">
        <v>154</v>
      </c>
      <c r="G13" s="16" t="s">
        <v>589</v>
      </c>
      <c r="H13" s="16" t="s">
        <v>387</v>
      </c>
      <c r="I13" s="16">
        <v>2</v>
      </c>
      <c r="J13" s="16">
        <v>3</v>
      </c>
      <c r="K13" s="16">
        <f>I13*J13</f>
        <v>6</v>
      </c>
      <c r="L13" s="16" t="str">
        <f t="shared" ref="L13:L25" si="4">IF((J13=""),"",IF(AND(K13&gt;=24,K13&lt;=40),"MUY ALTO",IF(AND(K13&gt;=10,K13&lt;=20),"ALTO",IF(AND(K13&gt;=6,K13&lt;=8),"MEDIO",IF((K13&lt;=4),"BAJO")))))</f>
        <v>MEDIO</v>
      </c>
      <c r="M13" s="16">
        <v>10</v>
      </c>
      <c r="N13" s="16">
        <f t="shared" si="1"/>
        <v>60</v>
      </c>
      <c r="O13" s="16" t="str">
        <f>IF(N13="","",IF(AND(N13&gt;=600,N13&lt;=4000),"I",IF(AND(N13&gt;=150,N13&lt;=500),"II",IF(AND(N13&gt;=40,N13&lt;=120),"III",IF(OR(N13=20,N13=0),"IV")))))</f>
        <v>III</v>
      </c>
      <c r="P13" s="16" t="str">
        <f t="shared" si="3"/>
        <v>Mejorable</v>
      </c>
      <c r="Q13" s="16">
        <v>11</v>
      </c>
      <c r="R13" s="16" t="s">
        <v>388</v>
      </c>
      <c r="S13" s="16" t="s">
        <v>154</v>
      </c>
      <c r="T13" s="16" t="s">
        <v>154</v>
      </c>
      <c r="U13" s="16" t="s">
        <v>154</v>
      </c>
      <c r="V13" s="16" t="s">
        <v>590</v>
      </c>
      <c r="W13" s="16" t="s">
        <v>389</v>
      </c>
    </row>
    <row r="14" spans="1:24" ht="150" hidden="1" x14ac:dyDescent="0.25">
      <c r="A14" s="39" t="s">
        <v>373</v>
      </c>
      <c r="B14" s="39" t="s">
        <v>155</v>
      </c>
      <c r="C14" s="16" t="s">
        <v>166</v>
      </c>
      <c r="D14" s="16" t="s">
        <v>162</v>
      </c>
      <c r="E14" s="16" t="s">
        <v>390</v>
      </c>
      <c r="F14" s="16" t="s">
        <v>154</v>
      </c>
      <c r="G14" s="16" t="s">
        <v>392</v>
      </c>
      <c r="H14" s="16" t="s">
        <v>591</v>
      </c>
      <c r="I14" s="16">
        <v>2</v>
      </c>
      <c r="J14" s="16">
        <v>3</v>
      </c>
      <c r="K14" s="16">
        <f t="shared" ref="K14:K25" si="5">I14*J14</f>
        <v>6</v>
      </c>
      <c r="L14" s="16" t="str">
        <f t="shared" si="4"/>
        <v>MEDIO</v>
      </c>
      <c r="M14" s="16">
        <v>10</v>
      </c>
      <c r="N14" s="16">
        <f t="shared" si="1"/>
        <v>60</v>
      </c>
      <c r="O14" s="16" t="str">
        <f>IF(N14="","",IF(AND(N14&gt;=600,N14&lt;=4000),"I",IF(AND(N14&gt;=150,N14&lt;=500),"II",IF(AND(N14&gt;=40,N14&lt;=120),"III",IF(OR(N14=20,N14=0),"IV")))))</f>
        <v>III</v>
      </c>
      <c r="P14" s="16" t="str">
        <f t="shared" si="3"/>
        <v>Mejorable</v>
      </c>
      <c r="Q14" s="16">
        <v>11</v>
      </c>
      <c r="R14" s="16" t="s">
        <v>391</v>
      </c>
      <c r="S14" s="16" t="s">
        <v>154</v>
      </c>
      <c r="T14" s="16" t="s">
        <v>154</v>
      </c>
      <c r="U14" s="16" t="s">
        <v>154</v>
      </c>
      <c r="V14" s="16" t="s">
        <v>592</v>
      </c>
      <c r="W14" s="16" t="s">
        <v>394</v>
      </c>
    </row>
    <row r="15" spans="1:24" ht="150" hidden="1" x14ac:dyDescent="0.25">
      <c r="A15" s="39" t="s">
        <v>373</v>
      </c>
      <c r="B15" s="39" t="s">
        <v>155</v>
      </c>
      <c r="C15" s="16" t="s">
        <v>135</v>
      </c>
      <c r="D15" s="16" t="s">
        <v>134</v>
      </c>
      <c r="E15" s="16" t="s">
        <v>390</v>
      </c>
      <c r="F15" s="16" t="s">
        <v>154</v>
      </c>
      <c r="G15" s="16" t="s">
        <v>154</v>
      </c>
      <c r="H15" s="16" t="s">
        <v>591</v>
      </c>
      <c r="I15" s="16">
        <v>2</v>
      </c>
      <c r="J15" s="16">
        <v>2</v>
      </c>
      <c r="K15" s="16">
        <f>I15*J15</f>
        <v>4</v>
      </c>
      <c r="L15" s="16" t="str">
        <f t="shared" si="4"/>
        <v>BAJO</v>
      </c>
      <c r="M15" s="16">
        <v>10</v>
      </c>
      <c r="N15" s="16">
        <f t="shared" si="1"/>
        <v>40</v>
      </c>
      <c r="O15" s="16" t="str">
        <f t="shared" ref="O15:O25" si="6">IF(N15="","",IF(AND(N15&gt;=600,N15&lt;=4000),"I",IF(AND(N15&gt;=150,N15&lt;=500),"II",IF(AND(N15&gt;=40,N15&lt;=120),"III",IF(OR(N15=20,N15=0),"IV")))))</f>
        <v>III</v>
      </c>
      <c r="P15" s="16" t="str">
        <f t="shared" si="3"/>
        <v>Mejorable</v>
      </c>
      <c r="Q15" s="16">
        <v>11</v>
      </c>
      <c r="R15" s="16" t="s">
        <v>393</v>
      </c>
      <c r="S15" s="16" t="s">
        <v>154</v>
      </c>
      <c r="T15" s="16" t="s">
        <v>154</v>
      </c>
      <c r="U15" s="16" t="s">
        <v>154</v>
      </c>
      <c r="V15" s="16" t="s">
        <v>593</v>
      </c>
      <c r="W15" s="16" t="s">
        <v>395</v>
      </c>
    </row>
    <row r="16" spans="1:24" ht="105" x14ac:dyDescent="0.25">
      <c r="A16" s="39" t="s">
        <v>373</v>
      </c>
      <c r="B16" s="39" t="s">
        <v>155</v>
      </c>
      <c r="C16" s="16" t="s">
        <v>594</v>
      </c>
      <c r="D16" s="16" t="s">
        <v>595</v>
      </c>
      <c r="E16" s="16" t="s">
        <v>397</v>
      </c>
      <c r="F16" s="16" t="s">
        <v>154</v>
      </c>
      <c r="G16" s="16" t="s">
        <v>154</v>
      </c>
      <c r="H16" s="16" t="s">
        <v>382</v>
      </c>
      <c r="I16" s="16">
        <v>2</v>
      </c>
      <c r="J16" s="16">
        <v>4</v>
      </c>
      <c r="K16" s="16">
        <f>I16*J16</f>
        <v>8</v>
      </c>
      <c r="L16" s="16" t="str">
        <f t="shared" si="4"/>
        <v>MEDIO</v>
      </c>
      <c r="M16" s="16">
        <v>60</v>
      </c>
      <c r="N16" s="16">
        <f t="shared" si="1"/>
        <v>480</v>
      </c>
      <c r="O16" s="16" t="str">
        <f t="shared" si="6"/>
        <v>II</v>
      </c>
      <c r="P16" s="16" t="str">
        <f t="shared" si="3"/>
        <v>Aceptable con Control</v>
      </c>
      <c r="Q16" s="16">
        <v>11</v>
      </c>
      <c r="R16" s="16" t="s">
        <v>596</v>
      </c>
      <c r="S16" s="16" t="s">
        <v>154</v>
      </c>
      <c r="T16" s="16" t="s">
        <v>154</v>
      </c>
      <c r="U16" s="16" t="s">
        <v>154</v>
      </c>
      <c r="V16" s="16" t="s">
        <v>597</v>
      </c>
      <c r="W16" s="16" t="s">
        <v>154</v>
      </c>
    </row>
    <row r="17" spans="1:23" ht="120" x14ac:dyDescent="0.25">
      <c r="A17" s="39" t="s">
        <v>373</v>
      </c>
      <c r="B17" s="39" t="s">
        <v>155</v>
      </c>
      <c r="C17" s="16" t="s">
        <v>137</v>
      </c>
      <c r="D17" s="16" t="s">
        <v>396</v>
      </c>
      <c r="E17" s="16" t="s">
        <v>397</v>
      </c>
      <c r="F17" s="16" t="s">
        <v>154</v>
      </c>
      <c r="G17" s="16" t="s">
        <v>154</v>
      </c>
      <c r="H17" s="16" t="s">
        <v>382</v>
      </c>
      <c r="I17" s="16">
        <v>2</v>
      </c>
      <c r="J17" s="16">
        <v>4</v>
      </c>
      <c r="K17" s="16">
        <f t="shared" si="5"/>
        <v>8</v>
      </c>
      <c r="L17" s="16" t="str">
        <f t="shared" si="4"/>
        <v>MEDIO</v>
      </c>
      <c r="M17" s="16">
        <v>60</v>
      </c>
      <c r="N17" s="16">
        <f t="shared" si="1"/>
        <v>480</v>
      </c>
      <c r="O17" s="16" t="str">
        <f t="shared" si="6"/>
        <v>II</v>
      </c>
      <c r="P17" s="16" t="str">
        <f t="shared" si="3"/>
        <v>Aceptable con Control</v>
      </c>
      <c r="Q17" s="16">
        <v>11</v>
      </c>
      <c r="R17" s="16" t="s">
        <v>596</v>
      </c>
      <c r="S17" s="16" t="s">
        <v>154</v>
      </c>
      <c r="T17" s="16" t="s">
        <v>154</v>
      </c>
      <c r="U17" s="16" t="s">
        <v>154</v>
      </c>
      <c r="V17" s="16" t="s">
        <v>598</v>
      </c>
      <c r="W17" s="16" t="s">
        <v>154</v>
      </c>
    </row>
    <row r="18" spans="1:23" ht="120" x14ac:dyDescent="0.25">
      <c r="A18" s="39" t="s">
        <v>373</v>
      </c>
      <c r="B18" s="39" t="s">
        <v>155</v>
      </c>
      <c r="C18" s="16" t="s">
        <v>599</v>
      </c>
      <c r="D18" s="16" t="s">
        <v>399</v>
      </c>
      <c r="E18" s="16" t="s">
        <v>397</v>
      </c>
      <c r="F18" s="16" t="s">
        <v>154</v>
      </c>
      <c r="G18" s="16" t="s">
        <v>154</v>
      </c>
      <c r="H18" s="16" t="s">
        <v>382</v>
      </c>
      <c r="I18" s="16">
        <v>2</v>
      </c>
      <c r="J18" s="16">
        <v>4</v>
      </c>
      <c r="K18" s="16">
        <f t="shared" si="5"/>
        <v>8</v>
      </c>
      <c r="L18" s="16" t="str">
        <f t="shared" si="4"/>
        <v>MEDIO</v>
      </c>
      <c r="M18" s="16">
        <v>60</v>
      </c>
      <c r="N18" s="16">
        <f t="shared" si="1"/>
        <v>480</v>
      </c>
      <c r="O18" s="16" t="str">
        <f t="shared" si="6"/>
        <v>II</v>
      </c>
      <c r="P18" s="16" t="str">
        <f t="shared" si="3"/>
        <v>Aceptable con Control</v>
      </c>
      <c r="Q18" s="16">
        <v>11</v>
      </c>
      <c r="R18" s="16" t="s">
        <v>596</v>
      </c>
      <c r="S18" s="16" t="s">
        <v>154</v>
      </c>
      <c r="T18" s="16" t="s">
        <v>154</v>
      </c>
      <c r="U18" s="16" t="s">
        <v>154</v>
      </c>
      <c r="V18" s="16" t="s">
        <v>600</v>
      </c>
      <c r="W18" s="16" t="s">
        <v>154</v>
      </c>
    </row>
    <row r="19" spans="1:23" ht="105" x14ac:dyDescent="0.25">
      <c r="A19" s="39" t="s">
        <v>373</v>
      </c>
      <c r="B19" s="39" t="s">
        <v>155</v>
      </c>
      <c r="C19" s="16" t="s">
        <v>402</v>
      </c>
      <c r="D19" s="16" t="s">
        <v>118</v>
      </c>
      <c r="E19" s="16" t="s">
        <v>400</v>
      </c>
      <c r="F19" s="16" t="s">
        <v>154</v>
      </c>
      <c r="G19" s="16" t="s">
        <v>154</v>
      </c>
      <c r="H19" s="16" t="s">
        <v>161</v>
      </c>
      <c r="I19" s="16">
        <v>6</v>
      </c>
      <c r="J19" s="16">
        <v>3</v>
      </c>
      <c r="K19" s="16">
        <f t="shared" si="5"/>
        <v>18</v>
      </c>
      <c r="L19" s="16" t="str">
        <f t="shared" si="4"/>
        <v>ALTO</v>
      </c>
      <c r="M19" s="16">
        <v>10</v>
      </c>
      <c r="N19" s="16">
        <f t="shared" si="1"/>
        <v>180</v>
      </c>
      <c r="O19" s="16" t="str">
        <f t="shared" si="6"/>
        <v>II</v>
      </c>
      <c r="P19" s="16" t="str">
        <f t="shared" si="3"/>
        <v>Aceptable con Control</v>
      </c>
      <c r="Q19" s="16">
        <v>11</v>
      </c>
      <c r="R19" s="16" t="s">
        <v>401</v>
      </c>
      <c r="S19" s="16" t="s">
        <v>154</v>
      </c>
      <c r="T19" s="16" t="s">
        <v>154</v>
      </c>
      <c r="U19" s="16" t="s">
        <v>154</v>
      </c>
      <c r="V19" s="16" t="s">
        <v>601</v>
      </c>
      <c r="W19" s="16" t="s">
        <v>154</v>
      </c>
    </row>
    <row r="20" spans="1:23" ht="105" x14ac:dyDescent="0.25">
      <c r="A20" s="39" t="s">
        <v>373</v>
      </c>
      <c r="B20" s="39" t="s">
        <v>155</v>
      </c>
      <c r="C20" s="16" t="s">
        <v>403</v>
      </c>
      <c r="D20" s="16" t="s">
        <v>118</v>
      </c>
      <c r="E20" s="16" t="s">
        <v>400</v>
      </c>
      <c r="F20" s="16" t="s">
        <v>154</v>
      </c>
      <c r="G20" s="16" t="s">
        <v>154</v>
      </c>
      <c r="H20" s="16" t="s">
        <v>161</v>
      </c>
      <c r="I20" s="16">
        <v>6</v>
      </c>
      <c r="J20" s="16">
        <v>3</v>
      </c>
      <c r="K20" s="16">
        <f t="shared" si="5"/>
        <v>18</v>
      </c>
      <c r="L20" s="16" t="str">
        <f t="shared" si="4"/>
        <v>ALTO</v>
      </c>
      <c r="M20" s="16">
        <v>10</v>
      </c>
      <c r="N20" s="16">
        <f t="shared" si="1"/>
        <v>180</v>
      </c>
      <c r="O20" s="16" t="str">
        <f t="shared" si="6"/>
        <v>II</v>
      </c>
      <c r="P20" s="16" t="str">
        <f t="shared" si="3"/>
        <v>Aceptable con Control</v>
      </c>
      <c r="Q20" s="16">
        <v>11</v>
      </c>
      <c r="R20" s="16" t="s">
        <v>401</v>
      </c>
      <c r="S20" s="16" t="s">
        <v>154</v>
      </c>
      <c r="T20" s="16" t="s">
        <v>154</v>
      </c>
      <c r="U20" s="16" t="s">
        <v>154</v>
      </c>
      <c r="V20" s="16" t="s">
        <v>601</v>
      </c>
      <c r="W20" s="16" t="s">
        <v>154</v>
      </c>
    </row>
    <row r="21" spans="1:23" ht="75" x14ac:dyDescent="0.25">
      <c r="A21" s="39" t="s">
        <v>373</v>
      </c>
      <c r="B21" s="39" t="s">
        <v>155</v>
      </c>
      <c r="C21" s="16" t="s">
        <v>407</v>
      </c>
      <c r="D21" s="16" t="s">
        <v>175</v>
      </c>
      <c r="E21" s="16" t="s">
        <v>409</v>
      </c>
      <c r="F21" s="16" t="s">
        <v>408</v>
      </c>
      <c r="G21" s="16" t="s">
        <v>154</v>
      </c>
      <c r="H21" s="16" t="s">
        <v>154</v>
      </c>
      <c r="I21" s="16">
        <v>2</v>
      </c>
      <c r="J21" s="16">
        <v>3</v>
      </c>
      <c r="K21" s="16">
        <f t="shared" si="5"/>
        <v>6</v>
      </c>
      <c r="L21" s="16" t="str">
        <f t="shared" si="4"/>
        <v>MEDIO</v>
      </c>
      <c r="M21" s="16">
        <v>25</v>
      </c>
      <c r="N21" s="16">
        <f t="shared" si="1"/>
        <v>150</v>
      </c>
      <c r="O21" s="16" t="str">
        <f t="shared" si="6"/>
        <v>II</v>
      </c>
      <c r="P21" s="16" t="str">
        <f t="shared" si="3"/>
        <v>Aceptable con Control</v>
      </c>
      <c r="Q21" s="16">
        <v>11</v>
      </c>
      <c r="R21" s="16" t="s">
        <v>406</v>
      </c>
      <c r="S21" s="16" t="s">
        <v>154</v>
      </c>
      <c r="T21" s="16" t="s">
        <v>154</v>
      </c>
      <c r="U21" s="16" t="s">
        <v>154</v>
      </c>
      <c r="V21" s="16" t="s">
        <v>602</v>
      </c>
      <c r="W21" s="16" t="s">
        <v>154</v>
      </c>
    </row>
    <row r="22" spans="1:23" ht="92.25" customHeight="1" x14ac:dyDescent="0.25">
      <c r="A22" s="39" t="s">
        <v>373</v>
      </c>
      <c r="B22" s="39" t="s">
        <v>155</v>
      </c>
      <c r="C22" s="16" t="s">
        <v>404</v>
      </c>
      <c r="D22" s="16" t="s">
        <v>123</v>
      </c>
      <c r="E22" s="16" t="s">
        <v>405</v>
      </c>
      <c r="F22" s="16" t="s">
        <v>154</v>
      </c>
      <c r="G22" s="16" t="s">
        <v>176</v>
      </c>
      <c r="H22" s="16" t="s">
        <v>167</v>
      </c>
      <c r="I22" s="16">
        <v>2</v>
      </c>
      <c r="J22" s="16">
        <v>3</v>
      </c>
      <c r="K22" s="16">
        <f t="shared" si="5"/>
        <v>6</v>
      </c>
      <c r="L22" s="16" t="str">
        <f t="shared" si="4"/>
        <v>MEDIO</v>
      </c>
      <c r="M22" s="16">
        <v>25</v>
      </c>
      <c r="N22" s="16">
        <f t="shared" si="1"/>
        <v>150</v>
      </c>
      <c r="O22" s="16" t="str">
        <f t="shared" si="6"/>
        <v>II</v>
      </c>
      <c r="P22" s="16" t="str">
        <f t="shared" si="3"/>
        <v>Aceptable con Control</v>
      </c>
      <c r="Q22" s="16">
        <v>11</v>
      </c>
      <c r="R22" s="16" t="s">
        <v>406</v>
      </c>
      <c r="S22" s="16" t="s">
        <v>154</v>
      </c>
      <c r="T22" s="16" t="s">
        <v>154</v>
      </c>
      <c r="U22" s="16" t="s">
        <v>154</v>
      </c>
      <c r="V22" s="16" t="s">
        <v>603</v>
      </c>
      <c r="W22" s="16" t="s">
        <v>154</v>
      </c>
    </row>
    <row r="23" spans="1:23" ht="92.25" hidden="1" customHeight="1" x14ac:dyDescent="0.25">
      <c r="A23" s="39" t="s">
        <v>373</v>
      </c>
      <c r="B23" s="39" t="s">
        <v>155</v>
      </c>
      <c r="C23" s="16" t="s">
        <v>168</v>
      </c>
      <c r="D23" s="16" t="s">
        <v>173</v>
      </c>
      <c r="E23" s="16" t="s">
        <v>163</v>
      </c>
      <c r="F23" s="16" t="s">
        <v>154</v>
      </c>
      <c r="G23" s="16" t="s">
        <v>413</v>
      </c>
      <c r="H23" s="16" t="s">
        <v>154</v>
      </c>
      <c r="I23" s="16">
        <v>2</v>
      </c>
      <c r="J23" s="16">
        <v>2</v>
      </c>
      <c r="K23" s="16">
        <f t="shared" si="5"/>
        <v>4</v>
      </c>
      <c r="L23" s="16" t="str">
        <f t="shared" si="4"/>
        <v>BAJO</v>
      </c>
      <c r="M23" s="16">
        <v>25</v>
      </c>
      <c r="N23" s="16">
        <f t="shared" si="1"/>
        <v>100</v>
      </c>
      <c r="O23" s="16" t="str">
        <f t="shared" si="6"/>
        <v>III</v>
      </c>
      <c r="P23" s="16" t="str">
        <f t="shared" si="3"/>
        <v>Mejorable</v>
      </c>
      <c r="Q23" s="16">
        <v>11</v>
      </c>
      <c r="R23" s="16"/>
      <c r="S23" s="16"/>
      <c r="T23" s="16" t="s">
        <v>154</v>
      </c>
      <c r="U23" s="16" t="s">
        <v>154</v>
      </c>
      <c r="V23" s="16" t="s">
        <v>414</v>
      </c>
      <c r="W23" s="16" t="s">
        <v>154</v>
      </c>
    </row>
    <row r="24" spans="1:23" ht="120" hidden="1" x14ac:dyDescent="0.25">
      <c r="A24" s="37" t="s">
        <v>415</v>
      </c>
      <c r="B24" s="37" t="s">
        <v>155</v>
      </c>
      <c r="C24" s="16" t="s">
        <v>412</v>
      </c>
      <c r="D24" s="16" t="s">
        <v>175</v>
      </c>
      <c r="E24" s="16" t="s">
        <v>410</v>
      </c>
      <c r="F24" s="16" t="s">
        <v>154</v>
      </c>
      <c r="G24" s="16" t="s">
        <v>154</v>
      </c>
      <c r="H24" s="16" t="s">
        <v>154</v>
      </c>
      <c r="I24" s="16">
        <v>2</v>
      </c>
      <c r="J24" s="16">
        <v>2</v>
      </c>
      <c r="K24" s="16">
        <f t="shared" si="5"/>
        <v>4</v>
      </c>
      <c r="L24" s="16" t="str">
        <f t="shared" si="4"/>
        <v>BAJO</v>
      </c>
      <c r="M24" s="16">
        <v>25</v>
      </c>
      <c r="N24" s="16">
        <f t="shared" si="1"/>
        <v>100</v>
      </c>
      <c r="O24" s="16" t="str">
        <f t="shared" si="6"/>
        <v>III</v>
      </c>
      <c r="P24" s="16" t="str">
        <f t="shared" si="3"/>
        <v>Mejorable</v>
      </c>
      <c r="Q24" s="16">
        <v>7</v>
      </c>
      <c r="R24" s="16"/>
      <c r="S24" s="16" t="s">
        <v>154</v>
      </c>
      <c r="T24" s="16" t="s">
        <v>154</v>
      </c>
      <c r="U24" s="16" t="s">
        <v>154</v>
      </c>
      <c r="V24" s="16" t="s">
        <v>604</v>
      </c>
      <c r="W24" s="16" t="s">
        <v>411</v>
      </c>
    </row>
    <row r="25" spans="1:23" ht="90" hidden="1" x14ac:dyDescent="0.25">
      <c r="A25" s="42" t="s">
        <v>416</v>
      </c>
      <c r="B25" s="42" t="s">
        <v>156</v>
      </c>
      <c r="C25" s="16" t="s">
        <v>605</v>
      </c>
      <c r="D25" s="16" t="s">
        <v>175</v>
      </c>
      <c r="E25" s="16" t="s">
        <v>409</v>
      </c>
      <c r="F25" s="16" t="s">
        <v>417</v>
      </c>
      <c r="G25" s="16" t="s">
        <v>154</v>
      </c>
      <c r="H25" s="16" t="s">
        <v>418</v>
      </c>
      <c r="I25" s="16">
        <v>2</v>
      </c>
      <c r="J25" s="16">
        <v>1</v>
      </c>
      <c r="K25" s="16">
        <f t="shared" si="5"/>
        <v>2</v>
      </c>
      <c r="L25" s="16" t="str">
        <f t="shared" si="4"/>
        <v>BAJO</v>
      </c>
      <c r="M25" s="16">
        <v>25</v>
      </c>
      <c r="N25" s="16">
        <f t="shared" si="1"/>
        <v>50</v>
      </c>
      <c r="O25" s="16" t="str">
        <f t="shared" si="6"/>
        <v>III</v>
      </c>
      <c r="P25" s="16" t="str">
        <f t="shared" si="3"/>
        <v>Mejorable</v>
      </c>
      <c r="Q25" s="16">
        <v>1</v>
      </c>
      <c r="R25" s="16" t="s">
        <v>419</v>
      </c>
      <c r="S25" s="16" t="s">
        <v>154</v>
      </c>
      <c r="T25" s="16" t="s">
        <v>154</v>
      </c>
      <c r="U25" s="16" t="s">
        <v>154</v>
      </c>
      <c r="V25" s="16" t="s">
        <v>606</v>
      </c>
      <c r="W25" s="16" t="s">
        <v>607</v>
      </c>
    </row>
    <row r="26" spans="1:23" ht="75" hidden="1" x14ac:dyDescent="0.25">
      <c r="A26" s="42" t="s">
        <v>416</v>
      </c>
      <c r="B26" s="42" t="s">
        <v>156</v>
      </c>
      <c r="C26" s="16" t="s">
        <v>608</v>
      </c>
      <c r="D26" s="16" t="s">
        <v>420</v>
      </c>
      <c r="E26" s="16" t="s">
        <v>421</v>
      </c>
      <c r="F26" s="16" t="s">
        <v>154</v>
      </c>
      <c r="G26" s="16" t="s">
        <v>154</v>
      </c>
      <c r="H26" s="16" t="s">
        <v>382</v>
      </c>
      <c r="I26" s="16">
        <v>2</v>
      </c>
      <c r="J26" s="16">
        <v>2</v>
      </c>
      <c r="K26" s="16">
        <f>I26*J26</f>
        <v>4</v>
      </c>
      <c r="L26" s="16" t="str">
        <f>IF((J26=""),"",IF(AND(K26&gt;=24,K26&lt;=40),"MUY ALTO",IF(AND(K26&gt;=10,K26&lt;=20),"ALTO",IF(AND(K26&gt;=6,K26&lt;=8),"MEDIO",IF((K26&lt;=4),"BAJO")))))</f>
        <v>BAJO</v>
      </c>
      <c r="M26" s="16">
        <v>10</v>
      </c>
      <c r="N26" s="16">
        <f t="shared" si="1"/>
        <v>40</v>
      </c>
      <c r="O26" s="16" t="str">
        <f>IF(N26="","",IF(AND(N26&gt;=600,N26&lt;=4000),"I",IF(AND(N26&gt;=150,N26&lt;=500),"II",IF(AND(N26&gt;=40,N26&lt;=120),"III",IF(OR(N26=20,N26=0),"IV")))))</f>
        <v>III</v>
      </c>
      <c r="P26" s="16" t="str">
        <f t="shared" si="3"/>
        <v>Mejorable</v>
      </c>
      <c r="Q26" s="16">
        <v>1</v>
      </c>
      <c r="R26" s="16" t="s">
        <v>378</v>
      </c>
      <c r="S26" s="16" t="s">
        <v>154</v>
      </c>
      <c r="T26" s="16" t="s">
        <v>154</v>
      </c>
      <c r="U26" s="16" t="s">
        <v>154</v>
      </c>
      <c r="V26" s="16" t="s">
        <v>609</v>
      </c>
      <c r="W26" s="16" t="s">
        <v>610</v>
      </c>
    </row>
    <row r="27" spans="1:23" ht="44.25" hidden="1" customHeight="1" x14ac:dyDescent="0.25">
      <c r="A27" s="42" t="s">
        <v>416</v>
      </c>
      <c r="B27" s="42" t="s">
        <v>156</v>
      </c>
      <c r="C27" s="16" t="s">
        <v>422</v>
      </c>
      <c r="D27" s="16" t="s">
        <v>385</v>
      </c>
      <c r="E27" s="16" t="s">
        <v>588</v>
      </c>
      <c r="F27" s="16" t="s">
        <v>154</v>
      </c>
      <c r="G27" s="16" t="s">
        <v>589</v>
      </c>
      <c r="H27" s="16" t="s">
        <v>387</v>
      </c>
      <c r="I27" s="16">
        <v>2</v>
      </c>
      <c r="J27" s="16">
        <v>3</v>
      </c>
      <c r="K27" s="16">
        <f>I27*J27</f>
        <v>6</v>
      </c>
      <c r="L27" s="16" t="str">
        <f t="shared" ref="L27:L31" si="7">IF((J27=""),"",IF(AND(K27&gt;=24,K27&lt;=40),"MUY ALTO",IF(AND(K27&gt;=10,K27&lt;=20),"ALTO",IF(AND(K27&gt;=6,K27&lt;=8),"MEDIO",IF((K27&lt;=4),"BAJO")))))</f>
        <v>MEDIO</v>
      </c>
      <c r="M27" s="16">
        <v>10</v>
      </c>
      <c r="N27" s="16">
        <f t="shared" si="1"/>
        <v>60</v>
      </c>
      <c r="O27" s="16" t="str">
        <f>IF(N27="","",IF(AND(N27&gt;=600,N27&lt;=4000),"I",IF(AND(N27&gt;=150,N27&lt;=500),"II",IF(AND(N27&gt;=40,N27&lt;=120),"III",IF(OR(N27=20,N27=0),"IV")))))</f>
        <v>III</v>
      </c>
      <c r="P27" s="16" t="str">
        <f t="shared" si="3"/>
        <v>Mejorable</v>
      </c>
      <c r="Q27" s="16">
        <v>1</v>
      </c>
      <c r="R27" s="16" t="s">
        <v>388</v>
      </c>
      <c r="S27" s="16" t="s">
        <v>154</v>
      </c>
      <c r="T27" s="16" t="s">
        <v>154</v>
      </c>
      <c r="U27" s="16" t="s">
        <v>154</v>
      </c>
      <c r="V27" s="16" t="s">
        <v>590</v>
      </c>
      <c r="W27" s="16" t="s">
        <v>389</v>
      </c>
    </row>
    <row r="28" spans="1:23" ht="44.25" hidden="1" customHeight="1" x14ac:dyDescent="0.25">
      <c r="A28" s="39" t="s">
        <v>611</v>
      </c>
      <c r="B28" s="39" t="s">
        <v>156</v>
      </c>
      <c r="C28" s="27" t="s">
        <v>423</v>
      </c>
      <c r="D28" s="16" t="s">
        <v>162</v>
      </c>
      <c r="E28" s="16" t="s">
        <v>390</v>
      </c>
      <c r="F28" s="16" t="s">
        <v>154</v>
      </c>
      <c r="G28" s="16" t="s">
        <v>392</v>
      </c>
      <c r="H28" s="16" t="s">
        <v>591</v>
      </c>
      <c r="I28" s="16">
        <v>2</v>
      </c>
      <c r="J28" s="16">
        <v>3</v>
      </c>
      <c r="K28" s="16">
        <f t="shared" ref="K28" si="8">I28*J28</f>
        <v>6</v>
      </c>
      <c r="L28" s="16" t="str">
        <f t="shared" si="7"/>
        <v>MEDIO</v>
      </c>
      <c r="M28" s="16">
        <v>10</v>
      </c>
      <c r="N28" s="16">
        <f t="shared" si="1"/>
        <v>60</v>
      </c>
      <c r="O28" s="16" t="str">
        <f>IF(N28="","",IF(AND(N28&gt;=600,N28&lt;=4000),"I",IF(AND(N28&gt;=150,N28&lt;=500),"II",IF(AND(N28&gt;=40,N28&lt;=120),"III",IF(OR(N28=20,N28=0),"IV")))))</f>
        <v>III</v>
      </c>
      <c r="P28" s="16" t="str">
        <f t="shared" si="3"/>
        <v>Mejorable</v>
      </c>
      <c r="Q28" s="16">
        <v>3</v>
      </c>
      <c r="R28" s="16" t="s">
        <v>391</v>
      </c>
      <c r="S28" s="16" t="s">
        <v>154</v>
      </c>
      <c r="T28" s="16" t="s">
        <v>154</v>
      </c>
      <c r="U28" s="16" t="s">
        <v>154</v>
      </c>
      <c r="V28" s="16" t="s">
        <v>617</v>
      </c>
      <c r="W28" s="16" t="s">
        <v>394</v>
      </c>
    </row>
    <row r="29" spans="1:23" ht="44.25" hidden="1" customHeight="1" x14ac:dyDescent="0.25">
      <c r="A29" s="39" t="s">
        <v>611</v>
      </c>
      <c r="B29" s="39" t="s">
        <v>156</v>
      </c>
      <c r="C29" s="27" t="s">
        <v>423</v>
      </c>
      <c r="D29" s="16" t="s">
        <v>134</v>
      </c>
      <c r="E29" s="16" t="s">
        <v>390</v>
      </c>
      <c r="F29" s="16" t="s">
        <v>154</v>
      </c>
      <c r="G29" s="16" t="s">
        <v>154</v>
      </c>
      <c r="H29" s="16" t="s">
        <v>591</v>
      </c>
      <c r="I29" s="16">
        <v>2</v>
      </c>
      <c r="J29" s="16">
        <v>2</v>
      </c>
      <c r="K29" s="16">
        <f>I29*J29</f>
        <v>4</v>
      </c>
      <c r="L29" s="16" t="str">
        <f t="shared" si="7"/>
        <v>BAJO</v>
      </c>
      <c r="M29" s="16">
        <v>10</v>
      </c>
      <c r="N29" s="16">
        <f t="shared" si="1"/>
        <v>40</v>
      </c>
      <c r="O29" s="16" t="str">
        <f t="shared" ref="O29:O31" si="9">IF(N29="","",IF(AND(N29&gt;=600,N29&lt;=4000),"I",IF(AND(N29&gt;=150,N29&lt;=500),"II",IF(AND(N29&gt;=40,N29&lt;=120),"III",IF(OR(N29=20,N29=0),"IV")))))</f>
        <v>III</v>
      </c>
      <c r="P29" s="16" t="str">
        <f t="shared" si="3"/>
        <v>Mejorable</v>
      </c>
      <c r="Q29" s="16">
        <v>3</v>
      </c>
      <c r="R29" s="16" t="s">
        <v>393</v>
      </c>
      <c r="S29" s="16" t="s">
        <v>154</v>
      </c>
      <c r="T29" s="16" t="s">
        <v>154</v>
      </c>
      <c r="U29" s="16" t="s">
        <v>154</v>
      </c>
      <c r="V29" s="16" t="s">
        <v>617</v>
      </c>
      <c r="W29" s="16" t="s">
        <v>395</v>
      </c>
    </row>
    <row r="30" spans="1:23" ht="44.25" hidden="1" customHeight="1" x14ac:dyDescent="0.25">
      <c r="A30" s="39" t="s">
        <v>611</v>
      </c>
      <c r="B30" s="39" t="s">
        <v>156</v>
      </c>
      <c r="C30" s="27" t="s">
        <v>423</v>
      </c>
      <c r="D30" s="16" t="s">
        <v>175</v>
      </c>
      <c r="E30" s="16" t="s">
        <v>424</v>
      </c>
      <c r="F30" s="16" t="s">
        <v>154</v>
      </c>
      <c r="G30" s="16" t="s">
        <v>154</v>
      </c>
      <c r="H30" s="16" t="s">
        <v>591</v>
      </c>
      <c r="I30" s="16">
        <v>2</v>
      </c>
      <c r="J30" s="16">
        <v>2</v>
      </c>
      <c r="K30" s="16">
        <f t="shared" ref="K30:K31" si="10">I30*J30</f>
        <v>4</v>
      </c>
      <c r="L30" s="16" t="str">
        <f t="shared" si="7"/>
        <v>BAJO</v>
      </c>
      <c r="M30" s="16">
        <v>25</v>
      </c>
      <c r="N30" s="16">
        <f t="shared" si="1"/>
        <v>100</v>
      </c>
      <c r="O30" s="16" t="str">
        <f t="shared" si="9"/>
        <v>III</v>
      </c>
      <c r="P30" s="16" t="str">
        <f t="shared" si="3"/>
        <v>Mejorable</v>
      </c>
      <c r="Q30" s="16">
        <v>3</v>
      </c>
      <c r="R30" s="16" t="s">
        <v>425</v>
      </c>
      <c r="S30" s="16" t="s">
        <v>154</v>
      </c>
      <c r="T30" s="16" t="s">
        <v>154</v>
      </c>
      <c r="U30" s="16" t="s">
        <v>154</v>
      </c>
      <c r="V30" s="16" t="s">
        <v>613</v>
      </c>
      <c r="W30" s="16" t="s">
        <v>154</v>
      </c>
    </row>
    <row r="31" spans="1:23" ht="44.25" hidden="1" customHeight="1" x14ac:dyDescent="0.25">
      <c r="A31" s="39" t="s">
        <v>611</v>
      </c>
      <c r="B31" s="39" t="s">
        <v>156</v>
      </c>
      <c r="C31" s="27" t="s">
        <v>426</v>
      </c>
      <c r="D31" s="16" t="s">
        <v>175</v>
      </c>
      <c r="E31" s="16" t="s">
        <v>427</v>
      </c>
      <c r="F31" s="16" t="s">
        <v>154</v>
      </c>
      <c r="G31" s="16" t="s">
        <v>154</v>
      </c>
      <c r="H31" s="16" t="s">
        <v>428</v>
      </c>
      <c r="I31" s="16">
        <v>2</v>
      </c>
      <c r="J31" s="16">
        <v>2</v>
      </c>
      <c r="K31" s="16">
        <f t="shared" si="10"/>
        <v>4</v>
      </c>
      <c r="L31" s="16" t="str">
        <f t="shared" si="7"/>
        <v>BAJO</v>
      </c>
      <c r="M31" s="16">
        <v>25</v>
      </c>
      <c r="N31" s="16">
        <f t="shared" si="1"/>
        <v>100</v>
      </c>
      <c r="O31" s="16" t="str">
        <f t="shared" si="9"/>
        <v>III</v>
      </c>
      <c r="P31" s="16" t="str">
        <f t="shared" si="3"/>
        <v>Mejorable</v>
      </c>
      <c r="Q31" s="16">
        <v>3</v>
      </c>
      <c r="R31" s="16" t="s">
        <v>429</v>
      </c>
      <c r="S31" s="16" t="s">
        <v>154</v>
      </c>
      <c r="T31" s="16" t="s">
        <v>154</v>
      </c>
      <c r="U31" s="16" t="s">
        <v>154</v>
      </c>
      <c r="V31" s="16" t="s">
        <v>614</v>
      </c>
      <c r="W31" s="16" t="s">
        <v>154</v>
      </c>
    </row>
    <row r="32" spans="1:23" ht="44.25" hidden="1" customHeight="1" x14ac:dyDescent="0.25">
      <c r="A32" s="39" t="s">
        <v>611</v>
      </c>
      <c r="B32" s="39" t="s">
        <v>156</v>
      </c>
      <c r="C32" s="27" t="s">
        <v>430</v>
      </c>
      <c r="D32" s="16" t="s">
        <v>121</v>
      </c>
      <c r="E32" s="16" t="s">
        <v>213</v>
      </c>
      <c r="F32" s="16"/>
      <c r="G32" s="16"/>
      <c r="H32" s="16" t="s">
        <v>431</v>
      </c>
      <c r="I32" s="16">
        <v>2</v>
      </c>
      <c r="J32" s="16">
        <v>2</v>
      </c>
      <c r="K32" s="16">
        <f>I32*J32</f>
        <v>4</v>
      </c>
      <c r="L32" s="16" t="str">
        <f>IF((J32=""),"",IF(AND(K32&gt;=24,K32&lt;=40),"MUY ALTO",IF(AND(K32&gt;=10,K32&lt;=20),"ALTO",IF(AND(K32&gt;=6,K32&lt;=8),"MEDIO",IF((K32&lt;=4),"BAJO")))))</f>
        <v>BAJO</v>
      </c>
      <c r="M32" s="16">
        <v>25</v>
      </c>
      <c r="N32" s="16">
        <f t="shared" si="1"/>
        <v>100</v>
      </c>
      <c r="O32" s="16" t="str">
        <f>IF(N32="","",IF(AND(N32&gt;=600,N32&lt;=4000),"I",IF(AND(N32&gt;=150,N32&lt;=500),"II",IF(AND(N32&gt;=40,N32&lt;=120),"III",IF(OR(N32=20,N32=0),"IV")))))</f>
        <v>III</v>
      </c>
      <c r="P32" s="16" t="str">
        <f>IF(O32="I","No Aceptable",IF(O32="II","Aceptable con Control",IF(O32="III","Mejorable",IF(O32="IV","Aceptable"))))</f>
        <v>Mejorable</v>
      </c>
      <c r="Q32" s="16">
        <v>3</v>
      </c>
      <c r="R32" s="16" t="s">
        <v>358</v>
      </c>
      <c r="S32" s="16" t="s">
        <v>154</v>
      </c>
      <c r="T32" s="16" t="s">
        <v>154</v>
      </c>
      <c r="U32" s="16" t="s">
        <v>154</v>
      </c>
      <c r="V32" s="16" t="s">
        <v>615</v>
      </c>
      <c r="W32" s="16" t="s">
        <v>154</v>
      </c>
    </row>
    <row r="33" spans="1:23" ht="44.25" customHeight="1" x14ac:dyDescent="0.25">
      <c r="A33" s="42" t="s">
        <v>435</v>
      </c>
      <c r="B33" s="42" t="s">
        <v>155</v>
      </c>
      <c r="C33" s="16" t="s">
        <v>403</v>
      </c>
      <c r="D33" s="16" t="s">
        <v>118</v>
      </c>
      <c r="E33" s="16" t="s">
        <v>400</v>
      </c>
      <c r="F33" s="16" t="s">
        <v>154</v>
      </c>
      <c r="G33" s="16" t="s">
        <v>154</v>
      </c>
      <c r="H33" s="16" t="s">
        <v>161</v>
      </c>
      <c r="I33" s="16">
        <v>6</v>
      </c>
      <c r="J33" s="16">
        <v>4</v>
      </c>
      <c r="K33" s="16">
        <f t="shared" ref="K33" si="11">I33*J33</f>
        <v>24</v>
      </c>
      <c r="L33" s="16" t="str">
        <f t="shared" ref="L33:L35" si="12">IF((J33=""),"",IF(AND(K33&gt;=24,K33&lt;=40),"MUY ALTO",IF(AND(K33&gt;=10,K33&lt;=20),"ALTO",IF(AND(K33&gt;=6,K33&lt;=8),"MEDIO",IF((K33&lt;=4),"BAJO")))))</f>
        <v>MUY ALTO</v>
      </c>
      <c r="M33" s="16">
        <v>10</v>
      </c>
      <c r="N33" s="16">
        <f t="shared" si="1"/>
        <v>240</v>
      </c>
      <c r="O33" s="16" t="str">
        <f t="shared" ref="O33:O35" si="13">IF(N33="","",IF(AND(N33&gt;=600,N33&lt;=4000),"I",IF(AND(N33&gt;=150,N33&lt;=500),"II",IF(AND(N33&gt;=40,N33&lt;=120),"III",IF(OR(N33=20,N33=0),"IV")))))</f>
        <v>II</v>
      </c>
      <c r="P33" s="16" t="str">
        <f t="shared" ref="P33:P35" si="14">IF(O33="I","No Aceptable",IF(O33="II","Aceptable con Control",IF(O33="III","Mejorable",IF(O33="IV","Aceptable"))))</f>
        <v>Aceptable con Control</v>
      </c>
      <c r="Q33" s="16">
        <v>1</v>
      </c>
      <c r="R33" s="16" t="s">
        <v>401</v>
      </c>
      <c r="S33" s="16" t="s">
        <v>154</v>
      </c>
      <c r="T33" s="16" t="s">
        <v>154</v>
      </c>
      <c r="U33" s="16" t="s">
        <v>154</v>
      </c>
      <c r="V33" s="16" t="s">
        <v>601</v>
      </c>
      <c r="W33" s="16" t="s">
        <v>154</v>
      </c>
    </row>
    <row r="34" spans="1:23" ht="44.25" customHeight="1" x14ac:dyDescent="0.25">
      <c r="A34" s="42" t="s">
        <v>435</v>
      </c>
      <c r="B34" s="42" t="s">
        <v>155</v>
      </c>
      <c r="C34" s="16" t="s">
        <v>594</v>
      </c>
      <c r="D34" s="16" t="s">
        <v>436</v>
      </c>
      <c r="E34" s="16" t="s">
        <v>397</v>
      </c>
      <c r="F34" s="16" t="s">
        <v>154</v>
      </c>
      <c r="G34" s="16" t="s">
        <v>154</v>
      </c>
      <c r="H34" s="16" t="s">
        <v>382</v>
      </c>
      <c r="I34" s="16">
        <v>2</v>
      </c>
      <c r="J34" s="16">
        <v>3</v>
      </c>
      <c r="K34" s="16">
        <f>I34*J34</f>
        <v>6</v>
      </c>
      <c r="L34" s="16" t="str">
        <f t="shared" si="12"/>
        <v>MEDIO</v>
      </c>
      <c r="M34" s="16">
        <v>60</v>
      </c>
      <c r="N34" s="16">
        <f t="shared" si="1"/>
        <v>360</v>
      </c>
      <c r="O34" s="16" t="str">
        <f t="shared" si="13"/>
        <v>II</v>
      </c>
      <c r="P34" s="16" t="str">
        <f t="shared" si="14"/>
        <v>Aceptable con Control</v>
      </c>
      <c r="Q34" s="16">
        <v>1</v>
      </c>
      <c r="R34" s="16" t="s">
        <v>596</v>
      </c>
      <c r="S34" s="16" t="s">
        <v>154</v>
      </c>
      <c r="T34" s="16" t="s">
        <v>154</v>
      </c>
      <c r="U34" s="16" t="s">
        <v>154</v>
      </c>
      <c r="V34" s="16" t="s">
        <v>597</v>
      </c>
      <c r="W34" s="16" t="s">
        <v>154</v>
      </c>
    </row>
    <row r="35" spans="1:23" ht="44.25" hidden="1" customHeight="1" x14ac:dyDescent="0.25">
      <c r="A35" s="42" t="s">
        <v>435</v>
      </c>
      <c r="B35" s="42" t="s">
        <v>155</v>
      </c>
      <c r="C35" s="16" t="s">
        <v>437</v>
      </c>
      <c r="D35" s="16" t="s">
        <v>399</v>
      </c>
      <c r="E35" s="16" t="s">
        <v>409</v>
      </c>
      <c r="F35" s="16" t="s">
        <v>154</v>
      </c>
      <c r="G35" s="16" t="s">
        <v>154</v>
      </c>
      <c r="H35" s="16" t="s">
        <v>382</v>
      </c>
      <c r="I35" s="16">
        <v>2</v>
      </c>
      <c r="J35" s="16">
        <v>1</v>
      </c>
      <c r="K35" s="16">
        <f>I35*J35</f>
        <v>2</v>
      </c>
      <c r="L35" s="16" t="str">
        <f t="shared" si="12"/>
        <v>BAJO</v>
      </c>
      <c r="M35" s="16">
        <v>60</v>
      </c>
      <c r="N35" s="16">
        <f t="shared" si="1"/>
        <v>120</v>
      </c>
      <c r="O35" s="16" t="str">
        <f t="shared" si="13"/>
        <v>III</v>
      </c>
      <c r="P35" s="16" t="str">
        <f t="shared" si="14"/>
        <v>Mejorable</v>
      </c>
      <c r="Q35" s="16">
        <v>1</v>
      </c>
      <c r="R35" s="16" t="s">
        <v>596</v>
      </c>
      <c r="S35" s="16" t="s">
        <v>154</v>
      </c>
      <c r="T35" s="16" t="s">
        <v>154</v>
      </c>
      <c r="U35" s="16" t="s">
        <v>154</v>
      </c>
      <c r="V35" s="16" t="s">
        <v>597</v>
      </c>
      <c r="W35" s="16" t="s">
        <v>154</v>
      </c>
    </row>
    <row r="36" spans="1:23" ht="149.25" hidden="1" customHeight="1" x14ac:dyDescent="0.25">
      <c r="A36" s="43" t="s">
        <v>341</v>
      </c>
      <c r="B36" s="43" t="s">
        <v>155</v>
      </c>
      <c r="C36" s="16" t="s">
        <v>350</v>
      </c>
      <c r="D36" s="17" t="s">
        <v>289</v>
      </c>
      <c r="E36" s="16" t="s">
        <v>290</v>
      </c>
      <c r="F36" s="16" t="s">
        <v>154</v>
      </c>
      <c r="G36" s="16" t="s">
        <v>154</v>
      </c>
      <c r="H36" s="16" t="s">
        <v>291</v>
      </c>
      <c r="I36" s="16">
        <v>2</v>
      </c>
      <c r="J36" s="16">
        <v>2</v>
      </c>
      <c r="K36" s="16">
        <f>I36*J36</f>
        <v>4</v>
      </c>
      <c r="L36" s="16" t="str">
        <f>IF((J36=""),"",IF(AND(K36&gt;=24,K36&lt;=40),"MUY ALTO",IF(AND(K36&gt;=10,K36&lt;=20),"ALTO",IF(AND(K36&gt;=6,K36&lt;=8),"MEDIO",IF((K36&lt;=4),"BAJO")))))</f>
        <v>BAJO</v>
      </c>
      <c r="M36" s="16">
        <v>10</v>
      </c>
      <c r="N36" s="16">
        <f t="shared" si="1"/>
        <v>40</v>
      </c>
      <c r="O36" s="16" t="str">
        <f>IF((N36&gt;=599),"I",IF(N36&gt;=150,"II",IF(N36&gt;=40,"III",IF(N36&gt;=20,"IV",IF(N36=0,"IV")))))</f>
        <v>III</v>
      </c>
      <c r="P36" s="16" t="str">
        <f t="shared" si="3"/>
        <v>Mejorable</v>
      </c>
      <c r="Q36" s="16">
        <v>22</v>
      </c>
      <c r="R36" s="16" t="s">
        <v>292</v>
      </c>
      <c r="S36" s="16" t="s">
        <v>154</v>
      </c>
      <c r="T36" s="16" t="s">
        <v>154</v>
      </c>
      <c r="U36" s="16" t="s">
        <v>154</v>
      </c>
      <c r="V36" s="16" t="s">
        <v>293</v>
      </c>
      <c r="W36" s="28"/>
    </row>
    <row r="37" spans="1:23" ht="78" hidden="1" customHeight="1" x14ac:dyDescent="0.25">
      <c r="A37" s="43" t="s">
        <v>341</v>
      </c>
      <c r="B37" s="43" t="s">
        <v>155</v>
      </c>
      <c r="C37" s="16" t="s">
        <v>372</v>
      </c>
      <c r="D37" s="17" t="s">
        <v>175</v>
      </c>
      <c r="E37" s="16" t="s">
        <v>202</v>
      </c>
      <c r="F37" s="16" t="s">
        <v>205</v>
      </c>
      <c r="G37" s="16" t="s">
        <v>203</v>
      </c>
      <c r="H37" s="16" t="s">
        <v>238</v>
      </c>
      <c r="I37" s="16">
        <v>2</v>
      </c>
      <c r="J37" s="16">
        <v>2</v>
      </c>
      <c r="K37" s="16">
        <f t="shared" ref="K37:K53" si="15">I37*J37</f>
        <v>4</v>
      </c>
      <c r="L37" s="16" t="str">
        <f t="shared" ref="L37:L53" si="16">IF((J37=""),"",IF(AND(K37&gt;=24,K37&lt;=40),"MUY ALTO",IF(AND(K37&gt;=10,K37&lt;=20),"ALTO",IF(AND(K37&gt;=6,K37&lt;=8),"MEDIO",IF((K37&lt;=4),"BAJO")))))</f>
        <v>BAJO</v>
      </c>
      <c r="M37" s="16">
        <v>25</v>
      </c>
      <c r="N37" s="16">
        <f t="shared" ref="N37:N53" si="17">$K37*M37</f>
        <v>100</v>
      </c>
      <c r="O37" s="16" t="str">
        <f t="shared" ref="O37:O53" si="18">IF((N37&gt;=599),"I",IF(N37&gt;=150,"II",IF(N37&gt;=40,"III",IF(N37&gt;=20,"IV",IF(N37=0,"IV")))))</f>
        <v>III</v>
      </c>
      <c r="P37" s="16" t="str">
        <f t="shared" si="3"/>
        <v>Mejorable</v>
      </c>
      <c r="Q37" s="16">
        <v>22</v>
      </c>
      <c r="R37" s="16" t="s">
        <v>206</v>
      </c>
      <c r="S37" s="16" t="s">
        <v>154</v>
      </c>
      <c r="T37" s="16" t="s">
        <v>154</v>
      </c>
      <c r="U37" s="16" t="s">
        <v>154</v>
      </c>
      <c r="V37" s="16" t="s">
        <v>207</v>
      </c>
      <c r="W37" s="16" t="s">
        <v>154</v>
      </c>
    </row>
    <row r="38" spans="1:23" ht="78" customHeight="1" x14ac:dyDescent="0.25">
      <c r="A38" s="43" t="s">
        <v>341</v>
      </c>
      <c r="B38" s="43" t="s">
        <v>155</v>
      </c>
      <c r="C38" s="16" t="s">
        <v>120</v>
      </c>
      <c r="D38" s="17" t="s">
        <v>175</v>
      </c>
      <c r="E38" s="16" t="s">
        <v>208</v>
      </c>
      <c r="F38" s="16" t="s">
        <v>209</v>
      </c>
      <c r="G38" s="16" t="s">
        <v>210</v>
      </c>
      <c r="H38" s="16" t="s">
        <v>238</v>
      </c>
      <c r="I38" s="16">
        <v>2</v>
      </c>
      <c r="J38" s="16">
        <v>3</v>
      </c>
      <c r="K38" s="16">
        <f t="shared" si="15"/>
        <v>6</v>
      </c>
      <c r="L38" s="16" t="str">
        <f t="shared" si="16"/>
        <v>MEDIO</v>
      </c>
      <c r="M38" s="16">
        <v>25</v>
      </c>
      <c r="N38" s="16">
        <f t="shared" si="17"/>
        <v>150</v>
      </c>
      <c r="O38" s="16" t="str">
        <f t="shared" si="18"/>
        <v>II</v>
      </c>
      <c r="P38" s="16" t="str">
        <f t="shared" si="3"/>
        <v>Aceptable con Control</v>
      </c>
      <c r="Q38" s="16">
        <v>22</v>
      </c>
      <c r="R38" s="16" t="s">
        <v>256</v>
      </c>
      <c r="S38" s="16" t="s">
        <v>154</v>
      </c>
      <c r="T38" s="16" t="s">
        <v>154</v>
      </c>
      <c r="U38" s="16" t="s">
        <v>257</v>
      </c>
      <c r="V38" s="16" t="s">
        <v>211</v>
      </c>
      <c r="W38" s="16" t="s">
        <v>154</v>
      </c>
    </row>
    <row r="39" spans="1:23" ht="78" customHeight="1" x14ac:dyDescent="0.25">
      <c r="A39" s="43" t="s">
        <v>341</v>
      </c>
      <c r="B39" s="43" t="s">
        <v>155</v>
      </c>
      <c r="C39" s="19" t="s">
        <v>361</v>
      </c>
      <c r="D39" s="20" t="s">
        <v>173</v>
      </c>
      <c r="E39" s="19" t="s">
        <v>222</v>
      </c>
      <c r="F39" s="19" t="s">
        <v>209</v>
      </c>
      <c r="G39" s="19" t="s">
        <v>224</v>
      </c>
      <c r="H39" s="19" t="s">
        <v>238</v>
      </c>
      <c r="I39" s="19">
        <v>2</v>
      </c>
      <c r="J39" s="19">
        <v>3</v>
      </c>
      <c r="K39" s="16">
        <f t="shared" si="15"/>
        <v>6</v>
      </c>
      <c r="L39" s="16" t="str">
        <f t="shared" si="16"/>
        <v>MEDIO</v>
      </c>
      <c r="M39" s="16">
        <v>25</v>
      </c>
      <c r="N39" s="16">
        <f t="shared" si="17"/>
        <v>150</v>
      </c>
      <c r="O39" s="16" t="str">
        <f t="shared" si="18"/>
        <v>II</v>
      </c>
      <c r="P39" s="16" t="str">
        <f t="shared" si="3"/>
        <v>Aceptable con Control</v>
      </c>
      <c r="Q39" s="16">
        <v>22</v>
      </c>
      <c r="R39" s="19" t="s">
        <v>300</v>
      </c>
      <c r="S39" s="19" t="s">
        <v>154</v>
      </c>
      <c r="T39" s="19" t="s">
        <v>154</v>
      </c>
      <c r="U39" s="19" t="s">
        <v>254</v>
      </c>
      <c r="V39" s="19" t="s">
        <v>229</v>
      </c>
      <c r="W39" s="21" t="s">
        <v>154</v>
      </c>
    </row>
    <row r="40" spans="1:23" ht="149.25" customHeight="1" x14ac:dyDescent="0.25">
      <c r="A40" s="43" t="s">
        <v>341</v>
      </c>
      <c r="B40" s="43" t="s">
        <v>155</v>
      </c>
      <c r="C40" s="16" t="s">
        <v>506</v>
      </c>
      <c r="D40" s="17" t="s">
        <v>284</v>
      </c>
      <c r="E40" s="16" t="s">
        <v>217</v>
      </c>
      <c r="F40" s="16" t="s">
        <v>154</v>
      </c>
      <c r="G40" s="16" t="s">
        <v>203</v>
      </c>
      <c r="H40" s="16" t="s">
        <v>238</v>
      </c>
      <c r="I40" s="16">
        <v>6</v>
      </c>
      <c r="J40" s="16">
        <v>1</v>
      </c>
      <c r="K40" s="16">
        <f t="shared" si="15"/>
        <v>6</v>
      </c>
      <c r="L40" s="16" t="str">
        <f t="shared" si="16"/>
        <v>MEDIO</v>
      </c>
      <c r="M40" s="16">
        <v>25</v>
      </c>
      <c r="N40" s="16">
        <f t="shared" si="17"/>
        <v>150</v>
      </c>
      <c r="O40" s="16" t="str">
        <f t="shared" si="18"/>
        <v>II</v>
      </c>
      <c r="P40" s="16" t="str">
        <f t="shared" si="3"/>
        <v>Aceptable con Control</v>
      </c>
      <c r="Q40" s="16">
        <v>22</v>
      </c>
      <c r="R40" s="16" t="s">
        <v>139</v>
      </c>
      <c r="S40" s="16" t="s">
        <v>154</v>
      </c>
      <c r="T40" s="16" t="s">
        <v>154</v>
      </c>
      <c r="U40" s="16" t="s">
        <v>507</v>
      </c>
      <c r="V40" s="16" t="s">
        <v>508</v>
      </c>
      <c r="W40" s="16" t="s">
        <v>154</v>
      </c>
    </row>
    <row r="41" spans="1:23" ht="149.25" hidden="1" customHeight="1" x14ac:dyDescent="0.25">
      <c r="A41" s="43" t="s">
        <v>341</v>
      </c>
      <c r="B41" s="43" t="s">
        <v>155</v>
      </c>
      <c r="C41" s="16" t="s">
        <v>348</v>
      </c>
      <c r="D41" s="17" t="s">
        <v>212</v>
      </c>
      <c r="E41" s="16" t="s">
        <v>213</v>
      </c>
      <c r="F41" s="16" t="s">
        <v>214</v>
      </c>
      <c r="G41" s="16" t="s">
        <v>154</v>
      </c>
      <c r="H41" s="16" t="s">
        <v>238</v>
      </c>
      <c r="I41" s="16">
        <v>2</v>
      </c>
      <c r="J41" s="16">
        <v>1</v>
      </c>
      <c r="K41" s="16">
        <f t="shared" si="15"/>
        <v>2</v>
      </c>
      <c r="L41" s="16" t="str">
        <f t="shared" si="16"/>
        <v>BAJO</v>
      </c>
      <c r="M41" s="16">
        <v>25</v>
      </c>
      <c r="N41" s="16">
        <f t="shared" si="17"/>
        <v>50</v>
      </c>
      <c r="O41" s="16" t="str">
        <f t="shared" si="18"/>
        <v>III</v>
      </c>
      <c r="P41" s="16" t="str">
        <f t="shared" si="3"/>
        <v>Mejorable</v>
      </c>
      <c r="Q41" s="16">
        <v>22</v>
      </c>
      <c r="R41" s="16" t="s">
        <v>213</v>
      </c>
      <c r="S41" s="16" t="s">
        <v>154</v>
      </c>
      <c r="T41" s="16" t="s">
        <v>154</v>
      </c>
      <c r="U41" s="16" t="s">
        <v>154</v>
      </c>
      <c r="V41" s="16" t="s">
        <v>215</v>
      </c>
      <c r="W41" s="16" t="s">
        <v>154</v>
      </c>
    </row>
    <row r="42" spans="1:23" ht="136.5" hidden="1" customHeight="1" x14ac:dyDescent="0.25">
      <c r="A42" s="43" t="s">
        <v>341</v>
      </c>
      <c r="B42" s="43" t="s">
        <v>155</v>
      </c>
      <c r="C42" s="16" t="s">
        <v>346</v>
      </c>
      <c r="D42" s="17" t="s">
        <v>216</v>
      </c>
      <c r="E42" s="16" t="s">
        <v>217</v>
      </c>
      <c r="F42" s="16" t="s">
        <v>154</v>
      </c>
      <c r="G42" s="16" t="s">
        <v>204</v>
      </c>
      <c r="H42" s="16" t="s">
        <v>238</v>
      </c>
      <c r="I42" s="16">
        <v>2</v>
      </c>
      <c r="J42" s="16">
        <v>2</v>
      </c>
      <c r="K42" s="16">
        <f t="shared" si="15"/>
        <v>4</v>
      </c>
      <c r="L42" s="16" t="str">
        <f t="shared" si="16"/>
        <v>BAJO</v>
      </c>
      <c r="M42" s="16">
        <v>25</v>
      </c>
      <c r="N42" s="16">
        <f t="shared" si="17"/>
        <v>100</v>
      </c>
      <c r="O42" s="16" t="str">
        <f t="shared" si="18"/>
        <v>III</v>
      </c>
      <c r="P42" s="16" t="str">
        <f t="shared" si="3"/>
        <v>Mejorable</v>
      </c>
      <c r="Q42" s="16">
        <v>22</v>
      </c>
      <c r="R42" s="16" t="s">
        <v>206</v>
      </c>
      <c r="S42" s="16" t="s">
        <v>154</v>
      </c>
      <c r="T42" s="16" t="s">
        <v>154</v>
      </c>
      <c r="U42" s="16" t="s">
        <v>258</v>
      </c>
      <c r="V42" s="16" t="s">
        <v>259</v>
      </c>
      <c r="W42" s="16" t="s">
        <v>154</v>
      </c>
    </row>
    <row r="43" spans="1:23" ht="150.75" hidden="1" customHeight="1" x14ac:dyDescent="0.25">
      <c r="A43" s="43" t="s">
        <v>341</v>
      </c>
      <c r="B43" s="43" t="s">
        <v>155</v>
      </c>
      <c r="C43" s="16" t="s">
        <v>362</v>
      </c>
      <c r="D43" s="17" t="s">
        <v>218</v>
      </c>
      <c r="E43" s="16" t="s">
        <v>217</v>
      </c>
      <c r="F43" s="16" t="s">
        <v>219</v>
      </c>
      <c r="G43" s="16" t="s">
        <v>221</v>
      </c>
      <c r="H43" s="16" t="s">
        <v>260</v>
      </c>
      <c r="I43" s="16">
        <v>2</v>
      </c>
      <c r="J43" s="16">
        <v>2</v>
      </c>
      <c r="K43" s="16">
        <f t="shared" si="15"/>
        <v>4</v>
      </c>
      <c r="L43" s="16" t="str">
        <f t="shared" si="16"/>
        <v>BAJO</v>
      </c>
      <c r="M43" s="16">
        <v>25</v>
      </c>
      <c r="N43" s="16">
        <f t="shared" si="17"/>
        <v>100</v>
      </c>
      <c r="O43" s="16" t="str">
        <f t="shared" si="18"/>
        <v>III</v>
      </c>
      <c r="P43" s="16" t="str">
        <f t="shared" si="3"/>
        <v>Mejorable</v>
      </c>
      <c r="Q43" s="16">
        <v>22</v>
      </c>
      <c r="R43" s="16" t="s">
        <v>206</v>
      </c>
      <c r="S43" s="16" t="s">
        <v>154</v>
      </c>
      <c r="T43" s="16" t="s">
        <v>154</v>
      </c>
      <c r="U43" s="16" t="s">
        <v>220</v>
      </c>
      <c r="V43" s="16" t="s">
        <v>261</v>
      </c>
      <c r="W43" s="16" t="s">
        <v>154</v>
      </c>
    </row>
    <row r="44" spans="1:23" ht="150.75" hidden="1" customHeight="1" x14ac:dyDescent="0.25">
      <c r="A44" s="43" t="s">
        <v>341</v>
      </c>
      <c r="B44" s="43" t="s">
        <v>155</v>
      </c>
      <c r="C44" s="19" t="s">
        <v>344</v>
      </c>
      <c r="D44" s="20" t="s">
        <v>172</v>
      </c>
      <c r="E44" s="19" t="s">
        <v>226</v>
      </c>
      <c r="F44" s="19" t="s">
        <v>262</v>
      </c>
      <c r="G44" s="19" t="s">
        <v>225</v>
      </c>
      <c r="H44" s="16" t="s">
        <v>509</v>
      </c>
      <c r="I44" s="19">
        <v>2</v>
      </c>
      <c r="J44" s="19">
        <v>2</v>
      </c>
      <c r="K44" s="16">
        <f t="shared" si="15"/>
        <v>4</v>
      </c>
      <c r="L44" s="16" t="str">
        <f t="shared" si="16"/>
        <v>BAJO</v>
      </c>
      <c r="M44" s="16">
        <v>25</v>
      </c>
      <c r="N44" s="16">
        <f t="shared" si="17"/>
        <v>100</v>
      </c>
      <c r="O44" s="16" t="str">
        <f t="shared" si="18"/>
        <v>III</v>
      </c>
      <c r="P44" s="16" t="str">
        <f t="shared" si="3"/>
        <v>Mejorable</v>
      </c>
      <c r="Q44" s="16">
        <v>22</v>
      </c>
      <c r="R44" s="16" t="s">
        <v>226</v>
      </c>
      <c r="S44" s="16" t="s">
        <v>154</v>
      </c>
      <c r="T44" s="16" t="s">
        <v>154</v>
      </c>
      <c r="U44" s="16" t="s">
        <v>154</v>
      </c>
      <c r="V44" s="16" t="s">
        <v>510</v>
      </c>
      <c r="W44" s="16" t="s">
        <v>154</v>
      </c>
    </row>
    <row r="45" spans="1:23" ht="150.75" hidden="1" customHeight="1" x14ac:dyDescent="0.25">
      <c r="A45" s="43" t="s">
        <v>341</v>
      </c>
      <c r="B45" s="43" t="s">
        <v>155</v>
      </c>
      <c r="C45" s="25" t="s">
        <v>536</v>
      </c>
      <c r="D45" s="17" t="s">
        <v>232</v>
      </c>
      <c r="E45" s="16" t="s">
        <v>267</v>
      </c>
      <c r="F45" s="16" t="s">
        <v>154</v>
      </c>
      <c r="G45" s="16" t="s">
        <v>154</v>
      </c>
      <c r="H45" s="16" t="s">
        <v>238</v>
      </c>
      <c r="I45" s="19">
        <v>2</v>
      </c>
      <c r="J45" s="19">
        <v>1</v>
      </c>
      <c r="K45" s="16">
        <f t="shared" si="15"/>
        <v>2</v>
      </c>
      <c r="L45" s="16" t="str">
        <f t="shared" si="16"/>
        <v>BAJO</v>
      </c>
      <c r="M45" s="16">
        <v>25</v>
      </c>
      <c r="N45" s="16">
        <f t="shared" si="17"/>
        <v>50</v>
      </c>
      <c r="O45" s="16" t="str">
        <f t="shared" si="18"/>
        <v>III</v>
      </c>
      <c r="P45" s="16" t="str">
        <f t="shared" si="3"/>
        <v>Mejorable</v>
      </c>
      <c r="Q45" s="16">
        <v>22</v>
      </c>
      <c r="R45" s="16" t="s">
        <v>268</v>
      </c>
      <c r="S45" s="16" t="s">
        <v>154</v>
      </c>
      <c r="T45" s="16" t="s">
        <v>154</v>
      </c>
      <c r="U45" s="16" t="s">
        <v>265</v>
      </c>
      <c r="V45" s="16" t="s">
        <v>269</v>
      </c>
      <c r="W45" s="16" t="s">
        <v>154</v>
      </c>
    </row>
    <row r="46" spans="1:23" ht="150.75" hidden="1" customHeight="1" x14ac:dyDescent="0.25">
      <c r="A46" s="43" t="s">
        <v>341</v>
      </c>
      <c r="B46" s="43" t="s">
        <v>155</v>
      </c>
      <c r="C46" s="25" t="s">
        <v>537</v>
      </c>
      <c r="D46" s="17" t="s">
        <v>232</v>
      </c>
      <c r="E46" s="16" t="s">
        <v>157</v>
      </c>
      <c r="F46" s="16" t="s">
        <v>154</v>
      </c>
      <c r="G46" s="16" t="s">
        <v>154</v>
      </c>
      <c r="H46" s="16" t="s">
        <v>238</v>
      </c>
      <c r="I46" s="19">
        <v>2</v>
      </c>
      <c r="J46" s="19">
        <v>2</v>
      </c>
      <c r="K46" s="16">
        <f t="shared" si="15"/>
        <v>4</v>
      </c>
      <c r="L46" s="16" t="str">
        <f t="shared" si="16"/>
        <v>BAJO</v>
      </c>
      <c r="M46" s="16">
        <v>25</v>
      </c>
      <c r="N46" s="16">
        <f t="shared" si="17"/>
        <v>100</v>
      </c>
      <c r="O46" s="16" t="str">
        <f t="shared" si="18"/>
        <v>III</v>
      </c>
      <c r="P46" s="16" t="str">
        <f t="shared" si="3"/>
        <v>Mejorable</v>
      </c>
      <c r="Q46" s="16">
        <v>22</v>
      </c>
      <c r="R46" s="16" t="s">
        <v>268</v>
      </c>
      <c r="S46" s="16" t="s">
        <v>154</v>
      </c>
      <c r="T46" s="16" t="s">
        <v>154</v>
      </c>
      <c r="U46" s="16" t="s">
        <v>265</v>
      </c>
      <c r="V46" s="16" t="s">
        <v>511</v>
      </c>
      <c r="W46" s="16" t="s">
        <v>154</v>
      </c>
    </row>
    <row r="47" spans="1:23" ht="150.75" hidden="1" customHeight="1" x14ac:dyDescent="0.25">
      <c r="A47" s="43" t="s">
        <v>341</v>
      </c>
      <c r="B47" s="43" t="s">
        <v>155</v>
      </c>
      <c r="C47" s="25" t="s">
        <v>538</v>
      </c>
      <c r="D47" s="17" t="s">
        <v>232</v>
      </c>
      <c r="E47" s="16" t="s">
        <v>157</v>
      </c>
      <c r="F47" s="16" t="s">
        <v>154</v>
      </c>
      <c r="G47" s="16" t="s">
        <v>154</v>
      </c>
      <c r="H47" s="16" t="s">
        <v>238</v>
      </c>
      <c r="I47" s="19">
        <v>2</v>
      </c>
      <c r="J47" s="19">
        <v>2</v>
      </c>
      <c r="K47" s="16">
        <f t="shared" si="15"/>
        <v>4</v>
      </c>
      <c r="L47" s="16" t="str">
        <f t="shared" si="16"/>
        <v>BAJO</v>
      </c>
      <c r="M47" s="16">
        <v>25</v>
      </c>
      <c r="N47" s="16">
        <f t="shared" si="17"/>
        <v>100</v>
      </c>
      <c r="O47" s="16" t="str">
        <f t="shared" si="18"/>
        <v>III</v>
      </c>
      <c r="P47" s="16" t="str">
        <f t="shared" si="3"/>
        <v>Mejorable</v>
      </c>
      <c r="Q47" s="16">
        <v>22</v>
      </c>
      <c r="R47" s="16" t="s">
        <v>268</v>
      </c>
      <c r="S47" s="16" t="s">
        <v>154</v>
      </c>
      <c r="T47" s="16" t="s">
        <v>154</v>
      </c>
      <c r="U47" s="16" t="s">
        <v>265</v>
      </c>
      <c r="V47" s="16" t="s">
        <v>269</v>
      </c>
      <c r="W47" s="16" t="s">
        <v>154</v>
      </c>
    </row>
    <row r="48" spans="1:23" ht="150.75" hidden="1" customHeight="1" x14ac:dyDescent="0.25">
      <c r="A48" s="43" t="s">
        <v>341</v>
      </c>
      <c r="B48" s="43" t="s">
        <v>155</v>
      </c>
      <c r="C48" s="25" t="s">
        <v>539</v>
      </c>
      <c r="D48" s="17" t="s">
        <v>232</v>
      </c>
      <c r="E48" s="16" t="s">
        <v>158</v>
      </c>
      <c r="F48" s="16" t="s">
        <v>154</v>
      </c>
      <c r="G48" s="16" t="s">
        <v>275</v>
      </c>
      <c r="H48" s="16" t="s">
        <v>238</v>
      </c>
      <c r="I48" s="19">
        <v>2</v>
      </c>
      <c r="J48" s="19">
        <v>2</v>
      </c>
      <c r="K48" s="16">
        <f t="shared" si="15"/>
        <v>4</v>
      </c>
      <c r="L48" s="16" t="str">
        <f t="shared" si="16"/>
        <v>BAJO</v>
      </c>
      <c r="M48" s="16">
        <v>25</v>
      </c>
      <c r="N48" s="16">
        <f t="shared" si="17"/>
        <v>100</v>
      </c>
      <c r="O48" s="16" t="str">
        <f t="shared" si="18"/>
        <v>III</v>
      </c>
      <c r="P48" s="16" t="str">
        <f t="shared" si="3"/>
        <v>Mejorable</v>
      </c>
      <c r="Q48" s="16">
        <v>22</v>
      </c>
      <c r="R48" s="16" t="s">
        <v>268</v>
      </c>
      <c r="S48" s="16" t="s">
        <v>154</v>
      </c>
      <c r="T48" s="16" t="s">
        <v>154</v>
      </c>
      <c r="U48" s="16" t="s">
        <v>276</v>
      </c>
      <c r="V48" s="16" t="s">
        <v>269</v>
      </c>
      <c r="W48" s="16" t="s">
        <v>154</v>
      </c>
    </row>
    <row r="49" spans="1:23" ht="150.75" hidden="1" customHeight="1" x14ac:dyDescent="0.25">
      <c r="A49" s="43" t="s">
        <v>341</v>
      </c>
      <c r="B49" s="43" t="s">
        <v>155</v>
      </c>
      <c r="C49" s="26" t="s">
        <v>540</v>
      </c>
      <c r="D49" s="17" t="s">
        <v>232</v>
      </c>
      <c r="E49" s="24" t="s">
        <v>157</v>
      </c>
      <c r="F49" s="16" t="s">
        <v>154</v>
      </c>
      <c r="G49" s="16" t="s">
        <v>154</v>
      </c>
      <c r="H49" s="16" t="s">
        <v>238</v>
      </c>
      <c r="I49" s="19">
        <v>2</v>
      </c>
      <c r="J49" s="19">
        <v>2</v>
      </c>
      <c r="K49" s="16">
        <f t="shared" si="15"/>
        <v>4</v>
      </c>
      <c r="L49" s="16" t="str">
        <f t="shared" si="16"/>
        <v>BAJO</v>
      </c>
      <c r="M49" s="16">
        <v>25</v>
      </c>
      <c r="N49" s="16">
        <f t="shared" si="17"/>
        <v>100</v>
      </c>
      <c r="O49" s="16" t="str">
        <f t="shared" si="18"/>
        <v>III</v>
      </c>
      <c r="P49" s="16" t="str">
        <f t="shared" si="3"/>
        <v>Mejorable</v>
      </c>
      <c r="Q49" s="16">
        <v>22</v>
      </c>
      <c r="R49" s="16" t="s">
        <v>268</v>
      </c>
      <c r="S49" s="16" t="s">
        <v>154</v>
      </c>
      <c r="T49" s="16" t="s">
        <v>154</v>
      </c>
      <c r="U49" s="16" t="s">
        <v>265</v>
      </c>
      <c r="V49" s="16" t="s">
        <v>513</v>
      </c>
      <c r="W49" s="16" t="s">
        <v>154</v>
      </c>
    </row>
    <row r="50" spans="1:23" ht="150.75" hidden="1" customHeight="1" x14ac:dyDescent="0.25">
      <c r="A50" s="43" t="s">
        <v>341</v>
      </c>
      <c r="B50" s="43" t="s">
        <v>155</v>
      </c>
      <c r="C50" s="25" t="s">
        <v>541</v>
      </c>
      <c r="D50" s="17" t="s">
        <v>232</v>
      </c>
      <c r="E50" s="16" t="s">
        <v>158</v>
      </c>
      <c r="F50" s="16" t="s">
        <v>154</v>
      </c>
      <c r="G50" s="16" t="s">
        <v>154</v>
      </c>
      <c r="H50" s="16" t="s">
        <v>238</v>
      </c>
      <c r="I50" s="19">
        <v>2</v>
      </c>
      <c r="J50" s="19">
        <v>2</v>
      </c>
      <c r="K50" s="16">
        <f t="shared" si="15"/>
        <v>4</v>
      </c>
      <c r="L50" s="16" t="str">
        <f t="shared" si="16"/>
        <v>BAJO</v>
      </c>
      <c r="M50" s="16">
        <v>25</v>
      </c>
      <c r="N50" s="16">
        <f t="shared" si="17"/>
        <v>100</v>
      </c>
      <c r="O50" s="16" t="str">
        <f t="shared" si="18"/>
        <v>III</v>
      </c>
      <c r="P50" s="16" t="str">
        <f t="shared" si="3"/>
        <v>Mejorable</v>
      </c>
      <c r="Q50" s="16">
        <v>22</v>
      </c>
      <c r="R50" s="16" t="s">
        <v>273</v>
      </c>
      <c r="S50" s="16" t="s">
        <v>154</v>
      </c>
      <c r="T50" s="16" t="s">
        <v>154</v>
      </c>
      <c r="U50" s="16" t="s">
        <v>266</v>
      </c>
      <c r="V50" s="16" t="s">
        <v>513</v>
      </c>
      <c r="W50" s="16" t="s">
        <v>154</v>
      </c>
    </row>
    <row r="51" spans="1:23" ht="150.75" hidden="1" customHeight="1" x14ac:dyDescent="0.25">
      <c r="A51" s="43" t="s">
        <v>341</v>
      </c>
      <c r="B51" s="43" t="s">
        <v>155</v>
      </c>
      <c r="C51" s="19" t="s">
        <v>542</v>
      </c>
      <c r="D51" s="17" t="s">
        <v>232</v>
      </c>
      <c r="E51" s="16" t="s">
        <v>515</v>
      </c>
      <c r="F51" s="16" t="s">
        <v>154</v>
      </c>
      <c r="G51" s="16" t="s">
        <v>154</v>
      </c>
      <c r="H51" s="16" t="s">
        <v>238</v>
      </c>
      <c r="I51" s="19">
        <v>2</v>
      </c>
      <c r="J51" s="19">
        <v>2</v>
      </c>
      <c r="K51" s="16">
        <f t="shared" si="15"/>
        <v>4</v>
      </c>
      <c r="L51" s="16" t="str">
        <f t="shared" si="16"/>
        <v>BAJO</v>
      </c>
      <c r="M51" s="16">
        <v>25</v>
      </c>
      <c r="N51" s="16">
        <f t="shared" si="17"/>
        <v>100</v>
      </c>
      <c r="O51" s="16" t="str">
        <f t="shared" si="18"/>
        <v>III</v>
      </c>
      <c r="P51" s="16" t="str">
        <f t="shared" si="3"/>
        <v>Mejorable</v>
      </c>
      <c r="Q51" s="16">
        <v>22</v>
      </c>
      <c r="R51" s="16" t="s">
        <v>273</v>
      </c>
      <c r="S51" s="16" t="s">
        <v>154</v>
      </c>
      <c r="T51" s="16" t="s">
        <v>154</v>
      </c>
      <c r="U51" s="16" t="s">
        <v>266</v>
      </c>
      <c r="V51" s="16" t="s">
        <v>272</v>
      </c>
      <c r="W51" s="16" t="s">
        <v>154</v>
      </c>
    </row>
    <row r="52" spans="1:23" ht="150.75" customHeight="1" x14ac:dyDescent="0.25">
      <c r="A52" s="43" t="s">
        <v>341</v>
      </c>
      <c r="B52" s="43" t="s">
        <v>155</v>
      </c>
      <c r="C52" s="16" t="s">
        <v>274</v>
      </c>
      <c r="D52" s="20" t="s">
        <v>234</v>
      </c>
      <c r="E52" s="16" t="s">
        <v>235</v>
      </c>
      <c r="F52" s="16" t="s">
        <v>154</v>
      </c>
      <c r="G52" s="16" t="s">
        <v>236</v>
      </c>
      <c r="H52" s="16" t="s">
        <v>238</v>
      </c>
      <c r="I52" s="16">
        <v>2</v>
      </c>
      <c r="J52" s="16">
        <v>2</v>
      </c>
      <c r="K52" s="16">
        <f t="shared" si="15"/>
        <v>4</v>
      </c>
      <c r="L52" s="16" t="str">
        <f t="shared" si="16"/>
        <v>BAJO</v>
      </c>
      <c r="M52" s="16">
        <v>100</v>
      </c>
      <c r="N52" s="16">
        <f t="shared" si="17"/>
        <v>400</v>
      </c>
      <c r="O52" s="16" t="str">
        <f t="shared" si="18"/>
        <v>II</v>
      </c>
      <c r="P52" s="16" t="str">
        <f t="shared" si="3"/>
        <v>Aceptable con Control</v>
      </c>
      <c r="Q52" s="16">
        <v>22</v>
      </c>
      <c r="R52" s="16" t="s">
        <v>139</v>
      </c>
      <c r="S52" s="16" t="s">
        <v>154</v>
      </c>
      <c r="T52" s="16" t="s">
        <v>154</v>
      </c>
      <c r="U52" s="16" t="s">
        <v>154</v>
      </c>
      <c r="V52" s="16" t="s">
        <v>237</v>
      </c>
      <c r="W52" s="16" t="s">
        <v>154</v>
      </c>
    </row>
    <row r="53" spans="1:23" ht="170.25" customHeight="1" x14ac:dyDescent="0.25">
      <c r="A53" s="43" t="s">
        <v>341</v>
      </c>
      <c r="B53" s="43" t="s">
        <v>155</v>
      </c>
      <c r="C53" s="16" t="s">
        <v>351</v>
      </c>
      <c r="D53" s="17" t="s">
        <v>174</v>
      </c>
      <c r="E53" s="16" t="s">
        <v>230</v>
      </c>
      <c r="F53" s="16" t="s">
        <v>154</v>
      </c>
      <c r="G53" s="16" t="s">
        <v>240</v>
      </c>
      <c r="H53" s="16" t="s">
        <v>239</v>
      </c>
      <c r="I53" s="16">
        <v>2</v>
      </c>
      <c r="J53" s="16">
        <v>2</v>
      </c>
      <c r="K53" s="16">
        <f t="shared" si="15"/>
        <v>4</v>
      </c>
      <c r="L53" s="16" t="str">
        <f t="shared" si="16"/>
        <v>BAJO</v>
      </c>
      <c r="M53" s="16">
        <v>100</v>
      </c>
      <c r="N53" s="16">
        <f t="shared" si="17"/>
        <v>400</v>
      </c>
      <c r="O53" s="16" t="str">
        <f t="shared" si="18"/>
        <v>II</v>
      </c>
      <c r="P53" s="16" t="str">
        <f t="shared" si="3"/>
        <v>Aceptable con Control</v>
      </c>
      <c r="Q53" s="16">
        <v>22</v>
      </c>
      <c r="R53" s="16" t="s">
        <v>139</v>
      </c>
      <c r="S53" s="16" t="s">
        <v>154</v>
      </c>
      <c r="T53" s="16" t="s">
        <v>154</v>
      </c>
      <c r="U53" s="16" t="s">
        <v>154</v>
      </c>
      <c r="V53" s="16" t="s">
        <v>231</v>
      </c>
      <c r="W53" s="16" t="s">
        <v>154</v>
      </c>
    </row>
  </sheetData>
  <mergeCells count="12">
    <mergeCell ref="A1:C4"/>
    <mergeCell ref="A5:W5"/>
    <mergeCell ref="D1:W4"/>
    <mergeCell ref="A6:C6"/>
    <mergeCell ref="D6:W6"/>
    <mergeCell ref="A7:W7"/>
    <mergeCell ref="A8:B8"/>
    <mergeCell ref="C8:E8"/>
    <mergeCell ref="F8:H8"/>
    <mergeCell ref="I8:P8"/>
    <mergeCell ref="Q8:R8"/>
    <mergeCell ref="S8:W8"/>
  </mergeCells>
  <conditionalFormatting sqref="P10:P53">
    <cfRule type="cellIs" dxfId="79" priority="5" operator="equal">
      <formula>$X$5</formula>
    </cfRule>
    <cfRule type="cellIs" dxfId="78" priority="6" operator="equal">
      <formula>$X$4</formula>
    </cfRule>
    <cfRule type="cellIs" dxfId="77" priority="7" operator="equal">
      <formula>$X$3</formula>
    </cfRule>
    <cfRule type="cellIs" dxfId="76" priority="8" operator="equal">
      <formula>$X$2</formula>
    </cfRule>
  </conditionalFormatting>
  <conditionalFormatting sqref="P33:P35">
    <cfRule type="cellIs" dxfId="75" priority="1" operator="equal">
      <formula>$X$5</formula>
    </cfRule>
    <cfRule type="cellIs" dxfId="74" priority="2" operator="equal">
      <formula>$X$4</formula>
    </cfRule>
    <cfRule type="cellIs" dxfId="73" priority="3" operator="equal">
      <formula>$X$3</formula>
    </cfRule>
    <cfRule type="cellIs" dxfId="72" priority="4" operator="equal">
      <formula>$X$2</formula>
    </cfRule>
  </conditionalFormatting>
  <pageMargins left="0.7" right="0.7" top="0.75" bottom="0.75" header="0.3" footer="0.3"/>
  <pageSetup orientation="portrait" horizontalDpi="4294967294" verticalDpi="4294967294"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08F40-F018-4348-A809-42E76E737D9E}">
  <dimension ref="A1:AD30"/>
  <sheetViews>
    <sheetView showGridLines="0" zoomScale="70" zoomScaleNormal="70" zoomScaleSheetLayoutView="70" workbookViewId="0">
      <selection sqref="A1:B4"/>
    </sheetView>
  </sheetViews>
  <sheetFormatPr baseColWidth="10" defaultColWidth="11.42578125" defaultRowHeight="18" x14ac:dyDescent="0.25"/>
  <cols>
    <col min="1" max="1" width="26.28515625" style="79" customWidth="1"/>
    <col min="2" max="2" width="30" style="79" customWidth="1"/>
    <col min="3" max="3" width="86.28515625" style="79" customWidth="1"/>
    <col min="4" max="4" width="29" style="79" customWidth="1"/>
    <col min="5" max="5" width="65" style="79" customWidth="1"/>
    <col min="6" max="6" width="82.28515625" style="79" customWidth="1"/>
    <col min="7" max="7" width="64.42578125" style="80" customWidth="1"/>
    <col min="8" max="8" width="80.140625" style="80" customWidth="1"/>
    <col min="9" max="9" width="83" style="80" customWidth="1"/>
    <col min="10" max="17" width="15.7109375" style="79" customWidth="1"/>
    <col min="18" max="18" width="70.7109375" style="79" customWidth="1"/>
    <col min="19" max="19" width="91.140625" style="79" customWidth="1"/>
    <col min="20" max="20" width="20.42578125" style="79" customWidth="1"/>
    <col min="21" max="21" width="32.28515625" style="79" customWidth="1"/>
    <col min="22" max="22" width="32.140625" style="79" customWidth="1"/>
    <col min="23" max="23" width="39.42578125" style="79" customWidth="1"/>
    <col min="24" max="24" width="83.42578125" style="79" customWidth="1"/>
    <col min="25" max="25" width="0" style="79" hidden="1" customWidth="1"/>
    <col min="26" max="26" width="39" style="79" customWidth="1"/>
    <col min="27" max="27" width="30.28515625" style="79" customWidth="1"/>
    <col min="28" max="28" width="30.7109375" style="79" customWidth="1"/>
    <col min="29" max="29" width="42.42578125" style="79" customWidth="1"/>
    <col min="30" max="30" width="61.140625" style="79" customWidth="1"/>
    <col min="31" max="16384" width="11.42578125" style="79"/>
  </cols>
  <sheetData>
    <row r="1" spans="1:30" ht="27.75" customHeight="1" x14ac:dyDescent="0.25">
      <c r="A1" s="141"/>
      <c r="B1" s="141"/>
      <c r="C1" s="142" t="s">
        <v>1405</v>
      </c>
      <c r="D1" s="143"/>
      <c r="E1" s="143"/>
      <c r="F1" s="143"/>
      <c r="G1" s="143"/>
      <c r="H1" s="143"/>
      <c r="I1" s="143"/>
      <c r="J1" s="143"/>
      <c r="K1" s="143"/>
      <c r="L1" s="143"/>
      <c r="M1" s="143"/>
      <c r="N1" s="143"/>
      <c r="O1" s="143"/>
      <c r="P1" s="143"/>
      <c r="Q1" s="143"/>
      <c r="R1" s="143"/>
      <c r="S1" s="143"/>
      <c r="T1" s="143"/>
      <c r="U1" s="143"/>
      <c r="V1" s="143"/>
      <c r="W1" s="143"/>
      <c r="X1" s="143"/>
      <c r="Y1" s="143"/>
      <c r="Z1" s="143"/>
      <c r="AA1" s="143"/>
      <c r="AB1" s="144"/>
      <c r="AC1" s="82" t="s">
        <v>957</v>
      </c>
      <c r="AD1" s="83" t="s">
        <v>1406</v>
      </c>
    </row>
    <row r="2" spans="1:30" ht="27.75" customHeight="1" x14ac:dyDescent="0.25">
      <c r="A2" s="141"/>
      <c r="B2" s="141"/>
      <c r="C2" s="145"/>
      <c r="D2" s="146"/>
      <c r="E2" s="146"/>
      <c r="F2" s="146"/>
      <c r="G2" s="146"/>
      <c r="H2" s="146"/>
      <c r="I2" s="146"/>
      <c r="J2" s="146"/>
      <c r="K2" s="146"/>
      <c r="L2" s="146"/>
      <c r="M2" s="146"/>
      <c r="N2" s="146"/>
      <c r="O2" s="146"/>
      <c r="P2" s="146"/>
      <c r="Q2" s="146"/>
      <c r="R2" s="146"/>
      <c r="S2" s="146"/>
      <c r="T2" s="146"/>
      <c r="U2" s="146"/>
      <c r="V2" s="146"/>
      <c r="W2" s="146"/>
      <c r="X2" s="146"/>
      <c r="Y2" s="146"/>
      <c r="Z2" s="146"/>
      <c r="AA2" s="146"/>
      <c r="AB2" s="147"/>
      <c r="AC2" s="82" t="s">
        <v>958</v>
      </c>
      <c r="AD2" s="85" t="s">
        <v>967</v>
      </c>
    </row>
    <row r="3" spans="1:30" ht="27.75" customHeight="1" x14ac:dyDescent="0.25">
      <c r="A3" s="141"/>
      <c r="B3" s="141"/>
      <c r="C3" s="142" t="s">
        <v>962</v>
      </c>
      <c r="D3" s="143"/>
      <c r="E3" s="143"/>
      <c r="F3" s="143"/>
      <c r="G3" s="143"/>
      <c r="H3" s="143"/>
      <c r="I3" s="143"/>
      <c r="J3" s="143"/>
      <c r="K3" s="143"/>
      <c r="L3" s="143"/>
      <c r="M3" s="143"/>
      <c r="N3" s="143"/>
      <c r="O3" s="143"/>
      <c r="P3" s="143"/>
      <c r="Q3" s="143"/>
      <c r="R3" s="143"/>
      <c r="S3" s="143"/>
      <c r="T3" s="143"/>
      <c r="U3" s="143"/>
      <c r="V3" s="143"/>
      <c r="W3" s="143"/>
      <c r="X3" s="143"/>
      <c r="Y3" s="143"/>
      <c r="Z3" s="143"/>
      <c r="AA3" s="143"/>
      <c r="AB3" s="144"/>
      <c r="AC3" s="82" t="s">
        <v>959</v>
      </c>
      <c r="AD3" s="84">
        <v>45848</v>
      </c>
    </row>
    <row r="4" spans="1:30" ht="40.5" customHeight="1" x14ac:dyDescent="0.25">
      <c r="A4" s="141"/>
      <c r="B4" s="141"/>
      <c r="C4" s="145"/>
      <c r="D4" s="146"/>
      <c r="E4" s="146"/>
      <c r="F4" s="146"/>
      <c r="G4" s="146"/>
      <c r="H4" s="146"/>
      <c r="I4" s="146"/>
      <c r="J4" s="146"/>
      <c r="K4" s="146"/>
      <c r="L4" s="146"/>
      <c r="M4" s="146"/>
      <c r="N4" s="146"/>
      <c r="O4" s="146"/>
      <c r="P4" s="146"/>
      <c r="Q4" s="146"/>
      <c r="R4" s="146"/>
      <c r="S4" s="146"/>
      <c r="T4" s="146"/>
      <c r="U4" s="146"/>
      <c r="V4" s="146"/>
      <c r="W4" s="146"/>
      <c r="X4" s="146"/>
      <c r="Y4" s="146"/>
      <c r="Z4" s="146"/>
      <c r="AA4" s="146"/>
      <c r="AB4" s="147"/>
      <c r="AC4" s="82" t="s">
        <v>960</v>
      </c>
      <c r="AD4" s="83" t="s">
        <v>961</v>
      </c>
    </row>
    <row r="5" spans="1:30" ht="112.9" customHeight="1" x14ac:dyDescent="0.25">
      <c r="A5" s="148" t="s">
        <v>1013</v>
      </c>
      <c r="B5" s="148"/>
      <c r="C5" s="149" t="s">
        <v>1201</v>
      </c>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row>
    <row r="6" spans="1:30" ht="6" customHeight="1" thickBot="1" x14ac:dyDescent="0.3">
      <c r="A6" s="158"/>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row>
    <row r="7" spans="1:30" ht="39.75" customHeight="1" x14ac:dyDescent="0.25">
      <c r="A7" s="161" t="s">
        <v>941</v>
      </c>
      <c r="B7" s="162"/>
      <c r="C7" s="162" t="s">
        <v>927</v>
      </c>
      <c r="D7" s="162"/>
      <c r="E7" s="162" t="s">
        <v>930</v>
      </c>
      <c r="F7" s="162"/>
      <c r="G7" s="162"/>
      <c r="H7" s="162"/>
      <c r="I7" s="162"/>
      <c r="J7" s="162" t="s">
        <v>965</v>
      </c>
      <c r="K7" s="162"/>
      <c r="L7" s="162"/>
      <c r="M7" s="162"/>
      <c r="N7" s="162"/>
      <c r="O7" s="162"/>
      <c r="P7" s="162"/>
      <c r="Q7" s="162"/>
      <c r="R7" s="162" t="s">
        <v>1</v>
      </c>
      <c r="S7" s="162"/>
      <c r="T7" s="162"/>
      <c r="U7" s="162" t="s">
        <v>141</v>
      </c>
      <c r="V7" s="162"/>
      <c r="W7" s="162"/>
      <c r="X7" s="162"/>
      <c r="Y7" s="81"/>
      <c r="Z7" s="159" t="s">
        <v>939</v>
      </c>
      <c r="AA7" s="159"/>
      <c r="AB7" s="159"/>
      <c r="AC7" s="159"/>
      <c r="AD7" s="160"/>
    </row>
    <row r="8" spans="1:30" ht="166.5" customHeight="1" x14ac:dyDescent="0.25">
      <c r="A8" s="87" t="s">
        <v>925</v>
      </c>
      <c r="B8" s="88" t="s">
        <v>926</v>
      </c>
      <c r="C8" s="88" t="s">
        <v>263</v>
      </c>
      <c r="D8" s="88" t="s">
        <v>943</v>
      </c>
      <c r="E8" s="88" t="s">
        <v>928</v>
      </c>
      <c r="F8" s="88" t="s">
        <v>963</v>
      </c>
      <c r="G8" s="88" t="s">
        <v>929</v>
      </c>
      <c r="H8" s="88" t="s">
        <v>15</v>
      </c>
      <c r="I8" s="88" t="s">
        <v>964</v>
      </c>
      <c r="J8" s="89" t="s">
        <v>934</v>
      </c>
      <c r="K8" s="89" t="s">
        <v>933</v>
      </c>
      <c r="L8" s="89" t="s">
        <v>9</v>
      </c>
      <c r="M8" s="89" t="s">
        <v>143</v>
      </c>
      <c r="N8" s="89" t="s">
        <v>944</v>
      </c>
      <c r="O8" s="89" t="s">
        <v>11</v>
      </c>
      <c r="P8" s="89" t="s">
        <v>146</v>
      </c>
      <c r="Q8" s="89" t="s">
        <v>12</v>
      </c>
      <c r="R8" s="88" t="s">
        <v>931</v>
      </c>
      <c r="S8" s="88" t="s">
        <v>932</v>
      </c>
      <c r="T8" s="88" t="s">
        <v>147</v>
      </c>
      <c r="U8" s="88" t="s">
        <v>26</v>
      </c>
      <c r="V8" s="88" t="s">
        <v>27</v>
      </c>
      <c r="W8" s="88" t="s">
        <v>148</v>
      </c>
      <c r="X8" s="88" t="s">
        <v>1195</v>
      </c>
      <c r="Y8" s="89" t="s">
        <v>149</v>
      </c>
      <c r="Z8" s="88" t="s">
        <v>935</v>
      </c>
      <c r="AA8" s="88" t="s">
        <v>940</v>
      </c>
      <c r="AB8" s="88" t="s">
        <v>936</v>
      </c>
      <c r="AC8" s="88" t="s">
        <v>937</v>
      </c>
      <c r="AD8" s="90" t="s">
        <v>938</v>
      </c>
    </row>
    <row r="9" spans="1:30" s="227" customFormat="1" ht="169.9" customHeight="1" x14ac:dyDescent="0.2">
      <c r="A9" s="202">
        <v>45917</v>
      </c>
      <c r="B9" s="221" t="s">
        <v>1124</v>
      </c>
      <c r="C9" s="225" t="s">
        <v>983</v>
      </c>
      <c r="D9" s="226" t="s">
        <v>155</v>
      </c>
      <c r="E9" s="207" t="s">
        <v>985</v>
      </c>
      <c r="F9" s="207" t="s">
        <v>1196</v>
      </c>
      <c r="G9" s="207" t="s">
        <v>1113</v>
      </c>
      <c r="H9" s="210" t="s">
        <v>1114</v>
      </c>
      <c r="I9" s="217" t="s">
        <v>1198</v>
      </c>
      <c r="J9" s="207">
        <v>2</v>
      </c>
      <c r="K9" s="207">
        <v>1</v>
      </c>
      <c r="L9" s="207">
        <f t="shared" ref="L9:L26" si="0">J9*K9</f>
        <v>2</v>
      </c>
      <c r="M9" s="207" t="str">
        <f t="shared" ref="M9:M26" si="1">IF((K9=""),"",IF(AND(L9&gt;=24,L9&lt;=40),"MUY ALTO",IF(AND(L9&gt;=10,L9&lt;=20),"ALTO",IF(AND(L9&gt;=6,L9&lt;=8),"MEDIO",IF((L9&lt;=4),"BAJO")))))</f>
        <v>BAJO</v>
      </c>
      <c r="N9" s="207">
        <v>10</v>
      </c>
      <c r="O9" s="207">
        <f>$L9*N9</f>
        <v>20</v>
      </c>
      <c r="P9" s="207" t="str">
        <f t="shared" ref="P9:P26" si="2">IF((O9&gt;=599),"I",IF(O9&gt;=150,"II",IF(O9&gt;=40,"III",IF(O9&gt;=20,"IV",IF(O9=0,"IV")))))</f>
        <v>IV</v>
      </c>
      <c r="Q9" s="207" t="str">
        <f t="shared" ref="Q9:Q26" si="3">IF(P9="I","CRÍTICO",IF(P9="II","Aceptable con Control",IF(P9="III","Mejorable",IF(P9="IV","Aceptable"))))</f>
        <v>Aceptable</v>
      </c>
      <c r="R9" s="217" t="s">
        <v>1547</v>
      </c>
      <c r="S9" s="232" t="s">
        <v>1548</v>
      </c>
      <c r="T9" s="207">
        <v>5</v>
      </c>
      <c r="U9" s="207"/>
      <c r="V9" s="207"/>
      <c r="W9" s="210"/>
      <c r="X9" s="207" t="s">
        <v>1050</v>
      </c>
      <c r="Y9" s="207"/>
      <c r="Z9" s="221" t="s">
        <v>155</v>
      </c>
      <c r="AA9" s="221" t="s">
        <v>1534</v>
      </c>
      <c r="AB9" s="221" t="s">
        <v>1051</v>
      </c>
      <c r="AC9" s="221" t="s">
        <v>1052</v>
      </c>
      <c r="AD9" s="221" t="s">
        <v>1143</v>
      </c>
    </row>
    <row r="10" spans="1:30" s="227" customFormat="1" ht="169.9" customHeight="1" x14ac:dyDescent="0.2">
      <c r="A10" s="202">
        <v>45917</v>
      </c>
      <c r="B10" s="221" t="s">
        <v>1125</v>
      </c>
      <c r="C10" s="225" t="s">
        <v>983</v>
      </c>
      <c r="D10" s="228" t="s">
        <v>155</v>
      </c>
      <c r="E10" s="207" t="s">
        <v>985</v>
      </c>
      <c r="F10" s="207" t="s">
        <v>164</v>
      </c>
      <c r="G10" s="207" t="s">
        <v>1295</v>
      </c>
      <c r="H10" s="217" t="s">
        <v>1200</v>
      </c>
      <c r="I10" s="217" t="s">
        <v>1296</v>
      </c>
      <c r="J10" s="207">
        <v>2</v>
      </c>
      <c r="K10" s="207">
        <v>2</v>
      </c>
      <c r="L10" s="207">
        <f t="shared" si="0"/>
        <v>4</v>
      </c>
      <c r="M10" s="207" t="str">
        <f t="shared" si="1"/>
        <v>BAJO</v>
      </c>
      <c r="N10" s="207">
        <v>10</v>
      </c>
      <c r="O10" s="207">
        <f t="shared" ref="O10:O26" si="4">$L10*N10</f>
        <v>40</v>
      </c>
      <c r="P10" s="207" t="str">
        <f t="shared" si="2"/>
        <v>III</v>
      </c>
      <c r="Q10" s="207" t="str">
        <f t="shared" si="3"/>
        <v>Mejorable</v>
      </c>
      <c r="R10" s="217" t="s">
        <v>1583</v>
      </c>
      <c r="S10" s="217" t="s">
        <v>1535</v>
      </c>
      <c r="T10" s="207">
        <v>5</v>
      </c>
      <c r="U10" s="207"/>
      <c r="V10" s="207"/>
      <c r="W10" s="207" t="s">
        <v>1050</v>
      </c>
      <c r="X10" s="207" t="s">
        <v>1050</v>
      </c>
      <c r="Y10" s="207"/>
      <c r="Z10" s="222" t="s">
        <v>155</v>
      </c>
      <c r="AA10" s="223" t="s">
        <v>1536</v>
      </c>
      <c r="AB10" s="222" t="s">
        <v>1051</v>
      </c>
      <c r="AC10" s="221" t="s">
        <v>1052</v>
      </c>
      <c r="AD10" s="222" t="s">
        <v>1143</v>
      </c>
    </row>
    <row r="11" spans="1:30" s="227" customFormat="1" ht="169.9" customHeight="1" x14ac:dyDescent="0.2">
      <c r="A11" s="202">
        <v>45917</v>
      </c>
      <c r="B11" s="221" t="s">
        <v>1126</v>
      </c>
      <c r="C11" s="225" t="s">
        <v>983</v>
      </c>
      <c r="D11" s="226" t="s">
        <v>155</v>
      </c>
      <c r="E11" s="207" t="s">
        <v>985</v>
      </c>
      <c r="F11" s="207" t="s">
        <v>990</v>
      </c>
      <c r="G11" s="204" t="s">
        <v>1284</v>
      </c>
      <c r="H11" s="210" t="s">
        <v>1115</v>
      </c>
      <c r="I11" s="217" t="s">
        <v>1142</v>
      </c>
      <c r="J11" s="207">
        <v>2</v>
      </c>
      <c r="K11" s="207">
        <v>2</v>
      </c>
      <c r="L11" s="207">
        <f t="shared" si="0"/>
        <v>4</v>
      </c>
      <c r="M11" s="207" t="str">
        <f t="shared" si="1"/>
        <v>BAJO</v>
      </c>
      <c r="N11" s="207">
        <v>10</v>
      </c>
      <c r="O11" s="207">
        <f t="shared" si="4"/>
        <v>40</v>
      </c>
      <c r="P11" s="207" t="str">
        <f t="shared" si="2"/>
        <v>III</v>
      </c>
      <c r="Q11" s="207" t="str">
        <f t="shared" si="3"/>
        <v>Mejorable</v>
      </c>
      <c r="R11" s="217" t="s">
        <v>1582</v>
      </c>
      <c r="S11" s="217" t="s">
        <v>1538</v>
      </c>
      <c r="T11" s="207">
        <v>5</v>
      </c>
      <c r="U11" s="207"/>
      <c r="V11" s="207"/>
      <c r="W11" s="210"/>
      <c r="X11" s="207" t="s">
        <v>1050</v>
      </c>
      <c r="Y11" s="207"/>
      <c r="Z11" s="221" t="s">
        <v>155</v>
      </c>
      <c r="AA11" s="223" t="s">
        <v>1536</v>
      </c>
      <c r="AB11" s="222" t="s">
        <v>1051</v>
      </c>
      <c r="AC11" s="221" t="s">
        <v>1052</v>
      </c>
      <c r="AD11" s="221" t="s">
        <v>1143</v>
      </c>
    </row>
    <row r="12" spans="1:30" s="227" customFormat="1" ht="169.9" customHeight="1" x14ac:dyDescent="0.2">
      <c r="A12" s="202">
        <v>45917</v>
      </c>
      <c r="B12" s="221" t="s">
        <v>1127</v>
      </c>
      <c r="C12" s="225" t="s">
        <v>983</v>
      </c>
      <c r="D12" s="228" t="s">
        <v>155</v>
      </c>
      <c r="E12" s="204" t="s">
        <v>985</v>
      </c>
      <c r="F12" s="204" t="s">
        <v>1277</v>
      </c>
      <c r="G12" s="204" t="s">
        <v>1278</v>
      </c>
      <c r="H12" s="205" t="s">
        <v>1297</v>
      </c>
      <c r="I12" s="209" t="s">
        <v>1279</v>
      </c>
      <c r="J12" s="204">
        <v>2</v>
      </c>
      <c r="K12" s="204">
        <v>2</v>
      </c>
      <c r="L12" s="204">
        <f t="shared" si="0"/>
        <v>4</v>
      </c>
      <c r="M12" s="204" t="str">
        <f t="shared" si="1"/>
        <v>BAJO</v>
      </c>
      <c r="N12" s="204">
        <v>10</v>
      </c>
      <c r="O12" s="204">
        <f t="shared" si="4"/>
        <v>40</v>
      </c>
      <c r="P12" s="204" t="str">
        <f t="shared" si="2"/>
        <v>III</v>
      </c>
      <c r="Q12" s="204" t="str">
        <f t="shared" si="3"/>
        <v>Mejorable</v>
      </c>
      <c r="R12" s="217" t="s">
        <v>1561</v>
      </c>
      <c r="S12" s="217" t="s">
        <v>1560</v>
      </c>
      <c r="T12" s="207">
        <v>5</v>
      </c>
      <c r="U12" s="207"/>
      <c r="V12" s="207"/>
      <c r="W12" s="207" t="s">
        <v>1050</v>
      </c>
      <c r="X12" s="207" t="s">
        <v>1050</v>
      </c>
      <c r="Y12" s="207"/>
      <c r="Z12" s="222" t="s">
        <v>155</v>
      </c>
      <c r="AA12" s="215" t="s">
        <v>1540</v>
      </c>
      <c r="AB12" s="222" t="s">
        <v>1051</v>
      </c>
      <c r="AC12" s="222" t="s">
        <v>1052</v>
      </c>
      <c r="AD12" s="222" t="s">
        <v>1143</v>
      </c>
    </row>
    <row r="13" spans="1:30" s="227" customFormat="1" ht="169.9" customHeight="1" x14ac:dyDescent="0.2">
      <c r="A13" s="202">
        <v>45917</v>
      </c>
      <c r="B13" s="221" t="s">
        <v>1432</v>
      </c>
      <c r="C13" s="225" t="s">
        <v>1202</v>
      </c>
      <c r="D13" s="226" t="s">
        <v>155</v>
      </c>
      <c r="E13" s="207" t="s">
        <v>986</v>
      </c>
      <c r="F13" s="207" t="s">
        <v>1116</v>
      </c>
      <c r="G13" s="207" t="s">
        <v>1144</v>
      </c>
      <c r="H13" s="210" t="s">
        <v>1203</v>
      </c>
      <c r="I13" s="217" t="s">
        <v>1204</v>
      </c>
      <c r="J13" s="207">
        <v>2</v>
      </c>
      <c r="K13" s="207">
        <v>3</v>
      </c>
      <c r="L13" s="207">
        <f t="shared" si="0"/>
        <v>6</v>
      </c>
      <c r="M13" s="207" t="str">
        <f t="shared" si="1"/>
        <v>MEDIO</v>
      </c>
      <c r="N13" s="207">
        <v>25</v>
      </c>
      <c r="O13" s="207">
        <f t="shared" si="4"/>
        <v>150</v>
      </c>
      <c r="P13" s="207" t="str">
        <f t="shared" si="2"/>
        <v>II</v>
      </c>
      <c r="Q13" s="207" t="str">
        <f t="shared" si="3"/>
        <v>Aceptable con Control</v>
      </c>
      <c r="R13" s="217" t="s">
        <v>1584</v>
      </c>
      <c r="S13" s="217" t="s">
        <v>1541</v>
      </c>
      <c r="T13" s="207">
        <v>5</v>
      </c>
      <c r="U13" s="207"/>
      <c r="V13" s="207"/>
      <c r="W13" s="210"/>
      <c r="X13" s="207" t="s">
        <v>1050</v>
      </c>
      <c r="Y13" s="207"/>
      <c r="Z13" s="221" t="s">
        <v>155</v>
      </c>
      <c r="AA13" s="224" t="s">
        <v>1147</v>
      </c>
      <c r="AB13" s="221" t="s">
        <v>1051</v>
      </c>
      <c r="AC13" s="221" t="s">
        <v>1052</v>
      </c>
      <c r="AD13" s="221" t="s">
        <v>1143</v>
      </c>
    </row>
    <row r="14" spans="1:30" s="227" customFormat="1" ht="169.9" customHeight="1" x14ac:dyDescent="0.2">
      <c r="A14" s="202">
        <v>45917</v>
      </c>
      <c r="B14" s="221" t="s">
        <v>1433</v>
      </c>
      <c r="C14" s="225" t="s">
        <v>981</v>
      </c>
      <c r="D14" s="226" t="s">
        <v>155</v>
      </c>
      <c r="E14" s="207" t="s">
        <v>987</v>
      </c>
      <c r="F14" s="207" t="s">
        <v>991</v>
      </c>
      <c r="G14" s="207" t="s">
        <v>1148</v>
      </c>
      <c r="H14" s="210" t="s">
        <v>1149</v>
      </c>
      <c r="I14" s="217" t="s">
        <v>1150</v>
      </c>
      <c r="J14" s="207">
        <v>2</v>
      </c>
      <c r="K14" s="207">
        <v>1</v>
      </c>
      <c r="L14" s="207">
        <v>2</v>
      </c>
      <c r="M14" s="207" t="str">
        <f t="shared" si="1"/>
        <v>BAJO</v>
      </c>
      <c r="N14" s="207">
        <v>10</v>
      </c>
      <c r="O14" s="207">
        <f t="shared" si="4"/>
        <v>20</v>
      </c>
      <c r="P14" s="207" t="str">
        <f t="shared" si="2"/>
        <v>IV</v>
      </c>
      <c r="Q14" s="207" t="str">
        <f t="shared" si="3"/>
        <v>Aceptable</v>
      </c>
      <c r="R14" s="217" t="s">
        <v>1585</v>
      </c>
      <c r="S14" s="217" t="s">
        <v>1542</v>
      </c>
      <c r="T14" s="207">
        <v>5</v>
      </c>
      <c r="U14" s="207"/>
      <c r="V14" s="207"/>
      <c r="W14" s="207" t="s">
        <v>1050</v>
      </c>
      <c r="X14" s="210"/>
      <c r="Y14" s="207"/>
      <c r="Z14" s="221" t="s">
        <v>155</v>
      </c>
      <c r="AA14" s="221" t="s">
        <v>1107</v>
      </c>
      <c r="AB14" s="221" t="s">
        <v>1051</v>
      </c>
      <c r="AC14" s="221" t="s">
        <v>1108</v>
      </c>
      <c r="AD14" s="221" t="s">
        <v>1073</v>
      </c>
    </row>
    <row r="15" spans="1:30" s="227" customFormat="1" ht="169.9" customHeight="1" x14ac:dyDescent="0.2">
      <c r="A15" s="202">
        <v>45917</v>
      </c>
      <c r="B15" s="221" t="s">
        <v>1434</v>
      </c>
      <c r="C15" s="225" t="s">
        <v>983</v>
      </c>
      <c r="D15" s="226" t="s">
        <v>156</v>
      </c>
      <c r="E15" s="204" t="s">
        <v>988</v>
      </c>
      <c r="F15" s="204" t="s">
        <v>992</v>
      </c>
      <c r="G15" s="204" t="s">
        <v>1399</v>
      </c>
      <c r="H15" s="205" t="s">
        <v>1156</v>
      </c>
      <c r="I15" s="209" t="s">
        <v>1400</v>
      </c>
      <c r="J15" s="204">
        <v>2</v>
      </c>
      <c r="K15" s="204">
        <v>1</v>
      </c>
      <c r="L15" s="204">
        <f t="shared" ref="L15" si="5">J15*K15</f>
        <v>2</v>
      </c>
      <c r="M15" s="204" t="str">
        <f t="shared" si="1"/>
        <v>BAJO</v>
      </c>
      <c r="N15" s="204">
        <v>10</v>
      </c>
      <c r="O15" s="204">
        <f t="shared" si="4"/>
        <v>20</v>
      </c>
      <c r="P15" s="204" t="str">
        <f t="shared" si="2"/>
        <v>IV</v>
      </c>
      <c r="Q15" s="204" t="str">
        <f t="shared" si="3"/>
        <v>Aceptable</v>
      </c>
      <c r="R15" s="209" t="s">
        <v>1586</v>
      </c>
      <c r="S15" s="209" t="s">
        <v>1280</v>
      </c>
      <c r="T15" s="207">
        <v>5</v>
      </c>
      <c r="U15" s="207"/>
      <c r="V15" s="207"/>
      <c r="W15" s="207" t="s">
        <v>1050</v>
      </c>
      <c r="X15" s="210"/>
      <c r="Y15" s="207"/>
      <c r="Z15" s="221" t="s">
        <v>155</v>
      </c>
      <c r="AA15" s="221" t="s">
        <v>1069</v>
      </c>
      <c r="AB15" s="221" t="s">
        <v>1070</v>
      </c>
      <c r="AC15" s="221" t="s">
        <v>1071</v>
      </c>
      <c r="AD15" s="221" t="s">
        <v>1072</v>
      </c>
    </row>
    <row r="16" spans="1:30" s="227" customFormat="1" ht="169.9" customHeight="1" x14ac:dyDescent="0.2">
      <c r="A16" s="202">
        <v>45917</v>
      </c>
      <c r="B16" s="221" t="s">
        <v>1435</v>
      </c>
      <c r="C16" s="229" t="s">
        <v>983</v>
      </c>
      <c r="D16" s="228" t="s">
        <v>155</v>
      </c>
      <c r="E16" s="204" t="s">
        <v>989</v>
      </c>
      <c r="F16" s="204" t="s">
        <v>1403</v>
      </c>
      <c r="G16" s="204" t="s">
        <v>1281</v>
      </c>
      <c r="H16" s="205" t="s">
        <v>1157</v>
      </c>
      <c r="I16" s="209" t="s">
        <v>1282</v>
      </c>
      <c r="J16" s="207">
        <v>2</v>
      </c>
      <c r="K16" s="207">
        <v>2</v>
      </c>
      <c r="L16" s="207">
        <f t="shared" ref="L16" si="6">J16*K16</f>
        <v>4</v>
      </c>
      <c r="M16" s="207" t="str">
        <f t="shared" si="1"/>
        <v>BAJO</v>
      </c>
      <c r="N16" s="207">
        <v>25</v>
      </c>
      <c r="O16" s="207">
        <f t="shared" si="4"/>
        <v>100</v>
      </c>
      <c r="P16" s="207" t="str">
        <f t="shared" si="2"/>
        <v>III</v>
      </c>
      <c r="Q16" s="207" t="str">
        <f t="shared" si="3"/>
        <v>Mejorable</v>
      </c>
      <c r="R16" s="217" t="s">
        <v>1587</v>
      </c>
      <c r="S16" s="217" t="s">
        <v>1544</v>
      </c>
      <c r="T16" s="207">
        <v>5</v>
      </c>
      <c r="U16" s="207"/>
      <c r="V16" s="207"/>
      <c r="W16" s="207" t="s">
        <v>1050</v>
      </c>
      <c r="X16" s="210"/>
      <c r="Y16" s="207"/>
      <c r="Z16" s="221" t="s">
        <v>155</v>
      </c>
      <c r="AA16" s="221" t="s">
        <v>1069</v>
      </c>
      <c r="AB16" s="221" t="s">
        <v>1070</v>
      </c>
      <c r="AC16" s="221" t="s">
        <v>1071</v>
      </c>
      <c r="AD16" s="221" t="s">
        <v>1072</v>
      </c>
    </row>
    <row r="17" spans="1:30" s="227" customFormat="1" ht="169.9" customHeight="1" x14ac:dyDescent="0.2">
      <c r="A17" s="202">
        <v>45917</v>
      </c>
      <c r="B17" s="221" t="s">
        <v>1436</v>
      </c>
      <c r="C17" s="230" t="s">
        <v>1205</v>
      </c>
      <c r="D17" s="221" t="s">
        <v>155</v>
      </c>
      <c r="E17" s="207" t="s">
        <v>978</v>
      </c>
      <c r="F17" s="207" t="s">
        <v>1206</v>
      </c>
      <c r="G17" s="207" t="s">
        <v>1207</v>
      </c>
      <c r="H17" s="210" t="s">
        <v>1015</v>
      </c>
      <c r="I17" s="217" t="s">
        <v>1208</v>
      </c>
      <c r="J17" s="207">
        <v>2</v>
      </c>
      <c r="K17" s="207">
        <v>3</v>
      </c>
      <c r="L17" s="207">
        <f t="shared" si="0"/>
        <v>6</v>
      </c>
      <c r="M17" s="207" t="str">
        <f t="shared" si="1"/>
        <v>MEDIO</v>
      </c>
      <c r="N17" s="207">
        <v>10</v>
      </c>
      <c r="O17" s="207">
        <f t="shared" si="4"/>
        <v>60</v>
      </c>
      <c r="P17" s="207" t="str">
        <f t="shared" si="2"/>
        <v>III</v>
      </c>
      <c r="Q17" s="207" t="str">
        <f t="shared" si="3"/>
        <v>Mejorable</v>
      </c>
      <c r="R17" s="217" t="s">
        <v>1549</v>
      </c>
      <c r="S17" s="217" t="s">
        <v>1589</v>
      </c>
      <c r="T17" s="207">
        <v>5</v>
      </c>
      <c r="U17" s="207"/>
      <c r="V17" s="207"/>
      <c r="W17" s="207"/>
      <c r="X17" s="207" t="s">
        <v>1050</v>
      </c>
      <c r="Y17" s="207"/>
      <c r="Z17" s="221" t="s">
        <v>155</v>
      </c>
      <c r="AA17" s="221" t="s">
        <v>1167</v>
      </c>
      <c r="AB17" s="221" t="s">
        <v>1056</v>
      </c>
      <c r="AC17" s="221" t="s">
        <v>1087</v>
      </c>
      <c r="AD17" s="221" t="s">
        <v>1143</v>
      </c>
    </row>
    <row r="18" spans="1:30" s="227" customFormat="1" ht="198.75" customHeight="1" x14ac:dyDescent="0.2">
      <c r="A18" s="202">
        <v>45917</v>
      </c>
      <c r="B18" s="221" t="s">
        <v>1437</v>
      </c>
      <c r="C18" s="219" t="s">
        <v>1209</v>
      </c>
      <c r="D18" s="222" t="s">
        <v>23</v>
      </c>
      <c r="E18" s="207" t="s">
        <v>978</v>
      </c>
      <c r="F18" s="207" t="s">
        <v>1162</v>
      </c>
      <c r="G18" s="207" t="s">
        <v>1000</v>
      </c>
      <c r="H18" s="217" t="s">
        <v>1210</v>
      </c>
      <c r="I18" s="217" t="s">
        <v>1211</v>
      </c>
      <c r="J18" s="207">
        <v>2</v>
      </c>
      <c r="K18" s="207">
        <v>3</v>
      </c>
      <c r="L18" s="207">
        <f t="shared" si="0"/>
        <v>6</v>
      </c>
      <c r="M18" s="207" t="str">
        <f t="shared" si="1"/>
        <v>MEDIO</v>
      </c>
      <c r="N18" s="207">
        <v>10</v>
      </c>
      <c r="O18" s="207">
        <f t="shared" si="4"/>
        <v>60</v>
      </c>
      <c r="P18" s="207" t="str">
        <f t="shared" si="2"/>
        <v>III</v>
      </c>
      <c r="Q18" s="207" t="str">
        <f t="shared" si="3"/>
        <v>Mejorable</v>
      </c>
      <c r="R18" s="217" t="s">
        <v>1550</v>
      </c>
      <c r="S18" s="217" t="s">
        <v>1588</v>
      </c>
      <c r="T18" s="207">
        <v>5</v>
      </c>
      <c r="U18" s="207"/>
      <c r="V18" s="207"/>
      <c r="W18" s="207"/>
      <c r="X18" s="207" t="s">
        <v>1050</v>
      </c>
      <c r="Y18" s="207"/>
      <c r="Z18" s="222" t="s">
        <v>155</v>
      </c>
      <c r="AA18" s="222" t="s">
        <v>1161</v>
      </c>
      <c r="AB18" s="222" t="s">
        <v>1056</v>
      </c>
      <c r="AC18" s="222" t="s">
        <v>1087</v>
      </c>
      <c r="AD18" s="222" t="s">
        <v>1143</v>
      </c>
    </row>
    <row r="19" spans="1:30" s="227" customFormat="1" ht="169.9" customHeight="1" x14ac:dyDescent="0.2">
      <c r="A19" s="202">
        <v>45917</v>
      </c>
      <c r="B19" s="221" t="s">
        <v>1438</v>
      </c>
      <c r="C19" s="230" t="s">
        <v>1016</v>
      </c>
      <c r="D19" s="221" t="s">
        <v>24</v>
      </c>
      <c r="E19" s="207" t="s">
        <v>978</v>
      </c>
      <c r="F19" s="207" t="s">
        <v>1017</v>
      </c>
      <c r="G19" s="207" t="s">
        <v>1018</v>
      </c>
      <c r="H19" s="217" t="s">
        <v>1212</v>
      </c>
      <c r="I19" s="217" t="s">
        <v>1213</v>
      </c>
      <c r="J19" s="207">
        <v>2</v>
      </c>
      <c r="K19" s="207">
        <v>3</v>
      </c>
      <c r="L19" s="207">
        <f t="shared" si="0"/>
        <v>6</v>
      </c>
      <c r="M19" s="207" t="str">
        <f t="shared" si="1"/>
        <v>MEDIO</v>
      </c>
      <c r="N19" s="207">
        <v>10</v>
      </c>
      <c r="O19" s="207">
        <f t="shared" si="4"/>
        <v>60</v>
      </c>
      <c r="P19" s="207" t="str">
        <f t="shared" si="2"/>
        <v>III</v>
      </c>
      <c r="Q19" s="207" t="str">
        <f t="shared" si="3"/>
        <v>Mejorable</v>
      </c>
      <c r="R19" s="217" t="s">
        <v>1549</v>
      </c>
      <c r="S19" s="217" t="s">
        <v>1551</v>
      </c>
      <c r="T19" s="207">
        <v>5</v>
      </c>
      <c r="U19" s="207"/>
      <c r="V19" s="207"/>
      <c r="W19" s="231"/>
      <c r="X19" s="207" t="s">
        <v>1050</v>
      </c>
      <c r="Y19" s="207"/>
      <c r="Z19" s="221" t="s">
        <v>155</v>
      </c>
      <c r="AA19" s="221" t="s">
        <v>1167</v>
      </c>
      <c r="AB19" s="221" t="s">
        <v>1056</v>
      </c>
      <c r="AC19" s="221" t="s">
        <v>1087</v>
      </c>
      <c r="AD19" s="221" t="s">
        <v>1143</v>
      </c>
    </row>
    <row r="20" spans="1:30" s="227" customFormat="1" ht="169.9" customHeight="1" x14ac:dyDescent="0.2">
      <c r="A20" s="202">
        <v>45917</v>
      </c>
      <c r="B20" s="221" t="s">
        <v>1439</v>
      </c>
      <c r="C20" s="219" t="s">
        <v>1179</v>
      </c>
      <c r="D20" s="222" t="s">
        <v>155</v>
      </c>
      <c r="E20" s="207" t="s">
        <v>977</v>
      </c>
      <c r="F20" s="207" t="s">
        <v>1169</v>
      </c>
      <c r="G20" s="207" t="s">
        <v>1002</v>
      </c>
      <c r="H20" s="217" t="s">
        <v>1170</v>
      </c>
      <c r="I20" s="217" t="s">
        <v>1171</v>
      </c>
      <c r="J20" s="207">
        <v>2</v>
      </c>
      <c r="K20" s="207">
        <v>4</v>
      </c>
      <c r="L20" s="207">
        <f t="shared" si="0"/>
        <v>8</v>
      </c>
      <c r="M20" s="207" t="str">
        <f t="shared" si="1"/>
        <v>MEDIO</v>
      </c>
      <c r="N20" s="207">
        <v>10</v>
      </c>
      <c r="O20" s="207">
        <f t="shared" si="4"/>
        <v>80</v>
      </c>
      <c r="P20" s="207" t="str">
        <f t="shared" si="2"/>
        <v>III</v>
      </c>
      <c r="Q20" s="207" t="str">
        <f t="shared" si="3"/>
        <v>Mejorable</v>
      </c>
      <c r="R20" s="232" t="s">
        <v>1552</v>
      </c>
      <c r="S20" s="217" t="s">
        <v>1553</v>
      </c>
      <c r="T20" s="207">
        <v>5</v>
      </c>
      <c r="U20" s="207"/>
      <c r="V20" s="207"/>
      <c r="W20" s="207"/>
      <c r="X20" s="207" t="s">
        <v>1050</v>
      </c>
      <c r="Y20" s="207"/>
      <c r="Z20" s="222" t="s">
        <v>155</v>
      </c>
      <c r="AA20" s="222" t="s">
        <v>1172</v>
      </c>
      <c r="AB20" s="221" t="s">
        <v>1101</v>
      </c>
      <c r="AC20" s="222" t="s">
        <v>1102</v>
      </c>
      <c r="AD20" s="222" t="s">
        <v>1090</v>
      </c>
    </row>
    <row r="21" spans="1:30" s="227" customFormat="1" ht="169.9" customHeight="1" x14ac:dyDescent="0.2">
      <c r="A21" s="202">
        <v>45917</v>
      </c>
      <c r="B21" s="221" t="s">
        <v>1440</v>
      </c>
      <c r="C21" s="230" t="s">
        <v>1179</v>
      </c>
      <c r="D21" s="221" t="s">
        <v>155</v>
      </c>
      <c r="E21" s="207" t="s">
        <v>977</v>
      </c>
      <c r="F21" s="207" t="s">
        <v>995</v>
      </c>
      <c r="G21" s="207" t="s">
        <v>1003</v>
      </c>
      <c r="H21" s="217" t="s">
        <v>1180</v>
      </c>
      <c r="I21" s="217" t="s">
        <v>1181</v>
      </c>
      <c r="J21" s="207">
        <v>2</v>
      </c>
      <c r="K21" s="207">
        <v>3</v>
      </c>
      <c r="L21" s="207">
        <f t="shared" si="0"/>
        <v>6</v>
      </c>
      <c r="M21" s="207" t="str">
        <f t="shared" si="1"/>
        <v>MEDIO</v>
      </c>
      <c r="N21" s="207">
        <v>10</v>
      </c>
      <c r="O21" s="207">
        <f t="shared" si="4"/>
        <v>60</v>
      </c>
      <c r="P21" s="207" t="str">
        <f t="shared" si="2"/>
        <v>III</v>
      </c>
      <c r="Q21" s="207" t="str">
        <f t="shared" si="3"/>
        <v>Mejorable</v>
      </c>
      <c r="R21" s="232" t="s">
        <v>1554</v>
      </c>
      <c r="S21" s="217" t="s">
        <v>1555</v>
      </c>
      <c r="T21" s="207">
        <v>5</v>
      </c>
      <c r="U21" s="207"/>
      <c r="V21" s="207"/>
      <c r="W21" s="207"/>
      <c r="X21" s="207" t="s">
        <v>1050</v>
      </c>
      <c r="Y21" s="207"/>
      <c r="Z21" s="221" t="s">
        <v>155</v>
      </c>
      <c r="AA21" s="221" t="s">
        <v>1091</v>
      </c>
      <c r="AB21" s="221" t="s">
        <v>1101</v>
      </c>
      <c r="AC21" s="222" t="s">
        <v>1178</v>
      </c>
      <c r="AD21" s="222" t="s">
        <v>1092</v>
      </c>
    </row>
    <row r="22" spans="1:30" s="227" customFormat="1" ht="169.9" customHeight="1" x14ac:dyDescent="0.2">
      <c r="A22" s="202">
        <v>45917</v>
      </c>
      <c r="B22" s="221" t="s">
        <v>1441</v>
      </c>
      <c r="C22" s="219" t="s">
        <v>1179</v>
      </c>
      <c r="D22" s="222" t="s">
        <v>155</v>
      </c>
      <c r="E22" s="207" t="s">
        <v>977</v>
      </c>
      <c r="F22" s="207" t="s">
        <v>1184</v>
      </c>
      <c r="G22" s="207" t="s">
        <v>1019</v>
      </c>
      <c r="H22" s="217" t="s">
        <v>1006</v>
      </c>
      <c r="I22" s="217" t="s">
        <v>1185</v>
      </c>
      <c r="J22" s="207">
        <v>2</v>
      </c>
      <c r="K22" s="207">
        <v>2</v>
      </c>
      <c r="L22" s="207">
        <f t="shared" si="0"/>
        <v>4</v>
      </c>
      <c r="M22" s="207" t="str">
        <f t="shared" si="1"/>
        <v>BAJO</v>
      </c>
      <c r="N22" s="207">
        <v>10</v>
      </c>
      <c r="O22" s="207">
        <f t="shared" si="4"/>
        <v>40</v>
      </c>
      <c r="P22" s="207" t="str">
        <f t="shared" si="2"/>
        <v>III</v>
      </c>
      <c r="Q22" s="207" t="str">
        <f t="shared" si="3"/>
        <v>Mejorable</v>
      </c>
      <c r="R22" s="217" t="s">
        <v>1556</v>
      </c>
      <c r="S22" s="217" t="s">
        <v>1557</v>
      </c>
      <c r="T22" s="207">
        <v>5</v>
      </c>
      <c r="U22" s="207"/>
      <c r="V22" s="207"/>
      <c r="W22" s="207"/>
      <c r="X22" s="207" t="s">
        <v>1050</v>
      </c>
      <c r="Y22" s="207"/>
      <c r="Z22" s="222" t="s">
        <v>1093</v>
      </c>
      <c r="AA22" s="222" t="s">
        <v>1094</v>
      </c>
      <c r="AB22" s="222" t="s">
        <v>1186</v>
      </c>
      <c r="AC22" s="222" t="s">
        <v>1095</v>
      </c>
      <c r="AD22" s="222" t="s">
        <v>1096</v>
      </c>
    </row>
    <row r="23" spans="1:30" s="227" customFormat="1" ht="169.9" customHeight="1" x14ac:dyDescent="0.2">
      <c r="A23" s="202">
        <v>45917</v>
      </c>
      <c r="B23" s="221" t="s">
        <v>1442</v>
      </c>
      <c r="C23" s="230" t="s">
        <v>1179</v>
      </c>
      <c r="D23" s="221" t="s">
        <v>155</v>
      </c>
      <c r="E23" s="207" t="s">
        <v>977</v>
      </c>
      <c r="F23" s="207" t="s">
        <v>996</v>
      </c>
      <c r="G23" s="207" t="s">
        <v>1008</v>
      </c>
      <c r="H23" s="217" t="s">
        <v>1009</v>
      </c>
      <c r="I23" s="217" t="s">
        <v>1020</v>
      </c>
      <c r="J23" s="207">
        <v>2</v>
      </c>
      <c r="K23" s="207">
        <v>1</v>
      </c>
      <c r="L23" s="207">
        <f t="shared" si="0"/>
        <v>2</v>
      </c>
      <c r="M23" s="207" t="str">
        <f t="shared" si="1"/>
        <v>BAJO</v>
      </c>
      <c r="N23" s="207">
        <v>10</v>
      </c>
      <c r="O23" s="207">
        <f t="shared" si="4"/>
        <v>20</v>
      </c>
      <c r="P23" s="207" t="str">
        <f t="shared" si="2"/>
        <v>IV</v>
      </c>
      <c r="Q23" s="207" t="str">
        <f t="shared" si="3"/>
        <v>Aceptable</v>
      </c>
      <c r="R23" s="217" t="s">
        <v>1558</v>
      </c>
      <c r="S23" s="217" t="s">
        <v>1559</v>
      </c>
      <c r="T23" s="207">
        <v>5</v>
      </c>
      <c r="U23" s="207"/>
      <c r="V23" s="207"/>
      <c r="W23" s="207"/>
      <c r="X23" s="207" t="s">
        <v>1050</v>
      </c>
      <c r="Y23" s="207"/>
      <c r="Z23" s="221" t="s">
        <v>155</v>
      </c>
      <c r="AA23" s="222" t="s">
        <v>1187</v>
      </c>
      <c r="AB23" s="222" t="s">
        <v>1186</v>
      </c>
      <c r="AC23" s="222" t="s">
        <v>1188</v>
      </c>
      <c r="AD23" s="222" t="s">
        <v>1189</v>
      </c>
    </row>
    <row r="24" spans="1:30" s="227" customFormat="1" ht="169.9" customHeight="1" x14ac:dyDescent="0.2">
      <c r="A24" s="202">
        <v>45917</v>
      </c>
      <c r="B24" s="221" t="s">
        <v>1443</v>
      </c>
      <c r="C24" s="219" t="s">
        <v>1021</v>
      </c>
      <c r="D24" s="222" t="s">
        <v>155</v>
      </c>
      <c r="E24" s="221" t="s">
        <v>976</v>
      </c>
      <c r="F24" s="207" t="s">
        <v>1044</v>
      </c>
      <c r="G24" s="207" t="s">
        <v>1045</v>
      </c>
      <c r="H24" s="217" t="s">
        <v>1117</v>
      </c>
      <c r="I24" s="217" t="s">
        <v>1190</v>
      </c>
      <c r="J24" s="207">
        <v>2</v>
      </c>
      <c r="K24" s="207">
        <v>3</v>
      </c>
      <c r="L24" s="207">
        <f t="shared" si="0"/>
        <v>6</v>
      </c>
      <c r="M24" s="207" t="str">
        <f t="shared" si="1"/>
        <v>MEDIO</v>
      </c>
      <c r="N24" s="207">
        <v>10</v>
      </c>
      <c r="O24" s="207">
        <f t="shared" si="4"/>
        <v>60</v>
      </c>
      <c r="P24" s="207" t="str">
        <f t="shared" si="2"/>
        <v>III</v>
      </c>
      <c r="Q24" s="207" t="str">
        <f t="shared" si="3"/>
        <v>Mejorable</v>
      </c>
      <c r="R24" s="219" t="s">
        <v>1545</v>
      </c>
      <c r="S24" s="219" t="s">
        <v>1546</v>
      </c>
      <c r="T24" s="207">
        <v>5</v>
      </c>
      <c r="U24" s="207"/>
      <c r="V24" s="207"/>
      <c r="W24" s="207"/>
      <c r="X24" s="222" t="s">
        <v>1050</v>
      </c>
      <c r="Y24" s="207"/>
      <c r="Z24" s="222" t="s">
        <v>155</v>
      </c>
      <c r="AA24" s="222" t="s">
        <v>1112</v>
      </c>
      <c r="AB24" s="222" t="s">
        <v>1098</v>
      </c>
      <c r="AC24" s="222" t="s">
        <v>1099</v>
      </c>
      <c r="AD24" s="222" t="s">
        <v>1100</v>
      </c>
    </row>
    <row r="25" spans="1:30" s="227" customFormat="1" ht="169.9" customHeight="1" x14ac:dyDescent="0.2">
      <c r="A25" s="202">
        <v>45917</v>
      </c>
      <c r="B25" s="221" t="s">
        <v>1444</v>
      </c>
      <c r="C25" s="219" t="s">
        <v>1111</v>
      </c>
      <c r="D25" s="221" t="s">
        <v>23</v>
      </c>
      <c r="E25" s="206" t="s">
        <v>1191</v>
      </c>
      <c r="F25" s="204" t="s">
        <v>1192</v>
      </c>
      <c r="G25" s="204" t="s">
        <v>1109</v>
      </c>
      <c r="H25" s="209" t="s">
        <v>1047</v>
      </c>
      <c r="I25" s="209" t="s">
        <v>1283</v>
      </c>
      <c r="J25" s="204">
        <v>2</v>
      </c>
      <c r="K25" s="204">
        <v>3</v>
      </c>
      <c r="L25" s="204">
        <f t="shared" si="0"/>
        <v>6</v>
      </c>
      <c r="M25" s="204" t="str">
        <f t="shared" si="1"/>
        <v>MEDIO</v>
      </c>
      <c r="N25" s="204">
        <v>10</v>
      </c>
      <c r="O25" s="204">
        <f t="shared" si="4"/>
        <v>60</v>
      </c>
      <c r="P25" s="204" t="str">
        <f t="shared" si="2"/>
        <v>III</v>
      </c>
      <c r="Q25" s="204" t="str">
        <f t="shared" si="3"/>
        <v>Mejorable</v>
      </c>
      <c r="R25" s="219" t="s">
        <v>1525</v>
      </c>
      <c r="S25" s="209" t="s">
        <v>1526</v>
      </c>
      <c r="T25" s="207">
        <v>5</v>
      </c>
      <c r="U25" s="207"/>
      <c r="V25" s="207"/>
      <c r="W25" s="210"/>
      <c r="X25" s="222" t="s">
        <v>1050</v>
      </c>
      <c r="Y25" s="207"/>
      <c r="Z25" s="222" t="s">
        <v>155</v>
      </c>
      <c r="AA25" s="222" t="s">
        <v>1193</v>
      </c>
      <c r="AB25" s="222" t="s">
        <v>1098</v>
      </c>
      <c r="AC25" s="222" t="s">
        <v>1110</v>
      </c>
      <c r="AD25" s="222" t="s">
        <v>1194</v>
      </c>
    </row>
    <row r="26" spans="1:30" s="216" customFormat="1" ht="48" customHeight="1" x14ac:dyDescent="0.2">
      <c r="A26" s="202">
        <v>45954</v>
      </c>
      <c r="B26" s="206" t="s">
        <v>1499</v>
      </c>
      <c r="C26" s="213" t="s">
        <v>1500</v>
      </c>
      <c r="D26" s="206" t="s">
        <v>23</v>
      </c>
      <c r="E26" s="206" t="s">
        <v>1501</v>
      </c>
      <c r="F26" s="204" t="s">
        <v>1502</v>
      </c>
      <c r="G26" s="204" t="s">
        <v>1503</v>
      </c>
      <c r="H26" s="209" t="s">
        <v>1504</v>
      </c>
      <c r="I26" s="204" t="s">
        <v>1505</v>
      </c>
      <c r="J26" s="204">
        <v>2</v>
      </c>
      <c r="K26" s="204">
        <v>4</v>
      </c>
      <c r="L26" s="204">
        <f t="shared" si="0"/>
        <v>8</v>
      </c>
      <c r="M26" s="204" t="str">
        <f t="shared" si="1"/>
        <v>MEDIO</v>
      </c>
      <c r="N26" s="204">
        <v>25</v>
      </c>
      <c r="O26" s="204">
        <f t="shared" si="4"/>
        <v>200</v>
      </c>
      <c r="P26" s="204" t="str">
        <f t="shared" si="2"/>
        <v>II</v>
      </c>
      <c r="Q26" s="204" t="str">
        <f t="shared" si="3"/>
        <v>Aceptable con Control</v>
      </c>
      <c r="R26" s="219" t="s">
        <v>1573</v>
      </c>
      <c r="S26" s="209" t="s">
        <v>1506</v>
      </c>
      <c r="T26" s="204">
        <v>5</v>
      </c>
      <c r="U26" s="204"/>
      <c r="V26" s="204"/>
      <c r="W26" s="205"/>
      <c r="X26" s="204" t="s">
        <v>1050</v>
      </c>
      <c r="Y26" s="204"/>
      <c r="Z26" s="206" t="s">
        <v>155</v>
      </c>
      <c r="AA26" s="206" t="s">
        <v>1507</v>
      </c>
      <c r="AB26" s="206" t="s">
        <v>1051</v>
      </c>
      <c r="AC26" s="206" t="s">
        <v>1508</v>
      </c>
      <c r="AD26" s="206" t="s">
        <v>1509</v>
      </c>
    </row>
    <row r="27" spans="1:30" x14ac:dyDescent="0.25">
      <c r="A27" s="124"/>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row>
    <row r="28" spans="1:30" x14ac:dyDescent="0.25">
      <c r="A28" s="124"/>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row>
    <row r="29" spans="1:30" x14ac:dyDescent="0.25">
      <c r="A29" s="124"/>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row>
    <row r="30" spans="1:30" x14ac:dyDescent="0.25">
      <c r="A30" s="220" t="s">
        <v>1410</v>
      </c>
      <c r="B30" s="220"/>
      <c r="C30" s="220"/>
      <c r="D30" s="220"/>
      <c r="E30" s="220"/>
      <c r="F30" s="220"/>
      <c r="G30" s="220"/>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row>
  </sheetData>
  <mergeCells count="14">
    <mergeCell ref="A30:G30"/>
    <mergeCell ref="A6:AD6"/>
    <mergeCell ref="Z7:AD7"/>
    <mergeCell ref="A7:B7"/>
    <mergeCell ref="C7:D7"/>
    <mergeCell ref="E7:I7"/>
    <mergeCell ref="J7:Q7"/>
    <mergeCell ref="R7:T7"/>
    <mergeCell ref="U7:X7"/>
    <mergeCell ref="A1:B4"/>
    <mergeCell ref="C1:AB2"/>
    <mergeCell ref="C3:AB4"/>
    <mergeCell ref="A5:B5"/>
    <mergeCell ref="C5:AD5"/>
  </mergeCells>
  <phoneticPr fontId="56" type="noConversion"/>
  <conditionalFormatting sqref="P9">
    <cfRule type="cellIs" dxfId="186" priority="25" operator="equal">
      <formula>#REF!</formula>
    </cfRule>
    <cfRule type="cellIs" dxfId="185" priority="26" operator="equal">
      <formula>$Y$4</formula>
    </cfRule>
    <cfRule type="cellIs" dxfId="184" priority="27" operator="equal">
      <formula>$Y$3</formula>
    </cfRule>
    <cfRule type="cellIs" dxfId="183" priority="28" operator="equal">
      <formula>$Y$2</formula>
    </cfRule>
  </conditionalFormatting>
  <conditionalFormatting sqref="Q10:Q25">
    <cfRule type="cellIs" dxfId="182" priority="5" operator="equal">
      <formula>#REF!</formula>
    </cfRule>
    <cfRule type="cellIs" dxfId="181" priority="6" operator="equal">
      <formula>$Y$4</formula>
    </cfRule>
    <cfRule type="cellIs" dxfId="180" priority="7" operator="equal">
      <formula>$Y$3</formula>
    </cfRule>
    <cfRule type="cellIs" dxfId="179" priority="8" operator="equal">
      <formula>$Y$2</formula>
    </cfRule>
  </conditionalFormatting>
  <conditionalFormatting sqref="Q26">
    <cfRule type="cellIs" dxfId="178" priority="1" operator="equal">
      <formula>#REF!</formula>
    </cfRule>
    <cfRule type="cellIs" dxfId="177" priority="2" operator="equal">
      <formula>$Y$4</formula>
    </cfRule>
    <cfRule type="cellIs" dxfId="176" priority="3" operator="equal">
      <formula>$Y$3</formula>
    </cfRule>
    <cfRule type="cellIs" dxfId="175" priority="4" operator="equal">
      <formula>$Y$2</formula>
    </cfRule>
  </conditionalFormatting>
  <pageMargins left="0.7" right="0.7" top="0.75" bottom="0.75" header="0.3" footer="0.3"/>
  <pageSetup scale="17" orientation="portrait" horizontalDpi="4294967294" verticalDpi="4294967294" r:id="rId1"/>
  <rowBreaks count="1" manualBreakCount="1">
    <brk id="19" min="2" max="25" man="1"/>
  </rowBreaks>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D5B5CCFF-61F4-44E1-B65B-B3CFDD708DA7}">
          <x14:formula1>
            <xm:f>'Listas despegables'!$I$3:$I$9</xm:f>
          </x14:formula1>
          <xm:sqref>E17:E23 E13:E14 E9 E11</xm:sqref>
        </x14:dataValidation>
        <x14:dataValidation type="list" allowBlank="1" showInputMessage="1" showErrorMessage="1" xr:uid="{EB5B10D4-DEC4-4DA5-A14E-353C6EFAA6B1}">
          <x14:formula1>
            <xm:f>'Listas despegables'!$I$3:$I$10</xm:f>
          </x14:formula1>
          <xm:sqref>E24:E25</xm:sqref>
        </x14:dataValidation>
        <x14:dataValidation type="list" allowBlank="1" showInputMessage="1" showErrorMessage="1" xr:uid="{79AB485E-6612-44A7-8838-852272A57ACE}">
          <x14:formula1>
            <xm:f>'Listas despegables'!$A$3:$A$4</xm:f>
          </x14:formula1>
          <xm:sqref>D9:D25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2060"/>
  </sheetPr>
  <dimension ref="A1:X48"/>
  <sheetViews>
    <sheetView view="pageBreakPreview" topLeftCell="F1" zoomScale="50" zoomScaleNormal="40" zoomScaleSheetLayoutView="50" workbookViewId="0">
      <selection activeCell="Y1" sqref="Y1:Y1048576"/>
    </sheetView>
  </sheetViews>
  <sheetFormatPr baseColWidth="10" defaultColWidth="11.42578125" defaultRowHeight="15" x14ac:dyDescent="0.25"/>
  <cols>
    <col min="1" max="1" width="20.7109375" customWidth="1"/>
    <col min="2" max="2" width="7.42578125" customWidth="1"/>
    <col min="3" max="3" width="28.42578125" customWidth="1"/>
    <col min="4" max="4" width="23" customWidth="1"/>
    <col min="5" max="5" width="30.42578125" customWidth="1"/>
    <col min="6" max="7" width="21.28515625" customWidth="1"/>
    <col min="8" max="8" width="20.7109375" customWidth="1"/>
    <col min="9" max="15" width="9" customWidth="1"/>
    <col min="16" max="16" width="14.7109375" customWidth="1"/>
    <col min="17" max="17" width="22.28515625" customWidth="1"/>
    <col min="18" max="18" width="25.140625" customWidth="1"/>
    <col min="19" max="19" width="17.140625" customWidth="1"/>
    <col min="20" max="20" width="17.28515625" customWidth="1"/>
    <col min="21" max="21" width="31.28515625" customWidth="1"/>
    <col min="22" max="22" width="58.28515625" customWidth="1"/>
    <col min="23" max="23" width="44.140625" customWidth="1"/>
    <col min="24" max="24" width="0" hidden="1" customWidth="1"/>
  </cols>
  <sheetData>
    <row r="1" spans="1:24" ht="27.75" customHeight="1" x14ac:dyDescent="0.25">
      <c r="A1" s="185"/>
      <c r="B1" s="185"/>
      <c r="C1" s="185"/>
      <c r="D1" s="186" t="s">
        <v>17</v>
      </c>
      <c r="E1" s="186"/>
      <c r="F1" s="186"/>
      <c r="G1" s="186"/>
      <c r="H1" s="186"/>
      <c r="I1" s="186"/>
      <c r="J1" s="186"/>
      <c r="K1" s="186"/>
      <c r="L1" s="186"/>
      <c r="M1" s="186"/>
      <c r="N1" s="186"/>
      <c r="O1" s="186"/>
      <c r="P1" s="186"/>
      <c r="Q1" s="186"/>
      <c r="R1" s="186"/>
      <c r="S1" s="186"/>
      <c r="T1" s="186"/>
      <c r="U1" s="186"/>
      <c r="V1" s="186"/>
      <c r="W1" s="22" t="e">
        <f>+#REF!</f>
        <v>#REF!</v>
      </c>
    </row>
    <row r="2" spans="1:24" ht="27.75" customHeight="1" x14ac:dyDescent="0.25">
      <c r="A2" s="185"/>
      <c r="B2" s="185"/>
      <c r="C2" s="185"/>
      <c r="D2" s="186" t="s">
        <v>18</v>
      </c>
      <c r="E2" s="186"/>
      <c r="F2" s="186"/>
      <c r="G2" s="186"/>
      <c r="H2" s="186"/>
      <c r="I2" s="186"/>
      <c r="J2" s="186"/>
      <c r="K2" s="186"/>
      <c r="L2" s="186"/>
      <c r="M2" s="186"/>
      <c r="N2" s="186"/>
      <c r="O2" s="186"/>
      <c r="P2" s="186"/>
      <c r="Q2" s="186"/>
      <c r="R2" s="186"/>
      <c r="S2" s="186"/>
      <c r="T2" s="186"/>
      <c r="U2" s="186"/>
      <c r="V2" s="186"/>
      <c r="W2" s="22" t="e">
        <f>+#REF!</f>
        <v>#REF!</v>
      </c>
      <c r="X2" s="45" t="s">
        <v>795</v>
      </c>
    </row>
    <row r="3" spans="1:24" ht="27.75" customHeight="1" x14ac:dyDescent="0.25">
      <c r="A3" s="185"/>
      <c r="B3" s="185"/>
      <c r="C3" s="185"/>
      <c r="D3" s="186" t="s">
        <v>19</v>
      </c>
      <c r="E3" s="186"/>
      <c r="F3" s="186"/>
      <c r="G3" s="186"/>
      <c r="H3" s="186"/>
      <c r="I3" s="186"/>
      <c r="J3" s="186"/>
      <c r="K3" s="186"/>
      <c r="L3" s="186"/>
      <c r="M3" s="186"/>
      <c r="N3" s="186"/>
      <c r="O3" s="186"/>
      <c r="P3" s="186"/>
      <c r="Q3" s="186"/>
      <c r="R3" s="186"/>
      <c r="S3" s="186"/>
      <c r="T3" s="186"/>
      <c r="U3" s="186"/>
      <c r="V3" s="186"/>
      <c r="W3" s="22" t="e">
        <f>+#REF!</f>
        <v>#REF!</v>
      </c>
      <c r="X3" s="46" t="s">
        <v>375</v>
      </c>
    </row>
    <row r="4" spans="1:24" ht="27.75" customHeight="1" x14ac:dyDescent="0.25">
      <c r="A4" s="185"/>
      <c r="B4" s="185"/>
      <c r="C4" s="185"/>
      <c r="D4" s="186" t="s">
        <v>16</v>
      </c>
      <c r="E4" s="186"/>
      <c r="F4" s="186"/>
      <c r="G4" s="186"/>
      <c r="H4" s="186"/>
      <c r="I4" s="186"/>
      <c r="J4" s="186"/>
      <c r="K4" s="186"/>
      <c r="L4" s="186"/>
      <c r="M4" s="186"/>
      <c r="N4" s="186"/>
      <c r="O4" s="186"/>
      <c r="P4" s="186"/>
      <c r="Q4" s="186"/>
      <c r="R4" s="186"/>
      <c r="S4" s="186"/>
      <c r="T4" s="186"/>
      <c r="U4" s="186"/>
      <c r="V4" s="186"/>
      <c r="W4" s="22" t="e">
        <f>+#REF!</f>
        <v>#REF!</v>
      </c>
      <c r="X4" s="48" t="s">
        <v>185</v>
      </c>
    </row>
    <row r="5" spans="1:24" ht="24.75" customHeight="1" x14ac:dyDescent="0.25">
      <c r="A5" s="185"/>
      <c r="B5" s="185"/>
      <c r="C5" s="185"/>
      <c r="D5" s="185"/>
      <c r="E5" s="185"/>
      <c r="F5" s="185"/>
      <c r="G5" s="185"/>
      <c r="H5" s="185"/>
      <c r="I5" s="185"/>
      <c r="J5" s="185"/>
      <c r="K5" s="185"/>
      <c r="L5" s="185"/>
      <c r="M5" s="185"/>
      <c r="N5" s="185"/>
      <c r="O5" s="185"/>
      <c r="P5" s="185"/>
      <c r="Q5" s="185"/>
      <c r="R5" s="185"/>
      <c r="S5" s="185"/>
      <c r="T5" s="185"/>
      <c r="U5" s="185"/>
      <c r="V5" s="185"/>
      <c r="W5" s="185"/>
      <c r="X5" s="47" t="s">
        <v>138</v>
      </c>
    </row>
    <row r="6" spans="1:24" ht="24.75" customHeight="1" x14ac:dyDescent="0.25">
      <c r="A6" s="180" t="s">
        <v>22</v>
      </c>
      <c r="B6" s="180"/>
      <c r="C6" s="180"/>
      <c r="D6" s="181" t="s">
        <v>160</v>
      </c>
      <c r="E6" s="181"/>
      <c r="F6" s="181"/>
      <c r="G6" s="181"/>
      <c r="H6" s="181"/>
      <c r="I6" s="181"/>
      <c r="J6" s="180" t="s">
        <v>20</v>
      </c>
      <c r="K6" s="180"/>
      <c r="L6" s="180"/>
      <c r="M6" s="180"/>
      <c r="N6" s="181"/>
      <c r="O6" s="181"/>
      <c r="P6" s="181"/>
      <c r="Q6" s="180" t="s">
        <v>152</v>
      </c>
      <c r="R6" s="180"/>
      <c r="S6" s="180"/>
      <c r="T6" s="180"/>
      <c r="U6" s="181" t="s">
        <v>184</v>
      </c>
      <c r="V6" s="181"/>
      <c r="W6" s="181"/>
    </row>
    <row r="7" spans="1:24" ht="24.75" customHeight="1" x14ac:dyDescent="0.25">
      <c r="A7" s="178"/>
      <c r="B7" s="178"/>
      <c r="C7" s="178"/>
      <c r="D7" s="178"/>
      <c r="E7" s="178"/>
      <c r="F7" s="178"/>
      <c r="G7" s="178"/>
      <c r="H7" s="178"/>
      <c r="I7" s="178"/>
      <c r="J7" s="178"/>
      <c r="K7" s="178"/>
      <c r="L7" s="178"/>
      <c r="M7" s="178"/>
      <c r="N7" s="178"/>
      <c r="O7" s="178"/>
      <c r="P7" s="178"/>
      <c r="Q7" s="178"/>
      <c r="R7" s="178"/>
      <c r="S7" s="178"/>
      <c r="T7" s="178"/>
      <c r="U7" s="178"/>
      <c r="V7" s="178"/>
      <c r="W7" s="178"/>
    </row>
    <row r="8" spans="1:24" ht="24.75" customHeight="1" x14ac:dyDescent="0.25">
      <c r="A8" s="180" t="s">
        <v>153</v>
      </c>
      <c r="B8" s="180"/>
      <c r="C8" s="180"/>
      <c r="D8" s="181" t="s">
        <v>183</v>
      </c>
      <c r="E8" s="181"/>
      <c r="F8" s="181"/>
      <c r="G8" s="181"/>
      <c r="H8" s="181"/>
      <c r="I8" s="181"/>
      <c r="J8" s="180" t="s">
        <v>20</v>
      </c>
      <c r="K8" s="180"/>
      <c r="L8" s="180"/>
      <c r="M8" s="180"/>
      <c r="N8" s="181">
        <v>7752</v>
      </c>
      <c r="O8" s="181"/>
      <c r="P8" s="181"/>
      <c r="Q8" s="180" t="s">
        <v>21</v>
      </c>
      <c r="R8" s="180"/>
      <c r="S8" s="180"/>
      <c r="T8" s="180"/>
      <c r="U8" s="181" t="s">
        <v>264</v>
      </c>
      <c r="V8" s="181"/>
      <c r="W8" s="181"/>
    </row>
    <row r="9" spans="1:24" ht="24.75" customHeight="1" x14ac:dyDescent="0.25">
      <c r="A9" s="178"/>
      <c r="B9" s="178"/>
      <c r="C9" s="178"/>
      <c r="D9" s="178"/>
      <c r="E9" s="178"/>
      <c r="F9" s="178"/>
      <c r="G9" s="178"/>
      <c r="H9" s="178"/>
      <c r="I9" s="178"/>
      <c r="J9" s="178"/>
      <c r="K9" s="178"/>
      <c r="L9" s="178"/>
      <c r="M9" s="178"/>
      <c r="N9" s="178"/>
      <c r="O9" s="178"/>
      <c r="P9" s="178"/>
      <c r="Q9" s="178"/>
      <c r="R9" s="178"/>
      <c r="S9" s="178"/>
      <c r="T9" s="178"/>
      <c r="U9" s="178"/>
      <c r="V9" s="178"/>
      <c r="W9" s="178"/>
    </row>
    <row r="10" spans="1:24" ht="33.75" customHeight="1" x14ac:dyDescent="0.25">
      <c r="A10" s="176" t="s">
        <v>35</v>
      </c>
      <c r="B10" s="176"/>
      <c r="C10" s="176"/>
      <c r="D10" s="177" t="e">
        <f>#REF!</f>
        <v>#REF!</v>
      </c>
      <c r="E10" s="177"/>
      <c r="F10" s="177"/>
      <c r="G10" s="177"/>
      <c r="H10" s="177"/>
      <c r="I10" s="177"/>
      <c r="J10" s="177"/>
      <c r="K10" s="177"/>
      <c r="L10" s="177"/>
      <c r="M10" s="177"/>
      <c r="N10" s="177"/>
      <c r="O10" s="177"/>
      <c r="P10" s="177"/>
      <c r="Q10" s="177"/>
      <c r="R10" s="177"/>
      <c r="S10" s="177"/>
      <c r="T10" s="177"/>
      <c r="U10" s="177"/>
      <c r="V10" s="177"/>
      <c r="W10" s="177"/>
    </row>
    <row r="11" spans="1:24" x14ac:dyDescent="0.25">
      <c r="A11" s="178"/>
      <c r="B11" s="178"/>
      <c r="C11" s="178"/>
      <c r="D11" s="178"/>
      <c r="E11" s="178"/>
      <c r="F11" s="178"/>
      <c r="G11" s="178"/>
      <c r="H11" s="178"/>
      <c r="I11" s="178"/>
      <c r="J11" s="178"/>
      <c r="K11" s="178"/>
      <c r="L11" s="178"/>
      <c r="M11" s="178"/>
      <c r="N11" s="178"/>
      <c r="O11" s="178"/>
      <c r="P11" s="178"/>
      <c r="Q11" s="178"/>
      <c r="R11" s="178"/>
      <c r="S11" s="178"/>
      <c r="T11" s="178"/>
      <c r="U11" s="178"/>
      <c r="V11" s="178"/>
      <c r="W11" s="178"/>
    </row>
    <row r="12" spans="1:24" ht="39.75" customHeight="1" x14ac:dyDescent="0.25">
      <c r="A12" s="179" t="s">
        <v>343</v>
      </c>
      <c r="B12" s="179"/>
      <c r="C12" s="179" t="s">
        <v>0</v>
      </c>
      <c r="D12" s="179"/>
      <c r="E12" s="179"/>
      <c r="F12" s="179" t="s">
        <v>1</v>
      </c>
      <c r="G12" s="179"/>
      <c r="H12" s="179"/>
      <c r="I12" s="179" t="s">
        <v>144</v>
      </c>
      <c r="J12" s="179"/>
      <c r="K12" s="179"/>
      <c r="L12" s="179"/>
      <c r="M12" s="179"/>
      <c r="N12" s="179"/>
      <c r="O12" s="179"/>
      <c r="P12" s="179"/>
      <c r="Q12" s="179" t="s">
        <v>2</v>
      </c>
      <c r="R12" s="179"/>
      <c r="S12" s="179" t="s">
        <v>141</v>
      </c>
      <c r="T12" s="179"/>
      <c r="U12" s="179"/>
      <c r="V12" s="179"/>
      <c r="W12" s="179"/>
    </row>
    <row r="13" spans="1:24" ht="102.75" customHeight="1" x14ac:dyDescent="0.25">
      <c r="A13" s="23" t="s">
        <v>263</v>
      </c>
      <c r="B13" s="23" t="s">
        <v>339</v>
      </c>
      <c r="C13" s="23" t="s">
        <v>140</v>
      </c>
      <c r="D13" s="23" t="s">
        <v>142</v>
      </c>
      <c r="E13" s="23" t="s">
        <v>15</v>
      </c>
      <c r="F13" s="23" t="s">
        <v>4</v>
      </c>
      <c r="G13" s="23" t="s">
        <v>5</v>
      </c>
      <c r="H13" s="23" t="s">
        <v>6</v>
      </c>
      <c r="I13" s="23" t="s">
        <v>7</v>
      </c>
      <c r="J13" s="23" t="s">
        <v>145</v>
      </c>
      <c r="K13" s="23" t="s">
        <v>9</v>
      </c>
      <c r="L13" s="23" t="s">
        <v>143</v>
      </c>
      <c r="M13" s="23" t="s">
        <v>10</v>
      </c>
      <c r="N13" s="23" t="s">
        <v>11</v>
      </c>
      <c r="O13" s="23" t="s">
        <v>146</v>
      </c>
      <c r="P13" s="23" t="s">
        <v>12</v>
      </c>
      <c r="Q13" s="23" t="s">
        <v>147</v>
      </c>
      <c r="R13" s="23" t="s">
        <v>13</v>
      </c>
      <c r="S13" s="23" t="s">
        <v>26</v>
      </c>
      <c r="T13" s="23" t="s">
        <v>27</v>
      </c>
      <c r="U13" s="23" t="s">
        <v>148</v>
      </c>
      <c r="V13" s="23" t="s">
        <v>14</v>
      </c>
      <c r="W13" s="23" t="s">
        <v>149</v>
      </c>
    </row>
    <row r="14" spans="1:24" ht="102.75" hidden="1" customHeight="1" x14ac:dyDescent="0.25">
      <c r="A14" s="39" t="s">
        <v>432</v>
      </c>
      <c r="B14" s="39" t="s">
        <v>155</v>
      </c>
      <c r="C14" s="16" t="s">
        <v>433</v>
      </c>
      <c r="D14" s="16" t="s">
        <v>434</v>
      </c>
      <c r="E14" s="16" t="s">
        <v>130</v>
      </c>
      <c r="F14" s="16" t="s">
        <v>154</v>
      </c>
      <c r="G14" s="16" t="s">
        <v>154</v>
      </c>
      <c r="H14" s="16" t="s">
        <v>618</v>
      </c>
      <c r="I14" s="16">
        <v>2</v>
      </c>
      <c r="J14" s="16">
        <v>2</v>
      </c>
      <c r="K14" s="16">
        <f>I14*J14</f>
        <v>4</v>
      </c>
      <c r="L14" s="16" t="str">
        <f t="shared" ref="L14" si="0">IF((J14=""),"",IF(AND(K14&gt;=24,K14&lt;=40),"MUY ALTO",IF(AND(K14&gt;=10,K14&lt;=20),"ALTO",IF(AND(K14&gt;=6,K14&lt;=8),"MEDIO",IF((K14&lt;=4),"BAJO")))))</f>
        <v>BAJO</v>
      </c>
      <c r="M14" s="16">
        <v>25</v>
      </c>
      <c r="N14" s="16">
        <f t="shared" ref="N14:N30" si="1">$K14*M14</f>
        <v>100</v>
      </c>
      <c r="O14" s="16" t="str">
        <f t="shared" ref="O14" si="2">IF(N14="","",IF(AND(N14&gt;=600,N14&lt;=4000),"I",IF(AND(N14&gt;=150,N14&lt;=500),"II",IF(AND(N14&gt;=40,N14&lt;=120),"III",IF(OR(N14=20,N14=0),"IV")))))</f>
        <v>III</v>
      </c>
      <c r="P14" s="16" t="str">
        <f t="shared" ref="P14:P48" si="3">IF(O14="I","CRÍTICO",IF(O14="II","Aceptable con Control",IF(O14="III","Mejorable",IF(O14="IV","Aceptable"))))</f>
        <v>Mejorable</v>
      </c>
      <c r="Q14" s="16">
        <v>5</v>
      </c>
      <c r="R14" s="16" t="s">
        <v>383</v>
      </c>
      <c r="S14" s="16" t="s">
        <v>154</v>
      </c>
      <c r="T14" s="16" t="s">
        <v>154</v>
      </c>
      <c r="U14" s="16" t="s">
        <v>154</v>
      </c>
      <c r="V14" s="16" t="s">
        <v>454</v>
      </c>
      <c r="W14" s="16" t="s">
        <v>154</v>
      </c>
    </row>
    <row r="15" spans="1:24" ht="69.75" hidden="1" customHeight="1" x14ac:dyDescent="0.25">
      <c r="A15" s="39" t="s">
        <v>432</v>
      </c>
      <c r="B15" s="39" t="s">
        <v>155</v>
      </c>
      <c r="C15" s="16" t="s">
        <v>447</v>
      </c>
      <c r="D15" s="16" t="s">
        <v>438</v>
      </c>
      <c r="E15" s="16" t="s">
        <v>440</v>
      </c>
      <c r="F15" s="16" t="s">
        <v>154</v>
      </c>
      <c r="G15" s="16" t="s">
        <v>154</v>
      </c>
      <c r="H15" s="16" t="s">
        <v>441</v>
      </c>
      <c r="I15" s="16">
        <v>2</v>
      </c>
      <c r="J15" s="16">
        <v>3</v>
      </c>
      <c r="K15" s="16">
        <f>I15*J15</f>
        <v>6</v>
      </c>
      <c r="L15" s="16" t="str">
        <f>IF((J15=""),"",IF(AND(K15&gt;=24,K15&lt;=40),"MUY ALTO",IF(AND(K15&gt;=10,K15&lt;=20),"ALTO",IF(AND(K15&gt;=6,K15&lt;=8),"MEDIO",IF((K15&lt;=4),"BAJO")))))</f>
        <v>MEDIO</v>
      </c>
      <c r="M15" s="16">
        <v>10</v>
      </c>
      <c r="N15" s="16">
        <f t="shared" si="1"/>
        <v>60</v>
      </c>
      <c r="O15" s="16" t="str">
        <f>IF(N15="","",IF(AND(N15&gt;=600,N15&lt;=4000),"I",IF(AND(N15&gt;=150,N15&lt;=500),"II",IF(AND(N15&gt;=40,N15&lt;=120),"III",IF(OR(N15=20,N15=0),"IV")))))</f>
        <v>III</v>
      </c>
      <c r="P15" s="16" t="str">
        <f t="shared" si="3"/>
        <v>Mejorable</v>
      </c>
      <c r="Q15" s="16">
        <v>5</v>
      </c>
      <c r="R15" s="16" t="s">
        <v>378</v>
      </c>
      <c r="S15" s="16" t="s">
        <v>154</v>
      </c>
      <c r="T15" s="16" t="s">
        <v>154</v>
      </c>
      <c r="U15" s="16" t="s">
        <v>154</v>
      </c>
      <c r="V15" s="16" t="s">
        <v>619</v>
      </c>
      <c r="W15" s="16"/>
    </row>
    <row r="16" spans="1:24" ht="69.75" hidden="1" customHeight="1" x14ac:dyDescent="0.25">
      <c r="A16" s="39" t="s">
        <v>432</v>
      </c>
      <c r="B16" s="39" t="s">
        <v>155</v>
      </c>
      <c r="C16" s="16" t="s">
        <v>620</v>
      </c>
      <c r="D16" s="16" t="s">
        <v>442</v>
      </c>
      <c r="E16" s="16" t="s">
        <v>440</v>
      </c>
      <c r="F16" s="16" t="s">
        <v>154</v>
      </c>
      <c r="G16" s="16" t="s">
        <v>154</v>
      </c>
      <c r="H16" s="16" t="s">
        <v>382</v>
      </c>
      <c r="I16" s="16">
        <v>2</v>
      </c>
      <c r="J16" s="16">
        <v>3</v>
      </c>
      <c r="K16" s="16">
        <f>I16*J16</f>
        <v>6</v>
      </c>
      <c r="L16" s="16" t="str">
        <f>IF((J16=""),"",IF(AND(K16&gt;=24,K16&lt;=40),"MUY ALTO",IF(AND(K16&gt;=10,K16&lt;=20),"ALTO",IF(AND(K16&gt;=6,K16&lt;=8),"MEDIO",IF((K16&lt;=4),"BAJO")))))</f>
        <v>MEDIO</v>
      </c>
      <c r="M16" s="16">
        <v>10</v>
      </c>
      <c r="N16" s="16">
        <f t="shared" si="1"/>
        <v>60</v>
      </c>
      <c r="O16" s="16" t="str">
        <f>IF(N16="","",IF(AND(N16&gt;=600,N16&lt;=4000),"I",IF(AND(N16&gt;=150,N16&lt;=500),"II",IF(AND(N16&gt;=40,N16&lt;=120),"III",IF(OR(N16=20,N16=0),"IV")))))</f>
        <v>III</v>
      </c>
      <c r="P16" s="16" t="str">
        <f t="shared" si="3"/>
        <v>Mejorable</v>
      </c>
      <c r="Q16" s="16">
        <v>5</v>
      </c>
      <c r="R16" s="16" t="s">
        <v>378</v>
      </c>
      <c r="S16" s="16" t="s">
        <v>154</v>
      </c>
      <c r="T16" s="16" t="s">
        <v>154</v>
      </c>
      <c r="U16" s="16" t="s">
        <v>154</v>
      </c>
      <c r="V16" s="16" t="s">
        <v>621</v>
      </c>
      <c r="W16" s="16"/>
    </row>
    <row r="17" spans="1:23" ht="69.75" hidden="1" customHeight="1" x14ac:dyDescent="0.25">
      <c r="A17" s="39" t="s">
        <v>432</v>
      </c>
      <c r="B17" s="39" t="s">
        <v>155</v>
      </c>
      <c r="C17" s="16" t="s">
        <v>451</v>
      </c>
      <c r="D17" s="16" t="s">
        <v>175</v>
      </c>
      <c r="E17" s="16" t="s">
        <v>452</v>
      </c>
      <c r="F17" s="16" t="s">
        <v>154</v>
      </c>
      <c r="G17" s="16" t="s">
        <v>154</v>
      </c>
      <c r="H17" s="16" t="s">
        <v>154</v>
      </c>
      <c r="I17" s="16">
        <v>2</v>
      </c>
      <c r="J17" s="16">
        <v>4</v>
      </c>
      <c r="K17" s="16">
        <f t="shared" ref="K17" si="4">I17*J17</f>
        <v>8</v>
      </c>
      <c r="L17" s="16" t="str">
        <f t="shared" ref="L17" si="5">IF((J17=""),"",IF(AND(K17&gt;=24,K17&lt;=40),"MUY ALTO",IF(AND(K17&gt;=10,K17&lt;=20),"ALTO",IF(AND(K17&gt;=6,K17&lt;=8),"MEDIO",IF((K17&lt;=4),"BAJO")))))</f>
        <v>MEDIO</v>
      </c>
      <c r="M17" s="16">
        <v>25</v>
      </c>
      <c r="N17" s="16">
        <f t="shared" si="1"/>
        <v>200</v>
      </c>
      <c r="O17" s="16" t="str">
        <f t="shared" ref="O17" si="6">IF(N17="","",IF(AND(N17&gt;=600,N17&lt;=4000),"I",IF(AND(N17&gt;=150,N17&lt;=500),"II",IF(AND(N17&gt;=40,N17&lt;=120),"III",IF(OR(N17=20,N17=0),"IV")))))</f>
        <v>II</v>
      </c>
      <c r="P17" s="16" t="str">
        <f t="shared" si="3"/>
        <v>Aceptable con Control</v>
      </c>
      <c r="Q17" s="16">
        <v>5</v>
      </c>
      <c r="R17" s="16" t="s">
        <v>622</v>
      </c>
      <c r="S17" s="16" t="s">
        <v>154</v>
      </c>
      <c r="T17" s="16" t="s">
        <v>154</v>
      </c>
      <c r="U17" s="16" t="s">
        <v>154</v>
      </c>
      <c r="V17" s="16" t="s">
        <v>623</v>
      </c>
      <c r="W17" s="16" t="s">
        <v>453</v>
      </c>
    </row>
    <row r="18" spans="1:23" ht="69.75" hidden="1" customHeight="1" x14ac:dyDescent="0.25">
      <c r="A18" s="39" t="s">
        <v>432</v>
      </c>
      <c r="B18" s="39" t="s">
        <v>155</v>
      </c>
      <c r="C18" s="16" t="s">
        <v>446</v>
      </c>
      <c r="D18" s="16" t="s">
        <v>175</v>
      </c>
      <c r="E18" s="16" t="s">
        <v>410</v>
      </c>
      <c r="F18" s="16" t="s">
        <v>154</v>
      </c>
      <c r="G18" s="16" t="s">
        <v>154</v>
      </c>
      <c r="H18" s="16" t="s">
        <v>624</v>
      </c>
      <c r="I18" s="16">
        <v>2</v>
      </c>
      <c r="J18" s="16">
        <v>4</v>
      </c>
      <c r="K18" s="16">
        <f t="shared" ref="K18" si="7">I18*J18</f>
        <v>8</v>
      </c>
      <c r="L18" s="16" t="str">
        <f t="shared" ref="L18:L21" si="8">IF((J18=""),"",IF(AND(K18&gt;=24,K18&lt;=40),"MUY ALTO",IF(AND(K18&gt;=10,K18&lt;=20),"ALTO",IF(AND(K18&gt;=6,K18&lt;=8),"MEDIO",IF((K18&lt;=4),"BAJO")))))</f>
        <v>MEDIO</v>
      </c>
      <c r="M18" s="16">
        <v>25</v>
      </c>
      <c r="N18" s="16">
        <f t="shared" si="1"/>
        <v>200</v>
      </c>
      <c r="O18" s="16" t="str">
        <f t="shared" ref="O18:O21" si="9">IF(N18="","",IF(AND(N18&gt;=600,N18&lt;=4000),"I",IF(AND(N18&gt;=150,N18&lt;=500),"II",IF(AND(N18&gt;=40,N18&lt;=120),"III",IF(OR(N18=20,N18=0),"IV")))))</f>
        <v>II</v>
      </c>
      <c r="P18" s="16" t="str">
        <f t="shared" si="3"/>
        <v>Aceptable con Control</v>
      </c>
      <c r="Q18" s="16">
        <v>5</v>
      </c>
      <c r="R18" s="16" t="s">
        <v>622</v>
      </c>
      <c r="S18" s="16" t="s">
        <v>154</v>
      </c>
      <c r="T18" s="16" t="s">
        <v>154</v>
      </c>
      <c r="U18" s="16" t="s">
        <v>154</v>
      </c>
      <c r="V18" s="16" t="s">
        <v>625</v>
      </c>
      <c r="W18" s="16" t="s">
        <v>411</v>
      </c>
    </row>
    <row r="19" spans="1:23" ht="69.75" hidden="1" customHeight="1" x14ac:dyDescent="0.25">
      <c r="A19" s="39" t="s">
        <v>432</v>
      </c>
      <c r="B19" s="39"/>
      <c r="C19" s="16" t="s">
        <v>594</v>
      </c>
      <c r="D19" s="16" t="s">
        <v>595</v>
      </c>
      <c r="E19" s="16" t="s">
        <v>397</v>
      </c>
      <c r="F19" s="16" t="s">
        <v>154</v>
      </c>
      <c r="G19" s="16" t="s">
        <v>154</v>
      </c>
      <c r="H19" s="16" t="s">
        <v>382</v>
      </c>
      <c r="I19" s="16">
        <v>2</v>
      </c>
      <c r="J19" s="16">
        <v>4</v>
      </c>
      <c r="K19" s="16">
        <f>I19*J19</f>
        <v>8</v>
      </c>
      <c r="L19" s="16" t="str">
        <f t="shared" si="8"/>
        <v>MEDIO</v>
      </c>
      <c r="M19" s="16">
        <v>60</v>
      </c>
      <c r="N19" s="16">
        <f t="shared" si="1"/>
        <v>480</v>
      </c>
      <c r="O19" s="16" t="str">
        <f t="shared" si="9"/>
        <v>II</v>
      </c>
      <c r="P19" s="16" t="str">
        <f t="shared" si="3"/>
        <v>Aceptable con Control</v>
      </c>
      <c r="Q19" s="16">
        <v>5</v>
      </c>
      <c r="R19" s="16" t="s">
        <v>596</v>
      </c>
      <c r="S19" s="16" t="s">
        <v>154</v>
      </c>
      <c r="T19" s="16" t="s">
        <v>154</v>
      </c>
      <c r="U19" s="16" t="s">
        <v>154</v>
      </c>
      <c r="V19" s="16" t="s">
        <v>597</v>
      </c>
      <c r="W19" s="16" t="s">
        <v>154</v>
      </c>
    </row>
    <row r="20" spans="1:23" ht="69.75" hidden="1" customHeight="1" x14ac:dyDescent="0.25">
      <c r="A20" s="39" t="s">
        <v>432</v>
      </c>
      <c r="B20" s="39"/>
      <c r="C20" s="16" t="s">
        <v>449</v>
      </c>
      <c r="D20" s="16" t="s">
        <v>396</v>
      </c>
      <c r="E20" s="16" t="s">
        <v>397</v>
      </c>
      <c r="F20" s="16" t="s">
        <v>318</v>
      </c>
      <c r="G20" s="16" t="s">
        <v>154</v>
      </c>
      <c r="H20" s="16" t="s">
        <v>382</v>
      </c>
      <c r="I20" s="16">
        <v>2</v>
      </c>
      <c r="J20" s="16">
        <v>4</v>
      </c>
      <c r="K20" s="16">
        <f t="shared" ref="K20:K21" si="10">I20*J20</f>
        <v>8</v>
      </c>
      <c r="L20" s="16" t="str">
        <f t="shared" si="8"/>
        <v>MEDIO</v>
      </c>
      <c r="M20" s="16">
        <v>60</v>
      </c>
      <c r="N20" s="16">
        <f t="shared" si="1"/>
        <v>480</v>
      </c>
      <c r="O20" s="16" t="str">
        <f t="shared" si="9"/>
        <v>II</v>
      </c>
      <c r="P20" s="16" t="str">
        <f t="shared" si="3"/>
        <v>Aceptable con Control</v>
      </c>
      <c r="Q20" s="16">
        <v>5</v>
      </c>
      <c r="R20" s="16" t="s">
        <v>596</v>
      </c>
      <c r="S20" s="16" t="s">
        <v>154</v>
      </c>
      <c r="T20" s="16" t="s">
        <v>154</v>
      </c>
      <c r="U20" s="16" t="s">
        <v>154</v>
      </c>
      <c r="V20" s="16" t="s">
        <v>626</v>
      </c>
      <c r="W20" s="16" t="s">
        <v>154</v>
      </c>
    </row>
    <row r="21" spans="1:23" ht="69.75" hidden="1" customHeight="1" x14ac:dyDescent="0.25">
      <c r="A21" s="39" t="s">
        <v>432</v>
      </c>
      <c r="B21" s="39"/>
      <c r="C21" s="16" t="s">
        <v>450</v>
      </c>
      <c r="D21" s="16" t="s">
        <v>399</v>
      </c>
      <c r="E21" s="16" t="s">
        <v>397</v>
      </c>
      <c r="F21" s="16" t="s">
        <v>154</v>
      </c>
      <c r="G21" s="16" t="s">
        <v>154</v>
      </c>
      <c r="H21" s="16" t="s">
        <v>382</v>
      </c>
      <c r="I21" s="16">
        <v>2</v>
      </c>
      <c r="J21" s="16">
        <v>4</v>
      </c>
      <c r="K21" s="16">
        <f t="shared" si="10"/>
        <v>8</v>
      </c>
      <c r="L21" s="16" t="str">
        <f t="shared" si="8"/>
        <v>MEDIO</v>
      </c>
      <c r="M21" s="16">
        <v>60</v>
      </c>
      <c r="N21" s="16">
        <f t="shared" si="1"/>
        <v>480</v>
      </c>
      <c r="O21" s="16" t="str">
        <f t="shared" si="9"/>
        <v>II</v>
      </c>
      <c r="P21" s="16" t="str">
        <f t="shared" si="3"/>
        <v>Aceptable con Control</v>
      </c>
      <c r="Q21" s="16">
        <v>5</v>
      </c>
      <c r="R21" s="16" t="s">
        <v>596</v>
      </c>
      <c r="S21" s="16" t="s">
        <v>154</v>
      </c>
      <c r="T21" s="16" t="s">
        <v>154</v>
      </c>
      <c r="U21" s="16" t="s">
        <v>154</v>
      </c>
      <c r="V21" s="16" t="s">
        <v>597</v>
      </c>
      <c r="W21" s="16" t="s">
        <v>154</v>
      </c>
    </row>
    <row r="22" spans="1:23" ht="44.25" customHeight="1" x14ac:dyDescent="0.25">
      <c r="A22" s="42" t="s">
        <v>448</v>
      </c>
      <c r="B22" s="42" t="s">
        <v>155</v>
      </c>
      <c r="C22" s="16" t="s">
        <v>386</v>
      </c>
      <c r="D22" s="16" t="s">
        <v>385</v>
      </c>
      <c r="E22" s="16" t="s">
        <v>588</v>
      </c>
      <c r="F22" s="16" t="s">
        <v>154</v>
      </c>
      <c r="G22" s="16" t="s">
        <v>589</v>
      </c>
      <c r="H22" s="16" t="s">
        <v>387</v>
      </c>
      <c r="I22" s="16">
        <v>2</v>
      </c>
      <c r="J22" s="16">
        <v>3</v>
      </c>
      <c r="K22" s="16">
        <f>I22*J22</f>
        <v>6</v>
      </c>
      <c r="L22" s="16" t="str">
        <f t="shared" ref="L22:L28" si="11">IF((J22=""),"",IF(AND(K22&gt;=24,K22&lt;=40),"MUY ALTO",IF(AND(K22&gt;=10,K22&lt;=20),"ALTO",IF(AND(K22&gt;=6,K22&lt;=8),"MEDIO",IF((K22&lt;=4),"BAJO")))))</f>
        <v>MEDIO</v>
      </c>
      <c r="M22" s="16">
        <v>10</v>
      </c>
      <c r="N22" s="16">
        <f t="shared" si="1"/>
        <v>60</v>
      </c>
      <c r="O22" s="16" t="str">
        <f>IF(N22="","",IF(AND(N22&gt;=600,N22&lt;=4000),"I",IF(AND(N22&gt;=150,N22&lt;=500),"II",IF(AND(N22&gt;=40,N22&lt;=120),"III",IF(OR(N22=20,N22=0),"IV")))))</f>
        <v>III</v>
      </c>
      <c r="P22" s="16" t="str">
        <f t="shared" si="3"/>
        <v>Mejorable</v>
      </c>
      <c r="Q22" s="16">
        <v>5</v>
      </c>
      <c r="R22" s="16" t="s">
        <v>388</v>
      </c>
      <c r="S22" s="16" t="s">
        <v>154</v>
      </c>
      <c r="T22" s="16" t="s">
        <v>154</v>
      </c>
      <c r="U22" s="16" t="s">
        <v>154</v>
      </c>
      <c r="V22" s="16" t="s">
        <v>590</v>
      </c>
      <c r="W22" s="16" t="s">
        <v>885</v>
      </c>
    </row>
    <row r="23" spans="1:23" ht="150" x14ac:dyDescent="0.25">
      <c r="A23" s="42" t="s">
        <v>448</v>
      </c>
      <c r="B23" s="42" t="s">
        <v>155</v>
      </c>
      <c r="C23" s="16" t="s">
        <v>166</v>
      </c>
      <c r="D23" s="16" t="s">
        <v>162</v>
      </c>
      <c r="E23" s="16" t="s">
        <v>390</v>
      </c>
      <c r="F23" s="16" t="s">
        <v>154</v>
      </c>
      <c r="G23" s="16" t="s">
        <v>392</v>
      </c>
      <c r="H23" s="16" t="s">
        <v>591</v>
      </c>
      <c r="I23" s="16">
        <v>2</v>
      </c>
      <c r="J23" s="16">
        <v>2</v>
      </c>
      <c r="K23" s="16">
        <f t="shared" ref="K23:K28" si="12">I23*J23</f>
        <v>4</v>
      </c>
      <c r="L23" s="16" t="str">
        <f t="shared" si="11"/>
        <v>BAJO</v>
      </c>
      <c r="M23" s="16">
        <v>10</v>
      </c>
      <c r="N23" s="16">
        <f t="shared" si="1"/>
        <v>40</v>
      </c>
      <c r="O23" s="16" t="str">
        <f>IF(N23="","",IF(AND(N23&gt;=600,N23&lt;=4000),"I",IF(AND(N23&gt;=150,N23&lt;=500),"II",IF(AND(N23&gt;=40,N23&lt;=120),"III",IF(OR(N23=20,N23=0),"IV")))))</f>
        <v>III</v>
      </c>
      <c r="P23" s="16" t="str">
        <f t="shared" si="3"/>
        <v>Mejorable</v>
      </c>
      <c r="Q23" s="16">
        <v>5</v>
      </c>
      <c r="R23" s="16" t="s">
        <v>391</v>
      </c>
      <c r="S23" s="16" t="s">
        <v>154</v>
      </c>
      <c r="T23" s="16" t="s">
        <v>154</v>
      </c>
      <c r="U23" s="16" t="s">
        <v>154</v>
      </c>
      <c r="V23" s="16" t="s">
        <v>883</v>
      </c>
      <c r="W23" s="16" t="s">
        <v>885</v>
      </c>
    </row>
    <row r="24" spans="1:23" ht="165" x14ac:dyDescent="0.25">
      <c r="A24" s="42" t="s">
        <v>448</v>
      </c>
      <c r="B24" s="42" t="s">
        <v>155</v>
      </c>
      <c r="C24" s="16" t="s">
        <v>135</v>
      </c>
      <c r="D24" s="16" t="s">
        <v>134</v>
      </c>
      <c r="E24" s="16" t="s">
        <v>881</v>
      </c>
      <c r="F24" s="16" t="s">
        <v>154</v>
      </c>
      <c r="G24" s="16" t="s">
        <v>392</v>
      </c>
      <c r="H24" s="16" t="s">
        <v>882</v>
      </c>
      <c r="I24" s="16">
        <v>2</v>
      </c>
      <c r="J24" s="16">
        <v>2</v>
      </c>
      <c r="K24" s="16">
        <f>I24*J24</f>
        <v>4</v>
      </c>
      <c r="L24" s="16" t="str">
        <f t="shared" si="11"/>
        <v>BAJO</v>
      </c>
      <c r="M24" s="16">
        <v>10</v>
      </c>
      <c r="N24" s="16">
        <f t="shared" si="1"/>
        <v>40</v>
      </c>
      <c r="O24" s="16" t="str">
        <f t="shared" ref="O24:O28" si="13">IF(N24="","",IF(AND(N24&gt;=600,N24&lt;=4000),"I",IF(AND(N24&gt;=150,N24&lt;=500),"II",IF(AND(N24&gt;=40,N24&lt;=120),"III",IF(OR(N24=20,N24=0),"IV")))))</f>
        <v>III</v>
      </c>
      <c r="P24" s="16" t="str">
        <f t="shared" si="3"/>
        <v>Mejorable</v>
      </c>
      <c r="Q24" s="16">
        <v>5</v>
      </c>
      <c r="R24" s="16" t="s">
        <v>393</v>
      </c>
      <c r="S24" s="16" t="s">
        <v>154</v>
      </c>
      <c r="T24" s="16" t="s">
        <v>154</v>
      </c>
      <c r="U24" s="16" t="s">
        <v>154</v>
      </c>
      <c r="V24" s="16" t="s">
        <v>884</v>
      </c>
      <c r="W24" s="16" t="s">
        <v>885</v>
      </c>
    </row>
    <row r="25" spans="1:23" ht="120" hidden="1" x14ac:dyDescent="0.25">
      <c r="A25" s="42" t="s">
        <v>448</v>
      </c>
      <c r="B25" s="42" t="s">
        <v>155</v>
      </c>
      <c r="C25" s="16" t="s">
        <v>137</v>
      </c>
      <c r="D25" s="16" t="s">
        <v>396</v>
      </c>
      <c r="E25" s="16" t="s">
        <v>397</v>
      </c>
      <c r="F25" s="16" t="s">
        <v>154</v>
      </c>
      <c r="G25" s="16" t="s">
        <v>154</v>
      </c>
      <c r="H25" s="16" t="s">
        <v>382</v>
      </c>
      <c r="I25" s="16">
        <v>2</v>
      </c>
      <c r="J25" s="16">
        <v>2</v>
      </c>
      <c r="K25" s="16">
        <f t="shared" si="12"/>
        <v>4</v>
      </c>
      <c r="L25" s="16" t="str">
        <f t="shared" si="11"/>
        <v>BAJO</v>
      </c>
      <c r="M25" s="16">
        <v>60</v>
      </c>
      <c r="N25" s="16">
        <f t="shared" si="1"/>
        <v>240</v>
      </c>
      <c r="O25" s="16" t="str">
        <f t="shared" si="13"/>
        <v>II</v>
      </c>
      <c r="P25" s="16" t="str">
        <f t="shared" si="3"/>
        <v>Aceptable con Control</v>
      </c>
      <c r="Q25" s="16">
        <v>5</v>
      </c>
      <c r="R25" s="16" t="s">
        <v>596</v>
      </c>
      <c r="S25" s="16" t="s">
        <v>154</v>
      </c>
      <c r="T25" s="16" t="s">
        <v>154</v>
      </c>
      <c r="U25" s="16" t="s">
        <v>154</v>
      </c>
      <c r="V25" s="16" t="s">
        <v>598</v>
      </c>
      <c r="W25" s="16" t="s">
        <v>154</v>
      </c>
    </row>
    <row r="26" spans="1:23" ht="120" hidden="1" x14ac:dyDescent="0.25">
      <c r="A26" s="42" t="s">
        <v>448</v>
      </c>
      <c r="B26" s="42" t="s">
        <v>155</v>
      </c>
      <c r="C26" s="16" t="s">
        <v>599</v>
      </c>
      <c r="D26" s="16" t="s">
        <v>399</v>
      </c>
      <c r="E26" s="16" t="s">
        <v>397</v>
      </c>
      <c r="F26" s="16" t="s">
        <v>154</v>
      </c>
      <c r="G26" s="16" t="s">
        <v>154</v>
      </c>
      <c r="H26" s="16" t="s">
        <v>382</v>
      </c>
      <c r="I26" s="16">
        <v>2</v>
      </c>
      <c r="J26" s="16">
        <v>2</v>
      </c>
      <c r="K26" s="16">
        <f t="shared" si="12"/>
        <v>4</v>
      </c>
      <c r="L26" s="16" t="str">
        <f t="shared" si="11"/>
        <v>BAJO</v>
      </c>
      <c r="M26" s="16">
        <v>60</v>
      </c>
      <c r="N26" s="16">
        <f t="shared" si="1"/>
        <v>240</v>
      </c>
      <c r="O26" s="16" t="str">
        <f t="shared" si="13"/>
        <v>II</v>
      </c>
      <c r="P26" s="16" t="str">
        <f t="shared" si="3"/>
        <v>Aceptable con Control</v>
      </c>
      <c r="Q26" s="16">
        <v>5</v>
      </c>
      <c r="R26" s="16" t="s">
        <v>596</v>
      </c>
      <c r="S26" s="16" t="s">
        <v>154</v>
      </c>
      <c r="T26" s="16" t="s">
        <v>154</v>
      </c>
      <c r="U26" s="16" t="s">
        <v>154</v>
      </c>
      <c r="V26" s="16" t="s">
        <v>600</v>
      </c>
      <c r="W26" s="16" t="s">
        <v>154</v>
      </c>
    </row>
    <row r="27" spans="1:23" ht="75" hidden="1" x14ac:dyDescent="0.25">
      <c r="A27" s="42" t="s">
        <v>448</v>
      </c>
      <c r="B27" s="42" t="s">
        <v>155</v>
      </c>
      <c r="C27" s="16" t="s">
        <v>407</v>
      </c>
      <c r="D27" s="16" t="s">
        <v>175</v>
      </c>
      <c r="E27" s="16" t="s">
        <v>409</v>
      </c>
      <c r="F27" s="16" t="s">
        <v>408</v>
      </c>
      <c r="G27" s="16" t="s">
        <v>154</v>
      </c>
      <c r="H27" s="16" t="s">
        <v>154</v>
      </c>
      <c r="I27" s="16">
        <v>2</v>
      </c>
      <c r="J27" s="16">
        <v>2</v>
      </c>
      <c r="K27" s="16">
        <f t="shared" si="12"/>
        <v>4</v>
      </c>
      <c r="L27" s="16" t="str">
        <f t="shared" si="11"/>
        <v>BAJO</v>
      </c>
      <c r="M27" s="16">
        <v>25</v>
      </c>
      <c r="N27" s="16">
        <f t="shared" si="1"/>
        <v>100</v>
      </c>
      <c r="O27" s="16" t="str">
        <f t="shared" si="13"/>
        <v>III</v>
      </c>
      <c r="P27" s="16" t="str">
        <f t="shared" si="3"/>
        <v>Mejorable</v>
      </c>
      <c r="Q27" s="16">
        <v>5</v>
      </c>
      <c r="R27" s="16" t="s">
        <v>406</v>
      </c>
      <c r="S27" s="16" t="s">
        <v>154</v>
      </c>
      <c r="T27" s="16" t="s">
        <v>154</v>
      </c>
      <c r="U27" s="16" t="s">
        <v>154</v>
      </c>
      <c r="V27" s="16" t="s">
        <v>602</v>
      </c>
      <c r="W27" s="16" t="s">
        <v>154</v>
      </c>
    </row>
    <row r="28" spans="1:23" ht="92.25" hidden="1" customHeight="1" x14ac:dyDescent="0.25">
      <c r="A28" s="42" t="s">
        <v>448</v>
      </c>
      <c r="B28" s="42" t="s">
        <v>155</v>
      </c>
      <c r="C28" s="16" t="s">
        <v>404</v>
      </c>
      <c r="D28" s="16" t="s">
        <v>123</v>
      </c>
      <c r="E28" s="16" t="s">
        <v>405</v>
      </c>
      <c r="F28" s="16" t="s">
        <v>154</v>
      </c>
      <c r="G28" s="16" t="s">
        <v>176</v>
      </c>
      <c r="H28" s="16" t="s">
        <v>167</v>
      </c>
      <c r="I28" s="16">
        <v>2</v>
      </c>
      <c r="J28" s="16">
        <v>2</v>
      </c>
      <c r="K28" s="16">
        <f t="shared" si="12"/>
        <v>4</v>
      </c>
      <c r="L28" s="16" t="str">
        <f t="shared" si="11"/>
        <v>BAJO</v>
      </c>
      <c r="M28" s="16">
        <v>25</v>
      </c>
      <c r="N28" s="16">
        <f t="shared" si="1"/>
        <v>100</v>
      </c>
      <c r="O28" s="16" t="str">
        <f t="shared" si="13"/>
        <v>III</v>
      </c>
      <c r="P28" s="16" t="str">
        <f t="shared" si="3"/>
        <v>Mejorable</v>
      </c>
      <c r="Q28" s="16">
        <v>5</v>
      </c>
      <c r="R28" s="16" t="s">
        <v>406</v>
      </c>
      <c r="S28" s="16" t="s">
        <v>154</v>
      </c>
      <c r="T28" s="16" t="s">
        <v>154</v>
      </c>
      <c r="U28" s="16" t="s">
        <v>154</v>
      </c>
      <c r="V28" s="16" t="s">
        <v>603</v>
      </c>
      <c r="W28" s="16" t="s">
        <v>455</v>
      </c>
    </row>
    <row r="29" spans="1:23" ht="44.25" hidden="1" customHeight="1" x14ac:dyDescent="0.25">
      <c r="A29" s="39" t="s">
        <v>435</v>
      </c>
      <c r="B29" s="39" t="s">
        <v>155</v>
      </c>
      <c r="C29" s="16" t="s">
        <v>437</v>
      </c>
      <c r="D29" s="16" t="s">
        <v>399</v>
      </c>
      <c r="E29" s="16" t="s">
        <v>409</v>
      </c>
      <c r="F29" s="16" t="s">
        <v>154</v>
      </c>
      <c r="G29" s="16" t="s">
        <v>154</v>
      </c>
      <c r="H29" s="16" t="s">
        <v>382</v>
      </c>
      <c r="I29" s="16">
        <v>2</v>
      </c>
      <c r="J29" s="16">
        <v>3</v>
      </c>
      <c r="K29" s="16">
        <f>I29*J29</f>
        <v>6</v>
      </c>
      <c r="L29" s="16" t="str">
        <f t="shared" ref="L29" si="14">IF((J29=""),"",IF(AND(K29&gt;=24,K29&lt;=40),"MUY ALTO",IF(AND(K29&gt;=10,K29&lt;=20),"ALTO",IF(AND(K29&gt;=6,K29&lt;=8),"MEDIO",IF((K29&lt;=4),"BAJO")))))</f>
        <v>MEDIO</v>
      </c>
      <c r="M29" s="16">
        <v>60</v>
      </c>
      <c r="N29" s="16">
        <f t="shared" si="1"/>
        <v>360</v>
      </c>
      <c r="O29" s="16" t="str">
        <f t="shared" ref="O29" si="15">IF(N29="","",IF(AND(N29&gt;=600,N29&lt;=4000),"I",IF(AND(N29&gt;=150,N29&lt;=500),"II",IF(AND(N29&gt;=40,N29&lt;=120),"III",IF(OR(N29=20,N29=0),"IV")))))</f>
        <v>II</v>
      </c>
      <c r="P29" s="16" t="str">
        <f t="shared" si="3"/>
        <v>Aceptable con Control</v>
      </c>
      <c r="Q29" s="16">
        <v>1</v>
      </c>
      <c r="R29" s="16" t="s">
        <v>596</v>
      </c>
      <c r="S29" s="16" t="s">
        <v>154</v>
      </c>
      <c r="T29" s="16" t="s">
        <v>154</v>
      </c>
      <c r="U29" s="16" t="s">
        <v>154</v>
      </c>
      <c r="V29" s="16" t="s">
        <v>597</v>
      </c>
      <c r="W29" s="16" t="s">
        <v>154</v>
      </c>
    </row>
    <row r="30" spans="1:23" ht="44.25" hidden="1" customHeight="1" x14ac:dyDescent="0.25">
      <c r="A30" s="43" t="s">
        <v>444</v>
      </c>
      <c r="B30" s="43" t="s">
        <v>155</v>
      </c>
      <c r="C30" s="16" t="s">
        <v>403</v>
      </c>
      <c r="D30" s="16" t="s">
        <v>118</v>
      </c>
      <c r="E30" s="16" t="s">
        <v>400</v>
      </c>
      <c r="F30" s="16" t="s">
        <v>154</v>
      </c>
      <c r="G30" s="16" t="s">
        <v>154</v>
      </c>
      <c r="H30" s="16" t="s">
        <v>161</v>
      </c>
      <c r="I30" s="16">
        <v>6</v>
      </c>
      <c r="J30" s="16">
        <v>4</v>
      </c>
      <c r="K30" s="16">
        <f t="shared" ref="K30" si="16">I30*J30</f>
        <v>24</v>
      </c>
      <c r="L30" s="16" t="str">
        <f t="shared" ref="L30" si="17">IF((J30=""),"",IF(AND(K30&gt;=24,K30&lt;=40),"MUY ALTO",IF(AND(K30&gt;=10,K30&lt;=20),"ALTO",IF(AND(K30&gt;=6,K30&lt;=8),"MEDIO",IF((K30&lt;=4),"BAJO")))))</f>
        <v>MUY ALTO</v>
      </c>
      <c r="M30" s="16">
        <v>10</v>
      </c>
      <c r="N30" s="16">
        <f t="shared" si="1"/>
        <v>240</v>
      </c>
      <c r="O30" s="16" t="str">
        <f t="shared" ref="O30" si="18">IF(N30="","",IF(AND(N30&gt;=600,N30&lt;=4000),"I",IF(AND(N30&gt;=150,N30&lt;=500),"II",IF(AND(N30&gt;=40,N30&lt;=120),"III",IF(OR(N30=20,N30=0),"IV")))))</f>
        <v>II</v>
      </c>
      <c r="P30" s="16" t="str">
        <f t="shared" si="3"/>
        <v>Aceptable con Control</v>
      </c>
      <c r="Q30" s="16">
        <v>5</v>
      </c>
      <c r="R30" s="16" t="s">
        <v>401</v>
      </c>
      <c r="S30" s="16" t="s">
        <v>154</v>
      </c>
      <c r="T30" s="16" t="s">
        <v>154</v>
      </c>
      <c r="U30" s="16" t="s">
        <v>154</v>
      </c>
      <c r="V30" s="16" t="s">
        <v>601</v>
      </c>
      <c r="W30" s="16" t="s">
        <v>154</v>
      </c>
    </row>
    <row r="31" spans="1:23" ht="44.25" hidden="1" customHeight="1" x14ac:dyDescent="0.25">
      <c r="A31" s="51" t="s">
        <v>445</v>
      </c>
      <c r="B31" s="51" t="s">
        <v>155</v>
      </c>
      <c r="C31" s="16" t="s">
        <v>362</v>
      </c>
      <c r="D31" s="17" t="s">
        <v>218</v>
      </c>
      <c r="E31" s="16" t="s">
        <v>217</v>
      </c>
      <c r="F31" s="16" t="s">
        <v>219</v>
      </c>
      <c r="G31" s="16" t="s">
        <v>457</v>
      </c>
      <c r="H31" s="16" t="s">
        <v>154</v>
      </c>
      <c r="I31" s="16">
        <v>6</v>
      </c>
      <c r="J31" s="16">
        <v>3</v>
      </c>
      <c r="K31" s="16">
        <f t="shared" ref="K31" si="19">I31*J31</f>
        <v>18</v>
      </c>
      <c r="L31" s="16" t="str">
        <f t="shared" ref="L31" si="20">IF((J31=""),"",IF(AND(K31&gt;=24,K31&lt;=40),"MUY ALTO",IF(AND(K31&gt;=10,K31&lt;=20),"ALTO",IF(AND(K31&gt;=6,K31&lt;=8),"MEDIO",IF((K31&lt;=4),"BAJO")))))</f>
        <v>ALTO</v>
      </c>
      <c r="M31" s="16">
        <v>25</v>
      </c>
      <c r="N31" s="16">
        <f t="shared" ref="N31:N48" si="21">$K31*M31</f>
        <v>450</v>
      </c>
      <c r="O31" s="16" t="str">
        <f t="shared" ref="O31:O48" si="22">IF((N31&gt;=599),"I",IF(N31&gt;=150,"II",IF(N31&gt;=40,"III",IF(N31&gt;=20,"IV",IF(N31=0,"IV")))))</f>
        <v>II</v>
      </c>
      <c r="P31" s="16" t="str">
        <f t="shared" si="3"/>
        <v>Aceptable con Control</v>
      </c>
      <c r="Q31" s="16">
        <v>5</v>
      </c>
      <c r="R31" s="16" t="s">
        <v>206</v>
      </c>
      <c r="S31" s="16" t="s">
        <v>154</v>
      </c>
      <c r="T31" s="16" t="s">
        <v>154</v>
      </c>
      <c r="U31" s="16" t="s">
        <v>456</v>
      </c>
      <c r="V31" s="16" t="s">
        <v>627</v>
      </c>
      <c r="W31" s="16" t="s">
        <v>628</v>
      </c>
    </row>
    <row r="32" spans="1:23" ht="44.25" hidden="1" customHeight="1" x14ac:dyDescent="0.25">
      <c r="A32" s="51" t="s">
        <v>445</v>
      </c>
      <c r="B32" s="51" t="s">
        <v>155</v>
      </c>
      <c r="C32" s="16" t="s">
        <v>458</v>
      </c>
      <c r="D32" s="17" t="s">
        <v>216</v>
      </c>
      <c r="E32" s="16" t="s">
        <v>217</v>
      </c>
      <c r="F32" s="16" t="s">
        <v>154</v>
      </c>
      <c r="G32" s="16" t="s">
        <v>203</v>
      </c>
      <c r="H32" s="16" t="s">
        <v>154</v>
      </c>
      <c r="I32" s="16">
        <v>6</v>
      </c>
      <c r="J32" s="16">
        <v>2</v>
      </c>
      <c r="K32" s="16">
        <f>I32*J32</f>
        <v>12</v>
      </c>
      <c r="L32" s="16" t="str">
        <f>IF((J32=""),"",IF(AND(K32&gt;=24,K32&lt;=40),"MUY ALTO",IF(AND(K32&gt;=10,K32&lt;=20),"ALTO",IF(AND(K32&gt;=6,K32&lt;=8),"MEDIO",IF((K32&lt;=4),"BAJO")))))</f>
        <v>ALTO</v>
      </c>
      <c r="M32" s="16">
        <v>25</v>
      </c>
      <c r="N32" s="16">
        <f>$K32*M32</f>
        <v>300</v>
      </c>
      <c r="O32" s="16" t="str">
        <f>IF((N32&gt;=599),"I",IF(N32&gt;=150,"II",IF(N32&gt;=40,"III",IF(N32&gt;=20,"IV",IF(N32=0,"IV")))))</f>
        <v>II</v>
      </c>
      <c r="P32" s="16" t="str">
        <f t="shared" si="3"/>
        <v>Aceptable con Control</v>
      </c>
      <c r="Q32" s="16">
        <v>5</v>
      </c>
      <c r="R32" s="16" t="s">
        <v>206</v>
      </c>
      <c r="S32" s="16" t="s">
        <v>154</v>
      </c>
      <c r="T32" s="16" t="s">
        <v>154</v>
      </c>
      <c r="U32" s="16"/>
      <c r="V32" s="16" t="s">
        <v>629</v>
      </c>
      <c r="W32" s="16" t="s">
        <v>154</v>
      </c>
    </row>
    <row r="33" spans="1:23" ht="44.25" hidden="1" customHeight="1" x14ac:dyDescent="0.25">
      <c r="A33" s="51" t="s">
        <v>445</v>
      </c>
      <c r="B33" s="51" t="s">
        <v>155</v>
      </c>
      <c r="C33" s="19" t="s">
        <v>459</v>
      </c>
      <c r="D33" s="20" t="s">
        <v>172</v>
      </c>
      <c r="E33" s="19" t="s">
        <v>460</v>
      </c>
      <c r="F33" s="19" t="s">
        <v>262</v>
      </c>
      <c r="G33" s="19" t="s">
        <v>225</v>
      </c>
      <c r="H33" s="16" t="s">
        <v>509</v>
      </c>
      <c r="I33" s="19">
        <v>2</v>
      </c>
      <c r="J33" s="19">
        <v>4</v>
      </c>
      <c r="K33" s="16">
        <f t="shared" ref="K33" si="23">I33*J33</f>
        <v>8</v>
      </c>
      <c r="L33" s="16" t="str">
        <f t="shared" ref="L33" si="24">IF((J33=""),"",IF(AND(K33&gt;=24,K33&lt;=40),"MUY ALTO",IF(AND(K33&gt;=10,K33&lt;=20),"ALTO",IF(AND(K33&gt;=6,K33&lt;=8),"MEDIO",IF((K33&lt;=4),"BAJO")))))</f>
        <v>MEDIO</v>
      </c>
      <c r="M33" s="16">
        <v>60</v>
      </c>
      <c r="N33" s="16">
        <f t="shared" si="21"/>
        <v>480</v>
      </c>
      <c r="O33" s="16" t="str">
        <f t="shared" si="22"/>
        <v>II</v>
      </c>
      <c r="P33" s="16" t="str">
        <f t="shared" si="3"/>
        <v>Aceptable con Control</v>
      </c>
      <c r="Q33" s="16">
        <v>5</v>
      </c>
      <c r="R33" s="16" t="s">
        <v>139</v>
      </c>
      <c r="S33" s="16" t="s">
        <v>154</v>
      </c>
      <c r="T33" s="16" t="s">
        <v>154</v>
      </c>
      <c r="U33" s="16" t="s">
        <v>154</v>
      </c>
      <c r="V33" s="16" t="s">
        <v>630</v>
      </c>
      <c r="W33" s="16" t="s">
        <v>154</v>
      </c>
    </row>
    <row r="34" spans="1:23" ht="44.25" hidden="1" customHeight="1" x14ac:dyDescent="0.25">
      <c r="A34" s="51" t="s">
        <v>445</v>
      </c>
      <c r="B34" s="51" t="s">
        <v>155</v>
      </c>
      <c r="C34" s="16" t="s">
        <v>461</v>
      </c>
      <c r="D34" s="16" t="s">
        <v>173</v>
      </c>
      <c r="E34" s="16" t="s">
        <v>163</v>
      </c>
      <c r="F34" s="16" t="s">
        <v>462</v>
      </c>
      <c r="G34" s="16" t="s">
        <v>413</v>
      </c>
      <c r="H34" s="16" t="s">
        <v>154</v>
      </c>
      <c r="I34" s="16">
        <v>2</v>
      </c>
      <c r="J34" s="16">
        <v>4</v>
      </c>
      <c r="K34" s="16">
        <f t="shared" ref="K34" si="25">I34*J34</f>
        <v>8</v>
      </c>
      <c r="L34" s="16" t="str">
        <f t="shared" ref="L34" si="26">IF((J34=""),"",IF(AND(K34&gt;=24,K34&lt;=40),"MUY ALTO",IF(AND(K34&gt;=10,K34&lt;=20),"ALTO",IF(AND(K34&gt;=6,K34&lt;=8),"MEDIO",IF((K34&lt;=4),"BAJO")))))</f>
        <v>MEDIO</v>
      </c>
      <c r="M34" s="16">
        <v>25</v>
      </c>
      <c r="N34" s="16">
        <f>$K34*M34</f>
        <v>200</v>
      </c>
      <c r="O34" s="16" t="str">
        <f t="shared" ref="O34" si="27">IF(N34="","",IF(AND(N34&gt;=600,N34&lt;=4000),"I",IF(AND(N34&gt;=150,N34&lt;=500),"II",IF(AND(N34&gt;=40,N34&lt;=120),"III",IF(OR(N34=20,N34=0),"IV")))))</f>
        <v>II</v>
      </c>
      <c r="P34" s="16" t="str">
        <f t="shared" si="3"/>
        <v>Aceptable con Control</v>
      </c>
      <c r="Q34" s="16">
        <v>5</v>
      </c>
      <c r="R34" s="16" t="s">
        <v>463</v>
      </c>
      <c r="S34" s="16"/>
      <c r="T34" s="16" t="s">
        <v>154</v>
      </c>
      <c r="U34" s="16" t="s">
        <v>154</v>
      </c>
      <c r="V34" s="16" t="s">
        <v>414</v>
      </c>
      <c r="W34" s="16" t="s">
        <v>154</v>
      </c>
    </row>
    <row r="35" spans="1:23" ht="78" hidden="1" customHeight="1" x14ac:dyDescent="0.25">
      <c r="A35" s="51" t="s">
        <v>445</v>
      </c>
      <c r="B35" s="51" t="s">
        <v>155</v>
      </c>
      <c r="C35" s="16" t="s">
        <v>443</v>
      </c>
      <c r="D35" s="17" t="s">
        <v>175</v>
      </c>
      <c r="E35" s="16" t="s">
        <v>202</v>
      </c>
      <c r="F35" s="16" t="s">
        <v>205</v>
      </c>
      <c r="G35" s="16" t="s">
        <v>203</v>
      </c>
      <c r="H35" s="16" t="s">
        <v>154</v>
      </c>
      <c r="I35" s="16">
        <v>2</v>
      </c>
      <c r="J35" s="16">
        <v>3</v>
      </c>
      <c r="K35" s="16">
        <f t="shared" ref="K35:K48" si="28">I35*J35</f>
        <v>6</v>
      </c>
      <c r="L35" s="16" t="str">
        <f t="shared" ref="L35:L48" si="29">IF((J35=""),"",IF(AND(K35&gt;=24,K35&lt;=40),"MUY ALTO",IF(AND(K35&gt;=10,K35&lt;=20),"ALTO",IF(AND(K35&gt;=6,K35&lt;=8),"MEDIO",IF((K35&lt;=4),"BAJO")))))</f>
        <v>MEDIO</v>
      </c>
      <c r="M35" s="16">
        <v>25</v>
      </c>
      <c r="N35" s="16">
        <f t="shared" si="21"/>
        <v>150</v>
      </c>
      <c r="O35" s="16" t="str">
        <f t="shared" si="22"/>
        <v>II</v>
      </c>
      <c r="P35" s="16" t="str">
        <f t="shared" si="3"/>
        <v>Aceptable con Control</v>
      </c>
      <c r="Q35" s="16">
        <v>5</v>
      </c>
      <c r="R35" s="16" t="s">
        <v>206</v>
      </c>
      <c r="S35" s="16" t="s">
        <v>154</v>
      </c>
      <c r="T35" s="16" t="s">
        <v>154</v>
      </c>
      <c r="U35" s="16" t="s">
        <v>154</v>
      </c>
      <c r="V35" s="16" t="s">
        <v>207</v>
      </c>
      <c r="W35" s="16" t="s">
        <v>154</v>
      </c>
    </row>
    <row r="36" spans="1:23" ht="78" hidden="1" customHeight="1" x14ac:dyDescent="0.25">
      <c r="A36" s="43" t="s">
        <v>341</v>
      </c>
      <c r="B36" s="43" t="s">
        <v>155</v>
      </c>
      <c r="C36" s="16" t="s">
        <v>120</v>
      </c>
      <c r="D36" s="17" t="s">
        <v>175</v>
      </c>
      <c r="E36" s="16" t="s">
        <v>208</v>
      </c>
      <c r="F36" s="16" t="s">
        <v>209</v>
      </c>
      <c r="G36" s="16" t="s">
        <v>210</v>
      </c>
      <c r="H36" s="16" t="s">
        <v>238</v>
      </c>
      <c r="I36" s="16">
        <v>2</v>
      </c>
      <c r="J36" s="16">
        <v>3</v>
      </c>
      <c r="K36" s="16">
        <f t="shared" si="28"/>
        <v>6</v>
      </c>
      <c r="L36" s="16" t="str">
        <f t="shared" si="29"/>
        <v>MEDIO</v>
      </c>
      <c r="M36" s="16">
        <v>25</v>
      </c>
      <c r="N36" s="16">
        <f t="shared" si="21"/>
        <v>150</v>
      </c>
      <c r="O36" s="16" t="str">
        <f t="shared" si="22"/>
        <v>II</v>
      </c>
      <c r="P36" s="16" t="str">
        <f t="shared" si="3"/>
        <v>Aceptable con Control</v>
      </c>
      <c r="Q36" s="16">
        <v>5</v>
      </c>
      <c r="R36" s="16" t="s">
        <v>256</v>
      </c>
      <c r="S36" s="16" t="s">
        <v>154</v>
      </c>
      <c r="T36" s="16" t="s">
        <v>154</v>
      </c>
      <c r="U36" s="16" t="s">
        <v>257</v>
      </c>
      <c r="V36" s="16" t="s">
        <v>211</v>
      </c>
      <c r="W36" s="16" t="s">
        <v>154</v>
      </c>
    </row>
    <row r="37" spans="1:23" ht="78" hidden="1" customHeight="1" x14ac:dyDescent="0.25">
      <c r="A37" s="43" t="s">
        <v>341</v>
      </c>
      <c r="B37" s="43" t="s">
        <v>155</v>
      </c>
      <c r="C37" s="19" t="s">
        <v>361</v>
      </c>
      <c r="D37" s="20" t="s">
        <v>173</v>
      </c>
      <c r="E37" s="19" t="s">
        <v>222</v>
      </c>
      <c r="F37" s="19" t="s">
        <v>209</v>
      </c>
      <c r="G37" s="19" t="s">
        <v>224</v>
      </c>
      <c r="H37" s="19" t="s">
        <v>238</v>
      </c>
      <c r="I37" s="19">
        <v>2</v>
      </c>
      <c r="J37" s="19">
        <v>3</v>
      </c>
      <c r="K37" s="16">
        <f t="shared" si="28"/>
        <v>6</v>
      </c>
      <c r="L37" s="16" t="str">
        <f t="shared" si="29"/>
        <v>MEDIO</v>
      </c>
      <c r="M37" s="16">
        <v>25</v>
      </c>
      <c r="N37" s="16">
        <f t="shared" si="21"/>
        <v>150</v>
      </c>
      <c r="O37" s="16" t="str">
        <f t="shared" si="22"/>
        <v>II</v>
      </c>
      <c r="P37" s="16" t="str">
        <f t="shared" si="3"/>
        <v>Aceptable con Control</v>
      </c>
      <c r="Q37" s="16">
        <v>5</v>
      </c>
      <c r="R37" s="19" t="s">
        <v>300</v>
      </c>
      <c r="S37" s="19" t="s">
        <v>154</v>
      </c>
      <c r="T37" s="19" t="s">
        <v>154</v>
      </c>
      <c r="U37" s="19" t="s">
        <v>254</v>
      </c>
      <c r="V37" s="19" t="s">
        <v>229</v>
      </c>
      <c r="W37" s="21" t="s">
        <v>154</v>
      </c>
    </row>
    <row r="38" spans="1:23" ht="150.75" hidden="1" customHeight="1" x14ac:dyDescent="0.25">
      <c r="A38" s="43" t="s">
        <v>341</v>
      </c>
      <c r="B38" s="43" t="s">
        <v>155</v>
      </c>
      <c r="C38" s="16" t="s">
        <v>362</v>
      </c>
      <c r="D38" s="17" t="s">
        <v>218</v>
      </c>
      <c r="E38" s="16" t="s">
        <v>217</v>
      </c>
      <c r="F38" s="16" t="s">
        <v>219</v>
      </c>
      <c r="G38" s="16" t="s">
        <v>221</v>
      </c>
      <c r="H38" s="16" t="s">
        <v>260</v>
      </c>
      <c r="I38" s="16">
        <v>2</v>
      </c>
      <c r="J38" s="16">
        <v>2</v>
      </c>
      <c r="K38" s="16">
        <f t="shared" si="28"/>
        <v>4</v>
      </c>
      <c r="L38" s="16" t="str">
        <f t="shared" si="29"/>
        <v>BAJO</v>
      </c>
      <c r="M38" s="16">
        <v>25</v>
      </c>
      <c r="N38" s="16">
        <f t="shared" si="21"/>
        <v>100</v>
      </c>
      <c r="O38" s="16" t="str">
        <f t="shared" si="22"/>
        <v>III</v>
      </c>
      <c r="P38" s="16" t="str">
        <f t="shared" si="3"/>
        <v>Mejorable</v>
      </c>
      <c r="Q38" s="16">
        <v>5</v>
      </c>
      <c r="R38" s="16" t="s">
        <v>206</v>
      </c>
      <c r="S38" s="16" t="s">
        <v>154</v>
      </c>
      <c r="T38" s="16" t="s">
        <v>154</v>
      </c>
      <c r="U38" s="16" t="s">
        <v>220</v>
      </c>
      <c r="V38" s="16" t="s">
        <v>261</v>
      </c>
      <c r="W38" s="16" t="s">
        <v>154</v>
      </c>
    </row>
    <row r="39" spans="1:23" ht="150.75" hidden="1" customHeight="1" x14ac:dyDescent="0.25">
      <c r="A39" s="43" t="s">
        <v>341</v>
      </c>
      <c r="B39" s="43" t="s">
        <v>155</v>
      </c>
      <c r="C39" s="19" t="s">
        <v>344</v>
      </c>
      <c r="D39" s="20" t="s">
        <v>172</v>
      </c>
      <c r="E39" s="19" t="s">
        <v>226</v>
      </c>
      <c r="F39" s="19" t="s">
        <v>262</v>
      </c>
      <c r="G39" s="19" t="s">
        <v>225</v>
      </c>
      <c r="H39" s="16" t="s">
        <v>509</v>
      </c>
      <c r="I39" s="19">
        <v>2</v>
      </c>
      <c r="J39" s="19">
        <v>3</v>
      </c>
      <c r="K39" s="16">
        <f t="shared" si="28"/>
        <v>6</v>
      </c>
      <c r="L39" s="16" t="str">
        <f t="shared" si="29"/>
        <v>MEDIO</v>
      </c>
      <c r="M39" s="16">
        <v>25</v>
      </c>
      <c r="N39" s="16">
        <f t="shared" si="21"/>
        <v>150</v>
      </c>
      <c r="O39" s="16" t="str">
        <f t="shared" si="22"/>
        <v>II</v>
      </c>
      <c r="P39" s="16" t="str">
        <f t="shared" si="3"/>
        <v>Aceptable con Control</v>
      </c>
      <c r="Q39" s="16">
        <v>5</v>
      </c>
      <c r="R39" s="16" t="s">
        <v>226</v>
      </c>
      <c r="S39" s="16" t="s">
        <v>154</v>
      </c>
      <c r="T39" s="16" t="s">
        <v>154</v>
      </c>
      <c r="U39" s="16" t="s">
        <v>154</v>
      </c>
      <c r="V39" s="16" t="s">
        <v>510</v>
      </c>
      <c r="W39" s="16" t="s">
        <v>154</v>
      </c>
    </row>
    <row r="40" spans="1:23" ht="150.75" hidden="1" customHeight="1" x14ac:dyDescent="0.25">
      <c r="A40" s="43" t="s">
        <v>341</v>
      </c>
      <c r="B40" s="43" t="s">
        <v>155</v>
      </c>
      <c r="C40" s="25" t="s">
        <v>536</v>
      </c>
      <c r="D40" s="17" t="s">
        <v>232</v>
      </c>
      <c r="E40" s="16" t="s">
        <v>267</v>
      </c>
      <c r="F40" s="16" t="s">
        <v>154</v>
      </c>
      <c r="G40" s="16" t="s">
        <v>154</v>
      </c>
      <c r="H40" s="16" t="s">
        <v>238</v>
      </c>
      <c r="I40" s="19">
        <v>2</v>
      </c>
      <c r="J40" s="19">
        <v>2</v>
      </c>
      <c r="K40" s="16">
        <f t="shared" si="28"/>
        <v>4</v>
      </c>
      <c r="L40" s="16" t="str">
        <f t="shared" si="29"/>
        <v>BAJO</v>
      </c>
      <c r="M40" s="16">
        <v>25</v>
      </c>
      <c r="N40" s="16">
        <f t="shared" si="21"/>
        <v>100</v>
      </c>
      <c r="O40" s="16" t="str">
        <f t="shared" si="22"/>
        <v>III</v>
      </c>
      <c r="P40" s="16" t="str">
        <f t="shared" si="3"/>
        <v>Mejorable</v>
      </c>
      <c r="Q40" s="16">
        <v>5</v>
      </c>
      <c r="R40" s="16" t="s">
        <v>268</v>
      </c>
      <c r="S40" s="16" t="s">
        <v>154</v>
      </c>
      <c r="T40" s="16" t="s">
        <v>154</v>
      </c>
      <c r="U40" s="16" t="s">
        <v>265</v>
      </c>
      <c r="V40" s="16" t="s">
        <v>269</v>
      </c>
      <c r="W40" s="16" t="s">
        <v>154</v>
      </c>
    </row>
    <row r="41" spans="1:23" ht="150.75" hidden="1" customHeight="1" x14ac:dyDescent="0.25">
      <c r="A41" s="43" t="s">
        <v>341</v>
      </c>
      <c r="B41" s="43" t="s">
        <v>155</v>
      </c>
      <c r="C41" s="25" t="s">
        <v>537</v>
      </c>
      <c r="D41" s="17" t="s">
        <v>232</v>
      </c>
      <c r="E41" s="16" t="s">
        <v>157</v>
      </c>
      <c r="F41" s="16" t="s">
        <v>154</v>
      </c>
      <c r="G41" s="16" t="s">
        <v>154</v>
      </c>
      <c r="H41" s="16" t="s">
        <v>238</v>
      </c>
      <c r="I41" s="19">
        <v>2</v>
      </c>
      <c r="J41" s="19">
        <v>2</v>
      </c>
      <c r="K41" s="16">
        <f t="shared" si="28"/>
        <v>4</v>
      </c>
      <c r="L41" s="16" t="str">
        <f t="shared" si="29"/>
        <v>BAJO</v>
      </c>
      <c r="M41" s="16">
        <v>25</v>
      </c>
      <c r="N41" s="16">
        <f t="shared" si="21"/>
        <v>100</v>
      </c>
      <c r="O41" s="16" t="str">
        <f t="shared" si="22"/>
        <v>III</v>
      </c>
      <c r="P41" s="16" t="str">
        <f t="shared" si="3"/>
        <v>Mejorable</v>
      </c>
      <c r="Q41" s="16">
        <v>5</v>
      </c>
      <c r="R41" s="16" t="s">
        <v>268</v>
      </c>
      <c r="S41" s="16" t="s">
        <v>154</v>
      </c>
      <c r="T41" s="16" t="s">
        <v>154</v>
      </c>
      <c r="U41" s="16" t="s">
        <v>265</v>
      </c>
      <c r="V41" s="16" t="s">
        <v>511</v>
      </c>
      <c r="W41" s="16" t="s">
        <v>154</v>
      </c>
    </row>
    <row r="42" spans="1:23" ht="150.75" hidden="1" customHeight="1" x14ac:dyDescent="0.25">
      <c r="A42" s="43" t="s">
        <v>341</v>
      </c>
      <c r="B42" s="43" t="s">
        <v>155</v>
      </c>
      <c r="C42" s="25" t="s">
        <v>538</v>
      </c>
      <c r="D42" s="17" t="s">
        <v>232</v>
      </c>
      <c r="E42" s="16" t="s">
        <v>157</v>
      </c>
      <c r="F42" s="16" t="s">
        <v>154</v>
      </c>
      <c r="G42" s="16" t="s">
        <v>154</v>
      </c>
      <c r="H42" s="16" t="s">
        <v>238</v>
      </c>
      <c r="I42" s="19">
        <v>2</v>
      </c>
      <c r="J42" s="19">
        <v>2</v>
      </c>
      <c r="K42" s="16">
        <f t="shared" si="28"/>
        <v>4</v>
      </c>
      <c r="L42" s="16" t="str">
        <f t="shared" si="29"/>
        <v>BAJO</v>
      </c>
      <c r="M42" s="16">
        <v>25</v>
      </c>
      <c r="N42" s="16">
        <f t="shared" si="21"/>
        <v>100</v>
      </c>
      <c r="O42" s="16" t="str">
        <f t="shared" si="22"/>
        <v>III</v>
      </c>
      <c r="P42" s="16" t="str">
        <f t="shared" si="3"/>
        <v>Mejorable</v>
      </c>
      <c r="Q42" s="16">
        <v>5</v>
      </c>
      <c r="R42" s="16" t="s">
        <v>268</v>
      </c>
      <c r="S42" s="16" t="s">
        <v>154</v>
      </c>
      <c r="T42" s="16" t="s">
        <v>154</v>
      </c>
      <c r="U42" s="16" t="s">
        <v>265</v>
      </c>
      <c r="V42" s="16" t="s">
        <v>269</v>
      </c>
      <c r="W42" s="16" t="s">
        <v>154</v>
      </c>
    </row>
    <row r="43" spans="1:23" ht="150.75" hidden="1" customHeight="1" x14ac:dyDescent="0.25">
      <c r="A43" s="43" t="s">
        <v>341</v>
      </c>
      <c r="B43" s="43" t="s">
        <v>155</v>
      </c>
      <c r="C43" s="25" t="s">
        <v>539</v>
      </c>
      <c r="D43" s="17" t="s">
        <v>232</v>
      </c>
      <c r="E43" s="16" t="s">
        <v>158</v>
      </c>
      <c r="F43" s="16" t="s">
        <v>154</v>
      </c>
      <c r="G43" s="16" t="s">
        <v>275</v>
      </c>
      <c r="H43" s="16" t="s">
        <v>238</v>
      </c>
      <c r="I43" s="19">
        <v>2</v>
      </c>
      <c r="J43" s="19">
        <v>2</v>
      </c>
      <c r="K43" s="16">
        <f t="shared" si="28"/>
        <v>4</v>
      </c>
      <c r="L43" s="16" t="str">
        <f t="shared" si="29"/>
        <v>BAJO</v>
      </c>
      <c r="M43" s="16">
        <v>25</v>
      </c>
      <c r="N43" s="16">
        <f t="shared" si="21"/>
        <v>100</v>
      </c>
      <c r="O43" s="16" t="str">
        <f t="shared" si="22"/>
        <v>III</v>
      </c>
      <c r="P43" s="16" t="str">
        <f t="shared" si="3"/>
        <v>Mejorable</v>
      </c>
      <c r="Q43" s="16">
        <v>5</v>
      </c>
      <c r="R43" s="16" t="s">
        <v>268</v>
      </c>
      <c r="S43" s="16" t="s">
        <v>154</v>
      </c>
      <c r="T43" s="16" t="s">
        <v>154</v>
      </c>
      <c r="U43" s="16" t="s">
        <v>276</v>
      </c>
      <c r="V43" s="16" t="s">
        <v>269</v>
      </c>
      <c r="W43" s="16" t="s">
        <v>154</v>
      </c>
    </row>
    <row r="44" spans="1:23" ht="150.75" hidden="1" customHeight="1" x14ac:dyDescent="0.25">
      <c r="A44" s="43" t="s">
        <v>341</v>
      </c>
      <c r="B44" s="43" t="s">
        <v>155</v>
      </c>
      <c r="C44" s="26" t="s">
        <v>540</v>
      </c>
      <c r="D44" s="17" t="s">
        <v>232</v>
      </c>
      <c r="E44" s="24" t="s">
        <v>157</v>
      </c>
      <c r="F44" s="16" t="s">
        <v>154</v>
      </c>
      <c r="G44" s="16" t="s">
        <v>154</v>
      </c>
      <c r="H44" s="16" t="s">
        <v>238</v>
      </c>
      <c r="I44" s="19">
        <v>2</v>
      </c>
      <c r="J44" s="19">
        <v>2</v>
      </c>
      <c r="K44" s="16">
        <f t="shared" si="28"/>
        <v>4</v>
      </c>
      <c r="L44" s="16" t="str">
        <f t="shared" si="29"/>
        <v>BAJO</v>
      </c>
      <c r="M44" s="16">
        <v>25</v>
      </c>
      <c r="N44" s="16">
        <f t="shared" si="21"/>
        <v>100</v>
      </c>
      <c r="O44" s="16" t="str">
        <f t="shared" si="22"/>
        <v>III</v>
      </c>
      <c r="P44" s="16" t="str">
        <f t="shared" si="3"/>
        <v>Mejorable</v>
      </c>
      <c r="Q44" s="16">
        <v>5</v>
      </c>
      <c r="R44" s="16" t="s">
        <v>268</v>
      </c>
      <c r="S44" s="16" t="s">
        <v>154</v>
      </c>
      <c r="T44" s="16" t="s">
        <v>154</v>
      </c>
      <c r="U44" s="16" t="s">
        <v>265</v>
      </c>
      <c r="V44" s="16" t="s">
        <v>513</v>
      </c>
      <c r="W44" s="16" t="s">
        <v>154</v>
      </c>
    </row>
    <row r="45" spans="1:23" ht="150.75" hidden="1" customHeight="1" x14ac:dyDescent="0.25">
      <c r="A45" s="43" t="s">
        <v>341</v>
      </c>
      <c r="B45" s="43" t="s">
        <v>155</v>
      </c>
      <c r="C45" s="25" t="s">
        <v>541</v>
      </c>
      <c r="D45" s="17" t="s">
        <v>232</v>
      </c>
      <c r="E45" s="16" t="s">
        <v>158</v>
      </c>
      <c r="F45" s="16" t="s">
        <v>154</v>
      </c>
      <c r="G45" s="16" t="s">
        <v>154</v>
      </c>
      <c r="H45" s="16" t="s">
        <v>238</v>
      </c>
      <c r="I45" s="19">
        <v>2</v>
      </c>
      <c r="J45" s="19">
        <v>2</v>
      </c>
      <c r="K45" s="16">
        <f t="shared" si="28"/>
        <v>4</v>
      </c>
      <c r="L45" s="16" t="str">
        <f t="shared" si="29"/>
        <v>BAJO</v>
      </c>
      <c r="M45" s="16">
        <v>25</v>
      </c>
      <c r="N45" s="16">
        <f t="shared" si="21"/>
        <v>100</v>
      </c>
      <c r="O45" s="16" t="str">
        <f t="shared" si="22"/>
        <v>III</v>
      </c>
      <c r="P45" s="16" t="str">
        <f t="shared" si="3"/>
        <v>Mejorable</v>
      </c>
      <c r="Q45" s="16">
        <v>5</v>
      </c>
      <c r="R45" s="16" t="s">
        <v>273</v>
      </c>
      <c r="S45" s="16" t="s">
        <v>154</v>
      </c>
      <c r="T45" s="16" t="s">
        <v>154</v>
      </c>
      <c r="U45" s="16" t="s">
        <v>266</v>
      </c>
      <c r="V45" s="16" t="s">
        <v>513</v>
      </c>
      <c r="W45" s="16" t="s">
        <v>154</v>
      </c>
    </row>
    <row r="46" spans="1:23" ht="150.75" hidden="1" customHeight="1" x14ac:dyDescent="0.25">
      <c r="A46" s="43" t="s">
        <v>341</v>
      </c>
      <c r="B46" s="43" t="s">
        <v>155</v>
      </c>
      <c r="C46" s="19" t="s">
        <v>542</v>
      </c>
      <c r="D46" s="17" t="s">
        <v>232</v>
      </c>
      <c r="E46" s="16" t="s">
        <v>515</v>
      </c>
      <c r="F46" s="16" t="s">
        <v>154</v>
      </c>
      <c r="G46" s="16" t="s">
        <v>154</v>
      </c>
      <c r="H46" s="16" t="s">
        <v>238</v>
      </c>
      <c r="I46" s="19">
        <v>2</v>
      </c>
      <c r="J46" s="19">
        <v>2</v>
      </c>
      <c r="K46" s="16">
        <f t="shared" si="28"/>
        <v>4</v>
      </c>
      <c r="L46" s="16" t="str">
        <f t="shared" si="29"/>
        <v>BAJO</v>
      </c>
      <c r="M46" s="16">
        <v>25</v>
      </c>
      <c r="N46" s="16">
        <f t="shared" si="21"/>
        <v>100</v>
      </c>
      <c r="O46" s="16" t="str">
        <f t="shared" si="22"/>
        <v>III</v>
      </c>
      <c r="P46" s="16" t="str">
        <f t="shared" si="3"/>
        <v>Mejorable</v>
      </c>
      <c r="Q46" s="16">
        <v>5</v>
      </c>
      <c r="R46" s="16" t="s">
        <v>273</v>
      </c>
      <c r="S46" s="16" t="s">
        <v>154</v>
      </c>
      <c r="T46" s="16" t="s">
        <v>154</v>
      </c>
      <c r="U46" s="16" t="s">
        <v>266</v>
      </c>
      <c r="V46" s="16" t="s">
        <v>272</v>
      </c>
      <c r="W46" s="16" t="s">
        <v>154</v>
      </c>
    </row>
    <row r="47" spans="1:23" ht="150.75" hidden="1" customHeight="1" x14ac:dyDescent="0.25">
      <c r="A47" s="43" t="s">
        <v>341</v>
      </c>
      <c r="B47" s="43" t="s">
        <v>155</v>
      </c>
      <c r="C47" s="16" t="s">
        <v>274</v>
      </c>
      <c r="D47" s="20" t="s">
        <v>234</v>
      </c>
      <c r="E47" s="16" t="s">
        <v>235</v>
      </c>
      <c r="F47" s="16" t="s">
        <v>154</v>
      </c>
      <c r="G47" s="16" t="s">
        <v>236</v>
      </c>
      <c r="H47" s="16" t="s">
        <v>238</v>
      </c>
      <c r="I47" s="16">
        <v>2</v>
      </c>
      <c r="J47" s="16">
        <v>3</v>
      </c>
      <c r="K47" s="16">
        <f t="shared" si="28"/>
        <v>6</v>
      </c>
      <c r="L47" s="16" t="str">
        <f t="shared" si="29"/>
        <v>MEDIO</v>
      </c>
      <c r="M47" s="16">
        <v>100</v>
      </c>
      <c r="N47" s="16">
        <f t="shared" si="21"/>
        <v>600</v>
      </c>
      <c r="O47" s="16" t="str">
        <f t="shared" si="22"/>
        <v>I</v>
      </c>
      <c r="P47" s="16" t="str">
        <f t="shared" si="3"/>
        <v>CRÍTICO</v>
      </c>
      <c r="Q47" s="16">
        <v>5</v>
      </c>
      <c r="R47" s="16" t="s">
        <v>139</v>
      </c>
      <c r="S47" s="16" t="s">
        <v>154</v>
      </c>
      <c r="T47" s="16" t="s">
        <v>154</v>
      </c>
      <c r="U47" s="16" t="s">
        <v>154</v>
      </c>
      <c r="V47" s="16" t="s">
        <v>237</v>
      </c>
      <c r="W47" s="16" t="s">
        <v>154</v>
      </c>
    </row>
    <row r="48" spans="1:23" ht="170.25" hidden="1" customHeight="1" x14ac:dyDescent="0.25">
      <c r="A48" s="43" t="s">
        <v>341</v>
      </c>
      <c r="B48" s="43" t="s">
        <v>155</v>
      </c>
      <c r="C48" s="16" t="s">
        <v>351</v>
      </c>
      <c r="D48" s="17" t="s">
        <v>174</v>
      </c>
      <c r="E48" s="16" t="s">
        <v>230</v>
      </c>
      <c r="F48" s="16" t="s">
        <v>154</v>
      </c>
      <c r="G48" s="16" t="s">
        <v>240</v>
      </c>
      <c r="H48" s="16" t="s">
        <v>239</v>
      </c>
      <c r="I48" s="16">
        <v>2</v>
      </c>
      <c r="J48" s="16">
        <v>2</v>
      </c>
      <c r="K48" s="16">
        <f t="shared" si="28"/>
        <v>4</v>
      </c>
      <c r="L48" s="16" t="str">
        <f t="shared" si="29"/>
        <v>BAJO</v>
      </c>
      <c r="M48" s="16">
        <v>100</v>
      </c>
      <c r="N48" s="16">
        <f t="shared" si="21"/>
        <v>400</v>
      </c>
      <c r="O48" s="16" t="str">
        <f t="shared" si="22"/>
        <v>II</v>
      </c>
      <c r="P48" s="16" t="str">
        <f t="shared" si="3"/>
        <v>Aceptable con Control</v>
      </c>
      <c r="Q48" s="16">
        <v>5</v>
      </c>
      <c r="R48" s="16" t="s">
        <v>139</v>
      </c>
      <c r="S48" s="16" t="s">
        <v>154</v>
      </c>
      <c r="T48" s="16" t="s">
        <v>154</v>
      </c>
      <c r="U48" s="16" t="s">
        <v>154</v>
      </c>
      <c r="V48" s="16" t="s">
        <v>231</v>
      </c>
      <c r="W48" s="16" t="s">
        <v>154</v>
      </c>
    </row>
  </sheetData>
  <mergeCells count="29">
    <mergeCell ref="U6:W6"/>
    <mergeCell ref="A1:C4"/>
    <mergeCell ref="D1:V1"/>
    <mergeCell ref="D2:V2"/>
    <mergeCell ref="D3:V3"/>
    <mergeCell ref="D4:V4"/>
    <mergeCell ref="A5:W5"/>
    <mergeCell ref="A6:C6"/>
    <mergeCell ref="D6:I6"/>
    <mergeCell ref="J6:M6"/>
    <mergeCell ref="N6:P6"/>
    <mergeCell ref="Q6:T6"/>
    <mergeCell ref="A7:W7"/>
    <mergeCell ref="A8:C8"/>
    <mergeCell ref="D8:I8"/>
    <mergeCell ref="J8:M8"/>
    <mergeCell ref="N8:P8"/>
    <mergeCell ref="Q8:T8"/>
    <mergeCell ref="U8:W8"/>
    <mergeCell ref="A9:W9"/>
    <mergeCell ref="A10:C10"/>
    <mergeCell ref="D10:W10"/>
    <mergeCell ref="A11:W11"/>
    <mergeCell ref="A12:B12"/>
    <mergeCell ref="C12:E12"/>
    <mergeCell ref="F12:H12"/>
    <mergeCell ref="I12:P12"/>
    <mergeCell ref="Q12:R12"/>
    <mergeCell ref="S12:W12"/>
  </mergeCells>
  <conditionalFormatting sqref="P14:P48">
    <cfRule type="cellIs" dxfId="71" priority="1" operator="equal">
      <formula>$X$5</formula>
    </cfRule>
    <cfRule type="cellIs" dxfId="70" priority="2" operator="equal">
      <formula>$X$4</formula>
    </cfRule>
    <cfRule type="cellIs" dxfId="69" priority="3" operator="equal">
      <formula>$X$3</formula>
    </cfRule>
    <cfRule type="cellIs" dxfId="68" priority="4" operator="equal">
      <formula>$X$2</formula>
    </cfRule>
  </conditionalFormatting>
  <pageMargins left="0.7" right="0.7" top="0.75" bottom="0.75" header="0.3" footer="0.3"/>
  <pageSetup orientation="portrait" horizontalDpi="4294967294" verticalDpi="4294967294"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X11"/>
  <sheetViews>
    <sheetView view="pageBreakPreview" topLeftCell="A9" zoomScale="70" zoomScaleNormal="40" zoomScaleSheetLayoutView="70" workbookViewId="0">
      <selection activeCell="A10" sqref="A10:XFD42"/>
    </sheetView>
  </sheetViews>
  <sheetFormatPr baseColWidth="10" defaultColWidth="11.42578125" defaultRowHeight="15" x14ac:dyDescent="0.25"/>
  <cols>
    <col min="1" max="1" width="20.7109375" customWidth="1"/>
    <col min="2" max="2" width="7.42578125" hidden="1" customWidth="1"/>
    <col min="3" max="3" width="28.42578125" customWidth="1"/>
    <col min="4" max="4" width="23" customWidth="1"/>
    <col min="5" max="5" width="30.42578125" hidden="1" customWidth="1"/>
    <col min="6" max="7" width="21.28515625" hidden="1" customWidth="1"/>
    <col min="8" max="8" width="20.7109375" hidden="1" customWidth="1"/>
    <col min="9" max="15" width="9" hidden="1" customWidth="1"/>
    <col min="16" max="16" width="14.7109375" customWidth="1"/>
    <col min="17" max="17" width="22.28515625" hidden="1" customWidth="1"/>
    <col min="18" max="18" width="25.140625" hidden="1" customWidth="1"/>
    <col min="19" max="19" width="17.140625" hidden="1" customWidth="1"/>
    <col min="20" max="20" width="17.28515625" hidden="1" customWidth="1"/>
    <col min="21" max="21" width="31.28515625" customWidth="1"/>
    <col min="22" max="22" width="58.28515625" customWidth="1"/>
    <col min="23" max="23" width="44.140625" customWidth="1"/>
  </cols>
  <sheetData>
    <row r="1" spans="1:24" ht="27.75" customHeight="1" x14ac:dyDescent="0.25">
      <c r="A1" s="185"/>
      <c r="B1" s="185"/>
      <c r="C1" s="185"/>
      <c r="D1" s="187" t="s">
        <v>502</v>
      </c>
      <c r="E1" s="188"/>
      <c r="F1" s="188"/>
      <c r="G1" s="188"/>
      <c r="H1" s="188"/>
      <c r="I1" s="188"/>
      <c r="J1" s="188"/>
      <c r="K1" s="188"/>
      <c r="L1" s="188"/>
      <c r="M1" s="188"/>
      <c r="N1" s="188"/>
      <c r="O1" s="188"/>
      <c r="P1" s="188"/>
      <c r="Q1" s="188"/>
      <c r="R1" s="188"/>
      <c r="S1" s="188"/>
      <c r="T1" s="188"/>
      <c r="U1" s="188"/>
      <c r="V1" s="188"/>
      <c r="W1" s="189"/>
    </row>
    <row r="2" spans="1:24" ht="27.75" customHeight="1" x14ac:dyDescent="0.25">
      <c r="A2" s="185"/>
      <c r="B2" s="185"/>
      <c r="C2" s="185"/>
      <c r="D2" s="190"/>
      <c r="E2" s="191"/>
      <c r="F2" s="191"/>
      <c r="G2" s="191"/>
      <c r="H2" s="191"/>
      <c r="I2" s="191"/>
      <c r="J2" s="191"/>
      <c r="K2" s="191"/>
      <c r="L2" s="191"/>
      <c r="M2" s="191"/>
      <c r="N2" s="191"/>
      <c r="O2" s="191"/>
      <c r="P2" s="191"/>
      <c r="Q2" s="191"/>
      <c r="R2" s="191"/>
      <c r="S2" s="191"/>
      <c r="T2" s="191"/>
      <c r="U2" s="191"/>
      <c r="V2" s="191"/>
      <c r="W2" s="192"/>
      <c r="X2" s="45" t="s">
        <v>374</v>
      </c>
    </row>
    <row r="3" spans="1:24" ht="27.75" customHeight="1" x14ac:dyDescent="0.25">
      <c r="A3" s="185"/>
      <c r="B3" s="185"/>
      <c r="C3" s="185"/>
      <c r="D3" s="190"/>
      <c r="E3" s="191"/>
      <c r="F3" s="191"/>
      <c r="G3" s="191"/>
      <c r="H3" s="191"/>
      <c r="I3" s="191"/>
      <c r="J3" s="191"/>
      <c r="K3" s="191"/>
      <c r="L3" s="191"/>
      <c r="M3" s="191"/>
      <c r="N3" s="191"/>
      <c r="O3" s="191"/>
      <c r="P3" s="191"/>
      <c r="Q3" s="191"/>
      <c r="R3" s="191"/>
      <c r="S3" s="191"/>
      <c r="T3" s="191"/>
      <c r="U3" s="191"/>
      <c r="V3" s="191"/>
      <c r="W3" s="192"/>
      <c r="X3" s="46" t="s">
        <v>375</v>
      </c>
    </row>
    <row r="4" spans="1:24" ht="27.75" customHeight="1" x14ac:dyDescent="0.25">
      <c r="A4" s="185"/>
      <c r="B4" s="185"/>
      <c r="C4" s="185"/>
      <c r="D4" s="193"/>
      <c r="E4" s="194"/>
      <c r="F4" s="194"/>
      <c r="G4" s="194"/>
      <c r="H4" s="194"/>
      <c r="I4" s="194"/>
      <c r="J4" s="194"/>
      <c r="K4" s="194"/>
      <c r="L4" s="194"/>
      <c r="M4" s="194"/>
      <c r="N4" s="194"/>
      <c r="O4" s="194"/>
      <c r="P4" s="194"/>
      <c r="Q4" s="194"/>
      <c r="R4" s="194"/>
      <c r="S4" s="194"/>
      <c r="T4" s="194"/>
      <c r="U4" s="194"/>
      <c r="V4" s="194"/>
      <c r="W4" s="195"/>
      <c r="X4" s="48" t="s">
        <v>185</v>
      </c>
    </row>
    <row r="5" spans="1:24" ht="24.75" customHeight="1" x14ac:dyDescent="0.25">
      <c r="A5" s="185"/>
      <c r="B5" s="185"/>
      <c r="C5" s="185"/>
      <c r="D5" s="185"/>
      <c r="E5" s="185"/>
      <c r="F5" s="185"/>
      <c r="G5" s="185"/>
      <c r="H5" s="185"/>
      <c r="I5" s="185"/>
      <c r="J5" s="185"/>
      <c r="K5" s="185"/>
      <c r="L5" s="185"/>
      <c r="M5" s="185"/>
      <c r="N5" s="185"/>
      <c r="O5" s="185"/>
      <c r="P5" s="185"/>
      <c r="Q5" s="185"/>
      <c r="R5" s="185"/>
      <c r="S5" s="185"/>
      <c r="T5" s="185"/>
      <c r="U5" s="185"/>
      <c r="V5" s="185"/>
      <c r="W5" s="185"/>
      <c r="X5" s="47" t="s">
        <v>138</v>
      </c>
    </row>
    <row r="6" spans="1:24" ht="33.75" customHeight="1" x14ac:dyDescent="0.25">
      <c r="A6" s="176" t="s">
        <v>35</v>
      </c>
      <c r="B6" s="176"/>
      <c r="C6" s="176"/>
      <c r="D6" s="177" t="e">
        <f>#REF!</f>
        <v>#REF!</v>
      </c>
      <c r="E6" s="177"/>
      <c r="F6" s="177"/>
      <c r="G6" s="177"/>
      <c r="H6" s="177"/>
      <c r="I6" s="177"/>
      <c r="J6" s="177"/>
      <c r="K6" s="177"/>
      <c r="L6" s="177"/>
      <c r="M6" s="177"/>
      <c r="N6" s="177"/>
      <c r="O6" s="177"/>
      <c r="P6" s="177"/>
      <c r="Q6" s="177"/>
      <c r="R6" s="177"/>
      <c r="S6" s="177"/>
      <c r="T6" s="177"/>
      <c r="U6" s="177"/>
      <c r="V6" s="177"/>
      <c r="W6" s="177"/>
    </row>
    <row r="7" spans="1:24" x14ac:dyDescent="0.25">
      <c r="A7" s="178"/>
      <c r="B7" s="178"/>
      <c r="C7" s="178"/>
      <c r="D7" s="178"/>
      <c r="E7" s="178"/>
      <c r="F7" s="178"/>
      <c r="G7" s="178"/>
      <c r="H7" s="178"/>
      <c r="I7" s="178"/>
      <c r="J7" s="178"/>
      <c r="K7" s="178"/>
      <c r="L7" s="178"/>
      <c r="M7" s="178"/>
      <c r="N7" s="178"/>
      <c r="O7" s="178"/>
      <c r="P7" s="178"/>
      <c r="Q7" s="178"/>
      <c r="R7" s="178"/>
      <c r="S7" s="178"/>
      <c r="T7" s="178"/>
      <c r="U7" s="178"/>
      <c r="V7" s="178"/>
      <c r="W7" s="178"/>
    </row>
    <row r="8" spans="1:24" ht="65.25" customHeight="1" x14ac:dyDescent="0.25">
      <c r="A8" s="179" t="s">
        <v>343</v>
      </c>
      <c r="B8" s="179"/>
      <c r="C8" s="179" t="s">
        <v>0</v>
      </c>
      <c r="D8" s="179"/>
      <c r="E8" s="179"/>
      <c r="F8" s="179" t="s">
        <v>1</v>
      </c>
      <c r="G8" s="179"/>
      <c r="H8" s="179"/>
      <c r="I8" s="179" t="s">
        <v>144</v>
      </c>
      <c r="J8" s="179"/>
      <c r="K8" s="179"/>
      <c r="L8" s="179"/>
      <c r="M8" s="179"/>
      <c r="N8" s="179"/>
      <c r="O8" s="179"/>
      <c r="P8" s="179"/>
      <c r="Q8" s="179" t="s">
        <v>2</v>
      </c>
      <c r="R8" s="179"/>
      <c r="S8" s="179" t="s">
        <v>141</v>
      </c>
      <c r="T8" s="179"/>
      <c r="U8" s="179"/>
      <c r="V8" s="179"/>
      <c r="W8" s="179"/>
    </row>
    <row r="9" spans="1:24" ht="102.75" customHeight="1" x14ac:dyDescent="0.25">
      <c r="A9" s="23" t="s">
        <v>263</v>
      </c>
      <c r="B9" s="23" t="s">
        <v>339</v>
      </c>
      <c r="C9" s="23" t="s">
        <v>140</v>
      </c>
      <c r="D9" s="23" t="s">
        <v>142</v>
      </c>
      <c r="E9" s="23" t="s">
        <v>15</v>
      </c>
      <c r="F9" s="23" t="s">
        <v>4</v>
      </c>
      <c r="G9" s="23" t="s">
        <v>5</v>
      </c>
      <c r="H9" s="23" t="s">
        <v>6</v>
      </c>
      <c r="I9" s="23" t="s">
        <v>7</v>
      </c>
      <c r="J9" s="23" t="s">
        <v>145</v>
      </c>
      <c r="K9" s="23" t="s">
        <v>9</v>
      </c>
      <c r="L9" s="23" t="s">
        <v>143</v>
      </c>
      <c r="M9" s="23" t="s">
        <v>10</v>
      </c>
      <c r="N9" s="23" t="s">
        <v>11</v>
      </c>
      <c r="O9" s="23" t="s">
        <v>146</v>
      </c>
      <c r="P9" s="23" t="s">
        <v>12</v>
      </c>
      <c r="Q9" s="23" t="s">
        <v>147</v>
      </c>
      <c r="R9" s="23" t="s">
        <v>13</v>
      </c>
      <c r="S9" s="23" t="s">
        <v>26</v>
      </c>
      <c r="T9" s="23" t="s">
        <v>27</v>
      </c>
      <c r="U9" s="23" t="s">
        <v>148</v>
      </c>
      <c r="V9" s="23" t="s">
        <v>14</v>
      </c>
      <c r="W9" s="23" t="s">
        <v>149</v>
      </c>
    </row>
    <row r="10" spans="1:24" ht="150.75" customHeight="1" x14ac:dyDescent="0.25">
      <c r="A10" s="43" t="s">
        <v>341</v>
      </c>
      <c r="B10" s="43" t="s">
        <v>155</v>
      </c>
      <c r="C10" s="16" t="s">
        <v>274</v>
      </c>
      <c r="D10" s="20" t="s">
        <v>234</v>
      </c>
      <c r="E10" s="16" t="s">
        <v>235</v>
      </c>
      <c r="F10" s="16" t="s">
        <v>154</v>
      </c>
      <c r="G10" s="16" t="s">
        <v>236</v>
      </c>
      <c r="H10" s="16" t="s">
        <v>238</v>
      </c>
      <c r="I10" s="16">
        <v>2</v>
      </c>
      <c r="J10" s="16">
        <v>3</v>
      </c>
      <c r="K10" s="16">
        <f t="shared" ref="K10:K11" si="0">I10*J10</f>
        <v>6</v>
      </c>
      <c r="L10" s="16" t="str">
        <f t="shared" ref="L10:L11" si="1">IF((J10=""),"",IF(AND(K10&gt;=24,K10&lt;=40),"MUY ALTO",IF(AND(K10&gt;=10,K10&lt;=20),"ALTO",IF(AND(K10&gt;=6,K10&lt;=8),"MEDIO",IF((K10&lt;=4),"BAJO")))))</f>
        <v>MEDIO</v>
      </c>
      <c r="M10" s="16">
        <v>100</v>
      </c>
      <c r="N10" s="16">
        <f t="shared" ref="N10:N11" si="2">$K10*M10</f>
        <v>600</v>
      </c>
      <c r="O10" s="16" t="str">
        <f t="shared" ref="O10:O11" si="3">IF((N10&gt;=599),"I",IF(N10&gt;=150,"II",IF(N10&gt;=40,"III",IF(N10&gt;=20,"IV",IF(N10=0,"IV")))))</f>
        <v>I</v>
      </c>
      <c r="P10" s="16" t="str">
        <f t="shared" ref="P10:P11" si="4">IF(O10="I","No Aceptable",IF(O10="II","Aceptable con Control",IF(O10="III","Mejorable",IF(O10="IV","Aceptable"))))</f>
        <v>No Aceptable</v>
      </c>
      <c r="Q10" s="16">
        <v>5</v>
      </c>
      <c r="R10" s="16" t="s">
        <v>139</v>
      </c>
      <c r="S10" s="16" t="s">
        <v>154</v>
      </c>
      <c r="T10" s="16" t="s">
        <v>154</v>
      </c>
      <c r="U10" s="16" t="s">
        <v>154</v>
      </c>
      <c r="V10" s="16" t="s">
        <v>237</v>
      </c>
      <c r="W10" s="16" t="s">
        <v>154</v>
      </c>
    </row>
    <row r="11" spans="1:24" ht="170.25" customHeight="1" x14ac:dyDescent="0.25">
      <c r="A11" s="43" t="s">
        <v>341</v>
      </c>
      <c r="B11" s="43" t="s">
        <v>155</v>
      </c>
      <c r="C11" s="16" t="s">
        <v>351</v>
      </c>
      <c r="D11" s="17" t="s">
        <v>174</v>
      </c>
      <c r="E11" s="16" t="s">
        <v>230</v>
      </c>
      <c r="F11" s="16" t="s">
        <v>154</v>
      </c>
      <c r="G11" s="16" t="s">
        <v>240</v>
      </c>
      <c r="H11" s="16" t="s">
        <v>239</v>
      </c>
      <c r="I11" s="16">
        <v>2</v>
      </c>
      <c r="J11" s="16">
        <v>2</v>
      </c>
      <c r="K11" s="16">
        <f t="shared" si="0"/>
        <v>4</v>
      </c>
      <c r="L11" s="16" t="str">
        <f t="shared" si="1"/>
        <v>BAJO</v>
      </c>
      <c r="M11" s="16">
        <v>100</v>
      </c>
      <c r="N11" s="16">
        <f t="shared" si="2"/>
        <v>400</v>
      </c>
      <c r="O11" s="16" t="str">
        <f t="shared" si="3"/>
        <v>II</v>
      </c>
      <c r="P11" s="16" t="str">
        <f t="shared" si="4"/>
        <v>Aceptable con Control</v>
      </c>
      <c r="Q11" s="16">
        <v>5</v>
      </c>
      <c r="R11" s="16" t="s">
        <v>139</v>
      </c>
      <c r="S11" s="16" t="s">
        <v>154</v>
      </c>
      <c r="T11" s="16" t="s">
        <v>154</v>
      </c>
      <c r="U11" s="16" t="s">
        <v>154</v>
      </c>
      <c r="V11" s="16" t="s">
        <v>231</v>
      </c>
      <c r="W11" s="16" t="s">
        <v>154</v>
      </c>
    </row>
  </sheetData>
  <mergeCells count="12">
    <mergeCell ref="A1:C4"/>
    <mergeCell ref="A5:W5"/>
    <mergeCell ref="D1:W4"/>
    <mergeCell ref="A6:C6"/>
    <mergeCell ref="D6:W6"/>
    <mergeCell ref="A7:W7"/>
    <mergeCell ref="A8:B8"/>
    <mergeCell ref="C8:E8"/>
    <mergeCell ref="F8:H8"/>
    <mergeCell ref="I8:P8"/>
    <mergeCell ref="Q8:R8"/>
    <mergeCell ref="S8:W8"/>
  </mergeCells>
  <conditionalFormatting sqref="P10:P11">
    <cfRule type="cellIs" dxfId="67" priority="1" operator="equal">
      <formula>$X$5</formula>
    </cfRule>
    <cfRule type="cellIs" dxfId="66" priority="2" operator="equal">
      <formula>$X$4</formula>
    </cfRule>
    <cfRule type="cellIs" dxfId="65" priority="3" operator="equal">
      <formula>$X$3</formula>
    </cfRule>
    <cfRule type="cellIs" dxfId="64" priority="4" operator="equal">
      <formula>$X$2</formula>
    </cfRule>
  </conditionalFormatting>
  <pageMargins left="0.7" right="0.7" top="0.75" bottom="0.75" header="0.3" footer="0.3"/>
  <pageSetup orientation="portrait" horizontalDpi="4294967294" verticalDpi="4294967294"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2060"/>
  </sheetPr>
  <dimension ref="A1:X42"/>
  <sheetViews>
    <sheetView view="pageBreakPreview" topLeftCell="F1" zoomScale="50" zoomScaleNormal="40" zoomScaleSheetLayoutView="50" workbookViewId="0">
      <selection activeCell="Y1" sqref="Y1:Y1048576"/>
    </sheetView>
  </sheetViews>
  <sheetFormatPr baseColWidth="10" defaultColWidth="11.42578125" defaultRowHeight="15" x14ac:dyDescent="0.25"/>
  <cols>
    <col min="1" max="1" width="20.7109375" customWidth="1"/>
    <col min="2" max="2" width="7.42578125" customWidth="1"/>
    <col min="3" max="3" width="28.42578125" customWidth="1"/>
    <col min="4" max="4" width="23" customWidth="1"/>
    <col min="5" max="5" width="30.42578125" customWidth="1"/>
    <col min="6" max="8" width="21.28515625" customWidth="1"/>
    <col min="9" max="15" width="9" customWidth="1"/>
    <col min="16" max="16" width="14.7109375" customWidth="1"/>
    <col min="17" max="17" width="9.42578125" customWidth="1"/>
    <col min="18" max="18" width="25.140625" customWidth="1"/>
    <col min="19" max="19" width="17.140625" customWidth="1"/>
    <col min="20" max="20" width="17.28515625" customWidth="1"/>
    <col min="21" max="21" width="31.28515625" customWidth="1"/>
    <col min="22" max="22" width="58.28515625" customWidth="1"/>
    <col min="23" max="23" width="44.140625" customWidth="1"/>
    <col min="24" max="24" width="0" hidden="1" customWidth="1"/>
  </cols>
  <sheetData>
    <row r="1" spans="1:24" ht="27.75" customHeight="1" x14ac:dyDescent="0.25">
      <c r="A1" s="185"/>
      <c r="B1" s="185"/>
      <c r="C1" s="185"/>
      <c r="D1" s="186" t="s">
        <v>17</v>
      </c>
      <c r="E1" s="186"/>
      <c r="F1" s="186"/>
      <c r="G1" s="186"/>
      <c r="H1" s="186"/>
      <c r="I1" s="186"/>
      <c r="J1" s="186"/>
      <c r="K1" s="186"/>
      <c r="L1" s="186"/>
      <c r="M1" s="186"/>
      <c r="N1" s="186"/>
      <c r="O1" s="186"/>
      <c r="P1" s="186"/>
      <c r="Q1" s="186"/>
      <c r="R1" s="186"/>
      <c r="S1" s="186"/>
      <c r="T1" s="186"/>
      <c r="U1" s="186"/>
      <c r="V1" s="186"/>
      <c r="W1" s="22" t="e">
        <f>+#REF!</f>
        <v>#REF!</v>
      </c>
    </row>
    <row r="2" spans="1:24" ht="27.75" customHeight="1" x14ac:dyDescent="0.25">
      <c r="A2" s="185"/>
      <c r="B2" s="185"/>
      <c r="C2" s="185"/>
      <c r="D2" s="186" t="s">
        <v>18</v>
      </c>
      <c r="E2" s="186"/>
      <c r="F2" s="186"/>
      <c r="G2" s="186"/>
      <c r="H2" s="186"/>
      <c r="I2" s="186"/>
      <c r="J2" s="186"/>
      <c r="K2" s="186"/>
      <c r="L2" s="186"/>
      <c r="M2" s="186"/>
      <c r="N2" s="186"/>
      <c r="O2" s="186"/>
      <c r="P2" s="186"/>
      <c r="Q2" s="186"/>
      <c r="R2" s="186"/>
      <c r="S2" s="186"/>
      <c r="T2" s="186"/>
      <c r="U2" s="186"/>
      <c r="V2" s="186"/>
      <c r="W2" s="22" t="e">
        <f>+#REF!</f>
        <v>#REF!</v>
      </c>
      <c r="X2" s="45" t="s">
        <v>795</v>
      </c>
    </row>
    <row r="3" spans="1:24" ht="27.75" customHeight="1" x14ac:dyDescent="0.25">
      <c r="A3" s="185"/>
      <c r="B3" s="185"/>
      <c r="C3" s="185"/>
      <c r="D3" s="186" t="s">
        <v>19</v>
      </c>
      <c r="E3" s="186"/>
      <c r="F3" s="186"/>
      <c r="G3" s="186"/>
      <c r="H3" s="186"/>
      <c r="I3" s="186"/>
      <c r="J3" s="186"/>
      <c r="K3" s="186"/>
      <c r="L3" s="186"/>
      <c r="M3" s="186"/>
      <c r="N3" s="186"/>
      <c r="O3" s="186"/>
      <c r="P3" s="186"/>
      <c r="Q3" s="186"/>
      <c r="R3" s="186"/>
      <c r="S3" s="186"/>
      <c r="T3" s="186"/>
      <c r="U3" s="186"/>
      <c r="V3" s="186"/>
      <c r="W3" s="22" t="e">
        <f>+#REF!</f>
        <v>#REF!</v>
      </c>
      <c r="X3" s="46" t="s">
        <v>375</v>
      </c>
    </row>
    <row r="4" spans="1:24" ht="27.75" customHeight="1" x14ac:dyDescent="0.25">
      <c r="A4" s="185"/>
      <c r="B4" s="185"/>
      <c r="C4" s="185"/>
      <c r="D4" s="186" t="s">
        <v>16</v>
      </c>
      <c r="E4" s="186"/>
      <c r="F4" s="186"/>
      <c r="G4" s="186"/>
      <c r="H4" s="186"/>
      <c r="I4" s="186"/>
      <c r="J4" s="186"/>
      <c r="K4" s="186"/>
      <c r="L4" s="186"/>
      <c r="M4" s="186"/>
      <c r="N4" s="186"/>
      <c r="O4" s="186"/>
      <c r="P4" s="186"/>
      <c r="Q4" s="186"/>
      <c r="R4" s="186"/>
      <c r="S4" s="186"/>
      <c r="T4" s="186"/>
      <c r="U4" s="186"/>
      <c r="V4" s="186"/>
      <c r="W4" s="22" t="e">
        <f>+#REF!</f>
        <v>#REF!</v>
      </c>
      <c r="X4" s="48" t="s">
        <v>185</v>
      </c>
    </row>
    <row r="5" spans="1:24" ht="24.75" customHeight="1" x14ac:dyDescent="0.25">
      <c r="A5" s="185"/>
      <c r="B5" s="185"/>
      <c r="C5" s="185"/>
      <c r="D5" s="185"/>
      <c r="E5" s="185"/>
      <c r="F5" s="185"/>
      <c r="G5" s="185"/>
      <c r="H5" s="185"/>
      <c r="I5" s="185"/>
      <c r="J5" s="185"/>
      <c r="K5" s="185"/>
      <c r="L5" s="185"/>
      <c r="M5" s="185"/>
      <c r="N5" s="185"/>
      <c r="O5" s="185"/>
      <c r="P5" s="185"/>
      <c r="Q5" s="185"/>
      <c r="R5" s="185"/>
      <c r="S5" s="185"/>
      <c r="T5" s="185"/>
      <c r="U5" s="185"/>
      <c r="V5" s="185"/>
      <c r="W5" s="185"/>
      <c r="X5" s="47" t="s">
        <v>138</v>
      </c>
    </row>
    <row r="6" spans="1:24" ht="24.75" customHeight="1" x14ac:dyDescent="0.25">
      <c r="A6" s="180" t="s">
        <v>22</v>
      </c>
      <c r="B6" s="180"/>
      <c r="C6" s="180"/>
      <c r="D6" s="181" t="s">
        <v>160</v>
      </c>
      <c r="E6" s="181"/>
      <c r="F6" s="181"/>
      <c r="G6" s="181"/>
      <c r="H6" s="181"/>
      <c r="I6" s="181"/>
      <c r="J6" s="180" t="s">
        <v>20</v>
      </c>
      <c r="K6" s="180"/>
      <c r="L6" s="180"/>
      <c r="M6" s="180"/>
      <c r="N6" s="181"/>
      <c r="O6" s="181"/>
      <c r="P6" s="181"/>
      <c r="Q6" s="180" t="s">
        <v>152</v>
      </c>
      <c r="R6" s="180"/>
      <c r="S6" s="180"/>
      <c r="T6" s="180"/>
      <c r="U6" s="181" t="s">
        <v>184</v>
      </c>
      <c r="V6" s="181"/>
      <c r="W6" s="181"/>
    </row>
    <row r="7" spans="1:24" ht="24.75" customHeight="1" x14ac:dyDescent="0.25">
      <c r="A7" s="178"/>
      <c r="B7" s="178"/>
      <c r="C7" s="178"/>
      <c r="D7" s="178"/>
      <c r="E7" s="178"/>
      <c r="F7" s="178"/>
      <c r="G7" s="178"/>
      <c r="H7" s="178"/>
      <c r="I7" s="178"/>
      <c r="J7" s="178"/>
      <c r="K7" s="178"/>
      <c r="L7" s="178"/>
      <c r="M7" s="178"/>
      <c r="N7" s="178"/>
      <c r="O7" s="178"/>
      <c r="P7" s="178"/>
      <c r="Q7" s="178"/>
      <c r="R7" s="178"/>
      <c r="S7" s="178"/>
      <c r="T7" s="178"/>
      <c r="U7" s="178"/>
      <c r="V7" s="178"/>
      <c r="W7" s="178"/>
    </row>
    <row r="8" spans="1:24" ht="24.75" customHeight="1" x14ac:dyDescent="0.25">
      <c r="A8" s="180" t="s">
        <v>153</v>
      </c>
      <c r="B8" s="180"/>
      <c r="C8" s="180"/>
      <c r="D8" s="181" t="s">
        <v>183</v>
      </c>
      <c r="E8" s="181"/>
      <c r="F8" s="181"/>
      <c r="G8" s="181"/>
      <c r="H8" s="181"/>
      <c r="I8" s="181"/>
      <c r="J8" s="180" t="s">
        <v>20</v>
      </c>
      <c r="K8" s="180"/>
      <c r="L8" s="180"/>
      <c r="M8" s="180"/>
      <c r="N8" s="181">
        <v>7752</v>
      </c>
      <c r="O8" s="181"/>
      <c r="P8" s="181"/>
      <c r="Q8" s="180" t="s">
        <v>21</v>
      </c>
      <c r="R8" s="180"/>
      <c r="S8" s="180"/>
      <c r="T8" s="180"/>
      <c r="U8" s="181" t="s">
        <v>264</v>
      </c>
      <c r="V8" s="181"/>
      <c r="W8" s="181"/>
    </row>
    <row r="9" spans="1:24" ht="24.75" customHeight="1" x14ac:dyDescent="0.25">
      <c r="A9" s="178"/>
      <c r="B9" s="178"/>
      <c r="C9" s="178"/>
      <c r="D9" s="178"/>
      <c r="E9" s="178"/>
      <c r="F9" s="178"/>
      <c r="G9" s="178"/>
      <c r="H9" s="178"/>
      <c r="I9" s="178"/>
      <c r="J9" s="178"/>
      <c r="K9" s="178"/>
      <c r="L9" s="178"/>
      <c r="M9" s="178"/>
      <c r="N9" s="178"/>
      <c r="O9" s="178"/>
      <c r="P9" s="178"/>
      <c r="Q9" s="178"/>
      <c r="R9" s="178"/>
      <c r="S9" s="178"/>
      <c r="T9" s="178"/>
      <c r="U9" s="178"/>
      <c r="V9" s="178"/>
      <c r="W9" s="178"/>
    </row>
    <row r="10" spans="1:24" ht="33.75" customHeight="1" x14ac:dyDescent="0.25">
      <c r="A10" s="176" t="s">
        <v>180</v>
      </c>
      <c r="B10" s="176"/>
      <c r="C10" s="176"/>
      <c r="D10" s="177" t="e">
        <f>#REF!</f>
        <v>#REF!</v>
      </c>
      <c r="E10" s="177"/>
      <c r="F10" s="177"/>
      <c r="G10" s="177"/>
      <c r="H10" s="177"/>
      <c r="I10" s="177"/>
      <c r="J10" s="177"/>
      <c r="K10" s="177"/>
      <c r="L10" s="177"/>
      <c r="M10" s="177"/>
      <c r="N10" s="177"/>
      <c r="O10" s="177"/>
      <c r="P10" s="177"/>
      <c r="Q10" s="177"/>
      <c r="R10" s="177"/>
      <c r="S10" s="177"/>
      <c r="T10" s="177"/>
      <c r="U10" s="177"/>
      <c r="V10" s="177"/>
      <c r="W10" s="177"/>
    </row>
    <row r="11" spans="1:24" x14ac:dyDescent="0.25">
      <c r="A11" s="178"/>
      <c r="B11" s="178"/>
      <c r="C11" s="178"/>
      <c r="D11" s="178"/>
      <c r="E11" s="178"/>
      <c r="F11" s="178"/>
      <c r="G11" s="178"/>
      <c r="H11" s="178"/>
      <c r="I11" s="178"/>
      <c r="J11" s="178"/>
      <c r="K11" s="178"/>
      <c r="L11" s="178"/>
      <c r="M11" s="178"/>
      <c r="N11" s="178"/>
      <c r="O11" s="178"/>
      <c r="P11" s="178"/>
      <c r="Q11" s="178"/>
      <c r="R11" s="178"/>
      <c r="S11" s="178"/>
      <c r="T11" s="178"/>
      <c r="U11" s="178"/>
      <c r="V11" s="178"/>
      <c r="W11" s="178"/>
    </row>
    <row r="12" spans="1:24" ht="39.75" customHeight="1" x14ac:dyDescent="0.25">
      <c r="A12" s="179" t="s">
        <v>343</v>
      </c>
      <c r="B12" s="179"/>
      <c r="C12" s="179" t="s">
        <v>0</v>
      </c>
      <c r="D12" s="179"/>
      <c r="E12" s="179"/>
      <c r="F12" s="179" t="s">
        <v>1</v>
      </c>
      <c r="G12" s="179"/>
      <c r="H12" s="179"/>
      <c r="I12" s="179" t="s">
        <v>144</v>
      </c>
      <c r="J12" s="179"/>
      <c r="K12" s="179"/>
      <c r="L12" s="179"/>
      <c r="M12" s="179"/>
      <c r="N12" s="179"/>
      <c r="O12" s="179"/>
      <c r="P12" s="179"/>
      <c r="Q12" s="179" t="s">
        <v>2</v>
      </c>
      <c r="R12" s="179"/>
      <c r="S12" s="179" t="s">
        <v>141</v>
      </c>
      <c r="T12" s="179"/>
      <c r="U12" s="179"/>
      <c r="V12" s="179"/>
      <c r="W12" s="179"/>
    </row>
    <row r="13" spans="1:24" ht="102.75" customHeight="1" x14ac:dyDescent="0.25">
      <c r="A13" s="23" t="s">
        <v>263</v>
      </c>
      <c r="B13" s="23" t="s">
        <v>339</v>
      </c>
      <c r="C13" s="23" t="s">
        <v>140</v>
      </c>
      <c r="D13" s="23" t="s">
        <v>142</v>
      </c>
      <c r="E13" s="23" t="s">
        <v>15</v>
      </c>
      <c r="F13" s="23" t="s">
        <v>4</v>
      </c>
      <c r="G13" s="23" t="s">
        <v>5</v>
      </c>
      <c r="H13" s="23" t="s">
        <v>6</v>
      </c>
      <c r="I13" s="23" t="s">
        <v>7</v>
      </c>
      <c r="J13" s="23" t="s">
        <v>145</v>
      </c>
      <c r="K13" s="23" t="s">
        <v>9</v>
      </c>
      <c r="L13" s="23" t="s">
        <v>143</v>
      </c>
      <c r="M13" s="23" t="s">
        <v>10</v>
      </c>
      <c r="N13" s="23" t="s">
        <v>11</v>
      </c>
      <c r="O13" s="23" t="s">
        <v>146</v>
      </c>
      <c r="P13" s="23" t="s">
        <v>12</v>
      </c>
      <c r="Q13" s="23" t="s">
        <v>147</v>
      </c>
      <c r="R13" s="23" t="s">
        <v>13</v>
      </c>
      <c r="S13" s="23" t="s">
        <v>26</v>
      </c>
      <c r="T13" s="23" t="s">
        <v>27</v>
      </c>
      <c r="U13" s="23" t="s">
        <v>148</v>
      </c>
      <c r="V13" s="23" t="s">
        <v>14</v>
      </c>
      <c r="W13" s="23" t="s">
        <v>149</v>
      </c>
    </row>
    <row r="14" spans="1:24" ht="69.75" hidden="1" customHeight="1" x14ac:dyDescent="0.25">
      <c r="A14" s="44" t="s">
        <v>464</v>
      </c>
      <c r="B14" s="44" t="s">
        <v>155</v>
      </c>
      <c r="C14" s="16" t="s">
        <v>465</v>
      </c>
      <c r="D14" s="16" t="s">
        <v>122</v>
      </c>
      <c r="E14" s="16" t="s">
        <v>377</v>
      </c>
      <c r="F14" s="16" t="s">
        <v>154</v>
      </c>
      <c r="G14" s="16" t="s">
        <v>154</v>
      </c>
      <c r="H14" s="16" t="s">
        <v>382</v>
      </c>
      <c r="I14" s="16">
        <v>2</v>
      </c>
      <c r="J14" s="16">
        <v>2</v>
      </c>
      <c r="K14" s="16">
        <f>I14*J14</f>
        <v>4</v>
      </c>
      <c r="L14" s="16" t="str">
        <f>IF((J14=""),"",IF(AND(K14&gt;=24,K14&lt;=40),"MUY ALTO",IF(AND(K14&gt;=10,K14&lt;=20),"ALTO",IF(AND(K14&gt;=6,K14&lt;=8),"MEDIO",IF((K14&lt;=4),"BAJO")))))</f>
        <v>BAJO</v>
      </c>
      <c r="M14" s="16">
        <v>10</v>
      </c>
      <c r="N14" s="16">
        <f t="shared" ref="N14:N25" si="0">$K14*M14</f>
        <v>40</v>
      </c>
      <c r="O14" s="16" t="str">
        <f>IF(N14="","",IF(AND(N14&gt;=600,N14&lt;=4000),"I",IF(AND(N14&gt;=150,N14&lt;=500),"II",IF(AND(N14&gt;=40,N14&lt;=120),"III",IF(OR(N14=20,N14=0),"IV")))))</f>
        <v>III</v>
      </c>
      <c r="P14" s="16" t="str">
        <f t="shared" ref="P14:P42" si="1">IF(O14="I","CRÍTICO",IF(O14="II","Aceptable con Control",IF(O14="III","Mejorable",IF(O14="IV","Aceptable"))))</f>
        <v>Mejorable</v>
      </c>
      <c r="Q14" s="16">
        <v>5</v>
      </c>
      <c r="R14" s="16" t="s">
        <v>378</v>
      </c>
      <c r="S14" s="16" t="s">
        <v>154</v>
      </c>
      <c r="T14" s="16" t="s">
        <v>154</v>
      </c>
      <c r="U14" s="16" t="s">
        <v>154</v>
      </c>
      <c r="V14" s="16" t="s">
        <v>640</v>
      </c>
      <c r="W14" s="16" t="s">
        <v>586</v>
      </c>
    </row>
    <row r="15" spans="1:24" ht="69.75" hidden="1" customHeight="1" x14ac:dyDescent="0.25">
      <c r="A15" s="44" t="s">
        <v>464</v>
      </c>
      <c r="B15" s="44" t="s">
        <v>155</v>
      </c>
      <c r="C15" s="16" t="s">
        <v>641</v>
      </c>
      <c r="D15" s="16" t="s">
        <v>420</v>
      </c>
      <c r="E15" s="16" t="s">
        <v>466</v>
      </c>
      <c r="F15" s="16" t="s">
        <v>154</v>
      </c>
      <c r="G15" s="16" t="s">
        <v>154</v>
      </c>
      <c r="H15" s="16" t="s">
        <v>467</v>
      </c>
      <c r="I15" s="16">
        <v>2</v>
      </c>
      <c r="J15" s="16">
        <v>2</v>
      </c>
      <c r="K15" s="16">
        <f>I15*J15</f>
        <v>4</v>
      </c>
      <c r="L15" s="16" t="str">
        <f>IF((J15=""),"",IF(AND(K15&gt;=24,K15&lt;=40),"MUY ALTO",IF(AND(K15&gt;=10,K15&lt;=20),"ALTO",IF(AND(K15&gt;=6,K15&lt;=8),"MEDIO",IF((K15&lt;=4),"BAJO")))))</f>
        <v>BAJO</v>
      </c>
      <c r="M15" s="16">
        <v>10</v>
      </c>
      <c r="N15" s="16">
        <f t="shared" si="0"/>
        <v>40</v>
      </c>
      <c r="O15" s="16" t="str">
        <f>IF(N15="","",IF(AND(N15&gt;=600,N15&lt;=4000),"I",IF(AND(N15&gt;=150,N15&lt;=500),"II",IF(AND(N15&gt;=40,N15&lt;=120),"III",IF(OR(N15=20,N15=0),"IV")))))</f>
        <v>III</v>
      </c>
      <c r="P15" s="16" t="str">
        <f t="shared" si="1"/>
        <v>Mejorable</v>
      </c>
      <c r="Q15" s="16">
        <v>5</v>
      </c>
      <c r="R15" s="16" t="s">
        <v>378</v>
      </c>
      <c r="S15" s="16" t="s">
        <v>154</v>
      </c>
      <c r="T15" s="16" t="s">
        <v>154</v>
      </c>
      <c r="U15" s="16" t="s">
        <v>154</v>
      </c>
      <c r="V15" s="16" t="s">
        <v>468</v>
      </c>
      <c r="W15" s="16"/>
    </row>
    <row r="16" spans="1:24" ht="44.25" customHeight="1" x14ac:dyDescent="0.25">
      <c r="A16" s="44" t="s">
        <v>464</v>
      </c>
      <c r="B16" s="44" t="s">
        <v>155</v>
      </c>
      <c r="C16" s="16" t="s">
        <v>470</v>
      </c>
      <c r="D16" s="16" t="s">
        <v>469</v>
      </c>
      <c r="E16" s="16" t="s">
        <v>588</v>
      </c>
      <c r="F16" s="16" t="s">
        <v>154</v>
      </c>
      <c r="G16" s="16"/>
      <c r="H16" s="16" t="s">
        <v>382</v>
      </c>
      <c r="I16" s="16">
        <v>2</v>
      </c>
      <c r="J16" s="16">
        <v>3</v>
      </c>
      <c r="K16" s="16">
        <f>I16*J16</f>
        <v>6</v>
      </c>
      <c r="L16" s="16" t="str">
        <f t="shared" ref="L16:L23" si="2">IF((J16=""),"",IF(AND(K16&gt;=24,K16&lt;=40),"MUY ALTO",IF(AND(K16&gt;=10,K16&lt;=20),"ALTO",IF(AND(K16&gt;=6,K16&lt;=8),"MEDIO",IF((K16&lt;=4),"BAJO")))))</f>
        <v>MEDIO</v>
      </c>
      <c r="M16" s="16">
        <v>10</v>
      </c>
      <c r="N16" s="16">
        <f t="shared" si="0"/>
        <v>60</v>
      </c>
      <c r="O16" s="16" t="str">
        <f>IF(N16="","",IF(AND(N16&gt;=600,N16&lt;=4000),"I",IF(AND(N16&gt;=150,N16&lt;=500),"II",IF(AND(N16&gt;=40,N16&lt;=120),"III",IF(OR(N16=20,N16=0),"IV")))))</f>
        <v>III</v>
      </c>
      <c r="P16" s="16" t="str">
        <f t="shared" si="1"/>
        <v>Mejorable</v>
      </c>
      <c r="Q16" s="16">
        <v>5</v>
      </c>
      <c r="R16" s="16" t="s">
        <v>388</v>
      </c>
      <c r="S16" s="16" t="s">
        <v>154</v>
      </c>
      <c r="T16" s="16" t="s">
        <v>154</v>
      </c>
      <c r="U16" s="16" t="s">
        <v>154</v>
      </c>
      <c r="V16" s="16" t="s">
        <v>886</v>
      </c>
      <c r="W16" s="16" t="s">
        <v>887</v>
      </c>
    </row>
    <row r="17" spans="1:23" ht="105" hidden="1" x14ac:dyDescent="0.25">
      <c r="A17" s="44" t="s">
        <v>464</v>
      </c>
      <c r="B17" s="44" t="s">
        <v>155</v>
      </c>
      <c r="C17" s="16" t="s">
        <v>480</v>
      </c>
      <c r="D17" s="16" t="s">
        <v>595</v>
      </c>
      <c r="E17" s="16" t="s">
        <v>397</v>
      </c>
      <c r="F17" s="16" t="s">
        <v>154</v>
      </c>
      <c r="G17" s="16" t="s">
        <v>154</v>
      </c>
      <c r="H17" s="16" t="s">
        <v>471</v>
      </c>
      <c r="I17" s="16">
        <v>2</v>
      </c>
      <c r="J17" s="16">
        <v>4</v>
      </c>
      <c r="K17" s="16">
        <f>I17*J17</f>
        <v>8</v>
      </c>
      <c r="L17" s="16" t="str">
        <f t="shared" si="2"/>
        <v>MEDIO</v>
      </c>
      <c r="M17" s="16">
        <v>60</v>
      </c>
      <c r="N17" s="16">
        <f t="shared" si="0"/>
        <v>480</v>
      </c>
      <c r="O17" s="16" t="str">
        <f t="shared" ref="O17:O23" si="3">IF(N17="","",IF(AND(N17&gt;=600,N17&lt;=4000),"I",IF(AND(N17&gt;=150,N17&lt;=500),"II",IF(AND(N17&gt;=40,N17&lt;=120),"III",IF(OR(N17=20,N17=0),"IV")))))</f>
        <v>II</v>
      </c>
      <c r="P17" s="16" t="str">
        <f t="shared" si="1"/>
        <v>Aceptable con Control</v>
      </c>
      <c r="Q17" s="16">
        <v>5</v>
      </c>
      <c r="R17" s="16" t="s">
        <v>596</v>
      </c>
      <c r="S17" s="16" t="s">
        <v>154</v>
      </c>
      <c r="T17" s="16" t="s">
        <v>154</v>
      </c>
      <c r="U17" s="16" t="s">
        <v>154</v>
      </c>
      <c r="V17" s="16" t="s">
        <v>597</v>
      </c>
      <c r="W17" s="16" t="s">
        <v>154</v>
      </c>
    </row>
    <row r="18" spans="1:23" ht="135" hidden="1" x14ac:dyDescent="0.25">
      <c r="A18" s="44" t="s">
        <v>464</v>
      </c>
      <c r="B18" s="44"/>
      <c r="C18" s="27" t="s">
        <v>631</v>
      </c>
      <c r="D18" s="16" t="s">
        <v>481</v>
      </c>
      <c r="E18" s="16" t="s">
        <v>439</v>
      </c>
      <c r="F18" s="16" t="s">
        <v>154</v>
      </c>
      <c r="G18" s="16" t="s">
        <v>154</v>
      </c>
      <c r="H18" s="16" t="s">
        <v>471</v>
      </c>
      <c r="I18" s="16">
        <v>6</v>
      </c>
      <c r="J18" s="16">
        <v>2</v>
      </c>
      <c r="K18" s="16">
        <f>I18*J18</f>
        <v>12</v>
      </c>
      <c r="L18" s="16" t="str">
        <f>IF((J18=""),"",IF(AND(K18&gt;=24,K18&lt;=40),"MUY ALTO",IF(AND(K18&gt;=10,K18&lt;=20),"ALTO",IF(AND(K18&gt;=6,K18&lt;=8),"MEDIO",IF((K18&lt;=4),"BAJO")))))</f>
        <v>ALTO</v>
      </c>
      <c r="M18" s="16">
        <v>25</v>
      </c>
      <c r="N18" s="16">
        <f t="shared" si="0"/>
        <v>300</v>
      </c>
      <c r="O18" s="16" t="str">
        <f>IF(N18="","",IF(AND(N18&gt;=600,N18&lt;=4000),"I",IF(AND(N18&gt;=150,N18&lt;=500),"II",IF(AND(N18&gt;=40,N18&lt;=120),"III",IF(OR(N18=20,N18=0),"IV")))))</f>
        <v>II</v>
      </c>
      <c r="P18" s="16" t="str">
        <f t="shared" si="1"/>
        <v>Aceptable con Control</v>
      </c>
      <c r="Q18" s="16">
        <v>5</v>
      </c>
      <c r="R18" s="16" t="s">
        <v>482</v>
      </c>
      <c r="S18" s="16" t="s">
        <v>154</v>
      </c>
      <c r="T18" s="16" t="s">
        <v>154</v>
      </c>
      <c r="U18" s="16" t="s">
        <v>154</v>
      </c>
      <c r="V18" s="16" t="s">
        <v>632</v>
      </c>
      <c r="W18" s="28"/>
    </row>
    <row r="19" spans="1:23" ht="105" hidden="1" x14ac:dyDescent="0.25">
      <c r="A19" s="44" t="s">
        <v>464</v>
      </c>
      <c r="B19" s="44" t="s">
        <v>155</v>
      </c>
      <c r="C19" s="16" t="s">
        <v>483</v>
      </c>
      <c r="D19" s="16" t="s">
        <v>118</v>
      </c>
      <c r="E19" s="16" t="s">
        <v>400</v>
      </c>
      <c r="F19" s="16" t="s">
        <v>154</v>
      </c>
      <c r="G19" s="16" t="s">
        <v>154</v>
      </c>
      <c r="H19" s="16" t="s">
        <v>161</v>
      </c>
      <c r="I19" s="16">
        <v>6</v>
      </c>
      <c r="J19" s="16">
        <v>3</v>
      </c>
      <c r="K19" s="16">
        <f t="shared" ref="K19:K23" si="4">I19*J19</f>
        <v>18</v>
      </c>
      <c r="L19" s="16" t="str">
        <f t="shared" si="2"/>
        <v>ALTO</v>
      </c>
      <c r="M19" s="16">
        <v>10</v>
      </c>
      <c r="N19" s="16">
        <f t="shared" si="0"/>
        <v>180</v>
      </c>
      <c r="O19" s="16" t="str">
        <f t="shared" si="3"/>
        <v>II</v>
      </c>
      <c r="P19" s="16" t="str">
        <f t="shared" si="1"/>
        <v>Aceptable con Control</v>
      </c>
      <c r="Q19" s="16">
        <v>5</v>
      </c>
      <c r="R19" s="16" t="s">
        <v>401</v>
      </c>
      <c r="S19" s="16" t="s">
        <v>154</v>
      </c>
      <c r="T19" s="16" t="s">
        <v>154</v>
      </c>
      <c r="U19" s="16" t="s">
        <v>154</v>
      </c>
      <c r="V19" s="16" t="s">
        <v>601</v>
      </c>
      <c r="W19" s="16" t="s">
        <v>154</v>
      </c>
    </row>
    <row r="20" spans="1:23" ht="105" hidden="1" x14ac:dyDescent="0.25">
      <c r="A20" s="44" t="s">
        <v>464</v>
      </c>
      <c r="B20" s="44" t="s">
        <v>155</v>
      </c>
      <c r="C20" s="16" t="s">
        <v>484</v>
      </c>
      <c r="D20" s="16" t="s">
        <v>118</v>
      </c>
      <c r="E20" s="16" t="s">
        <v>400</v>
      </c>
      <c r="F20" s="16" t="s">
        <v>154</v>
      </c>
      <c r="G20" s="16" t="s">
        <v>154</v>
      </c>
      <c r="H20" s="16" t="s">
        <v>161</v>
      </c>
      <c r="I20" s="16">
        <v>6</v>
      </c>
      <c r="J20" s="16">
        <v>3</v>
      </c>
      <c r="K20" s="16">
        <f t="shared" si="4"/>
        <v>18</v>
      </c>
      <c r="L20" s="16" t="str">
        <f t="shared" si="2"/>
        <v>ALTO</v>
      </c>
      <c r="M20" s="16">
        <v>10</v>
      </c>
      <c r="N20" s="16">
        <f t="shared" si="0"/>
        <v>180</v>
      </c>
      <c r="O20" s="16" t="str">
        <f t="shared" si="3"/>
        <v>II</v>
      </c>
      <c r="P20" s="16" t="str">
        <f t="shared" si="1"/>
        <v>Aceptable con Control</v>
      </c>
      <c r="Q20" s="16">
        <v>5</v>
      </c>
      <c r="R20" s="16" t="s">
        <v>401</v>
      </c>
      <c r="S20" s="16" t="s">
        <v>154</v>
      </c>
      <c r="T20" s="16" t="s">
        <v>154</v>
      </c>
      <c r="U20" s="16" t="s">
        <v>154</v>
      </c>
      <c r="V20" s="16" t="s">
        <v>601</v>
      </c>
      <c r="W20" s="16" t="s">
        <v>154</v>
      </c>
    </row>
    <row r="21" spans="1:23" ht="105" hidden="1" x14ac:dyDescent="0.25">
      <c r="A21" s="44" t="s">
        <v>464</v>
      </c>
      <c r="B21" s="44" t="s">
        <v>155</v>
      </c>
      <c r="C21" s="27" t="s">
        <v>485</v>
      </c>
      <c r="D21" s="16" t="s">
        <v>175</v>
      </c>
      <c r="E21" s="16" t="s">
        <v>472</v>
      </c>
      <c r="F21" s="16" t="s">
        <v>154</v>
      </c>
      <c r="G21" s="16" t="s">
        <v>473</v>
      </c>
      <c r="H21" s="16" t="s">
        <v>474</v>
      </c>
      <c r="I21" s="16">
        <v>2</v>
      </c>
      <c r="J21" s="16">
        <v>1</v>
      </c>
      <c r="K21" s="16">
        <f>I21*J21</f>
        <v>2</v>
      </c>
      <c r="L21" s="16" t="str">
        <f>IF((J21=""),"",IF(AND(K21&gt;=24,K21&lt;=40),"MUY ALTO",IF(AND(K21&gt;=10,K21&lt;=20),"ALTO",IF(AND(K21&gt;=6,K21&lt;=8),"MEDIO",IF((K21&lt;=4),"BAJO")))))</f>
        <v>BAJO</v>
      </c>
      <c r="M21" s="16">
        <v>100</v>
      </c>
      <c r="N21" s="16">
        <f t="shared" si="0"/>
        <v>200</v>
      </c>
      <c r="O21" s="16" t="str">
        <f>IF(N21="","",IF(AND(N21&gt;=600,N21&lt;=4000),"I",IF(AND(N21&gt;=150,N21&lt;=500),"II",IF(AND(N21&gt;=40,N21&lt;=120),"III",IF(OR(N21=20,N21=0),"IV")))))</f>
        <v>II</v>
      </c>
      <c r="P21" s="16" t="str">
        <f t="shared" si="1"/>
        <v>Aceptable con Control</v>
      </c>
      <c r="Q21" s="16">
        <v>5</v>
      </c>
      <c r="R21" s="16" t="s">
        <v>139</v>
      </c>
      <c r="S21" s="16"/>
      <c r="T21" s="16"/>
      <c r="U21" s="16"/>
      <c r="V21" s="16" t="s">
        <v>633</v>
      </c>
      <c r="W21" s="28" t="s">
        <v>475</v>
      </c>
    </row>
    <row r="22" spans="1:23" ht="90" hidden="1" x14ac:dyDescent="0.25">
      <c r="A22" s="44" t="s">
        <v>464</v>
      </c>
      <c r="B22" s="44" t="s">
        <v>155</v>
      </c>
      <c r="C22" s="16" t="s">
        <v>634</v>
      </c>
      <c r="D22" s="16" t="s">
        <v>175</v>
      </c>
      <c r="E22" s="16" t="s">
        <v>476</v>
      </c>
      <c r="F22" s="16" t="s">
        <v>477</v>
      </c>
      <c r="G22" s="16" t="s">
        <v>154</v>
      </c>
      <c r="H22" s="16" t="s">
        <v>478</v>
      </c>
      <c r="I22" s="16">
        <v>2</v>
      </c>
      <c r="J22" s="16">
        <v>4</v>
      </c>
      <c r="K22" s="16">
        <f t="shared" si="4"/>
        <v>8</v>
      </c>
      <c r="L22" s="16" t="str">
        <f t="shared" si="2"/>
        <v>MEDIO</v>
      </c>
      <c r="M22" s="16">
        <v>10</v>
      </c>
      <c r="N22" s="16">
        <f t="shared" si="0"/>
        <v>80</v>
      </c>
      <c r="O22" s="16" t="str">
        <f t="shared" si="3"/>
        <v>III</v>
      </c>
      <c r="P22" s="16" t="str">
        <f t="shared" si="1"/>
        <v>Mejorable</v>
      </c>
      <c r="Q22" s="16">
        <v>5</v>
      </c>
      <c r="R22" s="16" t="s">
        <v>213</v>
      </c>
      <c r="S22" s="16" t="s">
        <v>154</v>
      </c>
      <c r="T22" s="16" t="s">
        <v>154</v>
      </c>
      <c r="U22" s="16" t="s">
        <v>479</v>
      </c>
      <c r="V22" s="16" t="s">
        <v>635</v>
      </c>
      <c r="W22" s="16" t="s">
        <v>607</v>
      </c>
    </row>
    <row r="23" spans="1:23" ht="90" hidden="1" x14ac:dyDescent="0.25">
      <c r="A23" s="44" t="s">
        <v>464</v>
      </c>
      <c r="B23" s="44" t="s">
        <v>155</v>
      </c>
      <c r="C23" s="16" t="s">
        <v>636</v>
      </c>
      <c r="D23" s="16" t="s">
        <v>123</v>
      </c>
      <c r="E23" s="16" t="s">
        <v>487</v>
      </c>
      <c r="F23" s="16" t="s">
        <v>477</v>
      </c>
      <c r="G23" s="16" t="s">
        <v>154</v>
      </c>
      <c r="H23" s="16" t="s">
        <v>478</v>
      </c>
      <c r="I23" s="16">
        <v>2</v>
      </c>
      <c r="J23" s="16">
        <v>4</v>
      </c>
      <c r="K23" s="16">
        <f t="shared" si="4"/>
        <v>8</v>
      </c>
      <c r="L23" s="16" t="str">
        <f t="shared" si="2"/>
        <v>MEDIO</v>
      </c>
      <c r="M23" s="16">
        <v>25</v>
      </c>
      <c r="N23" s="16">
        <f t="shared" si="0"/>
        <v>200</v>
      </c>
      <c r="O23" s="16" t="str">
        <f t="shared" si="3"/>
        <v>II</v>
      </c>
      <c r="P23" s="16" t="str">
        <f t="shared" si="1"/>
        <v>Aceptable con Control</v>
      </c>
      <c r="Q23" s="16">
        <v>5</v>
      </c>
      <c r="R23" s="16" t="s">
        <v>213</v>
      </c>
      <c r="S23" s="16" t="s">
        <v>154</v>
      </c>
      <c r="T23" s="16" t="s">
        <v>154</v>
      </c>
      <c r="U23" s="16" t="s">
        <v>488</v>
      </c>
      <c r="V23" s="16" t="s">
        <v>635</v>
      </c>
      <c r="W23" s="16" t="s">
        <v>607</v>
      </c>
    </row>
    <row r="24" spans="1:23" ht="56.25" hidden="1" customHeight="1" x14ac:dyDescent="0.25">
      <c r="A24" s="44" t="s">
        <v>464</v>
      </c>
      <c r="B24" s="44" t="s">
        <v>155</v>
      </c>
      <c r="C24" s="16" t="s">
        <v>637</v>
      </c>
      <c r="D24" s="16" t="s">
        <v>175</v>
      </c>
      <c r="E24" s="16" t="s">
        <v>487</v>
      </c>
      <c r="F24" s="16" t="s">
        <v>477</v>
      </c>
      <c r="G24" s="16" t="s">
        <v>154</v>
      </c>
      <c r="H24" s="16" t="s">
        <v>478</v>
      </c>
      <c r="I24" s="16">
        <v>6</v>
      </c>
      <c r="J24" s="16">
        <v>1</v>
      </c>
      <c r="K24" s="16">
        <f t="shared" ref="K24" si="5">I24*J24</f>
        <v>6</v>
      </c>
      <c r="L24" s="16" t="str">
        <f t="shared" ref="L24" si="6">IF((J24=""),"",IF(AND(K24&gt;=24,K24&lt;=40),"MUY ALTO",IF(AND(K24&gt;=10,K24&lt;=20),"ALTO",IF(AND(K24&gt;=6,K24&lt;=8),"MEDIO",IF((K24&lt;=4),"BAJO")))))</f>
        <v>MEDIO</v>
      </c>
      <c r="M24" s="16">
        <v>25</v>
      </c>
      <c r="N24" s="16">
        <f t="shared" si="0"/>
        <v>150</v>
      </c>
      <c r="O24" s="16" t="str">
        <f t="shared" ref="O24" si="7">IF(N24="","",IF(AND(N24&gt;=600,N24&lt;=4000),"I",IF(AND(N24&gt;=150,N24&lt;=500),"II",IF(AND(N24&gt;=40,N24&lt;=120),"III",IF(OR(N24=20,N24=0),"IV")))))</f>
        <v>II</v>
      </c>
      <c r="P24" s="16" t="str">
        <f t="shared" si="1"/>
        <v>Aceptable con Control</v>
      </c>
      <c r="Q24" s="16">
        <v>5</v>
      </c>
      <c r="R24" s="16" t="s">
        <v>213</v>
      </c>
      <c r="S24" s="16" t="s">
        <v>154</v>
      </c>
      <c r="T24" s="16" t="s">
        <v>154</v>
      </c>
      <c r="U24" s="16"/>
      <c r="V24" s="16" t="s">
        <v>638</v>
      </c>
      <c r="W24" s="16"/>
    </row>
    <row r="25" spans="1:23" ht="149.25" hidden="1" customHeight="1" x14ac:dyDescent="0.25">
      <c r="A25" s="43" t="s">
        <v>341</v>
      </c>
      <c r="B25" s="43" t="s">
        <v>155</v>
      </c>
      <c r="C25" s="16" t="s">
        <v>350</v>
      </c>
      <c r="D25" s="17" t="s">
        <v>289</v>
      </c>
      <c r="E25" s="16" t="s">
        <v>290</v>
      </c>
      <c r="F25" s="16" t="s">
        <v>154</v>
      </c>
      <c r="G25" s="16" t="s">
        <v>154</v>
      </c>
      <c r="H25" s="16" t="s">
        <v>291</v>
      </c>
      <c r="I25" s="16">
        <v>2</v>
      </c>
      <c r="J25" s="16">
        <v>2</v>
      </c>
      <c r="K25" s="16">
        <f>I25*J25</f>
        <v>4</v>
      </c>
      <c r="L25" s="16" t="str">
        <f>IF((J25=""),"",IF(AND(K25&gt;=24,K25&lt;=40),"MUY ALTO",IF(AND(K25&gt;=10,K25&lt;=20),"ALTO",IF(AND(K25&gt;=6,K25&lt;=8),"MEDIO",IF((K25&lt;=4),"BAJO")))))</f>
        <v>BAJO</v>
      </c>
      <c r="M25" s="16">
        <v>10</v>
      </c>
      <c r="N25" s="16">
        <f t="shared" si="0"/>
        <v>40</v>
      </c>
      <c r="O25" s="16" t="str">
        <f>IF((N25&gt;=599),"I",IF(N25&gt;=150,"II",IF(N25&gt;=40,"III",IF(N25&gt;=20,"IV",IF(N25=0,"IV")))))</f>
        <v>III</v>
      </c>
      <c r="P25" s="16" t="str">
        <f t="shared" si="1"/>
        <v>Mejorable</v>
      </c>
      <c r="Q25" s="16">
        <v>5</v>
      </c>
      <c r="R25" s="16" t="s">
        <v>292</v>
      </c>
      <c r="S25" s="16" t="s">
        <v>154</v>
      </c>
      <c r="T25" s="16" t="s">
        <v>154</v>
      </c>
      <c r="U25" s="16" t="s">
        <v>154</v>
      </c>
      <c r="V25" s="16" t="s">
        <v>293</v>
      </c>
      <c r="W25" s="28"/>
    </row>
    <row r="26" spans="1:23" ht="78" hidden="1" customHeight="1" x14ac:dyDescent="0.25">
      <c r="A26" s="43" t="s">
        <v>341</v>
      </c>
      <c r="B26" s="43" t="s">
        <v>155</v>
      </c>
      <c r="C26" s="16" t="s">
        <v>372</v>
      </c>
      <c r="D26" s="17" t="s">
        <v>175</v>
      </c>
      <c r="E26" s="16" t="s">
        <v>202</v>
      </c>
      <c r="F26" s="16" t="s">
        <v>205</v>
      </c>
      <c r="G26" s="16" t="s">
        <v>203</v>
      </c>
      <c r="H26" s="16" t="s">
        <v>238</v>
      </c>
      <c r="I26" s="16">
        <v>2</v>
      </c>
      <c r="J26" s="16">
        <v>2</v>
      </c>
      <c r="K26" s="16">
        <f t="shared" ref="K26:K42" si="8">I26*J26</f>
        <v>4</v>
      </c>
      <c r="L26" s="16" t="str">
        <f t="shared" ref="L26:L42" si="9">IF((J26=""),"",IF(AND(K26&gt;=24,K26&lt;=40),"MUY ALTO",IF(AND(K26&gt;=10,K26&lt;=20),"ALTO",IF(AND(K26&gt;=6,K26&lt;=8),"MEDIO",IF((K26&lt;=4),"BAJO")))))</f>
        <v>BAJO</v>
      </c>
      <c r="M26" s="16">
        <v>25</v>
      </c>
      <c r="N26" s="16">
        <f t="shared" ref="N26:N42" si="10">$K26*M26</f>
        <v>100</v>
      </c>
      <c r="O26" s="16" t="str">
        <f t="shared" ref="O26:O42" si="11">IF((N26&gt;=599),"I",IF(N26&gt;=150,"II",IF(N26&gt;=40,"III",IF(N26&gt;=20,"IV",IF(N26=0,"IV")))))</f>
        <v>III</v>
      </c>
      <c r="P26" s="16" t="str">
        <f t="shared" si="1"/>
        <v>Mejorable</v>
      </c>
      <c r="Q26" s="16">
        <v>5</v>
      </c>
      <c r="R26" s="16" t="s">
        <v>206</v>
      </c>
      <c r="S26" s="16" t="s">
        <v>154</v>
      </c>
      <c r="T26" s="16" t="s">
        <v>154</v>
      </c>
      <c r="U26" s="16" t="s">
        <v>154</v>
      </c>
      <c r="V26" s="16" t="s">
        <v>207</v>
      </c>
      <c r="W26" s="16" t="s">
        <v>154</v>
      </c>
    </row>
    <row r="27" spans="1:23" ht="78" hidden="1" customHeight="1" x14ac:dyDescent="0.25">
      <c r="A27" s="43" t="s">
        <v>341</v>
      </c>
      <c r="B27" s="43" t="s">
        <v>155</v>
      </c>
      <c r="C27" s="16" t="s">
        <v>120</v>
      </c>
      <c r="D27" s="17" t="s">
        <v>175</v>
      </c>
      <c r="E27" s="16" t="s">
        <v>208</v>
      </c>
      <c r="F27" s="16" t="s">
        <v>209</v>
      </c>
      <c r="G27" s="16" t="s">
        <v>210</v>
      </c>
      <c r="H27" s="16" t="s">
        <v>238</v>
      </c>
      <c r="I27" s="16">
        <v>2</v>
      </c>
      <c r="J27" s="16">
        <v>3</v>
      </c>
      <c r="K27" s="16">
        <f t="shared" si="8"/>
        <v>6</v>
      </c>
      <c r="L27" s="16" t="str">
        <f t="shared" si="9"/>
        <v>MEDIO</v>
      </c>
      <c r="M27" s="16">
        <v>25</v>
      </c>
      <c r="N27" s="16">
        <f t="shared" si="10"/>
        <v>150</v>
      </c>
      <c r="O27" s="16" t="str">
        <f t="shared" si="11"/>
        <v>II</v>
      </c>
      <c r="P27" s="16" t="str">
        <f t="shared" si="1"/>
        <v>Aceptable con Control</v>
      </c>
      <c r="Q27" s="16">
        <v>5</v>
      </c>
      <c r="R27" s="16" t="s">
        <v>256</v>
      </c>
      <c r="S27" s="16" t="s">
        <v>154</v>
      </c>
      <c r="T27" s="16" t="s">
        <v>154</v>
      </c>
      <c r="U27" s="16" t="s">
        <v>257</v>
      </c>
      <c r="V27" s="16" t="s">
        <v>211</v>
      </c>
      <c r="W27" s="16" t="s">
        <v>154</v>
      </c>
    </row>
    <row r="28" spans="1:23" ht="78" hidden="1" customHeight="1" x14ac:dyDescent="0.25">
      <c r="A28" s="43" t="s">
        <v>341</v>
      </c>
      <c r="B28" s="43" t="s">
        <v>155</v>
      </c>
      <c r="C28" s="19" t="s">
        <v>361</v>
      </c>
      <c r="D28" s="20" t="s">
        <v>173</v>
      </c>
      <c r="E28" s="19" t="s">
        <v>222</v>
      </c>
      <c r="F28" s="19" t="s">
        <v>209</v>
      </c>
      <c r="G28" s="19" t="s">
        <v>224</v>
      </c>
      <c r="H28" s="19" t="s">
        <v>238</v>
      </c>
      <c r="I28" s="19">
        <v>2</v>
      </c>
      <c r="J28" s="19">
        <v>3</v>
      </c>
      <c r="K28" s="16">
        <f t="shared" si="8"/>
        <v>6</v>
      </c>
      <c r="L28" s="16" t="str">
        <f t="shared" si="9"/>
        <v>MEDIO</v>
      </c>
      <c r="M28" s="16">
        <v>25</v>
      </c>
      <c r="N28" s="16">
        <f t="shared" si="10"/>
        <v>150</v>
      </c>
      <c r="O28" s="16" t="str">
        <f t="shared" si="11"/>
        <v>II</v>
      </c>
      <c r="P28" s="16" t="str">
        <f t="shared" si="1"/>
        <v>Aceptable con Control</v>
      </c>
      <c r="Q28" s="16">
        <v>5</v>
      </c>
      <c r="R28" s="19" t="s">
        <v>300</v>
      </c>
      <c r="S28" s="19" t="s">
        <v>154</v>
      </c>
      <c r="T28" s="19" t="s">
        <v>154</v>
      </c>
      <c r="U28" s="19" t="s">
        <v>254</v>
      </c>
      <c r="V28" s="19" t="s">
        <v>229</v>
      </c>
      <c r="W28" s="21" t="s">
        <v>154</v>
      </c>
    </row>
    <row r="29" spans="1:23" ht="149.25" hidden="1" customHeight="1" x14ac:dyDescent="0.25">
      <c r="A29" s="43" t="s">
        <v>341</v>
      </c>
      <c r="B29" s="43" t="s">
        <v>155</v>
      </c>
      <c r="C29" s="16" t="s">
        <v>506</v>
      </c>
      <c r="D29" s="17" t="s">
        <v>284</v>
      </c>
      <c r="E29" s="16" t="s">
        <v>217</v>
      </c>
      <c r="F29" s="16" t="s">
        <v>154</v>
      </c>
      <c r="G29" s="16" t="s">
        <v>203</v>
      </c>
      <c r="H29" s="16" t="s">
        <v>238</v>
      </c>
      <c r="I29" s="16">
        <v>6</v>
      </c>
      <c r="J29" s="16">
        <v>1</v>
      </c>
      <c r="K29" s="16">
        <f t="shared" si="8"/>
        <v>6</v>
      </c>
      <c r="L29" s="16" t="str">
        <f t="shared" si="9"/>
        <v>MEDIO</v>
      </c>
      <c r="M29" s="16">
        <v>25</v>
      </c>
      <c r="N29" s="16">
        <f t="shared" si="10"/>
        <v>150</v>
      </c>
      <c r="O29" s="16" t="str">
        <f t="shared" si="11"/>
        <v>II</v>
      </c>
      <c r="P29" s="16" t="str">
        <f t="shared" si="1"/>
        <v>Aceptable con Control</v>
      </c>
      <c r="Q29" s="16">
        <v>5</v>
      </c>
      <c r="R29" s="16" t="s">
        <v>139</v>
      </c>
      <c r="S29" s="16" t="s">
        <v>154</v>
      </c>
      <c r="T29" s="16" t="s">
        <v>154</v>
      </c>
      <c r="U29" s="16" t="s">
        <v>507</v>
      </c>
      <c r="V29" s="16" t="s">
        <v>508</v>
      </c>
      <c r="W29" s="16" t="s">
        <v>154</v>
      </c>
    </row>
    <row r="30" spans="1:23" ht="149.25" hidden="1" customHeight="1" x14ac:dyDescent="0.25">
      <c r="A30" s="43" t="s">
        <v>341</v>
      </c>
      <c r="B30" s="43" t="s">
        <v>155</v>
      </c>
      <c r="C30" s="16" t="s">
        <v>348</v>
      </c>
      <c r="D30" s="17" t="s">
        <v>212</v>
      </c>
      <c r="E30" s="16" t="s">
        <v>213</v>
      </c>
      <c r="F30" s="16" t="s">
        <v>214</v>
      </c>
      <c r="G30" s="16" t="s">
        <v>154</v>
      </c>
      <c r="H30" s="16" t="s">
        <v>238</v>
      </c>
      <c r="I30" s="16">
        <v>2</v>
      </c>
      <c r="J30" s="16">
        <v>1</v>
      </c>
      <c r="K30" s="16">
        <f t="shared" si="8"/>
        <v>2</v>
      </c>
      <c r="L30" s="16" t="str">
        <f t="shared" si="9"/>
        <v>BAJO</v>
      </c>
      <c r="M30" s="16">
        <v>25</v>
      </c>
      <c r="N30" s="16">
        <f t="shared" si="10"/>
        <v>50</v>
      </c>
      <c r="O30" s="16" t="str">
        <f t="shared" si="11"/>
        <v>III</v>
      </c>
      <c r="P30" s="16" t="str">
        <f t="shared" si="1"/>
        <v>Mejorable</v>
      </c>
      <c r="Q30" s="16">
        <v>5</v>
      </c>
      <c r="R30" s="16" t="s">
        <v>213</v>
      </c>
      <c r="S30" s="16" t="s">
        <v>154</v>
      </c>
      <c r="T30" s="16" t="s">
        <v>154</v>
      </c>
      <c r="U30" s="16" t="s">
        <v>154</v>
      </c>
      <c r="V30" s="16" t="s">
        <v>215</v>
      </c>
      <c r="W30" s="16" t="s">
        <v>154</v>
      </c>
    </row>
    <row r="31" spans="1:23" ht="136.5" hidden="1" customHeight="1" x14ac:dyDescent="0.25">
      <c r="A31" s="43" t="s">
        <v>341</v>
      </c>
      <c r="B31" s="43" t="s">
        <v>155</v>
      </c>
      <c r="C31" s="16" t="s">
        <v>346</v>
      </c>
      <c r="D31" s="17" t="s">
        <v>216</v>
      </c>
      <c r="E31" s="16" t="s">
        <v>217</v>
      </c>
      <c r="F31" s="16" t="s">
        <v>154</v>
      </c>
      <c r="G31" s="16" t="s">
        <v>204</v>
      </c>
      <c r="H31" s="16" t="s">
        <v>238</v>
      </c>
      <c r="I31" s="16">
        <v>2</v>
      </c>
      <c r="J31" s="16">
        <v>2</v>
      </c>
      <c r="K31" s="16">
        <f t="shared" si="8"/>
        <v>4</v>
      </c>
      <c r="L31" s="16" t="str">
        <f t="shared" si="9"/>
        <v>BAJO</v>
      </c>
      <c r="M31" s="16">
        <v>25</v>
      </c>
      <c r="N31" s="16">
        <f t="shared" si="10"/>
        <v>100</v>
      </c>
      <c r="O31" s="16" t="str">
        <f t="shared" si="11"/>
        <v>III</v>
      </c>
      <c r="P31" s="16" t="str">
        <f t="shared" si="1"/>
        <v>Mejorable</v>
      </c>
      <c r="Q31" s="16">
        <v>5</v>
      </c>
      <c r="R31" s="16" t="s">
        <v>206</v>
      </c>
      <c r="S31" s="16" t="s">
        <v>154</v>
      </c>
      <c r="T31" s="16" t="s">
        <v>154</v>
      </c>
      <c r="U31" s="16" t="s">
        <v>258</v>
      </c>
      <c r="V31" s="16" t="s">
        <v>259</v>
      </c>
      <c r="W31" s="16" t="s">
        <v>154</v>
      </c>
    </row>
    <row r="32" spans="1:23" ht="150.75" hidden="1" customHeight="1" x14ac:dyDescent="0.25">
      <c r="A32" s="43" t="s">
        <v>341</v>
      </c>
      <c r="B32" s="43" t="s">
        <v>155</v>
      </c>
      <c r="C32" s="16" t="s">
        <v>362</v>
      </c>
      <c r="D32" s="17" t="s">
        <v>218</v>
      </c>
      <c r="E32" s="16" t="s">
        <v>217</v>
      </c>
      <c r="F32" s="16" t="s">
        <v>219</v>
      </c>
      <c r="G32" s="16" t="s">
        <v>221</v>
      </c>
      <c r="H32" s="16" t="s">
        <v>260</v>
      </c>
      <c r="I32" s="16">
        <v>2</v>
      </c>
      <c r="J32" s="16">
        <v>2</v>
      </c>
      <c r="K32" s="16">
        <f t="shared" si="8"/>
        <v>4</v>
      </c>
      <c r="L32" s="16" t="str">
        <f t="shared" si="9"/>
        <v>BAJO</v>
      </c>
      <c r="M32" s="16">
        <v>25</v>
      </c>
      <c r="N32" s="16">
        <f t="shared" si="10"/>
        <v>100</v>
      </c>
      <c r="O32" s="16" t="str">
        <f t="shared" si="11"/>
        <v>III</v>
      </c>
      <c r="P32" s="16" t="str">
        <f t="shared" si="1"/>
        <v>Mejorable</v>
      </c>
      <c r="Q32" s="16">
        <v>5</v>
      </c>
      <c r="R32" s="16" t="s">
        <v>206</v>
      </c>
      <c r="S32" s="16" t="s">
        <v>154</v>
      </c>
      <c r="T32" s="16" t="s">
        <v>154</v>
      </c>
      <c r="U32" s="16" t="s">
        <v>220</v>
      </c>
      <c r="V32" s="16" t="s">
        <v>261</v>
      </c>
      <c r="W32" s="16" t="s">
        <v>154</v>
      </c>
    </row>
    <row r="33" spans="1:23" ht="150.75" hidden="1" customHeight="1" x14ac:dyDescent="0.25">
      <c r="A33" s="43" t="s">
        <v>341</v>
      </c>
      <c r="B33" s="43" t="s">
        <v>155</v>
      </c>
      <c r="C33" s="19" t="s">
        <v>344</v>
      </c>
      <c r="D33" s="20" t="s">
        <v>172</v>
      </c>
      <c r="E33" s="19" t="s">
        <v>226</v>
      </c>
      <c r="F33" s="19" t="s">
        <v>262</v>
      </c>
      <c r="G33" s="19" t="s">
        <v>225</v>
      </c>
      <c r="H33" s="16" t="s">
        <v>509</v>
      </c>
      <c r="I33" s="19">
        <v>2</v>
      </c>
      <c r="J33" s="19">
        <v>2</v>
      </c>
      <c r="K33" s="16">
        <f t="shared" si="8"/>
        <v>4</v>
      </c>
      <c r="L33" s="16" t="str">
        <f t="shared" si="9"/>
        <v>BAJO</v>
      </c>
      <c r="M33" s="16">
        <v>60</v>
      </c>
      <c r="N33" s="16">
        <f t="shared" si="10"/>
        <v>240</v>
      </c>
      <c r="O33" s="16" t="str">
        <f t="shared" si="11"/>
        <v>II</v>
      </c>
      <c r="P33" s="16" t="str">
        <f t="shared" si="1"/>
        <v>Aceptable con Control</v>
      </c>
      <c r="Q33" s="16">
        <v>5</v>
      </c>
      <c r="R33" s="16" t="s">
        <v>226</v>
      </c>
      <c r="S33" s="16" t="s">
        <v>154</v>
      </c>
      <c r="T33" s="16" t="s">
        <v>154</v>
      </c>
      <c r="U33" s="16" t="s">
        <v>154</v>
      </c>
      <c r="V33" s="16" t="s">
        <v>510</v>
      </c>
      <c r="W33" s="16" t="s">
        <v>154</v>
      </c>
    </row>
    <row r="34" spans="1:23" ht="150.75" hidden="1" customHeight="1" x14ac:dyDescent="0.25">
      <c r="A34" s="43" t="s">
        <v>341</v>
      </c>
      <c r="B34" s="43" t="s">
        <v>155</v>
      </c>
      <c r="C34" s="25" t="s">
        <v>536</v>
      </c>
      <c r="D34" s="17" t="s">
        <v>232</v>
      </c>
      <c r="E34" s="16" t="s">
        <v>267</v>
      </c>
      <c r="F34" s="16" t="s">
        <v>154</v>
      </c>
      <c r="G34" s="16" t="s">
        <v>154</v>
      </c>
      <c r="H34" s="16" t="s">
        <v>238</v>
      </c>
      <c r="I34" s="19">
        <v>2</v>
      </c>
      <c r="J34" s="19">
        <v>1</v>
      </c>
      <c r="K34" s="16">
        <f t="shared" si="8"/>
        <v>2</v>
      </c>
      <c r="L34" s="16" t="str">
        <f t="shared" si="9"/>
        <v>BAJO</v>
      </c>
      <c r="M34" s="16">
        <v>25</v>
      </c>
      <c r="N34" s="16">
        <f t="shared" si="10"/>
        <v>50</v>
      </c>
      <c r="O34" s="16" t="str">
        <f t="shared" si="11"/>
        <v>III</v>
      </c>
      <c r="P34" s="16" t="str">
        <f t="shared" si="1"/>
        <v>Mejorable</v>
      </c>
      <c r="Q34" s="16">
        <v>5</v>
      </c>
      <c r="R34" s="16" t="s">
        <v>268</v>
      </c>
      <c r="S34" s="16" t="s">
        <v>154</v>
      </c>
      <c r="T34" s="16" t="s">
        <v>154</v>
      </c>
      <c r="U34" s="16" t="s">
        <v>265</v>
      </c>
      <c r="V34" s="16" t="s">
        <v>269</v>
      </c>
      <c r="W34" s="16" t="s">
        <v>154</v>
      </c>
    </row>
    <row r="35" spans="1:23" ht="150.75" hidden="1" customHeight="1" x14ac:dyDescent="0.25">
      <c r="A35" s="43" t="s">
        <v>341</v>
      </c>
      <c r="B35" s="43" t="s">
        <v>155</v>
      </c>
      <c r="C35" s="25" t="s">
        <v>537</v>
      </c>
      <c r="D35" s="17" t="s">
        <v>232</v>
      </c>
      <c r="E35" s="16" t="s">
        <v>157</v>
      </c>
      <c r="F35" s="16" t="s">
        <v>154</v>
      </c>
      <c r="G35" s="16" t="s">
        <v>154</v>
      </c>
      <c r="H35" s="16" t="s">
        <v>238</v>
      </c>
      <c r="I35" s="19">
        <v>2</v>
      </c>
      <c r="J35" s="19">
        <v>2</v>
      </c>
      <c r="K35" s="16">
        <f t="shared" si="8"/>
        <v>4</v>
      </c>
      <c r="L35" s="16" t="str">
        <f t="shared" si="9"/>
        <v>BAJO</v>
      </c>
      <c r="M35" s="16">
        <v>25</v>
      </c>
      <c r="N35" s="16">
        <f t="shared" si="10"/>
        <v>100</v>
      </c>
      <c r="O35" s="16" t="str">
        <f t="shared" si="11"/>
        <v>III</v>
      </c>
      <c r="P35" s="16" t="str">
        <f t="shared" si="1"/>
        <v>Mejorable</v>
      </c>
      <c r="Q35" s="16">
        <v>5</v>
      </c>
      <c r="R35" s="16" t="s">
        <v>268</v>
      </c>
      <c r="S35" s="16" t="s">
        <v>154</v>
      </c>
      <c r="T35" s="16" t="s">
        <v>154</v>
      </c>
      <c r="U35" s="16" t="s">
        <v>265</v>
      </c>
      <c r="V35" s="16" t="s">
        <v>511</v>
      </c>
      <c r="W35" s="16" t="s">
        <v>154</v>
      </c>
    </row>
    <row r="36" spans="1:23" ht="150.75" hidden="1" customHeight="1" x14ac:dyDescent="0.25">
      <c r="A36" s="43" t="s">
        <v>341</v>
      </c>
      <c r="B36" s="43" t="s">
        <v>155</v>
      </c>
      <c r="C36" s="25" t="s">
        <v>538</v>
      </c>
      <c r="D36" s="17" t="s">
        <v>232</v>
      </c>
      <c r="E36" s="16" t="s">
        <v>157</v>
      </c>
      <c r="F36" s="16" t="s">
        <v>154</v>
      </c>
      <c r="G36" s="16" t="s">
        <v>154</v>
      </c>
      <c r="H36" s="16" t="s">
        <v>238</v>
      </c>
      <c r="I36" s="19">
        <v>2</v>
      </c>
      <c r="J36" s="19">
        <v>2</v>
      </c>
      <c r="K36" s="16">
        <f t="shared" si="8"/>
        <v>4</v>
      </c>
      <c r="L36" s="16" t="str">
        <f t="shared" si="9"/>
        <v>BAJO</v>
      </c>
      <c r="M36" s="16">
        <v>25</v>
      </c>
      <c r="N36" s="16">
        <f t="shared" si="10"/>
        <v>100</v>
      </c>
      <c r="O36" s="16" t="str">
        <f t="shared" si="11"/>
        <v>III</v>
      </c>
      <c r="P36" s="16" t="str">
        <f t="shared" si="1"/>
        <v>Mejorable</v>
      </c>
      <c r="Q36" s="16">
        <v>5</v>
      </c>
      <c r="R36" s="16" t="s">
        <v>268</v>
      </c>
      <c r="S36" s="16" t="s">
        <v>154</v>
      </c>
      <c r="T36" s="16" t="s">
        <v>154</v>
      </c>
      <c r="U36" s="16" t="s">
        <v>265</v>
      </c>
      <c r="V36" s="16" t="s">
        <v>269</v>
      </c>
      <c r="W36" s="16" t="s">
        <v>154</v>
      </c>
    </row>
    <row r="37" spans="1:23" ht="150.75" hidden="1" customHeight="1" x14ac:dyDescent="0.25">
      <c r="A37" s="43" t="s">
        <v>341</v>
      </c>
      <c r="B37" s="43" t="s">
        <v>155</v>
      </c>
      <c r="C37" s="25" t="s">
        <v>539</v>
      </c>
      <c r="D37" s="17" t="s">
        <v>232</v>
      </c>
      <c r="E37" s="16" t="s">
        <v>158</v>
      </c>
      <c r="F37" s="16" t="s">
        <v>154</v>
      </c>
      <c r="G37" s="16" t="s">
        <v>275</v>
      </c>
      <c r="H37" s="16" t="s">
        <v>238</v>
      </c>
      <c r="I37" s="19">
        <v>2</v>
      </c>
      <c r="J37" s="19">
        <v>2</v>
      </c>
      <c r="K37" s="16">
        <f t="shared" si="8"/>
        <v>4</v>
      </c>
      <c r="L37" s="16" t="str">
        <f t="shared" si="9"/>
        <v>BAJO</v>
      </c>
      <c r="M37" s="16">
        <v>25</v>
      </c>
      <c r="N37" s="16">
        <f t="shared" si="10"/>
        <v>100</v>
      </c>
      <c r="O37" s="16" t="str">
        <f t="shared" si="11"/>
        <v>III</v>
      </c>
      <c r="P37" s="16" t="str">
        <f t="shared" si="1"/>
        <v>Mejorable</v>
      </c>
      <c r="Q37" s="16">
        <v>5</v>
      </c>
      <c r="R37" s="16" t="s">
        <v>268</v>
      </c>
      <c r="S37" s="16" t="s">
        <v>154</v>
      </c>
      <c r="T37" s="16" t="s">
        <v>154</v>
      </c>
      <c r="U37" s="16" t="s">
        <v>276</v>
      </c>
      <c r="V37" s="16" t="s">
        <v>269</v>
      </c>
      <c r="W37" s="16" t="s">
        <v>154</v>
      </c>
    </row>
    <row r="38" spans="1:23" ht="150.75" hidden="1" customHeight="1" x14ac:dyDescent="0.25">
      <c r="A38" s="43" t="s">
        <v>341</v>
      </c>
      <c r="B38" s="43" t="s">
        <v>155</v>
      </c>
      <c r="C38" s="26" t="s">
        <v>540</v>
      </c>
      <c r="D38" s="17" t="s">
        <v>232</v>
      </c>
      <c r="E38" s="24" t="s">
        <v>157</v>
      </c>
      <c r="F38" s="16" t="s">
        <v>154</v>
      </c>
      <c r="G38" s="16" t="s">
        <v>154</v>
      </c>
      <c r="H38" s="16" t="s">
        <v>238</v>
      </c>
      <c r="I38" s="19">
        <v>2</v>
      </c>
      <c r="J38" s="19">
        <v>2</v>
      </c>
      <c r="K38" s="16">
        <f t="shared" si="8"/>
        <v>4</v>
      </c>
      <c r="L38" s="16" t="str">
        <f t="shared" si="9"/>
        <v>BAJO</v>
      </c>
      <c r="M38" s="16">
        <v>25</v>
      </c>
      <c r="N38" s="16">
        <f t="shared" si="10"/>
        <v>100</v>
      </c>
      <c r="O38" s="16" t="str">
        <f t="shared" si="11"/>
        <v>III</v>
      </c>
      <c r="P38" s="16" t="str">
        <f t="shared" si="1"/>
        <v>Mejorable</v>
      </c>
      <c r="Q38" s="16">
        <v>5</v>
      </c>
      <c r="R38" s="16" t="s">
        <v>268</v>
      </c>
      <c r="S38" s="16" t="s">
        <v>154</v>
      </c>
      <c r="T38" s="16" t="s">
        <v>154</v>
      </c>
      <c r="U38" s="16" t="s">
        <v>265</v>
      </c>
      <c r="V38" s="16" t="s">
        <v>513</v>
      </c>
      <c r="W38" s="16" t="s">
        <v>154</v>
      </c>
    </row>
    <row r="39" spans="1:23" ht="150.75" hidden="1" customHeight="1" x14ac:dyDescent="0.25">
      <c r="A39" s="43" t="s">
        <v>341</v>
      </c>
      <c r="B39" s="43" t="s">
        <v>155</v>
      </c>
      <c r="C39" s="25" t="s">
        <v>541</v>
      </c>
      <c r="D39" s="17" t="s">
        <v>232</v>
      </c>
      <c r="E39" s="16" t="s">
        <v>158</v>
      </c>
      <c r="F39" s="16" t="s">
        <v>154</v>
      </c>
      <c r="G39" s="16" t="s">
        <v>154</v>
      </c>
      <c r="H39" s="16" t="s">
        <v>238</v>
      </c>
      <c r="I39" s="19">
        <v>2</v>
      </c>
      <c r="J39" s="19">
        <v>2</v>
      </c>
      <c r="K39" s="16">
        <f t="shared" si="8"/>
        <v>4</v>
      </c>
      <c r="L39" s="16" t="str">
        <f t="shared" si="9"/>
        <v>BAJO</v>
      </c>
      <c r="M39" s="16">
        <v>25</v>
      </c>
      <c r="N39" s="16">
        <f t="shared" si="10"/>
        <v>100</v>
      </c>
      <c r="O39" s="16" t="str">
        <f t="shared" si="11"/>
        <v>III</v>
      </c>
      <c r="P39" s="16" t="str">
        <f t="shared" si="1"/>
        <v>Mejorable</v>
      </c>
      <c r="Q39" s="16">
        <v>5</v>
      </c>
      <c r="R39" s="16" t="s">
        <v>273</v>
      </c>
      <c r="S39" s="16" t="s">
        <v>154</v>
      </c>
      <c r="T39" s="16" t="s">
        <v>154</v>
      </c>
      <c r="U39" s="16" t="s">
        <v>266</v>
      </c>
      <c r="V39" s="16" t="s">
        <v>513</v>
      </c>
      <c r="W39" s="16" t="s">
        <v>154</v>
      </c>
    </row>
    <row r="40" spans="1:23" ht="150.75" hidden="1" customHeight="1" x14ac:dyDescent="0.25">
      <c r="A40" s="43" t="s">
        <v>341</v>
      </c>
      <c r="B40" s="43" t="s">
        <v>155</v>
      </c>
      <c r="C40" s="19" t="s">
        <v>542</v>
      </c>
      <c r="D40" s="17" t="s">
        <v>232</v>
      </c>
      <c r="E40" s="16" t="s">
        <v>515</v>
      </c>
      <c r="F40" s="16" t="s">
        <v>154</v>
      </c>
      <c r="G40" s="16" t="s">
        <v>154</v>
      </c>
      <c r="H40" s="16" t="s">
        <v>238</v>
      </c>
      <c r="I40" s="19">
        <v>2</v>
      </c>
      <c r="J40" s="19">
        <v>2</v>
      </c>
      <c r="K40" s="16">
        <f t="shared" si="8"/>
        <v>4</v>
      </c>
      <c r="L40" s="16" t="str">
        <f t="shared" si="9"/>
        <v>BAJO</v>
      </c>
      <c r="M40" s="16">
        <v>25</v>
      </c>
      <c r="N40" s="16">
        <f t="shared" si="10"/>
        <v>100</v>
      </c>
      <c r="O40" s="16" t="str">
        <f t="shared" si="11"/>
        <v>III</v>
      </c>
      <c r="P40" s="16" t="str">
        <f t="shared" si="1"/>
        <v>Mejorable</v>
      </c>
      <c r="Q40" s="16">
        <v>5</v>
      </c>
      <c r="R40" s="16" t="s">
        <v>273</v>
      </c>
      <c r="S40" s="16" t="s">
        <v>154</v>
      </c>
      <c r="T40" s="16" t="s">
        <v>154</v>
      </c>
      <c r="U40" s="16" t="s">
        <v>266</v>
      </c>
      <c r="V40" s="16" t="s">
        <v>272</v>
      </c>
      <c r="W40" s="16" t="s">
        <v>154</v>
      </c>
    </row>
    <row r="41" spans="1:23" ht="150.75" hidden="1" customHeight="1" x14ac:dyDescent="0.25">
      <c r="A41" s="43" t="s">
        <v>341</v>
      </c>
      <c r="B41" s="43" t="s">
        <v>155</v>
      </c>
      <c r="C41" s="16" t="s">
        <v>274</v>
      </c>
      <c r="D41" s="20" t="s">
        <v>234</v>
      </c>
      <c r="E41" s="16" t="s">
        <v>235</v>
      </c>
      <c r="F41" s="16" t="s">
        <v>154</v>
      </c>
      <c r="G41" s="16" t="s">
        <v>639</v>
      </c>
      <c r="H41" s="16" t="s">
        <v>486</v>
      </c>
      <c r="I41" s="16">
        <v>2</v>
      </c>
      <c r="J41" s="16">
        <v>2</v>
      </c>
      <c r="K41" s="16">
        <f t="shared" si="8"/>
        <v>4</v>
      </c>
      <c r="L41" s="16" t="str">
        <f t="shared" si="9"/>
        <v>BAJO</v>
      </c>
      <c r="M41" s="16">
        <v>100</v>
      </c>
      <c r="N41" s="16">
        <f t="shared" si="10"/>
        <v>400</v>
      </c>
      <c r="O41" s="16" t="str">
        <f t="shared" si="11"/>
        <v>II</v>
      </c>
      <c r="P41" s="16" t="str">
        <f t="shared" si="1"/>
        <v>Aceptable con Control</v>
      </c>
      <c r="Q41" s="16">
        <v>5</v>
      </c>
      <c r="R41" s="16" t="s">
        <v>139</v>
      </c>
      <c r="S41" s="16" t="s">
        <v>154</v>
      </c>
      <c r="T41" s="16" t="s">
        <v>154</v>
      </c>
      <c r="U41" s="16" t="s">
        <v>154</v>
      </c>
      <c r="V41" s="16" t="s">
        <v>237</v>
      </c>
      <c r="W41" s="16" t="s">
        <v>475</v>
      </c>
    </row>
    <row r="42" spans="1:23" ht="170.25" hidden="1" customHeight="1" x14ac:dyDescent="0.25">
      <c r="A42" s="43" t="s">
        <v>341</v>
      </c>
      <c r="B42" s="43" t="s">
        <v>155</v>
      </c>
      <c r="C42" s="16" t="s">
        <v>351</v>
      </c>
      <c r="D42" s="17" t="s">
        <v>174</v>
      </c>
      <c r="E42" s="16" t="s">
        <v>230</v>
      </c>
      <c r="F42" s="16" t="s">
        <v>154</v>
      </c>
      <c r="G42" s="16" t="s">
        <v>240</v>
      </c>
      <c r="H42" s="16" t="s">
        <v>239</v>
      </c>
      <c r="I42" s="16">
        <v>2</v>
      </c>
      <c r="J42" s="16">
        <v>2</v>
      </c>
      <c r="K42" s="16">
        <f t="shared" si="8"/>
        <v>4</v>
      </c>
      <c r="L42" s="16" t="str">
        <f t="shared" si="9"/>
        <v>BAJO</v>
      </c>
      <c r="M42" s="16">
        <v>100</v>
      </c>
      <c r="N42" s="16">
        <f t="shared" si="10"/>
        <v>400</v>
      </c>
      <c r="O42" s="16" t="str">
        <f t="shared" si="11"/>
        <v>II</v>
      </c>
      <c r="P42" s="16" t="str">
        <f t="shared" si="1"/>
        <v>Aceptable con Control</v>
      </c>
      <c r="Q42" s="16">
        <v>5</v>
      </c>
      <c r="R42" s="16" t="s">
        <v>139</v>
      </c>
      <c r="S42" s="16" t="s">
        <v>154</v>
      </c>
      <c r="T42" s="16" t="s">
        <v>154</v>
      </c>
      <c r="U42" s="16" t="s">
        <v>154</v>
      </c>
      <c r="V42" s="16" t="s">
        <v>231</v>
      </c>
      <c r="W42" s="16" t="s">
        <v>154</v>
      </c>
    </row>
  </sheetData>
  <mergeCells count="29">
    <mergeCell ref="U6:W6"/>
    <mergeCell ref="A1:C4"/>
    <mergeCell ref="D1:V1"/>
    <mergeCell ref="D2:V2"/>
    <mergeCell ref="D3:V3"/>
    <mergeCell ref="D4:V4"/>
    <mergeCell ref="A5:W5"/>
    <mergeCell ref="A6:C6"/>
    <mergeCell ref="D6:I6"/>
    <mergeCell ref="J6:M6"/>
    <mergeCell ref="N6:P6"/>
    <mergeCell ref="Q6:T6"/>
    <mergeCell ref="A7:W7"/>
    <mergeCell ref="A8:C8"/>
    <mergeCell ref="D8:I8"/>
    <mergeCell ref="J8:M8"/>
    <mergeCell ref="N8:P8"/>
    <mergeCell ref="Q8:T8"/>
    <mergeCell ref="U8:W8"/>
    <mergeCell ref="A9:W9"/>
    <mergeCell ref="A10:C10"/>
    <mergeCell ref="D10:W10"/>
    <mergeCell ref="A11:W11"/>
    <mergeCell ref="A12:B12"/>
    <mergeCell ref="C12:E12"/>
    <mergeCell ref="F12:H12"/>
    <mergeCell ref="I12:P12"/>
    <mergeCell ref="Q12:R12"/>
    <mergeCell ref="S12:W12"/>
  </mergeCells>
  <conditionalFormatting sqref="P14:P42">
    <cfRule type="cellIs" dxfId="63" priority="5" operator="equal">
      <formula>$X$5</formula>
    </cfRule>
    <cfRule type="cellIs" dxfId="62" priority="6" operator="equal">
      <formula>$X$4</formula>
    </cfRule>
    <cfRule type="cellIs" dxfId="61" priority="7" operator="equal">
      <formula>$X$3</formula>
    </cfRule>
    <cfRule type="cellIs" dxfId="60" priority="8" operator="equal">
      <formula>$X$2</formula>
    </cfRule>
  </conditionalFormatting>
  <pageMargins left="0.7" right="0.7" top="0.75" bottom="0.75" header="0.3" footer="0.3"/>
  <pageSetup orientation="portrait" horizontalDpi="4294967294" verticalDpi="4294967294"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A1:X22"/>
  <sheetViews>
    <sheetView view="pageBreakPreview" topLeftCell="C5" zoomScale="70" zoomScaleNormal="40" zoomScaleSheetLayoutView="70" workbookViewId="0">
      <selection activeCell="W11" sqref="W11"/>
    </sheetView>
  </sheetViews>
  <sheetFormatPr baseColWidth="10" defaultColWidth="11.42578125" defaultRowHeight="15" x14ac:dyDescent="0.25"/>
  <cols>
    <col min="1" max="1" width="20.7109375" customWidth="1"/>
    <col min="2" max="2" width="7.42578125" hidden="1" customWidth="1"/>
    <col min="3" max="3" width="28.42578125" customWidth="1"/>
    <col min="4" max="4" width="23" customWidth="1"/>
    <col min="5" max="5" width="30.42578125" hidden="1" customWidth="1"/>
    <col min="6" max="8" width="21.28515625" hidden="1" customWidth="1"/>
    <col min="9" max="15" width="9" hidden="1" customWidth="1"/>
    <col min="16" max="16" width="14.7109375" customWidth="1"/>
    <col min="17" max="17" width="9.42578125" hidden="1" customWidth="1"/>
    <col min="18" max="18" width="25.140625" hidden="1" customWidth="1"/>
    <col min="19" max="19" width="17.140625" hidden="1" customWidth="1"/>
    <col min="20" max="20" width="17.28515625" hidden="1" customWidth="1"/>
    <col min="21" max="21" width="31.28515625" customWidth="1"/>
    <col min="22" max="22" width="58.28515625" customWidth="1"/>
    <col min="23" max="23" width="44.140625" customWidth="1"/>
  </cols>
  <sheetData>
    <row r="1" spans="1:24" ht="27.75" customHeight="1" x14ac:dyDescent="0.25">
      <c r="A1" s="185"/>
      <c r="B1" s="185"/>
      <c r="C1" s="185"/>
      <c r="D1" s="187" t="s">
        <v>502</v>
      </c>
      <c r="E1" s="188"/>
      <c r="F1" s="188"/>
      <c r="G1" s="188"/>
      <c r="H1" s="188"/>
      <c r="I1" s="188"/>
      <c r="J1" s="188"/>
      <c r="K1" s="188"/>
      <c r="L1" s="188"/>
      <c r="M1" s="188"/>
      <c r="N1" s="188"/>
      <c r="O1" s="188"/>
      <c r="P1" s="188"/>
      <c r="Q1" s="188"/>
      <c r="R1" s="188"/>
      <c r="S1" s="188"/>
      <c r="T1" s="188"/>
      <c r="U1" s="188"/>
      <c r="V1" s="188"/>
      <c r="W1" s="189"/>
    </row>
    <row r="2" spans="1:24" ht="27.75" customHeight="1" x14ac:dyDescent="0.25">
      <c r="A2" s="185"/>
      <c r="B2" s="185"/>
      <c r="C2" s="185"/>
      <c r="D2" s="190"/>
      <c r="E2" s="191"/>
      <c r="F2" s="191"/>
      <c r="G2" s="191"/>
      <c r="H2" s="191"/>
      <c r="I2" s="191"/>
      <c r="J2" s="191"/>
      <c r="K2" s="191"/>
      <c r="L2" s="191"/>
      <c r="M2" s="191"/>
      <c r="N2" s="191"/>
      <c r="O2" s="191"/>
      <c r="P2" s="191"/>
      <c r="Q2" s="191"/>
      <c r="R2" s="191"/>
      <c r="S2" s="191"/>
      <c r="T2" s="191"/>
      <c r="U2" s="191"/>
      <c r="V2" s="191"/>
      <c r="W2" s="192"/>
      <c r="X2" s="45" t="s">
        <v>374</v>
      </c>
    </row>
    <row r="3" spans="1:24" ht="27.75" customHeight="1" x14ac:dyDescent="0.25">
      <c r="A3" s="185"/>
      <c r="B3" s="185"/>
      <c r="C3" s="185"/>
      <c r="D3" s="190"/>
      <c r="E3" s="191"/>
      <c r="F3" s="191"/>
      <c r="G3" s="191"/>
      <c r="H3" s="191"/>
      <c r="I3" s="191"/>
      <c r="J3" s="191"/>
      <c r="K3" s="191"/>
      <c r="L3" s="191"/>
      <c r="M3" s="191"/>
      <c r="N3" s="191"/>
      <c r="O3" s="191"/>
      <c r="P3" s="191"/>
      <c r="Q3" s="191"/>
      <c r="R3" s="191"/>
      <c r="S3" s="191"/>
      <c r="T3" s="191"/>
      <c r="U3" s="191"/>
      <c r="V3" s="191"/>
      <c r="W3" s="192"/>
      <c r="X3" s="46" t="s">
        <v>375</v>
      </c>
    </row>
    <row r="4" spans="1:24" ht="27.75" customHeight="1" x14ac:dyDescent="0.25">
      <c r="A4" s="185"/>
      <c r="B4" s="185"/>
      <c r="C4" s="185"/>
      <c r="D4" s="193"/>
      <c r="E4" s="194"/>
      <c r="F4" s="194"/>
      <c r="G4" s="194"/>
      <c r="H4" s="194"/>
      <c r="I4" s="194"/>
      <c r="J4" s="194"/>
      <c r="K4" s="194"/>
      <c r="L4" s="194"/>
      <c r="M4" s="194"/>
      <c r="N4" s="194"/>
      <c r="O4" s="194"/>
      <c r="P4" s="194"/>
      <c r="Q4" s="194"/>
      <c r="R4" s="194"/>
      <c r="S4" s="194"/>
      <c r="T4" s="194"/>
      <c r="U4" s="194"/>
      <c r="V4" s="194"/>
      <c r="W4" s="195"/>
      <c r="X4" s="48" t="s">
        <v>185</v>
      </c>
    </row>
    <row r="5" spans="1:24" ht="24.75" customHeight="1" x14ac:dyDescent="0.25">
      <c r="A5" s="185"/>
      <c r="B5" s="185"/>
      <c r="C5" s="185"/>
      <c r="D5" s="185"/>
      <c r="E5" s="185"/>
      <c r="F5" s="185"/>
      <c r="G5" s="185"/>
      <c r="H5" s="185"/>
      <c r="I5" s="185"/>
      <c r="J5" s="185"/>
      <c r="K5" s="185"/>
      <c r="L5" s="185"/>
      <c r="M5" s="185"/>
      <c r="N5" s="185"/>
      <c r="O5" s="185"/>
      <c r="P5" s="185"/>
      <c r="Q5" s="185"/>
      <c r="R5" s="185"/>
      <c r="S5" s="185"/>
      <c r="T5" s="185"/>
      <c r="U5" s="185"/>
      <c r="V5" s="185"/>
      <c r="W5" s="185"/>
      <c r="X5" s="47" t="s">
        <v>138</v>
      </c>
    </row>
    <row r="6" spans="1:24" ht="33.75" customHeight="1" x14ac:dyDescent="0.25">
      <c r="A6" s="176" t="s">
        <v>180</v>
      </c>
      <c r="B6" s="176"/>
      <c r="C6" s="176"/>
      <c r="D6" s="177" t="e">
        <f>#REF!</f>
        <v>#REF!</v>
      </c>
      <c r="E6" s="177"/>
      <c r="F6" s="177"/>
      <c r="G6" s="177"/>
      <c r="H6" s="177"/>
      <c r="I6" s="177"/>
      <c r="J6" s="177"/>
      <c r="K6" s="177"/>
      <c r="L6" s="177"/>
      <c r="M6" s="177"/>
      <c r="N6" s="177"/>
      <c r="O6" s="177"/>
      <c r="P6" s="177"/>
      <c r="Q6" s="177"/>
      <c r="R6" s="177"/>
      <c r="S6" s="177"/>
      <c r="T6" s="177"/>
      <c r="U6" s="177"/>
      <c r="V6" s="177"/>
      <c r="W6" s="177"/>
    </row>
    <row r="7" spans="1:24" x14ac:dyDescent="0.25">
      <c r="A7" s="178"/>
      <c r="B7" s="178"/>
      <c r="C7" s="178"/>
      <c r="D7" s="178"/>
      <c r="E7" s="178"/>
      <c r="F7" s="178"/>
      <c r="G7" s="178"/>
      <c r="H7" s="178"/>
      <c r="I7" s="178"/>
      <c r="J7" s="178"/>
      <c r="K7" s="178"/>
      <c r="L7" s="178"/>
      <c r="M7" s="178"/>
      <c r="N7" s="178"/>
      <c r="O7" s="178"/>
      <c r="P7" s="178"/>
      <c r="Q7" s="178"/>
      <c r="R7" s="178"/>
      <c r="S7" s="178"/>
      <c r="T7" s="178"/>
      <c r="U7" s="178"/>
      <c r="V7" s="178"/>
      <c r="W7" s="178"/>
    </row>
    <row r="8" spans="1:24" ht="39.75" customHeight="1" x14ac:dyDescent="0.25">
      <c r="A8" s="179" t="s">
        <v>343</v>
      </c>
      <c r="B8" s="179"/>
      <c r="C8" s="179" t="s">
        <v>0</v>
      </c>
      <c r="D8" s="179"/>
      <c r="E8" s="179"/>
      <c r="F8" s="179" t="s">
        <v>1</v>
      </c>
      <c r="G8" s="179"/>
      <c r="H8" s="179"/>
      <c r="I8" s="179" t="s">
        <v>144</v>
      </c>
      <c r="J8" s="179"/>
      <c r="K8" s="179"/>
      <c r="L8" s="179"/>
      <c r="M8" s="179"/>
      <c r="N8" s="179"/>
      <c r="O8" s="179"/>
      <c r="P8" s="179"/>
      <c r="Q8" s="182" t="s">
        <v>2</v>
      </c>
      <c r="R8" s="184"/>
      <c r="S8" s="179" t="s">
        <v>141</v>
      </c>
      <c r="T8" s="179"/>
      <c r="U8" s="179"/>
      <c r="V8" s="179"/>
      <c r="W8" s="179"/>
    </row>
    <row r="9" spans="1:24" ht="102.75" customHeight="1" x14ac:dyDescent="0.25">
      <c r="A9" s="23" t="s">
        <v>263</v>
      </c>
      <c r="B9" s="23" t="s">
        <v>339</v>
      </c>
      <c r="C9" s="23" t="s">
        <v>140</v>
      </c>
      <c r="D9" s="23" t="s">
        <v>142</v>
      </c>
      <c r="E9" s="23" t="s">
        <v>15</v>
      </c>
      <c r="F9" s="23" t="s">
        <v>4</v>
      </c>
      <c r="G9" s="23" t="s">
        <v>5</v>
      </c>
      <c r="H9" s="23" t="s">
        <v>6</v>
      </c>
      <c r="I9" s="23" t="s">
        <v>7</v>
      </c>
      <c r="J9" s="23" t="s">
        <v>145</v>
      </c>
      <c r="K9" s="23" t="s">
        <v>9</v>
      </c>
      <c r="L9" s="23" t="s">
        <v>143</v>
      </c>
      <c r="M9" s="23" t="s">
        <v>10</v>
      </c>
      <c r="N9" s="23" t="s">
        <v>11</v>
      </c>
      <c r="O9" s="23" t="s">
        <v>146</v>
      </c>
      <c r="P9" s="23" t="s">
        <v>12</v>
      </c>
      <c r="Q9" s="23" t="s">
        <v>147</v>
      </c>
      <c r="R9" s="23" t="s">
        <v>13</v>
      </c>
      <c r="S9" s="23" t="s">
        <v>26</v>
      </c>
      <c r="T9" s="23" t="s">
        <v>27</v>
      </c>
      <c r="U9" s="23" t="s">
        <v>148</v>
      </c>
      <c r="V9" s="23" t="s">
        <v>14</v>
      </c>
      <c r="W9" s="23" t="s">
        <v>149</v>
      </c>
    </row>
    <row r="10" spans="1:24" ht="105" x14ac:dyDescent="0.25">
      <c r="A10" s="44" t="s">
        <v>464</v>
      </c>
      <c r="B10" s="44" t="s">
        <v>155</v>
      </c>
      <c r="C10" s="16" t="s">
        <v>480</v>
      </c>
      <c r="D10" s="16" t="s">
        <v>595</v>
      </c>
      <c r="E10" s="16" t="s">
        <v>397</v>
      </c>
      <c r="F10" s="16" t="s">
        <v>154</v>
      </c>
      <c r="G10" s="16" t="s">
        <v>154</v>
      </c>
      <c r="H10" s="16" t="s">
        <v>471</v>
      </c>
      <c r="I10" s="16">
        <v>2</v>
      </c>
      <c r="J10" s="16">
        <v>4</v>
      </c>
      <c r="K10" s="16">
        <f>I10*J10</f>
        <v>8</v>
      </c>
      <c r="L10" s="16" t="str">
        <f t="shared" ref="L10:L16" si="0">IF((J10=""),"",IF(AND(K10&gt;=24,K10&lt;=40),"MUY ALTO",IF(AND(K10&gt;=10,K10&lt;=20),"ALTO",IF(AND(K10&gt;=6,K10&lt;=8),"MEDIO",IF((K10&lt;=4),"BAJO")))))</f>
        <v>MEDIO</v>
      </c>
      <c r="M10" s="16">
        <v>60</v>
      </c>
      <c r="N10" s="16">
        <f t="shared" ref="N10:N16" si="1">$K10*M10</f>
        <v>480</v>
      </c>
      <c r="O10" s="16" t="str">
        <f t="shared" ref="O10:O16" si="2">IF(N10="","",IF(AND(N10&gt;=600,N10&lt;=4000),"I",IF(AND(N10&gt;=150,N10&lt;=500),"II",IF(AND(N10&gt;=40,N10&lt;=120),"III",IF(OR(N10=20,N10=0),"IV")))))</f>
        <v>II</v>
      </c>
      <c r="P10" s="16" t="str">
        <f t="shared" ref="P10:P22" si="3">IF(O10="I","No Aceptable",IF(O10="II","Aceptable con Control",IF(O10="III","Mejorable",IF(O10="IV","Aceptable"))))</f>
        <v>Aceptable con Control</v>
      </c>
      <c r="Q10" s="16">
        <v>5</v>
      </c>
      <c r="R10" s="16" t="s">
        <v>596</v>
      </c>
      <c r="S10" s="16" t="s">
        <v>154</v>
      </c>
      <c r="T10" s="16" t="s">
        <v>154</v>
      </c>
      <c r="U10" s="16" t="s">
        <v>154</v>
      </c>
      <c r="V10" s="16" t="s">
        <v>597</v>
      </c>
      <c r="W10" s="16" t="s">
        <v>154</v>
      </c>
    </row>
    <row r="11" spans="1:24" ht="135" x14ac:dyDescent="0.25">
      <c r="A11" s="44" t="s">
        <v>464</v>
      </c>
      <c r="B11" s="44"/>
      <c r="C11" s="27" t="s">
        <v>631</v>
      </c>
      <c r="D11" s="16" t="s">
        <v>481</v>
      </c>
      <c r="E11" s="16" t="s">
        <v>439</v>
      </c>
      <c r="F11" s="16" t="s">
        <v>154</v>
      </c>
      <c r="G11" s="16" t="s">
        <v>154</v>
      </c>
      <c r="H11" s="16" t="s">
        <v>471</v>
      </c>
      <c r="I11" s="16">
        <v>6</v>
      </c>
      <c r="J11" s="16">
        <v>2</v>
      </c>
      <c r="K11" s="16">
        <f>I11*J11</f>
        <v>12</v>
      </c>
      <c r="L11" s="16" t="str">
        <f>IF((J11=""),"",IF(AND(K11&gt;=24,K11&lt;=40),"MUY ALTO",IF(AND(K11&gt;=10,K11&lt;=20),"ALTO",IF(AND(K11&gt;=6,K11&lt;=8),"MEDIO",IF((K11&lt;=4),"BAJO")))))</f>
        <v>ALTO</v>
      </c>
      <c r="M11" s="16">
        <v>25</v>
      </c>
      <c r="N11" s="16">
        <f t="shared" si="1"/>
        <v>300</v>
      </c>
      <c r="O11" s="16" t="str">
        <f>IF(N11="","",IF(AND(N11&gt;=600,N11&lt;=4000),"I",IF(AND(N11&gt;=150,N11&lt;=500),"II",IF(AND(N11&gt;=40,N11&lt;=120),"III",IF(OR(N11=20,N11=0),"IV")))))</f>
        <v>II</v>
      </c>
      <c r="P11" s="16" t="str">
        <f>IF(O11="I","No Aceptable",IF(O11="II","Aceptable con Control",IF(O11="III","Mejorable",IF(O11="IV","Aceptable"))))</f>
        <v>Aceptable con Control</v>
      </c>
      <c r="Q11" s="16">
        <v>5</v>
      </c>
      <c r="R11" s="16" t="s">
        <v>482</v>
      </c>
      <c r="S11" s="16" t="s">
        <v>154</v>
      </c>
      <c r="T11" s="16" t="s">
        <v>154</v>
      </c>
      <c r="U11" s="16" t="s">
        <v>154</v>
      </c>
      <c r="V11" s="16" t="s">
        <v>632</v>
      </c>
      <c r="W11" s="28"/>
    </row>
    <row r="12" spans="1:24" ht="105" x14ac:dyDescent="0.25">
      <c r="A12" s="44" t="s">
        <v>464</v>
      </c>
      <c r="B12" s="44" t="s">
        <v>155</v>
      </c>
      <c r="C12" s="16" t="s">
        <v>483</v>
      </c>
      <c r="D12" s="16" t="s">
        <v>118</v>
      </c>
      <c r="E12" s="16" t="s">
        <v>400</v>
      </c>
      <c r="F12" s="16" t="s">
        <v>154</v>
      </c>
      <c r="G12" s="16" t="s">
        <v>154</v>
      </c>
      <c r="H12" s="16" t="s">
        <v>161</v>
      </c>
      <c r="I12" s="16">
        <v>6</v>
      </c>
      <c r="J12" s="16">
        <v>3</v>
      </c>
      <c r="K12" s="16">
        <f t="shared" ref="K12:K16" si="4">I12*J12</f>
        <v>18</v>
      </c>
      <c r="L12" s="16" t="str">
        <f t="shared" si="0"/>
        <v>ALTO</v>
      </c>
      <c r="M12" s="16">
        <v>10</v>
      </c>
      <c r="N12" s="16">
        <f t="shared" si="1"/>
        <v>180</v>
      </c>
      <c r="O12" s="16" t="str">
        <f t="shared" si="2"/>
        <v>II</v>
      </c>
      <c r="P12" s="16" t="str">
        <f t="shared" si="3"/>
        <v>Aceptable con Control</v>
      </c>
      <c r="Q12" s="16">
        <v>5</v>
      </c>
      <c r="R12" s="16" t="s">
        <v>401</v>
      </c>
      <c r="S12" s="16" t="s">
        <v>154</v>
      </c>
      <c r="T12" s="16" t="s">
        <v>154</v>
      </c>
      <c r="U12" s="16" t="s">
        <v>154</v>
      </c>
      <c r="V12" s="16" t="s">
        <v>601</v>
      </c>
      <c r="W12" s="16" t="s">
        <v>154</v>
      </c>
    </row>
    <row r="13" spans="1:24" ht="105" x14ac:dyDescent="0.25">
      <c r="A13" s="44" t="s">
        <v>464</v>
      </c>
      <c r="B13" s="44" t="s">
        <v>155</v>
      </c>
      <c r="C13" s="16" t="s">
        <v>484</v>
      </c>
      <c r="D13" s="16" t="s">
        <v>118</v>
      </c>
      <c r="E13" s="16" t="s">
        <v>400</v>
      </c>
      <c r="F13" s="16" t="s">
        <v>154</v>
      </c>
      <c r="G13" s="16" t="s">
        <v>154</v>
      </c>
      <c r="H13" s="16" t="s">
        <v>161</v>
      </c>
      <c r="I13" s="16">
        <v>6</v>
      </c>
      <c r="J13" s="16">
        <v>3</v>
      </c>
      <c r="K13" s="16">
        <f t="shared" si="4"/>
        <v>18</v>
      </c>
      <c r="L13" s="16" t="str">
        <f t="shared" si="0"/>
        <v>ALTO</v>
      </c>
      <c r="M13" s="16">
        <v>10</v>
      </c>
      <c r="N13" s="16">
        <f t="shared" si="1"/>
        <v>180</v>
      </c>
      <c r="O13" s="16" t="str">
        <f t="shared" si="2"/>
        <v>II</v>
      </c>
      <c r="P13" s="16" t="str">
        <f t="shared" si="3"/>
        <v>Aceptable con Control</v>
      </c>
      <c r="Q13" s="16">
        <v>5</v>
      </c>
      <c r="R13" s="16" t="s">
        <v>401</v>
      </c>
      <c r="S13" s="16" t="s">
        <v>154</v>
      </c>
      <c r="T13" s="16" t="s">
        <v>154</v>
      </c>
      <c r="U13" s="16" t="s">
        <v>154</v>
      </c>
      <c r="V13" s="16" t="s">
        <v>601</v>
      </c>
      <c r="W13" s="16" t="s">
        <v>154</v>
      </c>
    </row>
    <row r="14" spans="1:24" ht="105" x14ac:dyDescent="0.25">
      <c r="A14" s="44" t="s">
        <v>464</v>
      </c>
      <c r="B14" s="44" t="s">
        <v>155</v>
      </c>
      <c r="C14" s="27" t="s">
        <v>485</v>
      </c>
      <c r="D14" s="16" t="s">
        <v>175</v>
      </c>
      <c r="E14" s="16" t="s">
        <v>472</v>
      </c>
      <c r="F14" s="16" t="s">
        <v>154</v>
      </c>
      <c r="G14" s="16" t="s">
        <v>473</v>
      </c>
      <c r="H14" s="16" t="s">
        <v>474</v>
      </c>
      <c r="I14" s="16">
        <v>2</v>
      </c>
      <c r="J14" s="16">
        <v>1</v>
      </c>
      <c r="K14" s="16">
        <f>I14*J14</f>
        <v>2</v>
      </c>
      <c r="L14" s="16" t="str">
        <f>IF((J14=""),"",IF(AND(K14&gt;=24,K14&lt;=40),"MUY ALTO",IF(AND(K14&gt;=10,K14&lt;=20),"ALTO",IF(AND(K14&gt;=6,K14&lt;=8),"MEDIO",IF((K14&lt;=4),"BAJO")))))</f>
        <v>BAJO</v>
      </c>
      <c r="M14" s="16">
        <v>100</v>
      </c>
      <c r="N14" s="16">
        <f t="shared" si="1"/>
        <v>200</v>
      </c>
      <c r="O14" s="16" t="str">
        <f>IF(N14="","",IF(AND(N14&gt;=600,N14&lt;=4000),"I",IF(AND(N14&gt;=150,N14&lt;=500),"II",IF(AND(N14&gt;=40,N14&lt;=120),"III",IF(OR(N14=20,N14=0),"IV")))))</f>
        <v>II</v>
      </c>
      <c r="P14" s="16" t="str">
        <f>IF(O14="I","No Aceptable",IF(O14="II","Aceptable con Control",IF(O14="III","Mejorable",IF(O14="IV","Aceptable"))))</f>
        <v>Aceptable con Control</v>
      </c>
      <c r="Q14" s="16">
        <v>5</v>
      </c>
      <c r="R14" s="16" t="s">
        <v>139</v>
      </c>
      <c r="S14" s="16"/>
      <c r="T14" s="16"/>
      <c r="U14" s="16"/>
      <c r="V14" s="16" t="s">
        <v>633</v>
      </c>
      <c r="W14" s="28" t="s">
        <v>475</v>
      </c>
    </row>
    <row r="15" spans="1:24" ht="90" x14ac:dyDescent="0.25">
      <c r="A15" s="44" t="s">
        <v>464</v>
      </c>
      <c r="B15" s="44" t="s">
        <v>155</v>
      </c>
      <c r="C15" s="16" t="s">
        <v>636</v>
      </c>
      <c r="D15" s="16" t="s">
        <v>123</v>
      </c>
      <c r="E15" s="16" t="s">
        <v>487</v>
      </c>
      <c r="F15" s="16" t="s">
        <v>477</v>
      </c>
      <c r="G15" s="16" t="s">
        <v>154</v>
      </c>
      <c r="H15" s="16" t="s">
        <v>478</v>
      </c>
      <c r="I15" s="16">
        <v>2</v>
      </c>
      <c r="J15" s="16">
        <v>4</v>
      </c>
      <c r="K15" s="16">
        <f t="shared" si="4"/>
        <v>8</v>
      </c>
      <c r="L15" s="16" t="str">
        <f t="shared" si="0"/>
        <v>MEDIO</v>
      </c>
      <c r="M15" s="16">
        <v>25</v>
      </c>
      <c r="N15" s="16">
        <f t="shared" si="1"/>
        <v>200</v>
      </c>
      <c r="O15" s="16" t="str">
        <f t="shared" si="2"/>
        <v>II</v>
      </c>
      <c r="P15" s="16" t="str">
        <f t="shared" si="3"/>
        <v>Aceptable con Control</v>
      </c>
      <c r="Q15" s="16">
        <v>5</v>
      </c>
      <c r="R15" s="16" t="s">
        <v>213</v>
      </c>
      <c r="S15" s="16" t="s">
        <v>154</v>
      </c>
      <c r="T15" s="16" t="s">
        <v>154</v>
      </c>
      <c r="U15" s="16" t="s">
        <v>488</v>
      </c>
      <c r="V15" s="16" t="s">
        <v>635</v>
      </c>
      <c r="W15" s="16" t="s">
        <v>607</v>
      </c>
    </row>
    <row r="16" spans="1:24" ht="56.25" customHeight="1" x14ac:dyDescent="0.25">
      <c r="A16" s="44" t="s">
        <v>464</v>
      </c>
      <c r="B16" s="44" t="s">
        <v>155</v>
      </c>
      <c r="C16" s="16" t="s">
        <v>637</v>
      </c>
      <c r="D16" s="16" t="s">
        <v>175</v>
      </c>
      <c r="E16" s="16" t="s">
        <v>487</v>
      </c>
      <c r="F16" s="16" t="s">
        <v>477</v>
      </c>
      <c r="G16" s="16" t="s">
        <v>154</v>
      </c>
      <c r="H16" s="16" t="s">
        <v>478</v>
      </c>
      <c r="I16" s="16">
        <v>6</v>
      </c>
      <c r="J16" s="16">
        <v>1</v>
      </c>
      <c r="K16" s="16">
        <f t="shared" si="4"/>
        <v>6</v>
      </c>
      <c r="L16" s="16" t="str">
        <f t="shared" si="0"/>
        <v>MEDIO</v>
      </c>
      <c r="M16" s="16">
        <v>25</v>
      </c>
      <c r="N16" s="16">
        <f t="shared" si="1"/>
        <v>150</v>
      </c>
      <c r="O16" s="16" t="str">
        <f t="shared" si="2"/>
        <v>II</v>
      </c>
      <c r="P16" s="16" t="str">
        <f t="shared" si="3"/>
        <v>Aceptable con Control</v>
      </c>
      <c r="Q16" s="16">
        <v>5</v>
      </c>
      <c r="R16" s="16" t="s">
        <v>213</v>
      </c>
      <c r="S16" s="16" t="s">
        <v>154</v>
      </c>
      <c r="T16" s="16" t="s">
        <v>154</v>
      </c>
      <c r="U16" s="16"/>
      <c r="V16" s="16" t="s">
        <v>638</v>
      </c>
      <c r="W16" s="16"/>
    </row>
    <row r="17" spans="1:23" ht="78" customHeight="1" x14ac:dyDescent="0.25">
      <c r="A17" s="43" t="s">
        <v>341</v>
      </c>
      <c r="B17" s="43" t="s">
        <v>155</v>
      </c>
      <c r="C17" s="16" t="s">
        <v>120</v>
      </c>
      <c r="D17" s="17" t="s">
        <v>175</v>
      </c>
      <c r="E17" s="16" t="s">
        <v>208</v>
      </c>
      <c r="F17" s="16" t="s">
        <v>209</v>
      </c>
      <c r="G17" s="16" t="s">
        <v>210</v>
      </c>
      <c r="H17" s="16" t="s">
        <v>238</v>
      </c>
      <c r="I17" s="16">
        <v>2</v>
      </c>
      <c r="J17" s="16">
        <v>3</v>
      </c>
      <c r="K17" s="16">
        <f t="shared" ref="K17:K22" si="5">I17*J17</f>
        <v>6</v>
      </c>
      <c r="L17" s="16" t="str">
        <f t="shared" ref="L17:L22" si="6">IF((J17=""),"",IF(AND(K17&gt;=24,K17&lt;=40),"MUY ALTO",IF(AND(K17&gt;=10,K17&lt;=20),"ALTO",IF(AND(K17&gt;=6,K17&lt;=8),"MEDIO",IF((K17&lt;=4),"BAJO")))))</f>
        <v>MEDIO</v>
      </c>
      <c r="M17" s="16">
        <v>25</v>
      </c>
      <c r="N17" s="16">
        <f t="shared" ref="N17:N22" si="7">$K17*M17</f>
        <v>150</v>
      </c>
      <c r="O17" s="16" t="str">
        <f t="shared" ref="O17:O22" si="8">IF((N17&gt;=599),"I",IF(N17&gt;=150,"II",IF(N17&gt;=40,"III",IF(N17&gt;=20,"IV",IF(N17=0,"IV")))))</f>
        <v>II</v>
      </c>
      <c r="P17" s="16" t="str">
        <f t="shared" si="3"/>
        <v>Aceptable con Control</v>
      </c>
      <c r="Q17" s="16">
        <v>5</v>
      </c>
      <c r="R17" s="16" t="s">
        <v>256</v>
      </c>
      <c r="S17" s="16" t="s">
        <v>154</v>
      </c>
      <c r="T17" s="16" t="s">
        <v>154</v>
      </c>
      <c r="U17" s="16" t="s">
        <v>257</v>
      </c>
      <c r="V17" s="16" t="s">
        <v>211</v>
      </c>
      <c r="W17" s="16" t="s">
        <v>154</v>
      </c>
    </row>
    <row r="18" spans="1:23" ht="78" customHeight="1" x14ac:dyDescent="0.25">
      <c r="A18" s="43" t="s">
        <v>341</v>
      </c>
      <c r="B18" s="43" t="s">
        <v>155</v>
      </c>
      <c r="C18" s="19" t="s">
        <v>361</v>
      </c>
      <c r="D18" s="20" t="s">
        <v>173</v>
      </c>
      <c r="E18" s="19" t="s">
        <v>222</v>
      </c>
      <c r="F18" s="19" t="s">
        <v>209</v>
      </c>
      <c r="G18" s="19" t="s">
        <v>224</v>
      </c>
      <c r="H18" s="19" t="s">
        <v>238</v>
      </c>
      <c r="I18" s="19">
        <v>2</v>
      </c>
      <c r="J18" s="19">
        <v>3</v>
      </c>
      <c r="K18" s="16">
        <f t="shared" si="5"/>
        <v>6</v>
      </c>
      <c r="L18" s="16" t="str">
        <f t="shared" si="6"/>
        <v>MEDIO</v>
      </c>
      <c r="M18" s="16">
        <v>25</v>
      </c>
      <c r="N18" s="16">
        <f t="shared" si="7"/>
        <v>150</v>
      </c>
      <c r="O18" s="16" t="str">
        <f t="shared" si="8"/>
        <v>II</v>
      </c>
      <c r="P18" s="16" t="str">
        <f t="shared" si="3"/>
        <v>Aceptable con Control</v>
      </c>
      <c r="Q18" s="16">
        <v>5</v>
      </c>
      <c r="R18" s="19" t="s">
        <v>300</v>
      </c>
      <c r="S18" s="19" t="s">
        <v>154</v>
      </c>
      <c r="T18" s="19" t="s">
        <v>154</v>
      </c>
      <c r="U18" s="19" t="s">
        <v>254</v>
      </c>
      <c r="V18" s="19" t="s">
        <v>229</v>
      </c>
      <c r="W18" s="21" t="s">
        <v>154</v>
      </c>
    </row>
    <row r="19" spans="1:23" ht="149.25" customHeight="1" x14ac:dyDescent="0.25">
      <c r="A19" s="43" t="s">
        <v>341</v>
      </c>
      <c r="B19" s="43" t="s">
        <v>155</v>
      </c>
      <c r="C19" s="16" t="s">
        <v>506</v>
      </c>
      <c r="D19" s="17" t="s">
        <v>284</v>
      </c>
      <c r="E19" s="16" t="s">
        <v>217</v>
      </c>
      <c r="F19" s="16" t="s">
        <v>154</v>
      </c>
      <c r="G19" s="16" t="s">
        <v>203</v>
      </c>
      <c r="H19" s="16" t="s">
        <v>238</v>
      </c>
      <c r="I19" s="16">
        <v>6</v>
      </c>
      <c r="J19" s="16">
        <v>1</v>
      </c>
      <c r="K19" s="16">
        <f t="shared" si="5"/>
        <v>6</v>
      </c>
      <c r="L19" s="16" t="str">
        <f t="shared" si="6"/>
        <v>MEDIO</v>
      </c>
      <c r="M19" s="16">
        <v>25</v>
      </c>
      <c r="N19" s="16">
        <f t="shared" si="7"/>
        <v>150</v>
      </c>
      <c r="O19" s="16" t="str">
        <f t="shared" si="8"/>
        <v>II</v>
      </c>
      <c r="P19" s="16" t="str">
        <f t="shared" si="3"/>
        <v>Aceptable con Control</v>
      </c>
      <c r="Q19" s="16">
        <v>5</v>
      </c>
      <c r="R19" s="16" t="s">
        <v>139</v>
      </c>
      <c r="S19" s="16" t="s">
        <v>154</v>
      </c>
      <c r="T19" s="16" t="s">
        <v>154</v>
      </c>
      <c r="U19" s="16" t="s">
        <v>507</v>
      </c>
      <c r="V19" s="16" t="s">
        <v>508</v>
      </c>
      <c r="W19" s="16" t="s">
        <v>154</v>
      </c>
    </row>
    <row r="20" spans="1:23" ht="150.75" customHeight="1" x14ac:dyDescent="0.25">
      <c r="A20" s="43" t="s">
        <v>341</v>
      </c>
      <c r="B20" s="43" t="s">
        <v>155</v>
      </c>
      <c r="C20" s="19" t="s">
        <v>344</v>
      </c>
      <c r="D20" s="20" t="s">
        <v>172</v>
      </c>
      <c r="E20" s="19" t="s">
        <v>226</v>
      </c>
      <c r="F20" s="19" t="s">
        <v>262</v>
      </c>
      <c r="G20" s="19" t="s">
        <v>225</v>
      </c>
      <c r="H20" s="16" t="s">
        <v>509</v>
      </c>
      <c r="I20" s="19">
        <v>2</v>
      </c>
      <c r="J20" s="19">
        <v>2</v>
      </c>
      <c r="K20" s="16">
        <f t="shared" si="5"/>
        <v>4</v>
      </c>
      <c r="L20" s="16" t="str">
        <f t="shared" si="6"/>
        <v>BAJO</v>
      </c>
      <c r="M20" s="16">
        <v>60</v>
      </c>
      <c r="N20" s="16">
        <f t="shared" si="7"/>
        <v>240</v>
      </c>
      <c r="O20" s="16" t="str">
        <f t="shared" si="8"/>
        <v>II</v>
      </c>
      <c r="P20" s="16" t="str">
        <f t="shared" si="3"/>
        <v>Aceptable con Control</v>
      </c>
      <c r="Q20" s="16">
        <v>5</v>
      </c>
      <c r="R20" s="16" t="s">
        <v>226</v>
      </c>
      <c r="S20" s="16" t="s">
        <v>154</v>
      </c>
      <c r="T20" s="16" t="s">
        <v>154</v>
      </c>
      <c r="U20" s="16" t="s">
        <v>154</v>
      </c>
      <c r="V20" s="16" t="s">
        <v>510</v>
      </c>
      <c r="W20" s="16" t="s">
        <v>154</v>
      </c>
    </row>
    <row r="21" spans="1:23" ht="150.75" customHeight="1" x14ac:dyDescent="0.25">
      <c r="A21" s="43" t="s">
        <v>341</v>
      </c>
      <c r="B21" s="43" t="s">
        <v>155</v>
      </c>
      <c r="C21" s="16" t="s">
        <v>274</v>
      </c>
      <c r="D21" s="20" t="s">
        <v>234</v>
      </c>
      <c r="E21" s="16" t="s">
        <v>235</v>
      </c>
      <c r="F21" s="16" t="s">
        <v>154</v>
      </c>
      <c r="G21" s="16" t="s">
        <v>639</v>
      </c>
      <c r="H21" s="16" t="s">
        <v>486</v>
      </c>
      <c r="I21" s="16">
        <v>2</v>
      </c>
      <c r="J21" s="16">
        <v>2</v>
      </c>
      <c r="K21" s="16">
        <f t="shared" si="5"/>
        <v>4</v>
      </c>
      <c r="L21" s="16" t="str">
        <f t="shared" si="6"/>
        <v>BAJO</v>
      </c>
      <c r="M21" s="16">
        <v>100</v>
      </c>
      <c r="N21" s="16">
        <f t="shared" si="7"/>
        <v>400</v>
      </c>
      <c r="O21" s="16" t="str">
        <f t="shared" si="8"/>
        <v>II</v>
      </c>
      <c r="P21" s="16" t="str">
        <f t="shared" si="3"/>
        <v>Aceptable con Control</v>
      </c>
      <c r="Q21" s="16">
        <v>5</v>
      </c>
      <c r="R21" s="16" t="s">
        <v>139</v>
      </c>
      <c r="S21" s="16" t="s">
        <v>154</v>
      </c>
      <c r="T21" s="16" t="s">
        <v>154</v>
      </c>
      <c r="U21" s="16" t="s">
        <v>154</v>
      </c>
      <c r="V21" s="16" t="s">
        <v>237</v>
      </c>
      <c r="W21" s="16" t="s">
        <v>475</v>
      </c>
    </row>
    <row r="22" spans="1:23" ht="170.25" customHeight="1" x14ac:dyDescent="0.25">
      <c r="A22" s="43" t="s">
        <v>341</v>
      </c>
      <c r="B22" s="43" t="s">
        <v>155</v>
      </c>
      <c r="C22" s="16" t="s">
        <v>351</v>
      </c>
      <c r="D22" s="17" t="s">
        <v>174</v>
      </c>
      <c r="E22" s="16" t="s">
        <v>230</v>
      </c>
      <c r="F22" s="16" t="s">
        <v>154</v>
      </c>
      <c r="G22" s="16" t="s">
        <v>240</v>
      </c>
      <c r="H22" s="16" t="s">
        <v>239</v>
      </c>
      <c r="I22" s="16">
        <v>2</v>
      </c>
      <c r="J22" s="16">
        <v>2</v>
      </c>
      <c r="K22" s="16">
        <f t="shared" si="5"/>
        <v>4</v>
      </c>
      <c r="L22" s="16" t="str">
        <f t="shared" si="6"/>
        <v>BAJO</v>
      </c>
      <c r="M22" s="16">
        <v>100</v>
      </c>
      <c r="N22" s="16">
        <f t="shared" si="7"/>
        <v>400</v>
      </c>
      <c r="O22" s="16" t="str">
        <f t="shared" si="8"/>
        <v>II</v>
      </c>
      <c r="P22" s="16" t="str">
        <f t="shared" si="3"/>
        <v>Aceptable con Control</v>
      </c>
      <c r="Q22" s="16">
        <v>5</v>
      </c>
      <c r="R22" s="16" t="s">
        <v>139</v>
      </c>
      <c r="S22" s="16" t="s">
        <v>154</v>
      </c>
      <c r="T22" s="16" t="s">
        <v>154</v>
      </c>
      <c r="U22" s="16" t="s">
        <v>154</v>
      </c>
      <c r="V22" s="16" t="s">
        <v>231</v>
      </c>
      <c r="W22" s="16" t="s">
        <v>154</v>
      </c>
    </row>
  </sheetData>
  <mergeCells count="12">
    <mergeCell ref="A1:C4"/>
    <mergeCell ref="A5:W5"/>
    <mergeCell ref="D1:W4"/>
    <mergeCell ref="A6:C6"/>
    <mergeCell ref="D6:W6"/>
    <mergeCell ref="A7:W7"/>
    <mergeCell ref="A8:B8"/>
    <mergeCell ref="C8:E8"/>
    <mergeCell ref="F8:H8"/>
    <mergeCell ref="I8:P8"/>
    <mergeCell ref="Q8:R8"/>
    <mergeCell ref="S8:W8"/>
  </mergeCells>
  <conditionalFormatting sqref="P10:P22">
    <cfRule type="cellIs" dxfId="59" priority="1" operator="equal">
      <formula>$X$5</formula>
    </cfRule>
    <cfRule type="cellIs" dxfId="58" priority="2" operator="equal">
      <formula>$X$4</formula>
    </cfRule>
    <cfRule type="cellIs" dxfId="57" priority="3" operator="equal">
      <formula>$X$3</formula>
    </cfRule>
    <cfRule type="cellIs" dxfId="56" priority="4" operator="equal">
      <formula>$X$2</formula>
    </cfRule>
  </conditionalFormatting>
  <pageMargins left="0.7" right="0.7" top="0.75" bottom="0.75" header="0.3" footer="0.3"/>
  <pageSetup orientation="portrait" horizontalDpi="4294967294" verticalDpi="4294967294"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sheetPr>
  <dimension ref="A1:X56"/>
  <sheetViews>
    <sheetView view="pageBreakPreview" zoomScale="50" zoomScaleNormal="60" zoomScaleSheetLayoutView="50" workbookViewId="0">
      <pane xSplit="4" topLeftCell="H1" activePane="topRight" state="frozen"/>
      <selection activeCell="Y1" sqref="Y1:Y1048576"/>
      <selection pane="topRight" activeCell="Y1" sqref="Y1:Y1048576"/>
    </sheetView>
  </sheetViews>
  <sheetFormatPr baseColWidth="10" defaultColWidth="11.42578125" defaultRowHeight="15" x14ac:dyDescent="0.25"/>
  <cols>
    <col min="1" max="1" width="18" customWidth="1"/>
    <col min="3" max="3" width="41" customWidth="1"/>
    <col min="4" max="4" width="30.140625" customWidth="1"/>
    <col min="5" max="5" width="35.42578125" customWidth="1"/>
    <col min="6" max="7" width="15.42578125" style="13" customWidth="1"/>
    <col min="8" max="8" width="19.140625" style="13" customWidth="1"/>
    <col min="9" max="14" width="8.7109375" customWidth="1"/>
    <col min="15" max="15" width="10.7109375" customWidth="1"/>
    <col min="16" max="16" width="16.7109375" customWidth="1"/>
    <col min="17" max="17" width="8.7109375" customWidth="1"/>
    <col min="18" max="18" width="28.140625" customWidth="1"/>
    <col min="19" max="22" width="20.42578125" customWidth="1"/>
    <col min="23" max="23" width="45" customWidth="1"/>
    <col min="24" max="24" width="0" hidden="1" customWidth="1"/>
  </cols>
  <sheetData>
    <row r="1" spans="1:24" ht="27.75" customHeight="1" x14ac:dyDescent="0.25">
      <c r="A1" s="185"/>
      <c r="B1" s="185"/>
      <c r="C1" s="185"/>
      <c r="D1" s="186" t="e">
        <f>+#REF!</f>
        <v>#REF!</v>
      </c>
      <c r="E1" s="186"/>
      <c r="F1" s="186"/>
      <c r="G1" s="186"/>
      <c r="H1" s="186"/>
      <c r="I1" s="186"/>
      <c r="J1" s="186"/>
      <c r="K1" s="186"/>
      <c r="L1" s="186"/>
      <c r="M1" s="186"/>
      <c r="N1" s="186"/>
      <c r="O1" s="186"/>
      <c r="P1" s="186"/>
      <c r="Q1" s="186"/>
      <c r="R1" s="186"/>
      <c r="S1" s="186"/>
      <c r="T1" s="186"/>
      <c r="U1" s="186"/>
      <c r="V1" s="186"/>
      <c r="W1" s="22" t="e">
        <f>+#REF!</f>
        <v>#REF!</v>
      </c>
    </row>
    <row r="2" spans="1:24" ht="27.75" customHeight="1" x14ac:dyDescent="0.25">
      <c r="A2" s="185"/>
      <c r="B2" s="185"/>
      <c r="C2" s="185"/>
      <c r="D2" s="186" t="e">
        <f>+#REF!</f>
        <v>#REF!</v>
      </c>
      <c r="E2" s="186"/>
      <c r="F2" s="186"/>
      <c r="G2" s="186"/>
      <c r="H2" s="186"/>
      <c r="I2" s="186"/>
      <c r="J2" s="186"/>
      <c r="K2" s="186"/>
      <c r="L2" s="186"/>
      <c r="M2" s="186"/>
      <c r="N2" s="186"/>
      <c r="O2" s="186"/>
      <c r="P2" s="186"/>
      <c r="Q2" s="186"/>
      <c r="R2" s="186"/>
      <c r="S2" s="186"/>
      <c r="T2" s="186"/>
      <c r="U2" s="186"/>
      <c r="V2" s="186"/>
      <c r="W2" s="22" t="e">
        <f>+#REF!</f>
        <v>#REF!</v>
      </c>
      <c r="X2" s="45" t="s">
        <v>795</v>
      </c>
    </row>
    <row r="3" spans="1:24" ht="27.75" customHeight="1" x14ac:dyDescent="0.25">
      <c r="A3" s="185"/>
      <c r="B3" s="185"/>
      <c r="C3" s="185"/>
      <c r="D3" s="186" t="e">
        <f>+#REF!</f>
        <v>#REF!</v>
      </c>
      <c r="E3" s="186"/>
      <c r="F3" s="186"/>
      <c r="G3" s="186"/>
      <c r="H3" s="186"/>
      <c r="I3" s="186"/>
      <c r="J3" s="186"/>
      <c r="K3" s="186"/>
      <c r="L3" s="186"/>
      <c r="M3" s="186"/>
      <c r="N3" s="186"/>
      <c r="O3" s="186"/>
      <c r="P3" s="186"/>
      <c r="Q3" s="186"/>
      <c r="R3" s="186"/>
      <c r="S3" s="186"/>
      <c r="T3" s="186"/>
      <c r="U3" s="186"/>
      <c r="V3" s="186"/>
      <c r="W3" s="22" t="e">
        <f>+#REF!</f>
        <v>#REF!</v>
      </c>
      <c r="X3" s="46" t="s">
        <v>375</v>
      </c>
    </row>
    <row r="4" spans="1:24" ht="27.75" customHeight="1" x14ac:dyDescent="0.25">
      <c r="A4" s="185"/>
      <c r="B4" s="185"/>
      <c r="C4" s="185"/>
      <c r="D4" s="186" t="e">
        <f>+#REF!</f>
        <v>#REF!</v>
      </c>
      <c r="E4" s="186"/>
      <c r="F4" s="186"/>
      <c r="G4" s="186"/>
      <c r="H4" s="186"/>
      <c r="I4" s="186"/>
      <c r="J4" s="186"/>
      <c r="K4" s="186"/>
      <c r="L4" s="186"/>
      <c r="M4" s="186"/>
      <c r="N4" s="186"/>
      <c r="O4" s="186"/>
      <c r="P4" s="186"/>
      <c r="Q4" s="186"/>
      <c r="R4" s="186"/>
      <c r="S4" s="186"/>
      <c r="T4" s="186"/>
      <c r="U4" s="186"/>
      <c r="V4" s="186"/>
      <c r="W4" s="22" t="e">
        <f>+#REF!</f>
        <v>#REF!</v>
      </c>
      <c r="X4" s="48" t="s">
        <v>185</v>
      </c>
    </row>
    <row r="5" spans="1:24" ht="24.75" customHeight="1" x14ac:dyDescent="0.25">
      <c r="A5" s="185"/>
      <c r="B5" s="185"/>
      <c r="C5" s="185"/>
      <c r="D5" s="185"/>
      <c r="E5" s="185"/>
      <c r="F5" s="185"/>
      <c r="G5" s="185"/>
      <c r="H5" s="185"/>
      <c r="I5" s="185"/>
      <c r="J5" s="185"/>
      <c r="K5" s="185"/>
      <c r="L5" s="185"/>
      <c r="M5" s="185"/>
      <c r="N5" s="185"/>
      <c r="O5" s="185"/>
      <c r="P5" s="185"/>
      <c r="Q5" s="185"/>
      <c r="R5" s="185"/>
      <c r="S5" s="185"/>
      <c r="T5" s="185"/>
      <c r="U5" s="185"/>
      <c r="V5" s="185"/>
      <c r="W5" s="185"/>
      <c r="X5" s="47" t="s">
        <v>138</v>
      </c>
    </row>
    <row r="6" spans="1:24" ht="24.75" customHeight="1" x14ac:dyDescent="0.25">
      <c r="A6" s="180" t="s">
        <v>22</v>
      </c>
      <c r="B6" s="180"/>
      <c r="C6" s="180"/>
      <c r="D6" s="181" t="s">
        <v>160</v>
      </c>
      <c r="E6" s="181"/>
      <c r="F6" s="181"/>
      <c r="G6" s="181"/>
      <c r="H6" s="181"/>
      <c r="I6" s="181"/>
      <c r="J6" s="180" t="s">
        <v>20</v>
      </c>
      <c r="K6" s="180"/>
      <c r="L6" s="180"/>
      <c r="M6" s="180"/>
      <c r="N6" s="181"/>
      <c r="O6" s="181"/>
      <c r="P6" s="181"/>
      <c r="Q6" s="180" t="s">
        <v>152</v>
      </c>
      <c r="R6" s="180"/>
      <c r="S6" s="180"/>
      <c r="T6" s="180"/>
      <c r="U6" s="181" t="s">
        <v>184</v>
      </c>
      <c r="V6" s="181"/>
      <c r="W6" s="181"/>
    </row>
    <row r="7" spans="1:24" ht="24.75" customHeight="1" x14ac:dyDescent="0.25">
      <c r="A7" s="178"/>
      <c r="B7" s="178"/>
      <c r="C7" s="178"/>
      <c r="D7" s="178"/>
      <c r="E7" s="178"/>
      <c r="F7" s="178"/>
      <c r="G7" s="178"/>
      <c r="H7" s="178"/>
      <c r="I7" s="178"/>
      <c r="J7" s="178"/>
      <c r="K7" s="178"/>
      <c r="L7" s="178"/>
      <c r="M7" s="178"/>
      <c r="N7" s="178"/>
      <c r="O7" s="178"/>
      <c r="P7" s="178"/>
      <c r="Q7" s="178"/>
      <c r="R7" s="178"/>
      <c r="S7" s="178"/>
      <c r="T7" s="178"/>
      <c r="U7" s="178"/>
      <c r="V7" s="178"/>
      <c r="W7" s="178"/>
    </row>
    <row r="8" spans="1:24" ht="24.75" customHeight="1" x14ac:dyDescent="0.25">
      <c r="A8" s="180" t="s">
        <v>153</v>
      </c>
      <c r="B8" s="180"/>
      <c r="C8" s="180"/>
      <c r="D8" s="181" t="s">
        <v>183</v>
      </c>
      <c r="E8" s="181"/>
      <c r="F8" s="181"/>
      <c r="G8" s="181"/>
      <c r="H8" s="181"/>
      <c r="I8" s="181"/>
      <c r="J8" s="180" t="s">
        <v>20</v>
      </c>
      <c r="K8" s="180"/>
      <c r="L8" s="180"/>
      <c r="M8" s="180"/>
      <c r="N8" s="181">
        <v>7752</v>
      </c>
      <c r="O8" s="181"/>
      <c r="P8" s="181"/>
      <c r="Q8" s="180" t="s">
        <v>21</v>
      </c>
      <c r="R8" s="180"/>
      <c r="S8" s="180"/>
      <c r="T8" s="180"/>
      <c r="U8" s="181" t="s">
        <v>264</v>
      </c>
      <c r="V8" s="181"/>
      <c r="W8" s="181"/>
    </row>
    <row r="9" spans="1:24" ht="24.75" customHeight="1" x14ac:dyDescent="0.25">
      <c r="A9" s="178"/>
      <c r="B9" s="178"/>
      <c r="C9" s="178"/>
      <c r="D9" s="178"/>
      <c r="E9" s="178"/>
      <c r="F9" s="178"/>
      <c r="G9" s="178"/>
      <c r="H9" s="178"/>
      <c r="I9" s="178"/>
      <c r="J9" s="178"/>
      <c r="K9" s="178"/>
      <c r="L9" s="178"/>
      <c r="M9" s="178"/>
      <c r="N9" s="178"/>
      <c r="O9" s="178"/>
      <c r="P9" s="178"/>
      <c r="Q9" s="178"/>
      <c r="R9" s="178"/>
      <c r="S9" s="178"/>
      <c r="T9" s="178"/>
      <c r="U9" s="178"/>
      <c r="V9" s="178"/>
      <c r="W9" s="178"/>
    </row>
    <row r="10" spans="1:24" ht="33.75" customHeight="1" x14ac:dyDescent="0.25">
      <c r="A10" s="176" t="s">
        <v>181</v>
      </c>
      <c r="B10" s="176"/>
      <c r="C10" s="176"/>
      <c r="D10" s="177" t="e">
        <f>#REF!</f>
        <v>#REF!</v>
      </c>
      <c r="E10" s="177"/>
      <c r="F10" s="177"/>
      <c r="G10" s="177"/>
      <c r="H10" s="177"/>
      <c r="I10" s="177"/>
      <c r="J10" s="177"/>
      <c r="K10" s="177"/>
      <c r="L10" s="177"/>
      <c r="M10" s="177"/>
      <c r="N10" s="177"/>
      <c r="O10" s="177"/>
      <c r="P10" s="177"/>
      <c r="Q10" s="177"/>
      <c r="R10" s="177"/>
      <c r="S10" s="177"/>
      <c r="T10" s="177"/>
      <c r="U10" s="177"/>
      <c r="V10" s="177"/>
      <c r="W10" s="177"/>
    </row>
    <row r="11" spans="1:24" x14ac:dyDescent="0.25">
      <c r="A11" s="178"/>
      <c r="B11" s="178"/>
      <c r="C11" s="178"/>
      <c r="D11" s="178"/>
      <c r="E11" s="178"/>
      <c r="F11" s="178"/>
      <c r="G11" s="178"/>
      <c r="H11" s="178"/>
      <c r="I11" s="178"/>
      <c r="J11" s="178"/>
      <c r="K11" s="178"/>
      <c r="L11" s="178"/>
      <c r="M11" s="178"/>
      <c r="N11" s="178"/>
      <c r="O11" s="178"/>
      <c r="P11" s="178"/>
      <c r="Q11" s="178"/>
      <c r="R11" s="178"/>
      <c r="S11" s="178"/>
      <c r="T11" s="178"/>
      <c r="U11" s="178"/>
      <c r="V11" s="178"/>
      <c r="W11" s="178"/>
    </row>
    <row r="12" spans="1:24" ht="39.75" customHeight="1" x14ac:dyDescent="0.25">
      <c r="A12" s="179" t="s">
        <v>343</v>
      </c>
      <c r="B12" s="179"/>
      <c r="C12" s="179" t="s">
        <v>0</v>
      </c>
      <c r="D12" s="179"/>
      <c r="E12" s="179"/>
      <c r="F12" s="179" t="s">
        <v>1</v>
      </c>
      <c r="G12" s="179"/>
      <c r="H12" s="179"/>
      <c r="I12" s="179" t="s">
        <v>144</v>
      </c>
      <c r="J12" s="179"/>
      <c r="K12" s="179"/>
      <c r="L12" s="179"/>
      <c r="M12" s="179"/>
      <c r="N12" s="179"/>
      <c r="O12" s="179"/>
      <c r="P12" s="179"/>
      <c r="Q12" s="179" t="s">
        <v>2</v>
      </c>
      <c r="R12" s="179"/>
      <c r="S12" s="179" t="s">
        <v>141</v>
      </c>
      <c r="T12" s="179"/>
      <c r="U12" s="179"/>
      <c r="V12" s="179"/>
      <c r="W12" s="179"/>
    </row>
    <row r="13" spans="1:24" ht="102.75" customHeight="1" x14ac:dyDescent="0.25">
      <c r="A13" s="23" t="s">
        <v>263</v>
      </c>
      <c r="B13" s="23" t="s">
        <v>339</v>
      </c>
      <c r="C13" s="23" t="s">
        <v>140</v>
      </c>
      <c r="D13" s="23" t="s">
        <v>142</v>
      </c>
      <c r="E13" s="23" t="s">
        <v>15</v>
      </c>
      <c r="F13" s="23" t="s">
        <v>4</v>
      </c>
      <c r="G13" s="23" t="s">
        <v>5</v>
      </c>
      <c r="H13" s="23" t="s">
        <v>6</v>
      </c>
      <c r="I13" s="23" t="s">
        <v>7</v>
      </c>
      <c r="J13" s="23" t="s">
        <v>145</v>
      </c>
      <c r="K13" s="23" t="s">
        <v>9</v>
      </c>
      <c r="L13" s="23" t="s">
        <v>143</v>
      </c>
      <c r="M13" s="23" t="s">
        <v>10</v>
      </c>
      <c r="N13" s="23" t="s">
        <v>11</v>
      </c>
      <c r="O13" s="23" t="s">
        <v>146</v>
      </c>
      <c r="P13" s="23" t="s">
        <v>12</v>
      </c>
      <c r="Q13" s="23" t="s">
        <v>147</v>
      </c>
      <c r="R13" s="23" t="s">
        <v>13</v>
      </c>
      <c r="S13" s="23" t="s">
        <v>26</v>
      </c>
      <c r="T13" s="23" t="s">
        <v>27</v>
      </c>
      <c r="U13" s="23" t="s">
        <v>148</v>
      </c>
      <c r="V13" s="23" t="s">
        <v>14</v>
      </c>
      <c r="W13" s="23" t="s">
        <v>149</v>
      </c>
    </row>
    <row r="14" spans="1:24" ht="91.5" customHeight="1" x14ac:dyDescent="0.25">
      <c r="A14" s="40" t="s">
        <v>342</v>
      </c>
      <c r="B14" s="31" t="s">
        <v>155</v>
      </c>
      <c r="C14" s="16" t="s">
        <v>490</v>
      </c>
      <c r="D14" s="17" t="s">
        <v>25</v>
      </c>
      <c r="E14" s="16" t="s">
        <v>177</v>
      </c>
      <c r="F14" s="16" t="s">
        <v>209</v>
      </c>
      <c r="G14" s="16" t="s">
        <v>154</v>
      </c>
      <c r="H14" s="16" t="s">
        <v>298</v>
      </c>
      <c r="I14" s="16">
        <v>2</v>
      </c>
      <c r="J14" s="16">
        <v>3</v>
      </c>
      <c r="K14" s="16">
        <f>I14*J14</f>
        <v>6</v>
      </c>
      <c r="L14" s="16" t="str">
        <f>IF((J14=""),"",IF(AND(K14&gt;=24,K14&lt;=40),"MUY ALTO",IF(AND(K14&gt;=10,K14&lt;=20),"ALTO",IF(AND(K14&gt;=6,K14&lt;=8),"MEDIO",IF((K14&lt;=4),"BAJO")))))</f>
        <v>MEDIO</v>
      </c>
      <c r="M14" s="16">
        <v>10</v>
      </c>
      <c r="N14" s="16">
        <f>$K14*M14</f>
        <v>60</v>
      </c>
      <c r="O14" s="16" t="str">
        <f>IF((N14&gt;=599),"I",IF(N14&gt;=150,"II",IF(N14&gt;=40,"III",IF(N14&gt;=20,"IV",IF(N14=0,"IV")))))</f>
        <v>III</v>
      </c>
      <c r="P14" s="16" t="str">
        <f t="shared" ref="P14:P54" si="0">IF(O14="I","CRÍTICO",IF(O14="II","Aceptable con Control",IF(O14="III","Mejorable",IF(O14="IV","Aceptable"))))</f>
        <v>Mejorable</v>
      </c>
      <c r="Q14" s="16"/>
      <c r="R14" s="16" t="s">
        <v>491</v>
      </c>
      <c r="S14" s="16" t="s">
        <v>154</v>
      </c>
      <c r="T14" s="16" t="s">
        <v>154</v>
      </c>
      <c r="U14" s="16"/>
      <c r="V14" s="16" t="s">
        <v>498</v>
      </c>
      <c r="W14" s="16" t="s">
        <v>154</v>
      </c>
    </row>
    <row r="15" spans="1:24" ht="91.5" customHeight="1" x14ac:dyDescent="0.25">
      <c r="A15" s="40" t="s">
        <v>342</v>
      </c>
      <c r="B15" s="31" t="s">
        <v>155</v>
      </c>
      <c r="C15" s="27" t="s">
        <v>499</v>
      </c>
      <c r="D15" s="17" t="s">
        <v>132</v>
      </c>
      <c r="E15" s="16" t="s">
        <v>380</v>
      </c>
      <c r="F15" s="16" t="s">
        <v>209</v>
      </c>
      <c r="G15" s="16" t="s">
        <v>154</v>
      </c>
      <c r="H15" s="16" t="s">
        <v>382</v>
      </c>
      <c r="I15" s="16">
        <v>2</v>
      </c>
      <c r="J15" s="16">
        <v>2</v>
      </c>
      <c r="K15" s="16">
        <f>I15*J15</f>
        <v>4</v>
      </c>
      <c r="L15" s="16" t="str">
        <f>IF((J15=""),"",IF(AND(K15&gt;=24,K15&lt;=40),"MUY ALTO",IF(AND(K15&gt;=10,K15&lt;=20),"ALTO",IF(AND(K15&gt;=6,K15&lt;=8),"MEDIO",IF((K15&lt;=4),"BAJO")))))</f>
        <v>BAJO</v>
      </c>
      <c r="M15" s="16">
        <v>10</v>
      </c>
      <c r="N15" s="16">
        <f>$K15*M15</f>
        <v>40</v>
      </c>
      <c r="O15" s="16" t="str">
        <f>IF(N15="","",IF(AND(N15&gt;=600,N15&lt;=4000),"I",IF(AND(N15&gt;=150,N15&lt;=500),"II",IF(AND(N15&gt;=40,N15&lt;=120),"III",IF(OR(N15=20,N15=0),"IV")))))</f>
        <v>III</v>
      </c>
      <c r="P15" s="16" t="str">
        <f t="shared" si="0"/>
        <v>Mejorable</v>
      </c>
      <c r="Q15" s="16"/>
      <c r="R15" s="16" t="s">
        <v>384</v>
      </c>
      <c r="S15" s="16" t="s">
        <v>154</v>
      </c>
      <c r="T15" s="16" t="s">
        <v>154</v>
      </c>
      <c r="U15" s="16" t="s">
        <v>154</v>
      </c>
      <c r="V15" s="16" t="s">
        <v>500</v>
      </c>
      <c r="W15" s="28" t="s">
        <v>154</v>
      </c>
    </row>
    <row r="16" spans="1:24" ht="78" customHeight="1" x14ac:dyDescent="0.25">
      <c r="A16" s="40" t="s">
        <v>342</v>
      </c>
      <c r="B16" s="31" t="s">
        <v>155</v>
      </c>
      <c r="C16" s="16" t="s">
        <v>492</v>
      </c>
      <c r="D16" s="17" t="s">
        <v>191</v>
      </c>
      <c r="E16" s="16" t="s">
        <v>493</v>
      </c>
      <c r="F16" s="16" t="s">
        <v>154</v>
      </c>
      <c r="G16" s="16" t="s">
        <v>154</v>
      </c>
      <c r="H16" s="16" t="s">
        <v>241</v>
      </c>
      <c r="I16" s="18">
        <v>2</v>
      </c>
      <c r="J16" s="18">
        <v>3</v>
      </c>
      <c r="K16" s="18">
        <f>I16*J16</f>
        <v>6</v>
      </c>
      <c r="L16" s="18" t="str">
        <f>IF((J16=""),"",IF(AND(K16&gt;=24,K16&lt;=40),"MUY ALTO",IF(AND(K16&gt;=10,K16&lt;=20),"ALTO",IF(AND(K16&gt;=6,K16&lt;=8),"MEDIO",IF((K16&lt;=4),"BAJO")))))</f>
        <v>MEDIO</v>
      </c>
      <c r="M16" s="18">
        <v>10</v>
      </c>
      <c r="N16" s="16">
        <f t="shared" ref="N16:N18" si="1">$K16*M16</f>
        <v>60</v>
      </c>
      <c r="O16" s="18" t="str">
        <f>IF((N16&gt;=599),"I",IF(N16&gt;=150,"II",IF(N16&gt;=40,"III",IF(N16&gt;=20,"IV",IF(N16=0,"IV")))))</f>
        <v>III</v>
      </c>
      <c r="P16" s="16" t="str">
        <f t="shared" si="0"/>
        <v>Mejorable</v>
      </c>
      <c r="Q16" s="18"/>
      <c r="R16" s="16" t="s">
        <v>188</v>
      </c>
      <c r="S16" s="16" t="s">
        <v>154</v>
      </c>
      <c r="T16" s="16" t="s">
        <v>154</v>
      </c>
      <c r="U16" s="16" t="s">
        <v>154</v>
      </c>
      <c r="V16" s="16" t="s">
        <v>494</v>
      </c>
      <c r="W16" s="18"/>
    </row>
    <row r="17" spans="1:23" ht="84" customHeight="1" x14ac:dyDescent="0.25">
      <c r="A17" s="40" t="s">
        <v>342</v>
      </c>
      <c r="B17" s="31" t="s">
        <v>155</v>
      </c>
      <c r="C17" s="16" t="s">
        <v>495</v>
      </c>
      <c r="D17" s="17" t="s">
        <v>150</v>
      </c>
      <c r="E17" s="16" t="s">
        <v>192</v>
      </c>
      <c r="F17" s="16" t="s">
        <v>154</v>
      </c>
      <c r="G17" s="16" t="s">
        <v>249</v>
      </c>
      <c r="H17" s="16" t="s">
        <v>250</v>
      </c>
      <c r="I17" s="16">
        <v>2</v>
      </c>
      <c r="J17" s="16">
        <v>3</v>
      </c>
      <c r="K17" s="16">
        <f t="shared" ref="K17" si="2">I17*J17</f>
        <v>6</v>
      </c>
      <c r="L17" s="16" t="str">
        <f t="shared" ref="L17:L20" si="3">IF((J17=""),"",IF(AND(K17&gt;=24,K17&lt;=40),"MUY ALTO",IF(AND(K17&gt;=10,K17&lt;=20),"ALTO",IF(AND(K17&gt;=6,K17&lt;=8),"MEDIO",IF((K17&lt;=4),"BAJO")))))</f>
        <v>MEDIO</v>
      </c>
      <c r="M17" s="16">
        <v>60</v>
      </c>
      <c r="N17" s="16">
        <f t="shared" si="1"/>
        <v>360</v>
      </c>
      <c r="O17" s="16" t="str">
        <f t="shared" ref="O17:O18" si="4">IF((N17&gt;=599),"I",IF(N17&gt;=150,"II",IF(N17&gt;=40,"III",IF(N17&gt;=20,"IV",IF(N17=0,"IV")))))</f>
        <v>II</v>
      </c>
      <c r="P17" s="16" t="str">
        <f t="shared" si="0"/>
        <v>Aceptable con Control</v>
      </c>
      <c r="Q17" s="16"/>
      <c r="R17" s="16" t="s">
        <v>251</v>
      </c>
      <c r="S17" s="16" t="s">
        <v>154</v>
      </c>
      <c r="T17" s="16" t="s">
        <v>154</v>
      </c>
      <c r="U17" s="16" t="s">
        <v>154</v>
      </c>
      <c r="V17" s="16" t="s">
        <v>497</v>
      </c>
      <c r="W17" s="16" t="s">
        <v>154</v>
      </c>
    </row>
    <row r="18" spans="1:23" ht="78" customHeight="1" x14ac:dyDescent="0.25">
      <c r="A18" s="40" t="s">
        <v>342</v>
      </c>
      <c r="B18" s="31" t="s">
        <v>155</v>
      </c>
      <c r="C18" s="16" t="s">
        <v>178</v>
      </c>
      <c r="D18" s="17" t="s">
        <v>504</v>
      </c>
      <c r="E18" s="16" t="s">
        <v>193</v>
      </c>
      <c r="F18" s="16"/>
      <c r="G18" s="16" t="s">
        <v>249</v>
      </c>
      <c r="H18" s="16" t="s">
        <v>241</v>
      </c>
      <c r="I18" s="16">
        <v>2</v>
      </c>
      <c r="J18" s="16">
        <v>2</v>
      </c>
      <c r="K18" s="16">
        <f t="shared" ref="K18:K35" si="5">I18*J18</f>
        <v>4</v>
      </c>
      <c r="L18" s="16" t="str">
        <f t="shared" si="3"/>
        <v>BAJO</v>
      </c>
      <c r="M18" s="16">
        <v>60</v>
      </c>
      <c r="N18" s="16">
        <f t="shared" si="1"/>
        <v>240</v>
      </c>
      <c r="O18" s="16" t="str">
        <f t="shared" si="4"/>
        <v>II</v>
      </c>
      <c r="P18" s="16" t="str">
        <f t="shared" si="0"/>
        <v>Aceptable con Control</v>
      </c>
      <c r="Q18" s="16"/>
      <c r="R18" s="16" t="s">
        <v>179</v>
      </c>
      <c r="S18" s="16" t="s">
        <v>154</v>
      </c>
      <c r="T18" s="16" t="s">
        <v>154</v>
      </c>
      <c r="U18" s="16" t="s">
        <v>154</v>
      </c>
      <c r="V18" s="16" t="s">
        <v>496</v>
      </c>
      <c r="W18" s="16" t="s">
        <v>154</v>
      </c>
    </row>
    <row r="19" spans="1:23" ht="78" customHeight="1" x14ac:dyDescent="0.25">
      <c r="A19" s="40" t="s">
        <v>342</v>
      </c>
      <c r="B19" s="31" t="s">
        <v>155</v>
      </c>
      <c r="C19" s="27" t="s">
        <v>489</v>
      </c>
      <c r="D19" s="17" t="s">
        <v>172</v>
      </c>
      <c r="E19" s="16"/>
      <c r="F19" s="16"/>
      <c r="G19" s="16" t="s">
        <v>642</v>
      </c>
      <c r="H19" s="16" t="s">
        <v>250</v>
      </c>
      <c r="I19" s="16">
        <v>2</v>
      </c>
      <c r="J19" s="16">
        <v>2</v>
      </c>
      <c r="K19" s="16">
        <f t="shared" si="5"/>
        <v>4</v>
      </c>
      <c r="L19" s="16" t="str">
        <f>IF((J19=""),"",IF(AND(K19&gt;=24,K19&lt;=40),"MUY ALTO",IF(AND(K19&gt;=10,K19&lt;=20),"ALTO",IF(AND(K19&gt;=6,K19&lt;=8),"MEDIO",IF((K19&lt;=4),"BAJO")))))</f>
        <v>BAJO</v>
      </c>
      <c r="M19" s="16">
        <v>100</v>
      </c>
      <c r="N19" s="16">
        <f t="shared" ref="N19:N39" si="6">$K19*M19</f>
        <v>400</v>
      </c>
      <c r="O19" s="16" t="str">
        <f>IF((N19&gt;=599),"I",IF(N19&gt;=150,"II",IF(N19&gt;=40,"III",IF(N19&gt;=20,"IV",IF(N19=0,"IV")))))</f>
        <v>II</v>
      </c>
      <c r="P19" s="16" t="str">
        <f t="shared" si="0"/>
        <v>Aceptable con Control</v>
      </c>
      <c r="Q19" s="16"/>
      <c r="R19" s="16" t="s">
        <v>139</v>
      </c>
      <c r="S19" s="16" t="s">
        <v>154</v>
      </c>
      <c r="T19" s="16" t="s">
        <v>154</v>
      </c>
      <c r="U19" s="16"/>
      <c r="V19" s="16" t="s">
        <v>643</v>
      </c>
      <c r="W19" s="28"/>
    </row>
    <row r="20" spans="1:23" ht="44.25" customHeight="1" x14ac:dyDescent="0.25">
      <c r="A20" s="40" t="s">
        <v>342</v>
      </c>
      <c r="B20" s="31" t="s">
        <v>155</v>
      </c>
      <c r="C20" s="16" t="s">
        <v>470</v>
      </c>
      <c r="D20" s="17" t="s">
        <v>469</v>
      </c>
      <c r="E20" s="16" t="s">
        <v>588</v>
      </c>
      <c r="F20" s="16" t="s">
        <v>154</v>
      </c>
      <c r="G20" s="16"/>
      <c r="H20" s="16" t="s">
        <v>382</v>
      </c>
      <c r="I20" s="16">
        <v>2</v>
      </c>
      <c r="J20" s="16">
        <v>3</v>
      </c>
      <c r="K20" s="16">
        <f t="shared" si="5"/>
        <v>6</v>
      </c>
      <c r="L20" s="16" t="str">
        <f t="shared" si="3"/>
        <v>MEDIO</v>
      </c>
      <c r="M20" s="16">
        <v>10</v>
      </c>
      <c r="N20" s="16">
        <f t="shared" si="6"/>
        <v>60</v>
      </c>
      <c r="O20" s="16" t="str">
        <f>IF(N20="","",IF(AND(N20&gt;=600,N20&lt;=4000),"I",IF(AND(N20&gt;=150,N20&lt;=500),"II",IF(AND(N20&gt;=40,N20&lt;=120),"III",IF(OR(N20=20,N20=0),"IV")))))</f>
        <v>III</v>
      </c>
      <c r="P20" s="16" t="str">
        <f t="shared" si="0"/>
        <v>Mejorable</v>
      </c>
      <c r="Q20" s="16"/>
      <c r="R20" s="16" t="s">
        <v>388</v>
      </c>
      <c r="S20" s="16" t="s">
        <v>154</v>
      </c>
      <c r="T20" s="16" t="s">
        <v>154</v>
      </c>
      <c r="U20" s="16" t="s">
        <v>154</v>
      </c>
      <c r="V20" s="16" t="s">
        <v>644</v>
      </c>
      <c r="W20" s="16"/>
    </row>
    <row r="21" spans="1:23" ht="138.4" customHeight="1" x14ac:dyDescent="0.25">
      <c r="A21" s="40" t="s">
        <v>342</v>
      </c>
      <c r="B21" s="31" t="s">
        <v>155</v>
      </c>
      <c r="C21" s="25" t="s">
        <v>516</v>
      </c>
      <c r="D21" s="17" t="s">
        <v>232</v>
      </c>
      <c r="E21" s="16" t="s">
        <v>281</v>
      </c>
      <c r="F21" s="16" t="s">
        <v>154</v>
      </c>
      <c r="G21" s="16"/>
      <c r="H21" s="16" t="s">
        <v>238</v>
      </c>
      <c r="I21" s="16">
        <v>2</v>
      </c>
      <c r="J21" s="16">
        <v>2</v>
      </c>
      <c r="K21" s="16">
        <f t="shared" si="5"/>
        <v>4</v>
      </c>
      <c r="L21" s="16" t="str">
        <f t="shared" ref="L21:L35" si="7">IF((J21=""),"",IF(AND(K21&gt;=24,K21&lt;=40),"MUY ALTO",IF(AND(K21&gt;=10,K21&lt;=20),"ALTO",IF(AND(K21&gt;=6,K21&lt;=8),"MEDIO",IF((K21&lt;=4),"BAJO")))))</f>
        <v>BAJO</v>
      </c>
      <c r="M21" s="16">
        <v>100</v>
      </c>
      <c r="N21" s="16">
        <f t="shared" si="6"/>
        <v>400</v>
      </c>
      <c r="O21" s="16" t="str">
        <f t="shared" ref="O21:O35" si="8">IF((N21&gt;=599),"I",IF(N21&gt;=150,"II",IF(N21&gt;=40,"III",IF(N21&gt;=20,"IV",IF(N21=0,"IV")))))</f>
        <v>II</v>
      </c>
      <c r="P21" s="16" t="str">
        <f t="shared" si="0"/>
        <v>Aceptable con Control</v>
      </c>
      <c r="Q21" s="16"/>
      <c r="R21" s="16" t="s">
        <v>139</v>
      </c>
      <c r="S21" s="16" t="s">
        <v>154</v>
      </c>
      <c r="T21" s="16" t="s">
        <v>154</v>
      </c>
      <c r="U21" s="16" t="s">
        <v>154</v>
      </c>
      <c r="V21" s="16" t="s">
        <v>645</v>
      </c>
      <c r="W21" s="16" t="s">
        <v>154</v>
      </c>
    </row>
    <row r="22" spans="1:23" ht="138.4" customHeight="1" x14ac:dyDescent="0.25">
      <c r="A22" s="40" t="s">
        <v>342</v>
      </c>
      <c r="B22" s="31" t="s">
        <v>155</v>
      </c>
      <c r="C22" s="25" t="s">
        <v>352</v>
      </c>
      <c r="D22" s="17" t="s">
        <v>232</v>
      </c>
      <c r="E22" s="16" t="s">
        <v>281</v>
      </c>
      <c r="F22" s="16" t="s">
        <v>154</v>
      </c>
      <c r="G22" s="16" t="s">
        <v>154</v>
      </c>
      <c r="H22" s="16" t="s">
        <v>238</v>
      </c>
      <c r="I22" s="16">
        <v>2</v>
      </c>
      <c r="J22" s="16">
        <v>2</v>
      </c>
      <c r="K22" s="16">
        <f t="shared" si="5"/>
        <v>4</v>
      </c>
      <c r="L22" s="16" t="str">
        <f t="shared" si="7"/>
        <v>BAJO</v>
      </c>
      <c r="M22" s="16">
        <v>100</v>
      </c>
      <c r="N22" s="16">
        <f t="shared" si="6"/>
        <v>400</v>
      </c>
      <c r="O22" s="16" t="str">
        <f t="shared" si="8"/>
        <v>II</v>
      </c>
      <c r="P22" s="16" t="str">
        <f t="shared" si="0"/>
        <v>Aceptable con Control</v>
      </c>
      <c r="Q22" s="16"/>
      <c r="R22" s="16" t="s">
        <v>139</v>
      </c>
      <c r="S22" s="16" t="s">
        <v>154</v>
      </c>
      <c r="T22" s="16" t="s">
        <v>154</v>
      </c>
      <c r="U22" s="16" t="s">
        <v>154</v>
      </c>
      <c r="V22" s="16" t="s">
        <v>646</v>
      </c>
      <c r="W22" s="16" t="s">
        <v>154</v>
      </c>
    </row>
    <row r="23" spans="1:23" ht="138.4" customHeight="1" x14ac:dyDescent="0.25">
      <c r="A23" s="40" t="s">
        <v>342</v>
      </c>
      <c r="B23" s="31" t="s">
        <v>155</v>
      </c>
      <c r="C23" s="25" t="s">
        <v>518</v>
      </c>
      <c r="D23" s="17" t="s">
        <v>232</v>
      </c>
      <c r="E23" s="16" t="s">
        <v>281</v>
      </c>
      <c r="F23" s="16" t="s">
        <v>154</v>
      </c>
      <c r="G23" s="16" t="s">
        <v>154</v>
      </c>
      <c r="H23" s="16" t="s">
        <v>238</v>
      </c>
      <c r="I23" s="16">
        <v>2</v>
      </c>
      <c r="J23" s="16">
        <v>2</v>
      </c>
      <c r="K23" s="16">
        <f t="shared" si="5"/>
        <v>4</v>
      </c>
      <c r="L23" s="16" t="str">
        <f t="shared" si="7"/>
        <v>BAJO</v>
      </c>
      <c r="M23" s="16">
        <v>100</v>
      </c>
      <c r="N23" s="16">
        <f t="shared" si="6"/>
        <v>400</v>
      </c>
      <c r="O23" s="16" t="str">
        <f t="shared" si="8"/>
        <v>II</v>
      </c>
      <c r="P23" s="16" t="str">
        <f t="shared" si="0"/>
        <v>Aceptable con Control</v>
      </c>
      <c r="Q23" s="16"/>
      <c r="R23" s="16" t="s">
        <v>139</v>
      </c>
      <c r="S23" s="16" t="s">
        <v>154</v>
      </c>
      <c r="T23" s="16" t="s">
        <v>154</v>
      </c>
      <c r="U23" s="16" t="s">
        <v>154</v>
      </c>
      <c r="V23" s="16" t="s">
        <v>645</v>
      </c>
      <c r="W23" s="16" t="s">
        <v>154</v>
      </c>
    </row>
    <row r="24" spans="1:23" ht="138.4" customHeight="1" x14ac:dyDescent="0.25">
      <c r="A24" s="40" t="s">
        <v>342</v>
      </c>
      <c r="B24" s="31" t="s">
        <v>155</v>
      </c>
      <c r="C24" s="25" t="s">
        <v>519</v>
      </c>
      <c r="D24" s="17" t="s">
        <v>232</v>
      </c>
      <c r="E24" s="16" t="s">
        <v>281</v>
      </c>
      <c r="F24" s="16" t="s">
        <v>154</v>
      </c>
      <c r="G24" s="16" t="s">
        <v>154</v>
      </c>
      <c r="H24" s="16" t="s">
        <v>238</v>
      </c>
      <c r="I24" s="16">
        <v>2</v>
      </c>
      <c r="J24" s="16">
        <v>2</v>
      </c>
      <c r="K24" s="16">
        <f t="shared" si="5"/>
        <v>4</v>
      </c>
      <c r="L24" s="16" t="str">
        <f t="shared" si="7"/>
        <v>BAJO</v>
      </c>
      <c r="M24" s="16">
        <v>100</v>
      </c>
      <c r="N24" s="16">
        <f t="shared" si="6"/>
        <v>400</v>
      </c>
      <c r="O24" s="16" t="str">
        <f t="shared" si="8"/>
        <v>II</v>
      </c>
      <c r="P24" s="16" t="str">
        <f t="shared" si="0"/>
        <v>Aceptable con Control</v>
      </c>
      <c r="Q24" s="16"/>
      <c r="R24" s="16" t="s">
        <v>139</v>
      </c>
      <c r="S24" s="16" t="s">
        <v>154</v>
      </c>
      <c r="T24" s="16" t="s">
        <v>154</v>
      </c>
      <c r="U24" s="16" t="s">
        <v>154</v>
      </c>
      <c r="V24" s="16" t="s">
        <v>645</v>
      </c>
      <c r="W24" s="16" t="s">
        <v>154</v>
      </c>
    </row>
    <row r="25" spans="1:23" ht="138.4" customHeight="1" x14ac:dyDescent="0.25">
      <c r="A25" s="40" t="s">
        <v>342</v>
      </c>
      <c r="B25" s="31" t="s">
        <v>155</v>
      </c>
      <c r="C25" s="25" t="s">
        <v>520</v>
      </c>
      <c r="D25" s="17" t="s">
        <v>232</v>
      </c>
      <c r="E25" s="16" t="s">
        <v>281</v>
      </c>
      <c r="F25" s="16" t="s">
        <v>154</v>
      </c>
      <c r="G25" s="16" t="s">
        <v>154</v>
      </c>
      <c r="H25" s="16" t="s">
        <v>238</v>
      </c>
      <c r="I25" s="16">
        <v>2</v>
      </c>
      <c r="J25" s="16">
        <v>2</v>
      </c>
      <c r="K25" s="16">
        <f t="shared" si="5"/>
        <v>4</v>
      </c>
      <c r="L25" s="16" t="str">
        <f t="shared" si="7"/>
        <v>BAJO</v>
      </c>
      <c r="M25" s="16">
        <v>100</v>
      </c>
      <c r="N25" s="16">
        <f t="shared" si="6"/>
        <v>400</v>
      </c>
      <c r="O25" s="16" t="str">
        <f t="shared" si="8"/>
        <v>II</v>
      </c>
      <c r="P25" s="16" t="str">
        <f t="shared" si="0"/>
        <v>Aceptable con Control</v>
      </c>
      <c r="Q25" s="16"/>
      <c r="R25" s="16" t="s">
        <v>139</v>
      </c>
      <c r="S25" s="16" t="s">
        <v>154</v>
      </c>
      <c r="T25" s="16" t="s">
        <v>154</v>
      </c>
      <c r="U25" s="16" t="s">
        <v>154</v>
      </c>
      <c r="V25" s="16" t="s">
        <v>645</v>
      </c>
      <c r="W25" s="16" t="s">
        <v>154</v>
      </c>
    </row>
    <row r="26" spans="1:23" ht="138.4" customHeight="1" x14ac:dyDescent="0.25">
      <c r="A26" s="40" t="s">
        <v>342</v>
      </c>
      <c r="B26" s="31" t="s">
        <v>155</v>
      </c>
      <c r="C26" s="25" t="s">
        <v>521</v>
      </c>
      <c r="D26" s="17" t="s">
        <v>232</v>
      </c>
      <c r="E26" s="16" t="s">
        <v>281</v>
      </c>
      <c r="F26" s="16" t="s">
        <v>154</v>
      </c>
      <c r="G26" s="16" t="s">
        <v>154</v>
      </c>
      <c r="H26" s="16" t="s">
        <v>238</v>
      </c>
      <c r="I26" s="16">
        <v>2</v>
      </c>
      <c r="J26" s="16">
        <v>2</v>
      </c>
      <c r="K26" s="16">
        <f t="shared" si="5"/>
        <v>4</v>
      </c>
      <c r="L26" s="16" t="str">
        <f t="shared" si="7"/>
        <v>BAJO</v>
      </c>
      <c r="M26" s="16">
        <v>100</v>
      </c>
      <c r="N26" s="16">
        <f t="shared" si="6"/>
        <v>400</v>
      </c>
      <c r="O26" s="16" t="str">
        <f t="shared" si="8"/>
        <v>II</v>
      </c>
      <c r="P26" s="16" t="str">
        <f t="shared" si="0"/>
        <v>Aceptable con Control</v>
      </c>
      <c r="Q26" s="16"/>
      <c r="R26" s="16" t="s">
        <v>139</v>
      </c>
      <c r="S26" s="16" t="s">
        <v>154</v>
      </c>
      <c r="T26" s="16" t="s">
        <v>154</v>
      </c>
      <c r="U26" s="16" t="s">
        <v>154</v>
      </c>
      <c r="V26" s="16" t="s">
        <v>645</v>
      </c>
      <c r="W26" s="16" t="s">
        <v>154</v>
      </c>
    </row>
    <row r="27" spans="1:23" ht="138.4" customHeight="1" x14ac:dyDescent="0.25">
      <c r="A27" s="40" t="s">
        <v>342</v>
      </c>
      <c r="B27" s="31" t="s">
        <v>155</v>
      </c>
      <c r="C27" s="25" t="s">
        <v>353</v>
      </c>
      <c r="D27" s="17" t="s">
        <v>232</v>
      </c>
      <c r="E27" s="16" t="s">
        <v>281</v>
      </c>
      <c r="F27" s="16" t="s">
        <v>154</v>
      </c>
      <c r="G27" s="16" t="s">
        <v>154</v>
      </c>
      <c r="H27" s="16" t="s">
        <v>238</v>
      </c>
      <c r="I27" s="16">
        <v>2</v>
      </c>
      <c r="J27" s="16">
        <v>2</v>
      </c>
      <c r="K27" s="16">
        <f t="shared" si="5"/>
        <v>4</v>
      </c>
      <c r="L27" s="16" t="str">
        <f t="shared" si="7"/>
        <v>BAJO</v>
      </c>
      <c r="M27" s="16">
        <v>100</v>
      </c>
      <c r="N27" s="16">
        <f t="shared" si="6"/>
        <v>400</v>
      </c>
      <c r="O27" s="16" t="str">
        <f t="shared" si="8"/>
        <v>II</v>
      </c>
      <c r="P27" s="16" t="str">
        <f t="shared" si="0"/>
        <v>Aceptable con Control</v>
      </c>
      <c r="Q27" s="16"/>
      <c r="R27" s="16" t="s">
        <v>139</v>
      </c>
      <c r="S27" s="16" t="s">
        <v>154</v>
      </c>
      <c r="T27" s="16" t="s">
        <v>154</v>
      </c>
      <c r="U27" s="16" t="s">
        <v>154</v>
      </c>
      <c r="V27" s="16" t="s">
        <v>645</v>
      </c>
      <c r="W27" s="16" t="s">
        <v>154</v>
      </c>
    </row>
    <row r="28" spans="1:23" ht="138.4" customHeight="1" x14ac:dyDescent="0.25">
      <c r="A28" s="40" t="s">
        <v>342</v>
      </c>
      <c r="B28" s="31" t="s">
        <v>155</v>
      </c>
      <c r="C28" s="25" t="s">
        <v>522</v>
      </c>
      <c r="D28" s="17" t="s">
        <v>232</v>
      </c>
      <c r="E28" s="16" t="s">
        <v>281</v>
      </c>
      <c r="F28" s="16" t="s">
        <v>154</v>
      </c>
      <c r="G28" s="16" t="s">
        <v>154</v>
      </c>
      <c r="H28" s="16" t="s">
        <v>238</v>
      </c>
      <c r="I28" s="16">
        <v>2</v>
      </c>
      <c r="J28" s="16">
        <v>2</v>
      </c>
      <c r="K28" s="16">
        <f t="shared" si="5"/>
        <v>4</v>
      </c>
      <c r="L28" s="16" t="str">
        <f t="shared" si="7"/>
        <v>BAJO</v>
      </c>
      <c r="M28" s="16">
        <v>100</v>
      </c>
      <c r="N28" s="16">
        <f t="shared" si="6"/>
        <v>400</v>
      </c>
      <c r="O28" s="16" t="str">
        <f t="shared" si="8"/>
        <v>II</v>
      </c>
      <c r="P28" s="16" t="str">
        <f t="shared" si="0"/>
        <v>Aceptable con Control</v>
      </c>
      <c r="Q28" s="16"/>
      <c r="R28" s="16" t="s">
        <v>139</v>
      </c>
      <c r="S28" s="16" t="s">
        <v>154</v>
      </c>
      <c r="T28" s="16" t="s">
        <v>154</v>
      </c>
      <c r="U28" s="16" t="s">
        <v>154</v>
      </c>
      <c r="V28" s="16" t="s">
        <v>645</v>
      </c>
      <c r="W28" s="16" t="s">
        <v>154</v>
      </c>
    </row>
    <row r="29" spans="1:23" ht="138.4" customHeight="1" x14ac:dyDescent="0.25">
      <c r="A29" s="40" t="s">
        <v>342</v>
      </c>
      <c r="B29" s="31" t="s">
        <v>155</v>
      </c>
      <c r="C29" s="36" t="s">
        <v>523</v>
      </c>
      <c r="D29" s="17" t="s">
        <v>232</v>
      </c>
      <c r="E29" s="16" t="s">
        <v>281</v>
      </c>
      <c r="F29" s="16" t="s">
        <v>154</v>
      </c>
      <c r="G29" s="16" t="s">
        <v>154</v>
      </c>
      <c r="H29" s="16" t="s">
        <v>647</v>
      </c>
      <c r="I29" s="16">
        <v>2</v>
      </c>
      <c r="J29" s="16">
        <v>2</v>
      </c>
      <c r="K29" s="16">
        <f t="shared" si="5"/>
        <v>4</v>
      </c>
      <c r="L29" s="16" t="str">
        <f t="shared" si="7"/>
        <v>BAJO</v>
      </c>
      <c r="M29" s="16">
        <v>100</v>
      </c>
      <c r="N29" s="16">
        <f t="shared" si="6"/>
        <v>400</v>
      </c>
      <c r="O29" s="16" t="str">
        <f t="shared" si="8"/>
        <v>II</v>
      </c>
      <c r="P29" s="16" t="str">
        <f t="shared" si="0"/>
        <v>Aceptable con Control</v>
      </c>
      <c r="Q29" s="16"/>
      <c r="R29" s="16" t="s">
        <v>139</v>
      </c>
      <c r="S29" s="16" t="s">
        <v>154</v>
      </c>
      <c r="T29" s="16" t="s">
        <v>154</v>
      </c>
      <c r="U29" s="16" t="s">
        <v>154</v>
      </c>
      <c r="V29" s="16" t="s">
        <v>645</v>
      </c>
      <c r="W29" s="16" t="s">
        <v>154</v>
      </c>
    </row>
    <row r="30" spans="1:23" ht="138.4" customHeight="1" x14ac:dyDescent="0.25">
      <c r="A30" s="40" t="s">
        <v>342</v>
      </c>
      <c r="B30" s="31" t="s">
        <v>155</v>
      </c>
      <c r="C30" s="25" t="s">
        <v>354</v>
      </c>
      <c r="D30" s="17" t="s">
        <v>232</v>
      </c>
      <c r="E30" s="16" t="s">
        <v>281</v>
      </c>
      <c r="F30" s="16" t="s">
        <v>154</v>
      </c>
      <c r="G30" s="16" t="s">
        <v>154</v>
      </c>
      <c r="H30" s="16" t="s">
        <v>238</v>
      </c>
      <c r="I30" s="16">
        <v>2</v>
      </c>
      <c r="J30" s="16">
        <v>2</v>
      </c>
      <c r="K30" s="16">
        <f t="shared" si="5"/>
        <v>4</v>
      </c>
      <c r="L30" s="16" t="str">
        <f t="shared" si="7"/>
        <v>BAJO</v>
      </c>
      <c r="M30" s="16">
        <v>100</v>
      </c>
      <c r="N30" s="16">
        <f t="shared" si="6"/>
        <v>400</v>
      </c>
      <c r="O30" s="16" t="str">
        <f t="shared" si="8"/>
        <v>II</v>
      </c>
      <c r="P30" s="16" t="str">
        <f t="shared" si="0"/>
        <v>Aceptable con Control</v>
      </c>
      <c r="Q30" s="16"/>
      <c r="R30" s="16" t="s">
        <v>139</v>
      </c>
      <c r="S30" s="16" t="s">
        <v>154</v>
      </c>
      <c r="T30" s="16" t="s">
        <v>154</v>
      </c>
      <c r="U30" s="16" t="s">
        <v>154</v>
      </c>
      <c r="V30" s="16" t="s">
        <v>645</v>
      </c>
      <c r="W30" s="16" t="s">
        <v>154</v>
      </c>
    </row>
    <row r="31" spans="1:23" ht="138.4" customHeight="1" x14ac:dyDescent="0.25">
      <c r="A31" s="40" t="s">
        <v>342</v>
      </c>
      <c r="B31" s="31" t="s">
        <v>155</v>
      </c>
      <c r="C31" s="26" t="s">
        <v>524</v>
      </c>
      <c r="D31" s="17" t="s">
        <v>232</v>
      </c>
      <c r="E31" s="16" t="s">
        <v>281</v>
      </c>
      <c r="F31" s="16" t="s">
        <v>209</v>
      </c>
      <c r="G31" s="16" t="s">
        <v>648</v>
      </c>
      <c r="H31" s="16" t="s">
        <v>238</v>
      </c>
      <c r="I31" s="16">
        <v>2</v>
      </c>
      <c r="J31" s="16">
        <v>2</v>
      </c>
      <c r="K31" s="16">
        <f t="shared" si="5"/>
        <v>4</v>
      </c>
      <c r="L31" s="16" t="str">
        <f t="shared" si="7"/>
        <v>BAJO</v>
      </c>
      <c r="M31" s="16">
        <v>100</v>
      </c>
      <c r="N31" s="16">
        <f t="shared" si="6"/>
        <v>400</v>
      </c>
      <c r="O31" s="16" t="str">
        <f t="shared" si="8"/>
        <v>II</v>
      </c>
      <c r="P31" s="16" t="str">
        <f t="shared" si="0"/>
        <v>Aceptable con Control</v>
      </c>
      <c r="Q31" s="16"/>
      <c r="R31" s="16" t="s">
        <v>139</v>
      </c>
      <c r="S31" s="16" t="s">
        <v>154</v>
      </c>
      <c r="T31" s="16" t="s">
        <v>154</v>
      </c>
      <c r="U31" s="16" t="s">
        <v>154</v>
      </c>
      <c r="V31" s="16" t="s">
        <v>645</v>
      </c>
      <c r="W31" s="16" t="s">
        <v>154</v>
      </c>
    </row>
    <row r="32" spans="1:23" ht="138.4" customHeight="1" x14ac:dyDescent="0.25">
      <c r="A32" s="40" t="s">
        <v>342</v>
      </c>
      <c r="B32" s="31" t="s">
        <v>155</v>
      </c>
      <c r="C32" s="25" t="s">
        <v>525</v>
      </c>
      <c r="D32" s="17" t="s">
        <v>232</v>
      </c>
      <c r="E32" s="16" t="s">
        <v>281</v>
      </c>
      <c r="F32" s="16" t="s">
        <v>209</v>
      </c>
      <c r="G32" s="16" t="s">
        <v>648</v>
      </c>
      <c r="H32" s="16" t="s">
        <v>238</v>
      </c>
      <c r="I32" s="16">
        <v>2</v>
      </c>
      <c r="J32" s="16">
        <v>2</v>
      </c>
      <c r="K32" s="16">
        <f t="shared" si="5"/>
        <v>4</v>
      </c>
      <c r="L32" s="16" t="str">
        <f t="shared" si="7"/>
        <v>BAJO</v>
      </c>
      <c r="M32" s="16">
        <v>100</v>
      </c>
      <c r="N32" s="16">
        <f t="shared" si="6"/>
        <v>400</v>
      </c>
      <c r="O32" s="16" t="str">
        <f t="shared" si="8"/>
        <v>II</v>
      </c>
      <c r="P32" s="16" t="str">
        <f t="shared" si="0"/>
        <v>Aceptable con Control</v>
      </c>
      <c r="Q32" s="16"/>
      <c r="R32" s="16" t="s">
        <v>139</v>
      </c>
      <c r="S32" s="16" t="s">
        <v>154</v>
      </c>
      <c r="T32" s="16" t="s">
        <v>154</v>
      </c>
      <c r="U32" s="16" t="s">
        <v>154</v>
      </c>
      <c r="V32" s="16" t="s">
        <v>645</v>
      </c>
      <c r="W32" s="16" t="s">
        <v>154</v>
      </c>
    </row>
    <row r="33" spans="1:23" ht="138.4" customHeight="1" x14ac:dyDescent="0.25">
      <c r="A33" s="40" t="s">
        <v>342</v>
      </c>
      <c r="B33" s="31" t="s">
        <v>155</v>
      </c>
      <c r="C33" s="25" t="s">
        <v>526</v>
      </c>
      <c r="D33" s="17" t="s">
        <v>232</v>
      </c>
      <c r="E33" s="16" t="s">
        <v>281</v>
      </c>
      <c r="F33" s="16" t="s">
        <v>209</v>
      </c>
      <c r="G33" s="16" t="s">
        <v>648</v>
      </c>
      <c r="H33" s="16" t="s">
        <v>238</v>
      </c>
      <c r="I33" s="16">
        <v>2</v>
      </c>
      <c r="J33" s="16">
        <v>2</v>
      </c>
      <c r="K33" s="16">
        <f t="shared" si="5"/>
        <v>4</v>
      </c>
      <c r="L33" s="16" t="str">
        <f t="shared" si="7"/>
        <v>BAJO</v>
      </c>
      <c r="M33" s="16">
        <v>100</v>
      </c>
      <c r="N33" s="16">
        <f t="shared" si="6"/>
        <v>400</v>
      </c>
      <c r="O33" s="16" t="str">
        <f t="shared" si="8"/>
        <v>II</v>
      </c>
      <c r="P33" s="16" t="str">
        <f t="shared" si="0"/>
        <v>Aceptable con Control</v>
      </c>
      <c r="Q33" s="16"/>
      <c r="R33" s="16" t="s">
        <v>139</v>
      </c>
      <c r="S33" s="16" t="s">
        <v>154</v>
      </c>
      <c r="T33" s="16" t="s">
        <v>154</v>
      </c>
      <c r="U33" s="16" t="s">
        <v>154</v>
      </c>
      <c r="V33" s="16" t="s">
        <v>645</v>
      </c>
      <c r="W33" s="16" t="s">
        <v>154</v>
      </c>
    </row>
    <row r="34" spans="1:23" ht="138.4" customHeight="1" x14ac:dyDescent="0.25">
      <c r="A34" s="40" t="s">
        <v>342</v>
      </c>
      <c r="B34" s="31" t="s">
        <v>155</v>
      </c>
      <c r="C34" s="19" t="s">
        <v>527</v>
      </c>
      <c r="D34" s="17" t="s">
        <v>232</v>
      </c>
      <c r="E34" s="16" t="s">
        <v>281</v>
      </c>
      <c r="F34" s="16" t="s">
        <v>154</v>
      </c>
      <c r="G34" s="16" t="s">
        <v>154</v>
      </c>
      <c r="H34" s="16" t="s">
        <v>238</v>
      </c>
      <c r="I34" s="16">
        <v>2</v>
      </c>
      <c r="J34" s="16">
        <v>2</v>
      </c>
      <c r="K34" s="16">
        <f t="shared" si="5"/>
        <v>4</v>
      </c>
      <c r="L34" s="16" t="str">
        <f t="shared" si="7"/>
        <v>BAJO</v>
      </c>
      <c r="M34" s="16">
        <v>100</v>
      </c>
      <c r="N34" s="16">
        <f t="shared" si="6"/>
        <v>400</v>
      </c>
      <c r="O34" s="16" t="str">
        <f t="shared" si="8"/>
        <v>II</v>
      </c>
      <c r="P34" s="16" t="str">
        <f t="shared" si="0"/>
        <v>Aceptable con Control</v>
      </c>
      <c r="Q34" s="16"/>
      <c r="R34" s="16" t="s">
        <v>139</v>
      </c>
      <c r="S34" s="16" t="s">
        <v>154</v>
      </c>
      <c r="T34" s="16" t="s">
        <v>154</v>
      </c>
      <c r="U34" s="16" t="s">
        <v>154</v>
      </c>
      <c r="V34" s="16" t="s">
        <v>645</v>
      </c>
      <c r="W34" s="16" t="s">
        <v>154</v>
      </c>
    </row>
    <row r="35" spans="1:23" ht="138.4" customHeight="1" x14ac:dyDescent="0.25">
      <c r="A35" s="40" t="s">
        <v>342</v>
      </c>
      <c r="B35" s="31" t="s">
        <v>155</v>
      </c>
      <c r="C35" s="19" t="s">
        <v>528</v>
      </c>
      <c r="D35" s="17" t="s">
        <v>232</v>
      </c>
      <c r="E35" s="16" t="s">
        <v>281</v>
      </c>
      <c r="F35" s="16" t="s">
        <v>154</v>
      </c>
      <c r="G35" s="16" t="s">
        <v>154</v>
      </c>
      <c r="H35" s="16" t="s">
        <v>238</v>
      </c>
      <c r="I35" s="16">
        <v>2</v>
      </c>
      <c r="J35" s="16">
        <v>2</v>
      </c>
      <c r="K35" s="16">
        <f t="shared" si="5"/>
        <v>4</v>
      </c>
      <c r="L35" s="16" t="str">
        <f t="shared" si="7"/>
        <v>BAJO</v>
      </c>
      <c r="M35" s="16">
        <v>100</v>
      </c>
      <c r="N35" s="16">
        <f t="shared" si="6"/>
        <v>400</v>
      </c>
      <c r="O35" s="16" t="str">
        <f t="shared" si="8"/>
        <v>II</v>
      </c>
      <c r="P35" s="16" t="str">
        <f t="shared" si="0"/>
        <v>Aceptable con Control</v>
      </c>
      <c r="Q35" s="16"/>
      <c r="R35" s="16" t="s">
        <v>139</v>
      </c>
      <c r="S35" s="16" t="s">
        <v>154</v>
      </c>
      <c r="T35" s="16" t="s">
        <v>154</v>
      </c>
      <c r="U35" s="16" t="s">
        <v>154</v>
      </c>
      <c r="V35" s="16" t="s">
        <v>645</v>
      </c>
      <c r="W35" s="16" t="s">
        <v>154</v>
      </c>
    </row>
    <row r="36" spans="1:23" ht="138.4" customHeight="1" x14ac:dyDescent="0.25">
      <c r="A36" s="40" t="s">
        <v>342</v>
      </c>
      <c r="B36" s="31" t="s">
        <v>155</v>
      </c>
      <c r="C36" s="19" t="s">
        <v>529</v>
      </c>
      <c r="D36" s="17" t="s">
        <v>232</v>
      </c>
      <c r="E36" s="16" t="s">
        <v>281</v>
      </c>
      <c r="F36" s="16" t="s">
        <v>154</v>
      </c>
      <c r="G36" s="16" t="s">
        <v>154</v>
      </c>
      <c r="H36" s="16" t="s">
        <v>238</v>
      </c>
      <c r="I36" s="16">
        <v>2</v>
      </c>
      <c r="J36" s="16">
        <v>2</v>
      </c>
      <c r="K36" s="16">
        <f t="shared" ref="K36:K38" si="9">I36*J36</f>
        <v>4</v>
      </c>
      <c r="L36" s="16" t="str">
        <f t="shared" ref="L36:L38" si="10">IF((J36=""),"",IF(AND(K36&gt;=24,K36&lt;=40),"MUY ALTO",IF(AND(K36&gt;=10,K36&lt;=20),"ALTO",IF(AND(K36&gt;=6,K36&lt;=8),"MEDIO",IF((K36&lt;=4),"BAJO")))))</f>
        <v>BAJO</v>
      </c>
      <c r="M36" s="16">
        <v>100</v>
      </c>
      <c r="N36" s="16">
        <f t="shared" si="6"/>
        <v>400</v>
      </c>
      <c r="O36" s="16" t="str">
        <f t="shared" ref="O36" si="11">IF((N36&gt;=599),"I",IF(N36&gt;=150,"II",IF(N36&gt;=40,"III",IF(N36&gt;=20,"IV",IF(N36=0,"IV")))))</f>
        <v>II</v>
      </c>
      <c r="P36" s="16" t="str">
        <f t="shared" si="0"/>
        <v>Aceptable con Control</v>
      </c>
      <c r="Q36" s="16"/>
      <c r="R36" s="16" t="s">
        <v>139</v>
      </c>
      <c r="S36" s="16" t="s">
        <v>154</v>
      </c>
      <c r="T36" s="16" t="s">
        <v>154</v>
      </c>
      <c r="U36" s="16" t="s">
        <v>154</v>
      </c>
      <c r="V36" s="16" t="s">
        <v>649</v>
      </c>
      <c r="W36" s="16" t="s">
        <v>154</v>
      </c>
    </row>
    <row r="37" spans="1:23" ht="138.4" customHeight="1" x14ac:dyDescent="0.25">
      <c r="A37" s="40" t="s">
        <v>342</v>
      </c>
      <c r="B37" s="31" t="s">
        <v>155</v>
      </c>
      <c r="C37" s="17" t="s">
        <v>355</v>
      </c>
      <c r="D37" s="17" t="s">
        <v>234</v>
      </c>
      <c r="E37" s="16" t="s">
        <v>235</v>
      </c>
      <c r="F37" s="16" t="s">
        <v>154</v>
      </c>
      <c r="G37" s="16" t="s">
        <v>154</v>
      </c>
      <c r="H37" s="16" t="s">
        <v>238</v>
      </c>
      <c r="I37" s="16">
        <v>2</v>
      </c>
      <c r="J37" s="16">
        <v>2</v>
      </c>
      <c r="K37" s="16">
        <f t="shared" si="9"/>
        <v>4</v>
      </c>
      <c r="L37" s="16" t="str">
        <f t="shared" si="10"/>
        <v>BAJO</v>
      </c>
      <c r="M37" s="16">
        <v>100</v>
      </c>
      <c r="N37" s="16">
        <f t="shared" si="6"/>
        <v>400</v>
      </c>
      <c r="O37" s="16" t="str">
        <f>IF((N37&gt;=599),"I",IF(N37&gt;=150,"II",IF(N37&gt;=40,"III",IF(N37&gt;=20,"IV",IF(N37=0,"IV")))))</f>
        <v>II</v>
      </c>
      <c r="P37" s="16" t="str">
        <f t="shared" si="0"/>
        <v>Aceptable con Control</v>
      </c>
      <c r="Q37" s="16"/>
      <c r="R37" s="16" t="s">
        <v>139</v>
      </c>
      <c r="S37" s="16" t="s">
        <v>154</v>
      </c>
      <c r="T37" s="16" t="s">
        <v>154</v>
      </c>
      <c r="U37" s="16" t="s">
        <v>154</v>
      </c>
      <c r="V37" s="16" t="s">
        <v>356</v>
      </c>
      <c r="W37" s="16" t="s">
        <v>154</v>
      </c>
    </row>
    <row r="38" spans="1:23" ht="138.4" customHeight="1" x14ac:dyDescent="0.25">
      <c r="A38" s="40" t="s">
        <v>342</v>
      </c>
      <c r="B38" s="31" t="s">
        <v>155</v>
      </c>
      <c r="C38" s="27" t="s">
        <v>360</v>
      </c>
      <c r="D38" s="17" t="s">
        <v>357</v>
      </c>
      <c r="E38" s="16" t="s">
        <v>358</v>
      </c>
      <c r="F38" s="16" t="s">
        <v>154</v>
      </c>
      <c r="G38" s="16" t="s">
        <v>154</v>
      </c>
      <c r="H38" s="16" t="s">
        <v>238</v>
      </c>
      <c r="I38" s="16">
        <v>2</v>
      </c>
      <c r="J38" s="16">
        <v>2</v>
      </c>
      <c r="K38" s="16">
        <f t="shared" si="9"/>
        <v>4</v>
      </c>
      <c r="L38" s="16" t="str">
        <f t="shared" si="10"/>
        <v>BAJO</v>
      </c>
      <c r="M38" s="16">
        <v>25</v>
      </c>
      <c r="N38" s="16">
        <f t="shared" si="6"/>
        <v>100</v>
      </c>
      <c r="O38" s="16" t="str">
        <f>IF((N38&gt;=599),"I",IF(N38&gt;=150,"II",IF(N38&gt;=40,"III",IF(N38&gt;=20,"IV",IF(N38=0,"IV")))))</f>
        <v>III</v>
      </c>
      <c r="P38" s="16" t="str">
        <f t="shared" si="0"/>
        <v>Mejorable</v>
      </c>
      <c r="Q38" s="16"/>
      <c r="R38" s="16" t="s">
        <v>358</v>
      </c>
      <c r="S38" s="16" t="s">
        <v>154</v>
      </c>
      <c r="T38" s="16" t="s">
        <v>154</v>
      </c>
      <c r="U38" s="16" t="s">
        <v>154</v>
      </c>
      <c r="V38" s="16" t="s">
        <v>359</v>
      </c>
      <c r="W38" s="16" t="s">
        <v>154</v>
      </c>
    </row>
    <row r="39" spans="1:23" ht="138.4" customHeight="1" x14ac:dyDescent="0.25">
      <c r="A39" s="41" t="s">
        <v>341</v>
      </c>
      <c r="B39" s="33" t="s">
        <v>155</v>
      </c>
      <c r="C39" s="16" t="s">
        <v>350</v>
      </c>
      <c r="D39" s="16" t="s">
        <v>289</v>
      </c>
      <c r="E39" s="16" t="s">
        <v>290</v>
      </c>
      <c r="F39" s="16" t="s">
        <v>154</v>
      </c>
      <c r="G39" s="16" t="s">
        <v>154</v>
      </c>
      <c r="H39" s="16" t="s">
        <v>291</v>
      </c>
      <c r="I39" s="16">
        <v>2</v>
      </c>
      <c r="J39" s="16">
        <v>2</v>
      </c>
      <c r="K39" s="16">
        <f>I39*J39</f>
        <v>4</v>
      </c>
      <c r="L39" s="16" t="str">
        <f>IF((J39=""),"",IF(AND(K39&gt;=24,K39&lt;=40),"MUY ALTO",IF(AND(K39&gt;=10,K39&lt;=20),"ALTO",IF(AND(K39&gt;=6,K39&lt;=8),"MEDIO",IF((K39&lt;=4),"BAJO")))))</f>
        <v>BAJO</v>
      </c>
      <c r="M39" s="16">
        <v>10</v>
      </c>
      <c r="N39" s="16">
        <f t="shared" si="6"/>
        <v>40</v>
      </c>
      <c r="O39" s="16" t="str">
        <f>IF((N39&gt;=599),"I",IF(N39&gt;=150,"II",IF(N39&gt;=40,"III",IF(N39&gt;=20,"IV",IF(N39=0,"IV")))))</f>
        <v>III</v>
      </c>
      <c r="P39" s="16" t="str">
        <f t="shared" si="0"/>
        <v>Mejorable</v>
      </c>
      <c r="Q39" s="16"/>
      <c r="R39" s="16" t="s">
        <v>292</v>
      </c>
      <c r="S39" s="16" t="s">
        <v>154</v>
      </c>
      <c r="T39" s="16" t="s">
        <v>154</v>
      </c>
      <c r="U39" s="16" t="s">
        <v>154</v>
      </c>
      <c r="V39" s="16" t="s">
        <v>293</v>
      </c>
      <c r="W39" s="28"/>
    </row>
    <row r="40" spans="1:23" ht="121.5" customHeight="1" x14ac:dyDescent="0.25">
      <c r="A40" s="41" t="s">
        <v>341</v>
      </c>
      <c r="B40" s="33" t="s">
        <v>155</v>
      </c>
      <c r="C40" s="19" t="s">
        <v>361</v>
      </c>
      <c r="D40" s="20" t="s">
        <v>173</v>
      </c>
      <c r="E40" s="19" t="s">
        <v>222</v>
      </c>
      <c r="F40" s="19" t="s">
        <v>209</v>
      </c>
      <c r="G40" s="19" t="s">
        <v>224</v>
      </c>
      <c r="H40" s="19" t="s">
        <v>238</v>
      </c>
      <c r="I40" s="19">
        <v>2</v>
      </c>
      <c r="J40" s="19">
        <v>3</v>
      </c>
      <c r="K40" s="19">
        <f t="shared" ref="K40:K54" si="12">I40*J40</f>
        <v>6</v>
      </c>
      <c r="L40" s="19" t="str">
        <f t="shared" ref="L40:L54" si="13">IF((J40=""),"",IF(AND(K40&gt;=24,K40&lt;=40),"MUY ALTO",IF(AND(K40&gt;=10,K40&lt;=20),"ALTO",IF(AND(K40&gt;=6,K40&lt;=8),"MEDIO",IF((K40&lt;=4),"BAJO")))))</f>
        <v>MEDIO</v>
      </c>
      <c r="M40" s="19">
        <v>25</v>
      </c>
      <c r="N40" s="16">
        <f t="shared" ref="N40:N54" si="14">$K40*M40</f>
        <v>150</v>
      </c>
      <c r="O40" s="19" t="str">
        <f t="shared" ref="O40:O54" si="15">IF((N40&gt;=599),"I",IF(N40&gt;=150,"II",IF(N40&gt;=40,"III",IF(N40&gt;=20,"IV",IF(N40=0,"IV")))))</f>
        <v>II</v>
      </c>
      <c r="P40" s="16" t="str">
        <f t="shared" si="0"/>
        <v>Aceptable con Control</v>
      </c>
      <c r="Q40" s="19"/>
      <c r="R40" s="19" t="s">
        <v>223</v>
      </c>
      <c r="S40" s="19" t="s">
        <v>154</v>
      </c>
      <c r="T40" s="19" t="s">
        <v>154</v>
      </c>
      <c r="U40" s="19" t="s">
        <v>254</v>
      </c>
      <c r="V40" s="19" t="s">
        <v>229</v>
      </c>
      <c r="W40" s="21" t="s">
        <v>154</v>
      </c>
    </row>
    <row r="41" spans="1:23" ht="78" customHeight="1" x14ac:dyDescent="0.25">
      <c r="A41" s="41" t="s">
        <v>341</v>
      </c>
      <c r="B41" s="33" t="s">
        <v>155</v>
      </c>
      <c r="C41" s="16" t="s">
        <v>364</v>
      </c>
      <c r="D41" s="17" t="s">
        <v>175</v>
      </c>
      <c r="E41" s="16" t="s">
        <v>202</v>
      </c>
      <c r="F41" s="16" t="s">
        <v>205</v>
      </c>
      <c r="G41" s="16" t="s">
        <v>203</v>
      </c>
      <c r="H41" s="16" t="s">
        <v>238</v>
      </c>
      <c r="I41" s="16">
        <v>2</v>
      </c>
      <c r="J41" s="16">
        <v>2</v>
      </c>
      <c r="K41" s="16">
        <f t="shared" si="12"/>
        <v>4</v>
      </c>
      <c r="L41" s="16" t="str">
        <f t="shared" si="13"/>
        <v>BAJO</v>
      </c>
      <c r="M41" s="16">
        <v>25</v>
      </c>
      <c r="N41" s="16">
        <f t="shared" si="14"/>
        <v>100</v>
      </c>
      <c r="O41" s="16" t="str">
        <f t="shared" si="15"/>
        <v>III</v>
      </c>
      <c r="P41" s="16" t="str">
        <f t="shared" si="0"/>
        <v>Mejorable</v>
      </c>
      <c r="Q41" s="16"/>
      <c r="R41" s="16" t="s">
        <v>206</v>
      </c>
      <c r="S41" s="16" t="s">
        <v>154</v>
      </c>
      <c r="T41" s="16" t="s">
        <v>154</v>
      </c>
      <c r="U41" s="16" t="s">
        <v>154</v>
      </c>
      <c r="V41" s="16" t="s">
        <v>207</v>
      </c>
      <c r="W41" s="16" t="s">
        <v>154</v>
      </c>
    </row>
    <row r="42" spans="1:23" ht="78" customHeight="1" x14ac:dyDescent="0.25">
      <c r="A42" s="41" t="s">
        <v>341</v>
      </c>
      <c r="B42" s="33" t="s">
        <v>155</v>
      </c>
      <c r="C42" s="16" t="s">
        <v>120</v>
      </c>
      <c r="D42" s="17" t="s">
        <v>175</v>
      </c>
      <c r="E42" s="16" t="s">
        <v>208</v>
      </c>
      <c r="F42" s="16" t="s">
        <v>209</v>
      </c>
      <c r="G42" s="16" t="s">
        <v>210</v>
      </c>
      <c r="H42" s="16" t="s">
        <v>238</v>
      </c>
      <c r="I42" s="16">
        <v>2</v>
      </c>
      <c r="J42" s="16">
        <v>3</v>
      </c>
      <c r="K42" s="16">
        <f t="shared" si="12"/>
        <v>6</v>
      </c>
      <c r="L42" s="16" t="str">
        <f t="shared" si="13"/>
        <v>MEDIO</v>
      </c>
      <c r="M42" s="16">
        <v>10</v>
      </c>
      <c r="N42" s="16">
        <f t="shared" si="14"/>
        <v>60</v>
      </c>
      <c r="O42" s="16" t="str">
        <f t="shared" si="15"/>
        <v>III</v>
      </c>
      <c r="P42" s="16" t="str">
        <f t="shared" si="0"/>
        <v>Mejorable</v>
      </c>
      <c r="Q42" s="16"/>
      <c r="R42" s="16" t="s">
        <v>256</v>
      </c>
      <c r="S42" s="16" t="s">
        <v>154</v>
      </c>
      <c r="T42" s="16" t="s">
        <v>154</v>
      </c>
      <c r="U42" s="16" t="s">
        <v>257</v>
      </c>
      <c r="V42" s="16" t="s">
        <v>211</v>
      </c>
      <c r="W42" s="16" t="s">
        <v>154</v>
      </c>
    </row>
    <row r="43" spans="1:23" ht="149.25" customHeight="1" x14ac:dyDescent="0.25">
      <c r="A43" s="41" t="s">
        <v>341</v>
      </c>
      <c r="B43" s="33" t="s">
        <v>155</v>
      </c>
      <c r="C43" s="16" t="s">
        <v>348</v>
      </c>
      <c r="D43" s="17" t="s">
        <v>212</v>
      </c>
      <c r="E43" s="16" t="s">
        <v>213</v>
      </c>
      <c r="F43" s="16" t="s">
        <v>214</v>
      </c>
      <c r="G43" s="16" t="s">
        <v>154</v>
      </c>
      <c r="H43" s="16" t="s">
        <v>238</v>
      </c>
      <c r="I43" s="16">
        <v>2</v>
      </c>
      <c r="J43" s="16">
        <v>1</v>
      </c>
      <c r="K43" s="16">
        <f t="shared" si="12"/>
        <v>2</v>
      </c>
      <c r="L43" s="16" t="str">
        <f t="shared" si="13"/>
        <v>BAJO</v>
      </c>
      <c r="M43" s="16">
        <v>25</v>
      </c>
      <c r="N43" s="16">
        <f t="shared" si="14"/>
        <v>50</v>
      </c>
      <c r="O43" s="16" t="str">
        <f t="shared" si="15"/>
        <v>III</v>
      </c>
      <c r="P43" s="16" t="str">
        <f t="shared" si="0"/>
        <v>Mejorable</v>
      </c>
      <c r="Q43" s="16"/>
      <c r="R43" s="16" t="s">
        <v>213</v>
      </c>
      <c r="S43" s="16" t="s">
        <v>154</v>
      </c>
      <c r="T43" s="16" t="s">
        <v>154</v>
      </c>
      <c r="U43" s="16" t="s">
        <v>154</v>
      </c>
      <c r="V43" s="16" t="s">
        <v>531</v>
      </c>
      <c r="W43" s="16" t="s">
        <v>154</v>
      </c>
    </row>
    <row r="44" spans="1:23" ht="149.25" customHeight="1" x14ac:dyDescent="0.25">
      <c r="A44" s="41" t="s">
        <v>341</v>
      </c>
      <c r="B44" s="33" t="s">
        <v>155</v>
      </c>
      <c r="C44" s="16" t="s">
        <v>347</v>
      </c>
      <c r="D44" s="17" t="s">
        <v>284</v>
      </c>
      <c r="E44" s="16" t="s">
        <v>217</v>
      </c>
      <c r="F44" s="16" t="s">
        <v>154</v>
      </c>
      <c r="G44" s="16" t="s">
        <v>203</v>
      </c>
      <c r="H44" s="16" t="s">
        <v>238</v>
      </c>
      <c r="I44" s="16">
        <v>2</v>
      </c>
      <c r="J44" s="16">
        <v>1</v>
      </c>
      <c r="K44" s="16">
        <f t="shared" si="12"/>
        <v>2</v>
      </c>
      <c r="L44" s="16" t="str">
        <f t="shared" si="13"/>
        <v>BAJO</v>
      </c>
      <c r="M44" s="16">
        <v>100</v>
      </c>
      <c r="N44" s="16">
        <f t="shared" si="14"/>
        <v>200</v>
      </c>
      <c r="O44" s="16" t="str">
        <f t="shared" si="15"/>
        <v>II</v>
      </c>
      <c r="P44" s="16" t="str">
        <f t="shared" si="0"/>
        <v>Aceptable con Control</v>
      </c>
      <c r="Q44" s="16"/>
      <c r="R44" s="16" t="s">
        <v>139</v>
      </c>
      <c r="S44" s="16" t="s">
        <v>154</v>
      </c>
      <c r="T44" s="16" t="s">
        <v>154</v>
      </c>
      <c r="U44" s="16" t="s">
        <v>333</v>
      </c>
      <c r="V44" s="16" t="s">
        <v>285</v>
      </c>
      <c r="W44" s="16" t="s">
        <v>154</v>
      </c>
    </row>
    <row r="45" spans="1:23" ht="136.5" customHeight="1" x14ac:dyDescent="0.25">
      <c r="A45" s="41" t="s">
        <v>341</v>
      </c>
      <c r="B45" s="33" t="s">
        <v>155</v>
      </c>
      <c r="C45" s="16" t="s">
        <v>346</v>
      </c>
      <c r="D45" s="17" t="s">
        <v>216</v>
      </c>
      <c r="E45" s="16" t="s">
        <v>217</v>
      </c>
      <c r="F45" s="16" t="s">
        <v>154</v>
      </c>
      <c r="G45" s="16" t="s">
        <v>204</v>
      </c>
      <c r="H45" s="16" t="s">
        <v>238</v>
      </c>
      <c r="I45" s="16">
        <v>2</v>
      </c>
      <c r="J45" s="16">
        <v>2</v>
      </c>
      <c r="K45" s="16">
        <f t="shared" si="12"/>
        <v>4</v>
      </c>
      <c r="L45" s="16" t="str">
        <f t="shared" si="13"/>
        <v>BAJO</v>
      </c>
      <c r="M45" s="16">
        <v>25</v>
      </c>
      <c r="N45" s="16">
        <f t="shared" si="14"/>
        <v>100</v>
      </c>
      <c r="O45" s="16" t="str">
        <f t="shared" si="15"/>
        <v>III</v>
      </c>
      <c r="P45" s="16" t="str">
        <f t="shared" si="0"/>
        <v>Mejorable</v>
      </c>
      <c r="Q45" s="16"/>
      <c r="R45" s="16" t="s">
        <v>206</v>
      </c>
      <c r="S45" s="16" t="s">
        <v>154</v>
      </c>
      <c r="T45" s="16" t="s">
        <v>154</v>
      </c>
      <c r="U45" s="16" t="s">
        <v>258</v>
      </c>
      <c r="V45" s="16" t="s">
        <v>259</v>
      </c>
      <c r="W45" s="16" t="s">
        <v>154</v>
      </c>
    </row>
    <row r="46" spans="1:23" ht="150.75" customHeight="1" x14ac:dyDescent="0.25">
      <c r="A46" s="41" t="s">
        <v>341</v>
      </c>
      <c r="B46" s="33" t="s">
        <v>155</v>
      </c>
      <c r="C46" s="16" t="s">
        <v>345</v>
      </c>
      <c r="D46" s="17" t="s">
        <v>218</v>
      </c>
      <c r="E46" s="16" t="s">
        <v>217</v>
      </c>
      <c r="F46" s="16" t="s">
        <v>219</v>
      </c>
      <c r="G46" s="16" t="s">
        <v>221</v>
      </c>
      <c r="H46" s="16" t="s">
        <v>260</v>
      </c>
      <c r="I46" s="16">
        <v>2</v>
      </c>
      <c r="J46" s="16">
        <v>2</v>
      </c>
      <c r="K46" s="16">
        <f t="shared" si="12"/>
        <v>4</v>
      </c>
      <c r="L46" s="16" t="str">
        <f t="shared" si="13"/>
        <v>BAJO</v>
      </c>
      <c r="M46" s="16">
        <v>25</v>
      </c>
      <c r="N46" s="16">
        <f t="shared" si="14"/>
        <v>100</v>
      </c>
      <c r="O46" s="16" t="str">
        <f t="shared" si="15"/>
        <v>III</v>
      </c>
      <c r="P46" s="16" t="str">
        <f t="shared" si="0"/>
        <v>Mejorable</v>
      </c>
      <c r="Q46" s="16"/>
      <c r="R46" s="16" t="s">
        <v>206</v>
      </c>
      <c r="S46" s="16" t="s">
        <v>154</v>
      </c>
      <c r="T46" s="16" t="s">
        <v>154</v>
      </c>
      <c r="U46" s="16" t="s">
        <v>220</v>
      </c>
      <c r="V46" s="16" t="s">
        <v>261</v>
      </c>
      <c r="W46" s="16" t="s">
        <v>154</v>
      </c>
    </row>
    <row r="47" spans="1:23" ht="150.75" customHeight="1" x14ac:dyDescent="0.25">
      <c r="A47" s="41" t="s">
        <v>341</v>
      </c>
      <c r="B47" s="33" t="s">
        <v>155</v>
      </c>
      <c r="C47" s="19" t="s">
        <v>344</v>
      </c>
      <c r="D47" s="20" t="s">
        <v>172</v>
      </c>
      <c r="E47" s="19" t="s">
        <v>226</v>
      </c>
      <c r="F47" s="19" t="s">
        <v>262</v>
      </c>
      <c r="G47" s="19" t="s">
        <v>225</v>
      </c>
      <c r="H47" s="16" t="s">
        <v>227</v>
      </c>
      <c r="I47" s="19">
        <v>2</v>
      </c>
      <c r="J47" s="19">
        <v>2</v>
      </c>
      <c r="K47" s="19">
        <f t="shared" si="12"/>
        <v>4</v>
      </c>
      <c r="L47" s="19" t="str">
        <f t="shared" si="13"/>
        <v>BAJO</v>
      </c>
      <c r="M47" s="19">
        <v>60</v>
      </c>
      <c r="N47" s="19">
        <f t="shared" si="14"/>
        <v>240</v>
      </c>
      <c r="O47" s="16" t="str">
        <f t="shared" si="15"/>
        <v>II</v>
      </c>
      <c r="P47" s="16" t="str">
        <f t="shared" si="0"/>
        <v>Aceptable con Control</v>
      </c>
      <c r="Q47" s="21"/>
      <c r="R47" s="16" t="s">
        <v>226</v>
      </c>
      <c r="S47" s="16" t="s">
        <v>154</v>
      </c>
      <c r="T47" s="16" t="s">
        <v>154</v>
      </c>
      <c r="U47" s="16" t="s">
        <v>154</v>
      </c>
      <c r="V47" s="16" t="s">
        <v>228</v>
      </c>
      <c r="W47" s="16" t="s">
        <v>154</v>
      </c>
    </row>
    <row r="48" spans="1:23" ht="150.75" customHeight="1" x14ac:dyDescent="0.25">
      <c r="A48" s="41" t="s">
        <v>341</v>
      </c>
      <c r="B48" s="33" t="s">
        <v>155</v>
      </c>
      <c r="C48" s="25" t="s">
        <v>286</v>
      </c>
      <c r="D48" s="17" t="s">
        <v>232</v>
      </c>
      <c r="E48" s="16" t="s">
        <v>267</v>
      </c>
      <c r="F48" s="16" t="s">
        <v>154</v>
      </c>
      <c r="G48" s="16" t="s">
        <v>154</v>
      </c>
      <c r="H48" s="16" t="s">
        <v>238</v>
      </c>
      <c r="I48" s="19">
        <v>2</v>
      </c>
      <c r="J48" s="19">
        <v>1</v>
      </c>
      <c r="K48" s="19">
        <f t="shared" si="12"/>
        <v>2</v>
      </c>
      <c r="L48" s="19" t="str">
        <f t="shared" si="13"/>
        <v>BAJO</v>
      </c>
      <c r="M48" s="19">
        <v>25</v>
      </c>
      <c r="N48" s="19">
        <f t="shared" si="14"/>
        <v>50</v>
      </c>
      <c r="O48" s="16" t="str">
        <f t="shared" si="15"/>
        <v>III</v>
      </c>
      <c r="P48" s="16" t="str">
        <f t="shared" si="0"/>
        <v>Mejorable</v>
      </c>
      <c r="Q48" s="16"/>
      <c r="R48" s="16" t="s">
        <v>268</v>
      </c>
      <c r="S48" s="16" t="s">
        <v>154</v>
      </c>
      <c r="T48" s="16" t="s">
        <v>154</v>
      </c>
      <c r="U48" s="16" t="s">
        <v>265</v>
      </c>
      <c r="V48" s="16" t="s">
        <v>269</v>
      </c>
      <c r="W48" s="16" t="s">
        <v>154</v>
      </c>
    </row>
    <row r="49" spans="1:23" ht="150.75" customHeight="1" x14ac:dyDescent="0.25">
      <c r="A49" s="41" t="s">
        <v>341</v>
      </c>
      <c r="B49" s="33" t="s">
        <v>155</v>
      </c>
      <c r="C49" s="25" t="s">
        <v>287</v>
      </c>
      <c r="D49" s="17" t="s">
        <v>232</v>
      </c>
      <c r="E49" s="16" t="s">
        <v>157</v>
      </c>
      <c r="F49" s="16" t="s">
        <v>154</v>
      </c>
      <c r="G49" s="16" t="s">
        <v>154</v>
      </c>
      <c r="H49" s="16" t="s">
        <v>238</v>
      </c>
      <c r="I49" s="19">
        <v>2</v>
      </c>
      <c r="J49" s="19">
        <v>2</v>
      </c>
      <c r="K49" s="19">
        <f t="shared" si="12"/>
        <v>4</v>
      </c>
      <c r="L49" s="19" t="str">
        <f t="shared" si="13"/>
        <v>BAJO</v>
      </c>
      <c r="M49" s="19">
        <v>25</v>
      </c>
      <c r="N49" s="19">
        <f t="shared" si="14"/>
        <v>100</v>
      </c>
      <c r="O49" s="16" t="str">
        <f t="shared" si="15"/>
        <v>III</v>
      </c>
      <c r="P49" s="16" t="str">
        <f t="shared" si="0"/>
        <v>Mejorable</v>
      </c>
      <c r="Q49" s="18"/>
      <c r="R49" s="16" t="s">
        <v>268</v>
      </c>
      <c r="S49" s="16" t="s">
        <v>154</v>
      </c>
      <c r="T49" s="16" t="s">
        <v>154</v>
      </c>
      <c r="U49" s="16" t="s">
        <v>265</v>
      </c>
      <c r="V49" s="16" t="s">
        <v>270</v>
      </c>
      <c r="W49" s="16" t="s">
        <v>154</v>
      </c>
    </row>
    <row r="50" spans="1:23" ht="150.75" customHeight="1" x14ac:dyDescent="0.25">
      <c r="A50" s="41" t="s">
        <v>341</v>
      </c>
      <c r="B50" s="33" t="s">
        <v>155</v>
      </c>
      <c r="C50" s="25" t="s">
        <v>279</v>
      </c>
      <c r="D50" s="17" t="s">
        <v>232</v>
      </c>
      <c r="E50" s="16" t="s">
        <v>157</v>
      </c>
      <c r="F50" s="16" t="s">
        <v>154</v>
      </c>
      <c r="G50" s="16" t="s">
        <v>154</v>
      </c>
      <c r="H50" s="16" t="s">
        <v>238</v>
      </c>
      <c r="I50" s="19">
        <v>2</v>
      </c>
      <c r="J50" s="19">
        <v>2</v>
      </c>
      <c r="K50" s="19">
        <f t="shared" si="12"/>
        <v>4</v>
      </c>
      <c r="L50" s="19" t="str">
        <f t="shared" si="13"/>
        <v>BAJO</v>
      </c>
      <c r="M50" s="19">
        <v>25</v>
      </c>
      <c r="N50" s="19">
        <f t="shared" si="14"/>
        <v>100</v>
      </c>
      <c r="O50" s="16" t="str">
        <f t="shared" si="15"/>
        <v>III</v>
      </c>
      <c r="P50" s="16" t="str">
        <f t="shared" si="0"/>
        <v>Mejorable</v>
      </c>
      <c r="Q50" s="18"/>
      <c r="R50" s="16" t="s">
        <v>268</v>
      </c>
      <c r="S50" s="16" t="s">
        <v>154</v>
      </c>
      <c r="T50" s="16" t="s">
        <v>154</v>
      </c>
      <c r="U50" s="16" t="s">
        <v>265</v>
      </c>
      <c r="V50" s="16" t="s">
        <v>269</v>
      </c>
      <c r="W50" s="16" t="s">
        <v>154</v>
      </c>
    </row>
    <row r="51" spans="1:23" ht="150.75" customHeight="1" x14ac:dyDescent="0.25">
      <c r="A51" s="41" t="s">
        <v>341</v>
      </c>
      <c r="B51" s="33" t="s">
        <v>155</v>
      </c>
      <c r="C51" s="25" t="s">
        <v>288</v>
      </c>
      <c r="D51" s="17" t="s">
        <v>232</v>
      </c>
      <c r="E51" s="16" t="s">
        <v>158</v>
      </c>
      <c r="F51" s="16" t="s">
        <v>154</v>
      </c>
      <c r="G51" s="16" t="s">
        <v>275</v>
      </c>
      <c r="H51" s="16" t="s">
        <v>238</v>
      </c>
      <c r="I51" s="19">
        <v>2</v>
      </c>
      <c r="J51" s="19">
        <v>2</v>
      </c>
      <c r="K51" s="19">
        <f t="shared" si="12"/>
        <v>4</v>
      </c>
      <c r="L51" s="19" t="str">
        <f t="shared" si="13"/>
        <v>BAJO</v>
      </c>
      <c r="M51" s="19">
        <v>25</v>
      </c>
      <c r="N51" s="19">
        <f t="shared" si="14"/>
        <v>100</v>
      </c>
      <c r="O51" s="16" t="str">
        <f t="shared" si="15"/>
        <v>III</v>
      </c>
      <c r="P51" s="16" t="str">
        <f t="shared" si="0"/>
        <v>Mejorable</v>
      </c>
      <c r="Q51" s="18"/>
      <c r="R51" s="16" t="s">
        <v>268</v>
      </c>
      <c r="S51" s="16" t="s">
        <v>154</v>
      </c>
      <c r="T51" s="16" t="s">
        <v>154</v>
      </c>
      <c r="U51" s="16" t="s">
        <v>276</v>
      </c>
      <c r="V51" s="16" t="s">
        <v>269</v>
      </c>
      <c r="W51" s="16" t="s">
        <v>154</v>
      </c>
    </row>
    <row r="52" spans="1:23" ht="150.75" customHeight="1" x14ac:dyDescent="0.25">
      <c r="A52" s="41" t="s">
        <v>341</v>
      </c>
      <c r="B52" s="33" t="s">
        <v>155</v>
      </c>
      <c r="C52" s="26" t="s">
        <v>280</v>
      </c>
      <c r="D52" s="17" t="s">
        <v>232</v>
      </c>
      <c r="E52" s="24" t="s">
        <v>157</v>
      </c>
      <c r="F52" s="16" t="s">
        <v>154</v>
      </c>
      <c r="G52" s="16" t="s">
        <v>154</v>
      </c>
      <c r="H52" s="16" t="s">
        <v>238</v>
      </c>
      <c r="I52" s="19">
        <v>2</v>
      </c>
      <c r="J52" s="19">
        <v>2</v>
      </c>
      <c r="K52" s="19">
        <f t="shared" si="12"/>
        <v>4</v>
      </c>
      <c r="L52" s="19" t="str">
        <f t="shared" si="13"/>
        <v>BAJO</v>
      </c>
      <c r="M52" s="19">
        <v>25</v>
      </c>
      <c r="N52" s="19">
        <f t="shared" si="14"/>
        <v>100</v>
      </c>
      <c r="O52" s="16" t="str">
        <f t="shared" si="15"/>
        <v>III</v>
      </c>
      <c r="P52" s="16" t="str">
        <f t="shared" si="0"/>
        <v>Mejorable</v>
      </c>
      <c r="Q52" s="18"/>
      <c r="R52" s="16" t="s">
        <v>268</v>
      </c>
      <c r="S52" s="16" t="s">
        <v>154</v>
      </c>
      <c r="T52" s="16" t="s">
        <v>154</v>
      </c>
      <c r="U52" s="16" t="s">
        <v>265</v>
      </c>
      <c r="V52" s="16" t="s">
        <v>271</v>
      </c>
      <c r="W52" s="16" t="s">
        <v>154</v>
      </c>
    </row>
    <row r="53" spans="1:23" ht="150.75" customHeight="1" x14ac:dyDescent="0.25">
      <c r="A53" s="41" t="s">
        <v>341</v>
      </c>
      <c r="B53" s="33" t="s">
        <v>155</v>
      </c>
      <c r="C53" s="25" t="s">
        <v>278</v>
      </c>
      <c r="D53" s="17" t="s">
        <v>232</v>
      </c>
      <c r="E53" s="16" t="s">
        <v>158</v>
      </c>
      <c r="F53" s="16" t="s">
        <v>154</v>
      </c>
      <c r="G53" s="16" t="s">
        <v>154</v>
      </c>
      <c r="H53" s="16" t="s">
        <v>238</v>
      </c>
      <c r="I53" s="19">
        <v>2</v>
      </c>
      <c r="J53" s="19">
        <v>2</v>
      </c>
      <c r="K53" s="19">
        <f t="shared" si="12"/>
        <v>4</v>
      </c>
      <c r="L53" s="19" t="str">
        <f t="shared" si="13"/>
        <v>BAJO</v>
      </c>
      <c r="M53" s="19">
        <v>60</v>
      </c>
      <c r="N53" s="19">
        <f t="shared" si="14"/>
        <v>240</v>
      </c>
      <c r="O53" s="16" t="str">
        <f t="shared" si="15"/>
        <v>II</v>
      </c>
      <c r="P53" s="16" t="str">
        <f t="shared" si="0"/>
        <v>Aceptable con Control</v>
      </c>
      <c r="Q53" s="18"/>
      <c r="R53" s="16" t="s">
        <v>273</v>
      </c>
      <c r="S53" s="16" t="s">
        <v>154</v>
      </c>
      <c r="T53" s="16" t="s">
        <v>154</v>
      </c>
      <c r="U53" s="16" t="s">
        <v>266</v>
      </c>
      <c r="V53" s="16" t="s">
        <v>271</v>
      </c>
      <c r="W53" s="16" t="s">
        <v>154</v>
      </c>
    </row>
    <row r="54" spans="1:23" ht="150.75" customHeight="1" x14ac:dyDescent="0.25">
      <c r="A54" s="41" t="s">
        <v>341</v>
      </c>
      <c r="B54" s="33" t="s">
        <v>155</v>
      </c>
      <c r="C54" s="19" t="s">
        <v>277</v>
      </c>
      <c r="D54" s="17" t="s">
        <v>232</v>
      </c>
      <c r="E54" s="16" t="s">
        <v>159</v>
      </c>
      <c r="F54" s="16" t="s">
        <v>154</v>
      </c>
      <c r="G54" s="16" t="s">
        <v>154</v>
      </c>
      <c r="H54" s="16" t="s">
        <v>238</v>
      </c>
      <c r="I54" s="19">
        <v>2</v>
      </c>
      <c r="J54" s="19">
        <v>2</v>
      </c>
      <c r="K54" s="19">
        <f t="shared" si="12"/>
        <v>4</v>
      </c>
      <c r="L54" s="19" t="str">
        <f t="shared" si="13"/>
        <v>BAJO</v>
      </c>
      <c r="M54" s="19">
        <v>60</v>
      </c>
      <c r="N54" s="19">
        <f t="shared" si="14"/>
        <v>240</v>
      </c>
      <c r="O54" s="16" t="str">
        <f t="shared" si="15"/>
        <v>II</v>
      </c>
      <c r="P54" s="16" t="str">
        <f t="shared" si="0"/>
        <v>Aceptable con Control</v>
      </c>
      <c r="Q54" s="16"/>
      <c r="R54" s="16" t="s">
        <v>273</v>
      </c>
      <c r="S54" s="16" t="s">
        <v>154</v>
      </c>
      <c r="T54" s="16" t="s">
        <v>154</v>
      </c>
      <c r="U54" s="16" t="s">
        <v>266</v>
      </c>
      <c r="V54" s="16" t="s">
        <v>272</v>
      </c>
      <c r="W54" s="16" t="s">
        <v>154</v>
      </c>
    </row>
    <row r="55" spans="1:23" ht="82.5" customHeight="1" x14ac:dyDescent="0.25">
      <c r="A55" s="41" t="s">
        <v>341</v>
      </c>
      <c r="B55" s="33" t="s">
        <v>155</v>
      </c>
      <c r="C55" s="16" t="s">
        <v>274</v>
      </c>
      <c r="D55" s="17" t="s">
        <v>234</v>
      </c>
      <c r="E55" s="16" t="s">
        <v>235</v>
      </c>
      <c r="F55" s="16" t="s">
        <v>154</v>
      </c>
      <c r="G55" s="16" t="s">
        <v>236</v>
      </c>
      <c r="H55" s="16" t="s">
        <v>238</v>
      </c>
      <c r="I55" s="16">
        <v>2</v>
      </c>
      <c r="J55" s="16">
        <v>2</v>
      </c>
      <c r="K55" s="16">
        <f>I55*J55</f>
        <v>4</v>
      </c>
      <c r="L55" s="16" t="str">
        <f>IF((J55=""),"",IF(AND(K55&gt;=24,K55&lt;=40),"MUY ALTO",IF(AND(K55&gt;=10,K55&lt;=20),"ALTO",IF(AND(K55&gt;=6,K55&lt;=8),"MEDIO",IF((K55&lt;=4),"BAJO")))))</f>
        <v>BAJO</v>
      </c>
      <c r="M55" s="16">
        <v>100</v>
      </c>
      <c r="N55" s="16">
        <f>$K55*M55</f>
        <v>400</v>
      </c>
      <c r="O55" s="16" t="str">
        <f>IF((N55&gt;=599),"I",IF(N55&gt;=150,"II",IF(N55&gt;=40,"III",IF(N55&gt;=20,"IV",IF(N55=0,"IV")))))</f>
        <v>II</v>
      </c>
      <c r="P55" s="16" t="str">
        <f>IF(O55="I","No Aceptable",IF(O55="II","Aceptable con Control",IF(O55="III","Mejorable",IF(O55="IV","Aceptable"))))</f>
        <v>Aceptable con Control</v>
      </c>
      <c r="Q55" s="16"/>
      <c r="R55" s="16" t="s">
        <v>139</v>
      </c>
      <c r="S55" s="16" t="s">
        <v>154</v>
      </c>
      <c r="T55" s="16" t="s">
        <v>154</v>
      </c>
      <c r="U55" s="16" t="s">
        <v>154</v>
      </c>
      <c r="V55" s="16" t="s">
        <v>237</v>
      </c>
      <c r="W55" s="16" t="s">
        <v>154</v>
      </c>
    </row>
    <row r="56" spans="1:23" ht="82.5" customHeight="1" x14ac:dyDescent="0.25">
      <c r="A56" s="41" t="s">
        <v>341</v>
      </c>
      <c r="B56" s="33" t="s">
        <v>155</v>
      </c>
      <c r="C56" s="16" t="s">
        <v>351</v>
      </c>
      <c r="D56" s="17" t="s">
        <v>174</v>
      </c>
      <c r="E56" s="16" t="s">
        <v>230</v>
      </c>
      <c r="F56" s="16" t="s">
        <v>154</v>
      </c>
      <c r="G56" s="16" t="s">
        <v>240</v>
      </c>
      <c r="H56" s="16" t="s">
        <v>239</v>
      </c>
      <c r="I56" s="16">
        <v>2</v>
      </c>
      <c r="J56" s="16">
        <v>2</v>
      </c>
      <c r="K56" s="16">
        <f>I56*J56</f>
        <v>4</v>
      </c>
      <c r="L56" s="16" t="str">
        <f>IF((J56=""),"",IF(AND(K56&gt;=24,K56&lt;=40),"MUY ALTO",IF(AND(K56&gt;=10,K56&lt;=20),"ALTO",IF(AND(K56&gt;=6,K56&lt;=8),"MEDIO",IF((K56&lt;=4),"BAJO")))))</f>
        <v>BAJO</v>
      </c>
      <c r="M56" s="16">
        <v>100</v>
      </c>
      <c r="N56" s="16">
        <f>$K56*M56</f>
        <v>400</v>
      </c>
      <c r="O56" s="16" t="str">
        <f t="shared" ref="O56" si="16">IF((N56&gt;=599),"I",IF(N56&gt;=150,"II",IF(N56&gt;=40,"III",IF(N56&gt;=20,"IV",IF(N56=0,"IV")))))</f>
        <v>II</v>
      </c>
      <c r="P56" s="16" t="str">
        <f>IF(O56="I","No Aceptable",IF(O56="II","Aceptable con Control",IF(O56="III","Mejorable",IF(O56="IV","Aceptable"))))</f>
        <v>Aceptable con Control</v>
      </c>
      <c r="Q56" s="16"/>
      <c r="R56" s="16" t="s">
        <v>139</v>
      </c>
      <c r="S56" s="16" t="s">
        <v>154</v>
      </c>
      <c r="T56" s="16" t="s">
        <v>154</v>
      </c>
      <c r="U56" s="16" t="s">
        <v>154</v>
      </c>
      <c r="V56" s="16" t="s">
        <v>231</v>
      </c>
      <c r="W56" s="16" t="s">
        <v>154</v>
      </c>
    </row>
  </sheetData>
  <mergeCells count="29">
    <mergeCell ref="U6:W6"/>
    <mergeCell ref="A1:C4"/>
    <mergeCell ref="D1:V1"/>
    <mergeCell ref="D2:V2"/>
    <mergeCell ref="D3:V3"/>
    <mergeCell ref="D4:V4"/>
    <mergeCell ref="A5:W5"/>
    <mergeCell ref="A6:C6"/>
    <mergeCell ref="D6:I6"/>
    <mergeCell ref="J6:M6"/>
    <mergeCell ref="N6:P6"/>
    <mergeCell ref="Q6:T6"/>
    <mergeCell ref="A7:W7"/>
    <mergeCell ref="A8:C8"/>
    <mergeCell ref="D8:I8"/>
    <mergeCell ref="J8:M8"/>
    <mergeCell ref="N8:P8"/>
    <mergeCell ref="Q8:T8"/>
    <mergeCell ref="U8:W8"/>
    <mergeCell ref="A9:W9"/>
    <mergeCell ref="A10:C10"/>
    <mergeCell ref="D10:W10"/>
    <mergeCell ref="A11:W11"/>
    <mergeCell ref="A12:B12"/>
    <mergeCell ref="C12:E12"/>
    <mergeCell ref="F12:H12"/>
    <mergeCell ref="I12:P12"/>
    <mergeCell ref="Q12:R12"/>
    <mergeCell ref="S12:W12"/>
  </mergeCells>
  <conditionalFormatting sqref="P14:P20">
    <cfRule type="cellIs" dxfId="55" priority="17" operator="equal">
      <formula>$X$5</formula>
    </cfRule>
    <cfRule type="cellIs" dxfId="54" priority="18" operator="equal">
      <formula>$X$4</formula>
    </cfRule>
    <cfRule type="cellIs" dxfId="53" priority="19" operator="equal">
      <formula>$X$3</formula>
    </cfRule>
    <cfRule type="cellIs" dxfId="52" priority="20" operator="equal">
      <formula>$X$2</formula>
    </cfRule>
  </conditionalFormatting>
  <conditionalFormatting sqref="P15">
    <cfRule type="cellIs" dxfId="51" priority="1" operator="equal">
      <formula>$X$5</formula>
    </cfRule>
    <cfRule type="cellIs" dxfId="50" priority="2" operator="equal">
      <formula>$X$4</formula>
    </cfRule>
    <cfRule type="cellIs" dxfId="49" priority="3" operator="equal">
      <formula>$X$3</formula>
    </cfRule>
    <cfRule type="cellIs" dxfId="48" priority="4" operator="equal">
      <formula>$X$2</formula>
    </cfRule>
  </conditionalFormatting>
  <conditionalFormatting sqref="P16:P20">
    <cfRule type="cellIs" dxfId="47" priority="13" operator="equal">
      <formula>$X$5</formula>
    </cfRule>
    <cfRule type="cellIs" dxfId="46" priority="14" operator="equal">
      <formula>$X$4</formula>
    </cfRule>
    <cfRule type="cellIs" dxfId="45" priority="15" operator="equal">
      <formula>$X$3</formula>
    </cfRule>
    <cfRule type="cellIs" dxfId="44" priority="16" operator="equal">
      <formula>$X$2</formula>
    </cfRule>
  </conditionalFormatting>
  <conditionalFormatting sqref="P17:P20">
    <cfRule type="cellIs" dxfId="43" priority="9" operator="equal">
      <formula>$X$5</formula>
    </cfRule>
    <cfRule type="cellIs" dxfId="42" priority="10" operator="equal">
      <formula>$X$4</formula>
    </cfRule>
    <cfRule type="cellIs" dxfId="41" priority="11" operator="equal">
      <formula>$X$3</formula>
    </cfRule>
    <cfRule type="cellIs" dxfId="40" priority="12" operator="equal">
      <formula>$X$2</formula>
    </cfRule>
  </conditionalFormatting>
  <conditionalFormatting sqref="P20">
    <cfRule type="cellIs" dxfId="39" priority="5" operator="equal">
      <formula>$X$5</formula>
    </cfRule>
    <cfRule type="cellIs" dxfId="38" priority="6" operator="equal">
      <formula>$X$4</formula>
    </cfRule>
    <cfRule type="cellIs" dxfId="37" priority="7" operator="equal">
      <formula>$X$3</formula>
    </cfRule>
    <cfRule type="cellIs" dxfId="36" priority="8" operator="equal">
      <formula>$X$2</formula>
    </cfRule>
  </conditionalFormatting>
  <conditionalFormatting sqref="P21:P56">
    <cfRule type="cellIs" dxfId="35" priority="21" operator="equal">
      <formula>$X$5</formula>
    </cfRule>
    <cfRule type="cellIs" dxfId="34" priority="22" operator="equal">
      <formula>$X$4</formula>
    </cfRule>
    <cfRule type="cellIs" dxfId="33" priority="23" operator="equal">
      <formula>$X$3</formula>
    </cfRule>
    <cfRule type="cellIs" dxfId="32" priority="24" operator="equal">
      <formula>$X$2</formula>
    </cfRule>
  </conditionalFormatting>
  <pageMargins left="0.7" right="0.7" top="0.75" bottom="0.75" header="0.3" footer="0.3"/>
  <pageSetup orientation="portrait" horizontalDpi="4294967294" verticalDpi="4294967294"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X52"/>
  <sheetViews>
    <sheetView view="pageBreakPreview" topLeftCell="A13" zoomScale="70" zoomScaleNormal="60" zoomScaleSheetLayoutView="70" workbookViewId="0">
      <pane xSplit="4" topLeftCell="E1" activePane="topRight" state="frozen"/>
      <selection activeCell="A24" sqref="A24"/>
      <selection pane="topRight" activeCell="V13" sqref="V13"/>
    </sheetView>
  </sheetViews>
  <sheetFormatPr baseColWidth="10" defaultColWidth="11.42578125" defaultRowHeight="15" x14ac:dyDescent="0.25"/>
  <cols>
    <col min="1" max="1" width="18" customWidth="1"/>
    <col min="2" max="2" width="0" hidden="1" customWidth="1"/>
    <col min="3" max="3" width="41" customWidth="1"/>
    <col min="4" max="4" width="30.140625" customWidth="1"/>
    <col min="5" max="5" width="35.42578125" hidden="1" customWidth="1"/>
    <col min="6" max="7" width="15.42578125" style="13" hidden="1" customWidth="1"/>
    <col min="8" max="8" width="19.140625" style="13" hidden="1" customWidth="1"/>
    <col min="9" max="14" width="8.7109375" hidden="1" customWidth="1"/>
    <col min="15" max="15" width="10.7109375" hidden="1" customWidth="1"/>
    <col min="16" max="16" width="16.7109375" customWidth="1"/>
    <col min="17" max="17" width="8.7109375" hidden="1" customWidth="1"/>
    <col min="18" max="18" width="28.140625" hidden="1" customWidth="1"/>
    <col min="19" max="20" width="20.42578125" hidden="1" customWidth="1"/>
    <col min="21" max="21" width="20.42578125" customWidth="1"/>
    <col min="22" max="22" width="49.42578125" customWidth="1"/>
    <col min="23" max="23" width="45" hidden="1" customWidth="1"/>
  </cols>
  <sheetData>
    <row r="1" spans="1:24" ht="27.75" customHeight="1" x14ac:dyDescent="0.25">
      <c r="A1" s="185"/>
      <c r="B1" s="185"/>
      <c r="C1" s="185"/>
      <c r="D1" s="187" t="s">
        <v>502</v>
      </c>
      <c r="E1" s="188"/>
      <c r="F1" s="188"/>
      <c r="G1" s="188"/>
      <c r="H1" s="188"/>
      <c r="I1" s="188"/>
      <c r="J1" s="188"/>
      <c r="K1" s="188"/>
      <c r="L1" s="188"/>
      <c r="M1" s="188"/>
      <c r="N1" s="188"/>
      <c r="O1" s="188"/>
      <c r="P1" s="188"/>
      <c r="Q1" s="188"/>
      <c r="R1" s="188"/>
      <c r="S1" s="188"/>
      <c r="T1" s="188"/>
      <c r="U1" s="188"/>
      <c r="V1" s="188"/>
      <c r="W1" s="189"/>
    </row>
    <row r="2" spans="1:24" ht="27.75" customHeight="1" x14ac:dyDescent="0.25">
      <c r="A2" s="185"/>
      <c r="B2" s="185"/>
      <c r="C2" s="185"/>
      <c r="D2" s="190"/>
      <c r="E2" s="191"/>
      <c r="F2" s="191"/>
      <c r="G2" s="191"/>
      <c r="H2" s="191"/>
      <c r="I2" s="191"/>
      <c r="J2" s="191"/>
      <c r="K2" s="191"/>
      <c r="L2" s="191"/>
      <c r="M2" s="191"/>
      <c r="N2" s="191"/>
      <c r="O2" s="191"/>
      <c r="P2" s="191"/>
      <c r="Q2" s="191"/>
      <c r="R2" s="191"/>
      <c r="S2" s="191"/>
      <c r="T2" s="191"/>
      <c r="U2" s="191"/>
      <c r="V2" s="191"/>
      <c r="W2" s="192"/>
      <c r="X2" s="45" t="s">
        <v>374</v>
      </c>
    </row>
    <row r="3" spans="1:24" ht="27.75" customHeight="1" x14ac:dyDescent="0.25">
      <c r="A3" s="185"/>
      <c r="B3" s="185"/>
      <c r="C3" s="185"/>
      <c r="D3" s="190"/>
      <c r="E3" s="191"/>
      <c r="F3" s="191"/>
      <c r="G3" s="191"/>
      <c r="H3" s="191"/>
      <c r="I3" s="191"/>
      <c r="J3" s="191"/>
      <c r="K3" s="191"/>
      <c r="L3" s="191"/>
      <c r="M3" s="191"/>
      <c r="N3" s="191"/>
      <c r="O3" s="191"/>
      <c r="P3" s="191"/>
      <c r="Q3" s="191"/>
      <c r="R3" s="191"/>
      <c r="S3" s="191"/>
      <c r="T3" s="191"/>
      <c r="U3" s="191"/>
      <c r="V3" s="191"/>
      <c r="W3" s="192"/>
      <c r="X3" s="46" t="s">
        <v>375</v>
      </c>
    </row>
    <row r="4" spans="1:24" ht="27.75" customHeight="1" x14ac:dyDescent="0.25">
      <c r="A4" s="185"/>
      <c r="B4" s="185"/>
      <c r="C4" s="185"/>
      <c r="D4" s="193"/>
      <c r="E4" s="194"/>
      <c r="F4" s="194"/>
      <c r="G4" s="194"/>
      <c r="H4" s="194"/>
      <c r="I4" s="194"/>
      <c r="J4" s="194"/>
      <c r="K4" s="194"/>
      <c r="L4" s="194"/>
      <c r="M4" s="194"/>
      <c r="N4" s="194"/>
      <c r="O4" s="194"/>
      <c r="P4" s="194"/>
      <c r="Q4" s="194"/>
      <c r="R4" s="194"/>
      <c r="S4" s="194"/>
      <c r="T4" s="194"/>
      <c r="U4" s="194"/>
      <c r="V4" s="194"/>
      <c r="W4" s="195"/>
      <c r="X4" s="48" t="s">
        <v>185</v>
      </c>
    </row>
    <row r="5" spans="1:24" ht="24.75" customHeight="1" x14ac:dyDescent="0.25">
      <c r="A5" s="185"/>
      <c r="B5" s="185"/>
      <c r="C5" s="185"/>
      <c r="D5" s="185"/>
      <c r="E5" s="185"/>
      <c r="F5" s="185"/>
      <c r="G5" s="185"/>
      <c r="H5" s="185"/>
      <c r="I5" s="185"/>
      <c r="J5" s="185"/>
      <c r="K5" s="185"/>
      <c r="L5" s="185"/>
      <c r="M5" s="185"/>
      <c r="N5" s="185"/>
      <c r="O5" s="185"/>
      <c r="P5" s="185"/>
      <c r="Q5" s="185"/>
      <c r="R5" s="185"/>
      <c r="S5" s="185"/>
      <c r="T5" s="185"/>
      <c r="U5" s="185"/>
      <c r="V5" s="185"/>
      <c r="W5" s="185"/>
      <c r="X5" s="47" t="s">
        <v>138</v>
      </c>
    </row>
    <row r="6" spans="1:24" ht="33.75" customHeight="1" x14ac:dyDescent="0.25">
      <c r="A6" s="176" t="s">
        <v>181</v>
      </c>
      <c r="B6" s="176"/>
      <c r="C6" s="176"/>
      <c r="D6" s="177" t="e">
        <f>#REF!</f>
        <v>#REF!</v>
      </c>
      <c r="E6" s="177"/>
      <c r="F6" s="177"/>
      <c r="G6" s="177"/>
      <c r="H6" s="177"/>
      <c r="I6" s="177"/>
      <c r="J6" s="177"/>
      <c r="K6" s="177"/>
      <c r="L6" s="177"/>
      <c r="M6" s="177"/>
      <c r="N6" s="177"/>
      <c r="O6" s="177"/>
      <c r="P6" s="177"/>
      <c r="Q6" s="177"/>
      <c r="R6" s="177"/>
      <c r="S6" s="177"/>
      <c r="T6" s="177"/>
      <c r="U6" s="177"/>
      <c r="V6" s="177"/>
      <c r="W6" s="177"/>
    </row>
    <row r="7" spans="1:24" x14ac:dyDescent="0.25">
      <c r="A7" s="178"/>
      <c r="B7" s="178"/>
      <c r="C7" s="178"/>
      <c r="D7" s="178"/>
      <c r="E7" s="178"/>
      <c r="F7" s="178"/>
      <c r="G7" s="178"/>
      <c r="H7" s="178"/>
      <c r="I7" s="178"/>
      <c r="J7" s="178"/>
      <c r="K7" s="178"/>
      <c r="L7" s="178"/>
      <c r="M7" s="178"/>
      <c r="N7" s="178"/>
      <c r="O7" s="178"/>
      <c r="P7" s="178"/>
      <c r="Q7" s="178"/>
      <c r="R7" s="178"/>
      <c r="S7" s="178"/>
      <c r="T7" s="178"/>
      <c r="U7" s="178"/>
      <c r="V7" s="178"/>
      <c r="W7" s="178"/>
    </row>
    <row r="8" spans="1:24" ht="39.75" customHeight="1" x14ac:dyDescent="0.25">
      <c r="A8" s="179" t="s">
        <v>343</v>
      </c>
      <c r="B8" s="179"/>
      <c r="C8" s="179" t="s">
        <v>0</v>
      </c>
      <c r="D8" s="179"/>
      <c r="E8" s="179"/>
      <c r="F8" s="179" t="s">
        <v>1</v>
      </c>
      <c r="G8" s="179"/>
      <c r="H8" s="179"/>
      <c r="I8" s="179" t="s">
        <v>144</v>
      </c>
      <c r="J8" s="179"/>
      <c r="K8" s="179"/>
      <c r="L8" s="179"/>
      <c r="M8" s="179"/>
      <c r="N8" s="179"/>
      <c r="O8" s="179"/>
      <c r="P8" s="179"/>
      <c r="Q8" s="179" t="s">
        <v>2</v>
      </c>
      <c r="R8" s="179"/>
      <c r="S8" s="179" t="s">
        <v>141</v>
      </c>
      <c r="T8" s="179"/>
      <c r="U8" s="179"/>
      <c r="V8" s="179"/>
      <c r="W8" s="179"/>
    </row>
    <row r="9" spans="1:24" ht="102.75" customHeight="1" x14ac:dyDescent="0.25">
      <c r="A9" s="23" t="s">
        <v>263</v>
      </c>
      <c r="B9" s="23" t="s">
        <v>339</v>
      </c>
      <c r="C9" s="23" t="s">
        <v>140</v>
      </c>
      <c r="D9" s="23" t="s">
        <v>142</v>
      </c>
      <c r="E9" s="23" t="s">
        <v>15</v>
      </c>
      <c r="F9" s="23" t="s">
        <v>4</v>
      </c>
      <c r="G9" s="23" t="s">
        <v>5</v>
      </c>
      <c r="H9" s="23" t="s">
        <v>6</v>
      </c>
      <c r="I9" s="23" t="s">
        <v>7</v>
      </c>
      <c r="J9" s="23" t="s">
        <v>145</v>
      </c>
      <c r="K9" s="23" t="s">
        <v>9</v>
      </c>
      <c r="L9" s="23" t="s">
        <v>143</v>
      </c>
      <c r="M9" s="23" t="s">
        <v>10</v>
      </c>
      <c r="N9" s="23" t="s">
        <v>11</v>
      </c>
      <c r="O9" s="23" t="s">
        <v>146</v>
      </c>
      <c r="P9" s="23" t="s">
        <v>12</v>
      </c>
      <c r="Q9" s="23" t="s">
        <v>147</v>
      </c>
      <c r="R9" s="23" t="s">
        <v>13</v>
      </c>
      <c r="S9" s="23" t="s">
        <v>26</v>
      </c>
      <c r="T9" s="23" t="s">
        <v>27</v>
      </c>
      <c r="U9" s="23" t="s">
        <v>148</v>
      </c>
      <c r="V9" s="23" t="s">
        <v>14</v>
      </c>
      <c r="W9" s="23" t="s">
        <v>149</v>
      </c>
    </row>
    <row r="10" spans="1:24" ht="91.5" hidden="1" customHeight="1" x14ac:dyDescent="0.25">
      <c r="A10" s="40" t="s">
        <v>342</v>
      </c>
      <c r="B10" s="31" t="s">
        <v>155</v>
      </c>
      <c r="C10" s="16" t="s">
        <v>650</v>
      </c>
      <c r="D10" s="17" t="s">
        <v>25</v>
      </c>
      <c r="E10" s="16" t="s">
        <v>177</v>
      </c>
      <c r="F10" s="16" t="s">
        <v>209</v>
      </c>
      <c r="G10" s="16" t="s">
        <v>154</v>
      </c>
      <c r="H10" s="16" t="s">
        <v>298</v>
      </c>
      <c r="I10" s="16">
        <v>2</v>
      </c>
      <c r="J10" s="16">
        <v>3</v>
      </c>
      <c r="K10" s="16">
        <f>I10*J10</f>
        <v>6</v>
      </c>
      <c r="L10" s="16" t="str">
        <f>IF((J10=""),"",IF(AND(K10&gt;=24,K10&lt;=40),"MUY ALTO",IF(AND(K10&gt;=10,K10&lt;=20),"ALTO",IF(AND(K10&gt;=6,K10&lt;=8),"MEDIO",IF((K10&lt;=4),"BAJO")))))</f>
        <v>MEDIO</v>
      </c>
      <c r="M10" s="16">
        <v>10</v>
      </c>
      <c r="N10" s="16">
        <f>$K10*M10</f>
        <v>60</v>
      </c>
      <c r="O10" s="16" t="str">
        <f>IF((N10&gt;=599),"I",IF(N10&gt;=150,"II",IF(N10&gt;=40,"III",IF(N10&gt;=20,"IV",IF(N10=0,"IV")))))</f>
        <v>III</v>
      </c>
      <c r="P10" s="16" t="str">
        <f t="shared" ref="P10" si="0">IF(O10="I","No Aceptable",IF(O10="II","Aceptable con Control",IF(O10="III","Mejorable",IF(O10="IV","Aceptable"))))</f>
        <v>Mejorable</v>
      </c>
      <c r="Q10" s="16"/>
      <c r="R10" s="16" t="s">
        <v>491</v>
      </c>
      <c r="S10" s="16" t="s">
        <v>154</v>
      </c>
      <c r="T10" s="16" t="s">
        <v>154</v>
      </c>
      <c r="U10" s="16"/>
      <c r="V10" s="16" t="s">
        <v>651</v>
      </c>
      <c r="W10" s="16" t="s">
        <v>154</v>
      </c>
    </row>
    <row r="11" spans="1:24" ht="91.5" hidden="1" customHeight="1" x14ac:dyDescent="0.25">
      <c r="A11" s="40" t="s">
        <v>342</v>
      </c>
      <c r="B11" s="31" t="s">
        <v>155</v>
      </c>
      <c r="C11" s="27" t="s">
        <v>652</v>
      </c>
      <c r="D11" s="17" t="s">
        <v>132</v>
      </c>
      <c r="E11" s="16" t="s">
        <v>380</v>
      </c>
      <c r="F11" s="16" t="s">
        <v>209</v>
      </c>
      <c r="G11" s="16" t="s">
        <v>154</v>
      </c>
      <c r="H11" s="16" t="s">
        <v>382</v>
      </c>
      <c r="I11" s="16">
        <v>2</v>
      </c>
      <c r="J11" s="16">
        <v>2</v>
      </c>
      <c r="K11" s="16">
        <f>I11*J11</f>
        <v>4</v>
      </c>
      <c r="L11" s="16" t="str">
        <f>IF((J11=""),"",IF(AND(K11&gt;=24,K11&lt;=40),"MUY ALTO",IF(AND(K11&gt;=10,K11&lt;=20),"ALTO",IF(AND(K11&gt;=6,K11&lt;=8),"MEDIO",IF((K11&lt;=4),"BAJO")))))</f>
        <v>BAJO</v>
      </c>
      <c r="M11" s="16">
        <v>10</v>
      </c>
      <c r="N11" s="16">
        <f>$K11*M11</f>
        <v>40</v>
      </c>
      <c r="O11" s="16" t="str">
        <f>IF(N11="","",IF(AND(N11&gt;=600,N11&lt;=4000),"I",IF(AND(N11&gt;=150,N11&lt;=500),"II",IF(AND(N11&gt;=40,N11&lt;=120),"III",IF(OR(N11=20,N11=0),"IV")))))</f>
        <v>III</v>
      </c>
      <c r="P11" s="16" t="str">
        <f>IF(O11="I","No Aceptable",IF(O11="II","Aceptable con Control",IF(O11="III","Mejorable",IF(O11="IV","Aceptable"))))</f>
        <v>Mejorable</v>
      </c>
      <c r="Q11" s="16"/>
      <c r="R11" s="16" t="s">
        <v>384</v>
      </c>
      <c r="S11" s="16" t="s">
        <v>154</v>
      </c>
      <c r="T11" s="16" t="s">
        <v>154</v>
      </c>
      <c r="U11" s="16" t="s">
        <v>154</v>
      </c>
      <c r="V11" s="16" t="s">
        <v>653</v>
      </c>
      <c r="W11" s="28" t="s">
        <v>154</v>
      </c>
    </row>
    <row r="12" spans="1:24" ht="78" hidden="1" customHeight="1" x14ac:dyDescent="0.25">
      <c r="A12" s="40" t="s">
        <v>342</v>
      </c>
      <c r="B12" s="31" t="s">
        <v>155</v>
      </c>
      <c r="C12" s="16" t="s">
        <v>492</v>
      </c>
      <c r="D12" s="17" t="s">
        <v>191</v>
      </c>
      <c r="E12" s="16" t="s">
        <v>654</v>
      </c>
      <c r="F12" s="16" t="s">
        <v>154</v>
      </c>
      <c r="G12" s="16" t="s">
        <v>154</v>
      </c>
      <c r="H12" s="16" t="s">
        <v>241</v>
      </c>
      <c r="I12" s="18">
        <v>2</v>
      </c>
      <c r="J12" s="18">
        <v>3</v>
      </c>
      <c r="K12" s="18">
        <f>I12*J12</f>
        <v>6</v>
      </c>
      <c r="L12" s="18" t="str">
        <f>IF((J12=""),"",IF(AND(K12&gt;=24,K12&lt;=40),"MUY ALTO",IF(AND(K12&gt;=10,K12&lt;=20),"ALTO",IF(AND(K12&gt;=6,K12&lt;=8),"MEDIO",IF((K12&lt;=4),"BAJO")))))</f>
        <v>MEDIO</v>
      </c>
      <c r="M12" s="18">
        <v>10</v>
      </c>
      <c r="N12" s="16">
        <f t="shared" ref="N12:N14" si="1">$K12*M12</f>
        <v>60</v>
      </c>
      <c r="O12" s="18" t="str">
        <f>IF((N12&gt;=599),"I",IF(N12&gt;=150,"II",IF(N12&gt;=40,"III",IF(N12&gt;=20,"IV",IF(N12=0,"IV")))))</f>
        <v>III</v>
      </c>
      <c r="P12" s="16" t="str">
        <f>IF(O12="I","No Aceptable",IF(O12="II","Aceptable con Control",IF(O12="III","Mejorable",IF(O12="IV","Aceptable"))))</f>
        <v>Mejorable</v>
      </c>
      <c r="Q12" s="18"/>
      <c r="R12" s="16" t="s">
        <v>188</v>
      </c>
      <c r="S12" s="16" t="s">
        <v>154</v>
      </c>
      <c r="T12" s="16" t="s">
        <v>154</v>
      </c>
      <c r="U12" s="16" t="s">
        <v>154</v>
      </c>
      <c r="V12" s="16" t="s">
        <v>494</v>
      </c>
      <c r="W12" s="18"/>
    </row>
    <row r="13" spans="1:24" ht="84" customHeight="1" x14ac:dyDescent="0.25">
      <c r="A13" s="40" t="s">
        <v>342</v>
      </c>
      <c r="B13" s="31" t="s">
        <v>155</v>
      </c>
      <c r="C13" s="16" t="s">
        <v>495</v>
      </c>
      <c r="D13" s="17" t="s">
        <v>150</v>
      </c>
      <c r="E13" s="16" t="s">
        <v>192</v>
      </c>
      <c r="F13" s="16" t="s">
        <v>154</v>
      </c>
      <c r="G13" s="16" t="s">
        <v>249</v>
      </c>
      <c r="H13" s="16" t="s">
        <v>250</v>
      </c>
      <c r="I13" s="16">
        <v>2</v>
      </c>
      <c r="J13" s="16">
        <v>3</v>
      </c>
      <c r="K13" s="16">
        <f t="shared" ref="K13" si="2">I13*J13</f>
        <v>6</v>
      </c>
      <c r="L13" s="16" t="str">
        <f t="shared" ref="L13:L16" si="3">IF((J13=""),"",IF(AND(K13&gt;=24,K13&lt;=40),"MUY ALTO",IF(AND(K13&gt;=10,K13&lt;=20),"ALTO",IF(AND(K13&gt;=6,K13&lt;=8),"MEDIO",IF((K13&lt;=4),"BAJO")))))</f>
        <v>MEDIO</v>
      </c>
      <c r="M13" s="16">
        <v>60</v>
      </c>
      <c r="N13" s="16">
        <f t="shared" si="1"/>
        <v>360</v>
      </c>
      <c r="O13" s="16" t="str">
        <f t="shared" ref="O13:O14" si="4">IF((N13&gt;=599),"I",IF(N13&gt;=150,"II",IF(N13&gt;=40,"III",IF(N13&gt;=20,"IV",IF(N13=0,"IV")))))</f>
        <v>II</v>
      </c>
      <c r="P13" s="16" t="str">
        <f t="shared" ref="P13:P16" si="5">IF(O13="I","No Aceptable",IF(O13="II","Aceptable con Control",IF(O13="III","Mejorable",IF(O13="IV","Aceptable"))))</f>
        <v>Aceptable con Control</v>
      </c>
      <c r="Q13" s="16"/>
      <c r="R13" s="16" t="s">
        <v>251</v>
      </c>
      <c r="S13" s="16" t="s">
        <v>154</v>
      </c>
      <c r="T13" s="16" t="s">
        <v>154</v>
      </c>
      <c r="U13" s="16" t="s">
        <v>154</v>
      </c>
      <c r="V13" s="16" t="s">
        <v>497</v>
      </c>
      <c r="W13" s="16" t="s">
        <v>154</v>
      </c>
    </row>
    <row r="14" spans="1:24" ht="78" customHeight="1" x14ac:dyDescent="0.25">
      <c r="A14" s="40" t="s">
        <v>342</v>
      </c>
      <c r="B14" s="31" t="s">
        <v>155</v>
      </c>
      <c r="C14" s="16" t="s">
        <v>178</v>
      </c>
      <c r="D14" s="17" t="s">
        <v>504</v>
      </c>
      <c r="E14" s="16" t="s">
        <v>193</v>
      </c>
      <c r="F14" s="16"/>
      <c r="G14" s="16" t="s">
        <v>249</v>
      </c>
      <c r="H14" s="16" t="s">
        <v>241</v>
      </c>
      <c r="I14" s="16">
        <v>2</v>
      </c>
      <c r="J14" s="16">
        <v>2</v>
      </c>
      <c r="K14" s="16">
        <f t="shared" ref="K14:K31" si="6">I14*J14</f>
        <v>4</v>
      </c>
      <c r="L14" s="16" t="str">
        <f t="shared" si="3"/>
        <v>BAJO</v>
      </c>
      <c r="M14" s="16">
        <v>60</v>
      </c>
      <c r="N14" s="16">
        <f t="shared" si="1"/>
        <v>240</v>
      </c>
      <c r="O14" s="16" t="str">
        <f t="shared" si="4"/>
        <v>II</v>
      </c>
      <c r="P14" s="16" t="str">
        <f t="shared" si="5"/>
        <v>Aceptable con Control</v>
      </c>
      <c r="Q14" s="16"/>
      <c r="R14" s="16" t="s">
        <v>179</v>
      </c>
      <c r="S14" s="16" t="s">
        <v>154</v>
      </c>
      <c r="T14" s="16" t="s">
        <v>154</v>
      </c>
      <c r="U14" s="16" t="s">
        <v>154</v>
      </c>
      <c r="V14" s="16" t="s">
        <v>496</v>
      </c>
      <c r="W14" s="16" t="s">
        <v>154</v>
      </c>
    </row>
    <row r="15" spans="1:24" ht="78" customHeight="1" x14ac:dyDescent="0.25">
      <c r="A15" s="40" t="s">
        <v>342</v>
      </c>
      <c r="B15" s="31" t="s">
        <v>155</v>
      </c>
      <c r="C15" s="27" t="s">
        <v>489</v>
      </c>
      <c r="D15" s="17" t="s">
        <v>172</v>
      </c>
      <c r="E15" s="16"/>
      <c r="F15" s="16"/>
      <c r="G15" s="16" t="s">
        <v>642</v>
      </c>
      <c r="H15" s="16" t="s">
        <v>250</v>
      </c>
      <c r="I15" s="16">
        <v>2</v>
      </c>
      <c r="J15" s="16">
        <v>2</v>
      </c>
      <c r="K15" s="16">
        <f t="shared" si="6"/>
        <v>4</v>
      </c>
      <c r="L15" s="16" t="str">
        <f>IF((J15=""),"",IF(AND(K15&gt;=24,K15&lt;=40),"MUY ALTO",IF(AND(K15&gt;=10,K15&lt;=20),"ALTO",IF(AND(K15&gt;=6,K15&lt;=8),"MEDIO",IF((K15&lt;=4),"BAJO")))))</f>
        <v>BAJO</v>
      </c>
      <c r="M15" s="16">
        <v>100</v>
      </c>
      <c r="N15" s="16">
        <f t="shared" ref="N15:N35" si="7">$K15*M15</f>
        <v>400</v>
      </c>
      <c r="O15" s="16" t="str">
        <f>IF((N15&gt;=599),"I",IF(N15&gt;=150,"II",IF(N15&gt;=40,"III",IF(N15&gt;=20,"IV",IF(N15=0,"IV")))))</f>
        <v>II</v>
      </c>
      <c r="P15" s="16" t="str">
        <f>IF(O15="I","No Aceptable",IF(O15="II","Aceptable con Control",IF(O15="III","Mejorable",IF(O15="IV","Aceptable"))))</f>
        <v>Aceptable con Control</v>
      </c>
      <c r="Q15" s="16"/>
      <c r="R15" s="16" t="s">
        <v>139</v>
      </c>
      <c r="S15" s="16" t="s">
        <v>154</v>
      </c>
      <c r="T15" s="16" t="s">
        <v>154</v>
      </c>
      <c r="U15" s="16"/>
      <c r="V15" s="16" t="s">
        <v>643</v>
      </c>
      <c r="W15" s="28"/>
    </row>
    <row r="16" spans="1:24" ht="44.25" hidden="1" customHeight="1" x14ac:dyDescent="0.25">
      <c r="A16" s="40" t="s">
        <v>342</v>
      </c>
      <c r="B16" s="31" t="s">
        <v>155</v>
      </c>
      <c r="C16" s="16" t="s">
        <v>470</v>
      </c>
      <c r="D16" s="17" t="s">
        <v>469</v>
      </c>
      <c r="E16" s="16" t="s">
        <v>588</v>
      </c>
      <c r="F16" s="16" t="s">
        <v>154</v>
      </c>
      <c r="G16" s="16"/>
      <c r="H16" s="16" t="s">
        <v>382</v>
      </c>
      <c r="I16" s="16">
        <v>2</v>
      </c>
      <c r="J16" s="16">
        <v>3</v>
      </c>
      <c r="K16" s="16">
        <f t="shared" si="6"/>
        <v>6</v>
      </c>
      <c r="L16" s="16" t="str">
        <f t="shared" si="3"/>
        <v>MEDIO</v>
      </c>
      <c r="M16" s="16">
        <v>10</v>
      </c>
      <c r="N16" s="16">
        <f t="shared" si="7"/>
        <v>60</v>
      </c>
      <c r="O16" s="16" t="str">
        <f>IF(N16="","",IF(AND(N16&gt;=600,N16&lt;=4000),"I",IF(AND(N16&gt;=150,N16&lt;=500),"II",IF(AND(N16&gt;=40,N16&lt;=120),"III",IF(OR(N16=20,N16=0),"IV")))))</f>
        <v>III</v>
      </c>
      <c r="P16" s="16" t="str">
        <f t="shared" si="5"/>
        <v>Mejorable</v>
      </c>
      <c r="Q16" s="16"/>
      <c r="R16" s="16" t="s">
        <v>388</v>
      </c>
      <c r="S16" s="16" t="s">
        <v>154</v>
      </c>
      <c r="T16" s="16" t="s">
        <v>154</v>
      </c>
      <c r="U16" s="16" t="s">
        <v>154</v>
      </c>
      <c r="V16" s="16" t="s">
        <v>644</v>
      </c>
      <c r="W16" s="16"/>
    </row>
    <row r="17" spans="1:23" ht="138.4" customHeight="1" x14ac:dyDescent="0.25">
      <c r="A17" s="40" t="s">
        <v>342</v>
      </c>
      <c r="B17" s="31" t="s">
        <v>155</v>
      </c>
      <c r="C17" s="25" t="s">
        <v>516</v>
      </c>
      <c r="D17" s="17" t="s">
        <v>232</v>
      </c>
      <c r="E17" s="16" t="s">
        <v>281</v>
      </c>
      <c r="F17" s="16" t="s">
        <v>154</v>
      </c>
      <c r="G17" s="16"/>
      <c r="H17" s="16" t="s">
        <v>238</v>
      </c>
      <c r="I17" s="16">
        <v>2</v>
      </c>
      <c r="J17" s="16">
        <v>2</v>
      </c>
      <c r="K17" s="16">
        <f t="shared" si="6"/>
        <v>4</v>
      </c>
      <c r="L17" s="16" t="str">
        <f t="shared" ref="L17:L31" si="8">IF((J17=""),"",IF(AND(K17&gt;=24,K17&lt;=40),"MUY ALTO",IF(AND(K17&gt;=10,K17&lt;=20),"ALTO",IF(AND(K17&gt;=6,K17&lt;=8),"MEDIO",IF((K17&lt;=4),"BAJO")))))</f>
        <v>BAJO</v>
      </c>
      <c r="M17" s="16">
        <v>100</v>
      </c>
      <c r="N17" s="16">
        <f t="shared" si="7"/>
        <v>400</v>
      </c>
      <c r="O17" s="16" t="str">
        <f t="shared" ref="O17:O31" si="9">IF((N17&gt;=599),"I",IF(N17&gt;=150,"II",IF(N17&gt;=40,"III",IF(N17&gt;=20,"IV",IF(N17=0,"IV")))))</f>
        <v>II</v>
      </c>
      <c r="P17" s="16" t="str">
        <f t="shared" ref="P17:P31" si="10">IF(O17="I","No Aceptable",IF(O17="II","Aceptable con Control",IF(O17="III","Mejorable",IF(O17="IV","Aceptable"))))</f>
        <v>Aceptable con Control</v>
      </c>
      <c r="Q17" s="16"/>
      <c r="R17" s="16" t="s">
        <v>139</v>
      </c>
      <c r="S17" s="16" t="s">
        <v>154</v>
      </c>
      <c r="T17" s="16" t="s">
        <v>154</v>
      </c>
      <c r="U17" s="16" t="s">
        <v>154</v>
      </c>
      <c r="V17" s="16" t="s">
        <v>645</v>
      </c>
      <c r="W17" s="16" t="s">
        <v>154</v>
      </c>
    </row>
    <row r="18" spans="1:23" ht="138.4" customHeight="1" x14ac:dyDescent="0.25">
      <c r="A18" s="40" t="s">
        <v>342</v>
      </c>
      <c r="B18" s="31" t="s">
        <v>155</v>
      </c>
      <c r="C18" s="25" t="s">
        <v>352</v>
      </c>
      <c r="D18" s="17" t="s">
        <v>232</v>
      </c>
      <c r="E18" s="16" t="s">
        <v>281</v>
      </c>
      <c r="F18" s="16" t="s">
        <v>154</v>
      </c>
      <c r="G18" s="16" t="s">
        <v>154</v>
      </c>
      <c r="H18" s="16" t="s">
        <v>238</v>
      </c>
      <c r="I18" s="16">
        <v>2</v>
      </c>
      <c r="J18" s="16">
        <v>2</v>
      </c>
      <c r="K18" s="16">
        <f t="shared" si="6"/>
        <v>4</v>
      </c>
      <c r="L18" s="16" t="str">
        <f t="shared" si="8"/>
        <v>BAJO</v>
      </c>
      <c r="M18" s="16">
        <v>100</v>
      </c>
      <c r="N18" s="16">
        <f t="shared" si="7"/>
        <v>400</v>
      </c>
      <c r="O18" s="16" t="str">
        <f t="shared" si="9"/>
        <v>II</v>
      </c>
      <c r="P18" s="16" t="str">
        <f t="shared" si="10"/>
        <v>Aceptable con Control</v>
      </c>
      <c r="Q18" s="16"/>
      <c r="R18" s="16" t="s">
        <v>139</v>
      </c>
      <c r="S18" s="16" t="s">
        <v>154</v>
      </c>
      <c r="T18" s="16" t="s">
        <v>154</v>
      </c>
      <c r="U18" s="16" t="s">
        <v>154</v>
      </c>
      <c r="V18" s="16" t="s">
        <v>646</v>
      </c>
      <c r="W18" s="16" t="s">
        <v>154</v>
      </c>
    </row>
    <row r="19" spans="1:23" ht="138.4" customHeight="1" x14ac:dyDescent="0.25">
      <c r="A19" s="40" t="s">
        <v>342</v>
      </c>
      <c r="B19" s="31" t="s">
        <v>155</v>
      </c>
      <c r="C19" s="25" t="s">
        <v>518</v>
      </c>
      <c r="D19" s="17" t="s">
        <v>232</v>
      </c>
      <c r="E19" s="16" t="s">
        <v>281</v>
      </c>
      <c r="F19" s="16" t="s">
        <v>154</v>
      </c>
      <c r="G19" s="16" t="s">
        <v>154</v>
      </c>
      <c r="H19" s="16" t="s">
        <v>238</v>
      </c>
      <c r="I19" s="16">
        <v>2</v>
      </c>
      <c r="J19" s="16">
        <v>2</v>
      </c>
      <c r="K19" s="16">
        <f t="shared" si="6"/>
        <v>4</v>
      </c>
      <c r="L19" s="16" t="str">
        <f t="shared" si="8"/>
        <v>BAJO</v>
      </c>
      <c r="M19" s="16">
        <v>100</v>
      </c>
      <c r="N19" s="16">
        <f t="shared" si="7"/>
        <v>400</v>
      </c>
      <c r="O19" s="16" t="str">
        <f t="shared" si="9"/>
        <v>II</v>
      </c>
      <c r="P19" s="16" t="str">
        <f t="shared" si="10"/>
        <v>Aceptable con Control</v>
      </c>
      <c r="Q19" s="16"/>
      <c r="R19" s="16" t="s">
        <v>139</v>
      </c>
      <c r="S19" s="16" t="s">
        <v>154</v>
      </c>
      <c r="T19" s="16" t="s">
        <v>154</v>
      </c>
      <c r="U19" s="16" t="s">
        <v>154</v>
      </c>
      <c r="V19" s="16" t="s">
        <v>645</v>
      </c>
      <c r="W19" s="16" t="s">
        <v>154</v>
      </c>
    </row>
    <row r="20" spans="1:23" ht="138.4" customHeight="1" x14ac:dyDescent="0.25">
      <c r="A20" s="40" t="s">
        <v>342</v>
      </c>
      <c r="B20" s="31" t="s">
        <v>155</v>
      </c>
      <c r="C20" s="25" t="s">
        <v>519</v>
      </c>
      <c r="D20" s="17" t="s">
        <v>232</v>
      </c>
      <c r="E20" s="16" t="s">
        <v>281</v>
      </c>
      <c r="F20" s="16" t="s">
        <v>154</v>
      </c>
      <c r="G20" s="16" t="s">
        <v>154</v>
      </c>
      <c r="H20" s="16" t="s">
        <v>238</v>
      </c>
      <c r="I20" s="16">
        <v>2</v>
      </c>
      <c r="J20" s="16">
        <v>2</v>
      </c>
      <c r="K20" s="16">
        <f t="shared" si="6"/>
        <v>4</v>
      </c>
      <c r="L20" s="16" t="str">
        <f t="shared" si="8"/>
        <v>BAJO</v>
      </c>
      <c r="M20" s="16">
        <v>100</v>
      </c>
      <c r="N20" s="16">
        <f t="shared" si="7"/>
        <v>400</v>
      </c>
      <c r="O20" s="16" t="str">
        <f t="shared" si="9"/>
        <v>II</v>
      </c>
      <c r="P20" s="16" t="str">
        <f t="shared" si="10"/>
        <v>Aceptable con Control</v>
      </c>
      <c r="Q20" s="16"/>
      <c r="R20" s="16" t="s">
        <v>139</v>
      </c>
      <c r="S20" s="16" t="s">
        <v>154</v>
      </c>
      <c r="T20" s="16" t="s">
        <v>154</v>
      </c>
      <c r="U20" s="16" t="s">
        <v>154</v>
      </c>
      <c r="V20" s="16" t="s">
        <v>645</v>
      </c>
      <c r="W20" s="16" t="s">
        <v>154</v>
      </c>
    </row>
    <row r="21" spans="1:23" ht="138.4" customHeight="1" x14ac:dyDescent="0.25">
      <c r="A21" s="40" t="s">
        <v>342</v>
      </c>
      <c r="B21" s="31" t="s">
        <v>155</v>
      </c>
      <c r="C21" s="25" t="s">
        <v>520</v>
      </c>
      <c r="D21" s="17" t="s">
        <v>232</v>
      </c>
      <c r="E21" s="16" t="s">
        <v>281</v>
      </c>
      <c r="F21" s="16" t="s">
        <v>154</v>
      </c>
      <c r="G21" s="16" t="s">
        <v>154</v>
      </c>
      <c r="H21" s="16" t="s">
        <v>238</v>
      </c>
      <c r="I21" s="16">
        <v>2</v>
      </c>
      <c r="J21" s="16">
        <v>2</v>
      </c>
      <c r="K21" s="16">
        <f t="shared" si="6"/>
        <v>4</v>
      </c>
      <c r="L21" s="16" t="str">
        <f t="shared" si="8"/>
        <v>BAJO</v>
      </c>
      <c r="M21" s="16">
        <v>100</v>
      </c>
      <c r="N21" s="16">
        <f t="shared" si="7"/>
        <v>400</v>
      </c>
      <c r="O21" s="16" t="str">
        <f t="shared" si="9"/>
        <v>II</v>
      </c>
      <c r="P21" s="16" t="str">
        <f t="shared" si="10"/>
        <v>Aceptable con Control</v>
      </c>
      <c r="Q21" s="16"/>
      <c r="R21" s="16" t="s">
        <v>139</v>
      </c>
      <c r="S21" s="16" t="s">
        <v>154</v>
      </c>
      <c r="T21" s="16" t="s">
        <v>154</v>
      </c>
      <c r="U21" s="16" t="s">
        <v>154</v>
      </c>
      <c r="V21" s="16" t="s">
        <v>645</v>
      </c>
      <c r="W21" s="16" t="s">
        <v>154</v>
      </c>
    </row>
    <row r="22" spans="1:23" ht="138.4" customHeight="1" x14ac:dyDescent="0.25">
      <c r="A22" s="40" t="s">
        <v>342</v>
      </c>
      <c r="B22" s="31" t="s">
        <v>155</v>
      </c>
      <c r="C22" s="25" t="s">
        <v>521</v>
      </c>
      <c r="D22" s="17" t="s">
        <v>232</v>
      </c>
      <c r="E22" s="16" t="s">
        <v>281</v>
      </c>
      <c r="F22" s="16" t="s">
        <v>154</v>
      </c>
      <c r="G22" s="16" t="s">
        <v>154</v>
      </c>
      <c r="H22" s="16" t="s">
        <v>238</v>
      </c>
      <c r="I22" s="16">
        <v>2</v>
      </c>
      <c r="J22" s="16">
        <v>2</v>
      </c>
      <c r="K22" s="16">
        <f t="shared" si="6"/>
        <v>4</v>
      </c>
      <c r="L22" s="16" t="str">
        <f t="shared" si="8"/>
        <v>BAJO</v>
      </c>
      <c r="M22" s="16">
        <v>100</v>
      </c>
      <c r="N22" s="16">
        <f t="shared" si="7"/>
        <v>400</v>
      </c>
      <c r="O22" s="16" t="str">
        <f t="shared" si="9"/>
        <v>II</v>
      </c>
      <c r="P22" s="16" t="str">
        <f t="shared" si="10"/>
        <v>Aceptable con Control</v>
      </c>
      <c r="Q22" s="16"/>
      <c r="R22" s="16" t="s">
        <v>139</v>
      </c>
      <c r="S22" s="16" t="s">
        <v>154</v>
      </c>
      <c r="T22" s="16" t="s">
        <v>154</v>
      </c>
      <c r="U22" s="16" t="s">
        <v>154</v>
      </c>
      <c r="V22" s="16" t="s">
        <v>645</v>
      </c>
      <c r="W22" s="16" t="s">
        <v>154</v>
      </c>
    </row>
    <row r="23" spans="1:23" ht="138.4" customHeight="1" x14ac:dyDescent="0.25">
      <c r="A23" s="40" t="s">
        <v>342</v>
      </c>
      <c r="B23" s="31" t="s">
        <v>155</v>
      </c>
      <c r="C23" s="25" t="s">
        <v>353</v>
      </c>
      <c r="D23" s="17" t="s">
        <v>232</v>
      </c>
      <c r="E23" s="16" t="s">
        <v>281</v>
      </c>
      <c r="F23" s="16" t="s">
        <v>154</v>
      </c>
      <c r="G23" s="16" t="s">
        <v>154</v>
      </c>
      <c r="H23" s="16" t="s">
        <v>238</v>
      </c>
      <c r="I23" s="16">
        <v>2</v>
      </c>
      <c r="J23" s="16">
        <v>2</v>
      </c>
      <c r="K23" s="16">
        <f t="shared" si="6"/>
        <v>4</v>
      </c>
      <c r="L23" s="16" t="str">
        <f t="shared" si="8"/>
        <v>BAJO</v>
      </c>
      <c r="M23" s="16">
        <v>100</v>
      </c>
      <c r="N23" s="16">
        <f t="shared" si="7"/>
        <v>400</v>
      </c>
      <c r="O23" s="16" t="str">
        <f t="shared" si="9"/>
        <v>II</v>
      </c>
      <c r="P23" s="16" t="str">
        <f t="shared" si="10"/>
        <v>Aceptable con Control</v>
      </c>
      <c r="Q23" s="16"/>
      <c r="R23" s="16" t="s">
        <v>139</v>
      </c>
      <c r="S23" s="16" t="s">
        <v>154</v>
      </c>
      <c r="T23" s="16" t="s">
        <v>154</v>
      </c>
      <c r="U23" s="16" t="s">
        <v>154</v>
      </c>
      <c r="V23" s="16" t="s">
        <v>645</v>
      </c>
      <c r="W23" s="16" t="s">
        <v>154</v>
      </c>
    </row>
    <row r="24" spans="1:23" ht="138.4" customHeight="1" x14ac:dyDescent="0.25">
      <c r="A24" s="40" t="s">
        <v>342</v>
      </c>
      <c r="B24" s="31" t="s">
        <v>155</v>
      </c>
      <c r="C24" s="25" t="s">
        <v>522</v>
      </c>
      <c r="D24" s="17" t="s">
        <v>232</v>
      </c>
      <c r="E24" s="16" t="s">
        <v>281</v>
      </c>
      <c r="F24" s="16" t="s">
        <v>154</v>
      </c>
      <c r="G24" s="16" t="s">
        <v>154</v>
      </c>
      <c r="H24" s="16" t="s">
        <v>238</v>
      </c>
      <c r="I24" s="16">
        <v>2</v>
      </c>
      <c r="J24" s="16">
        <v>2</v>
      </c>
      <c r="K24" s="16">
        <f t="shared" si="6"/>
        <v>4</v>
      </c>
      <c r="L24" s="16" t="str">
        <f t="shared" si="8"/>
        <v>BAJO</v>
      </c>
      <c r="M24" s="16">
        <v>100</v>
      </c>
      <c r="N24" s="16">
        <f t="shared" si="7"/>
        <v>400</v>
      </c>
      <c r="O24" s="16" t="str">
        <f t="shared" si="9"/>
        <v>II</v>
      </c>
      <c r="P24" s="16" t="str">
        <f t="shared" si="10"/>
        <v>Aceptable con Control</v>
      </c>
      <c r="Q24" s="16"/>
      <c r="R24" s="16" t="s">
        <v>139</v>
      </c>
      <c r="S24" s="16" t="s">
        <v>154</v>
      </c>
      <c r="T24" s="16" t="s">
        <v>154</v>
      </c>
      <c r="U24" s="16" t="s">
        <v>154</v>
      </c>
      <c r="V24" s="16" t="s">
        <v>645</v>
      </c>
      <c r="W24" s="16" t="s">
        <v>154</v>
      </c>
    </row>
    <row r="25" spans="1:23" ht="138.4" customHeight="1" x14ac:dyDescent="0.25">
      <c r="A25" s="40" t="s">
        <v>342</v>
      </c>
      <c r="B25" s="31" t="s">
        <v>155</v>
      </c>
      <c r="C25" s="36" t="s">
        <v>523</v>
      </c>
      <c r="D25" s="17" t="s">
        <v>232</v>
      </c>
      <c r="E25" s="16" t="s">
        <v>281</v>
      </c>
      <c r="F25" s="16" t="s">
        <v>154</v>
      </c>
      <c r="G25" s="16" t="s">
        <v>154</v>
      </c>
      <c r="H25" s="16" t="s">
        <v>647</v>
      </c>
      <c r="I25" s="16">
        <v>2</v>
      </c>
      <c r="J25" s="16">
        <v>2</v>
      </c>
      <c r="K25" s="16">
        <f t="shared" si="6"/>
        <v>4</v>
      </c>
      <c r="L25" s="16" t="str">
        <f t="shared" si="8"/>
        <v>BAJO</v>
      </c>
      <c r="M25" s="16">
        <v>100</v>
      </c>
      <c r="N25" s="16">
        <f t="shared" si="7"/>
        <v>400</v>
      </c>
      <c r="O25" s="16" t="str">
        <f t="shared" si="9"/>
        <v>II</v>
      </c>
      <c r="P25" s="16" t="str">
        <f t="shared" si="10"/>
        <v>Aceptable con Control</v>
      </c>
      <c r="Q25" s="16"/>
      <c r="R25" s="16" t="s">
        <v>139</v>
      </c>
      <c r="S25" s="16" t="s">
        <v>154</v>
      </c>
      <c r="T25" s="16" t="s">
        <v>154</v>
      </c>
      <c r="U25" s="16" t="s">
        <v>154</v>
      </c>
      <c r="V25" s="16" t="s">
        <v>645</v>
      </c>
      <c r="W25" s="16" t="s">
        <v>154</v>
      </c>
    </row>
    <row r="26" spans="1:23" ht="138.4" customHeight="1" x14ac:dyDescent="0.25">
      <c r="A26" s="40" t="s">
        <v>342</v>
      </c>
      <c r="B26" s="31" t="s">
        <v>155</v>
      </c>
      <c r="C26" s="25" t="s">
        <v>354</v>
      </c>
      <c r="D26" s="17" t="s">
        <v>232</v>
      </c>
      <c r="E26" s="16" t="s">
        <v>281</v>
      </c>
      <c r="F26" s="16" t="s">
        <v>154</v>
      </c>
      <c r="G26" s="16" t="s">
        <v>154</v>
      </c>
      <c r="H26" s="16" t="s">
        <v>238</v>
      </c>
      <c r="I26" s="16">
        <v>2</v>
      </c>
      <c r="J26" s="16">
        <v>2</v>
      </c>
      <c r="K26" s="16">
        <f t="shared" si="6"/>
        <v>4</v>
      </c>
      <c r="L26" s="16" t="str">
        <f t="shared" si="8"/>
        <v>BAJO</v>
      </c>
      <c r="M26" s="16">
        <v>100</v>
      </c>
      <c r="N26" s="16">
        <f t="shared" si="7"/>
        <v>400</v>
      </c>
      <c r="O26" s="16" t="str">
        <f t="shared" si="9"/>
        <v>II</v>
      </c>
      <c r="P26" s="16" t="str">
        <f t="shared" si="10"/>
        <v>Aceptable con Control</v>
      </c>
      <c r="Q26" s="16"/>
      <c r="R26" s="16" t="s">
        <v>139</v>
      </c>
      <c r="S26" s="16" t="s">
        <v>154</v>
      </c>
      <c r="T26" s="16" t="s">
        <v>154</v>
      </c>
      <c r="U26" s="16" t="s">
        <v>154</v>
      </c>
      <c r="V26" s="16" t="s">
        <v>645</v>
      </c>
      <c r="W26" s="16" t="s">
        <v>154</v>
      </c>
    </row>
    <row r="27" spans="1:23" ht="138.4" customHeight="1" x14ac:dyDescent="0.25">
      <c r="A27" s="40" t="s">
        <v>342</v>
      </c>
      <c r="B27" s="31" t="s">
        <v>155</v>
      </c>
      <c r="C27" s="26" t="s">
        <v>524</v>
      </c>
      <c r="D27" s="17" t="s">
        <v>232</v>
      </c>
      <c r="E27" s="16" t="s">
        <v>281</v>
      </c>
      <c r="F27" s="16" t="s">
        <v>209</v>
      </c>
      <c r="G27" s="16" t="s">
        <v>648</v>
      </c>
      <c r="H27" s="16" t="s">
        <v>238</v>
      </c>
      <c r="I27" s="16">
        <v>2</v>
      </c>
      <c r="J27" s="16">
        <v>2</v>
      </c>
      <c r="K27" s="16">
        <f t="shared" si="6"/>
        <v>4</v>
      </c>
      <c r="L27" s="16" t="str">
        <f t="shared" si="8"/>
        <v>BAJO</v>
      </c>
      <c r="M27" s="16">
        <v>100</v>
      </c>
      <c r="N27" s="16">
        <f t="shared" si="7"/>
        <v>400</v>
      </c>
      <c r="O27" s="16" t="str">
        <f t="shared" si="9"/>
        <v>II</v>
      </c>
      <c r="P27" s="16" t="str">
        <f t="shared" si="10"/>
        <v>Aceptable con Control</v>
      </c>
      <c r="Q27" s="16"/>
      <c r="R27" s="16" t="s">
        <v>139</v>
      </c>
      <c r="S27" s="16" t="s">
        <v>154</v>
      </c>
      <c r="T27" s="16" t="s">
        <v>154</v>
      </c>
      <c r="U27" s="16" t="s">
        <v>154</v>
      </c>
      <c r="V27" s="16" t="s">
        <v>645</v>
      </c>
      <c r="W27" s="16" t="s">
        <v>154</v>
      </c>
    </row>
    <row r="28" spans="1:23" ht="138.4" customHeight="1" x14ac:dyDescent="0.25">
      <c r="A28" s="40" t="s">
        <v>342</v>
      </c>
      <c r="B28" s="31" t="s">
        <v>155</v>
      </c>
      <c r="C28" s="25" t="s">
        <v>525</v>
      </c>
      <c r="D28" s="17" t="s">
        <v>232</v>
      </c>
      <c r="E28" s="16" t="s">
        <v>281</v>
      </c>
      <c r="F28" s="16" t="s">
        <v>209</v>
      </c>
      <c r="G28" s="16" t="s">
        <v>648</v>
      </c>
      <c r="H28" s="16" t="s">
        <v>238</v>
      </c>
      <c r="I28" s="16">
        <v>2</v>
      </c>
      <c r="J28" s="16">
        <v>2</v>
      </c>
      <c r="K28" s="16">
        <f t="shared" si="6"/>
        <v>4</v>
      </c>
      <c r="L28" s="16" t="str">
        <f t="shared" si="8"/>
        <v>BAJO</v>
      </c>
      <c r="M28" s="16">
        <v>100</v>
      </c>
      <c r="N28" s="16">
        <f t="shared" si="7"/>
        <v>400</v>
      </c>
      <c r="O28" s="16" t="str">
        <f t="shared" si="9"/>
        <v>II</v>
      </c>
      <c r="P28" s="16" t="str">
        <f t="shared" si="10"/>
        <v>Aceptable con Control</v>
      </c>
      <c r="Q28" s="16"/>
      <c r="R28" s="16" t="s">
        <v>139</v>
      </c>
      <c r="S28" s="16" t="s">
        <v>154</v>
      </c>
      <c r="T28" s="16" t="s">
        <v>154</v>
      </c>
      <c r="U28" s="16" t="s">
        <v>154</v>
      </c>
      <c r="V28" s="16" t="s">
        <v>645</v>
      </c>
      <c r="W28" s="16" t="s">
        <v>154</v>
      </c>
    </row>
    <row r="29" spans="1:23" ht="138.4" customHeight="1" x14ac:dyDescent="0.25">
      <c r="A29" s="40" t="s">
        <v>342</v>
      </c>
      <c r="B29" s="31" t="s">
        <v>155</v>
      </c>
      <c r="C29" s="25" t="s">
        <v>526</v>
      </c>
      <c r="D29" s="17" t="s">
        <v>232</v>
      </c>
      <c r="E29" s="16" t="s">
        <v>281</v>
      </c>
      <c r="F29" s="16" t="s">
        <v>209</v>
      </c>
      <c r="G29" s="16" t="s">
        <v>648</v>
      </c>
      <c r="H29" s="16" t="s">
        <v>238</v>
      </c>
      <c r="I29" s="16">
        <v>2</v>
      </c>
      <c r="J29" s="16">
        <v>2</v>
      </c>
      <c r="K29" s="16">
        <f t="shared" si="6"/>
        <v>4</v>
      </c>
      <c r="L29" s="16" t="str">
        <f t="shared" si="8"/>
        <v>BAJO</v>
      </c>
      <c r="M29" s="16">
        <v>100</v>
      </c>
      <c r="N29" s="16">
        <f t="shared" si="7"/>
        <v>400</v>
      </c>
      <c r="O29" s="16" t="str">
        <f t="shared" si="9"/>
        <v>II</v>
      </c>
      <c r="P29" s="16" t="str">
        <f t="shared" si="10"/>
        <v>Aceptable con Control</v>
      </c>
      <c r="Q29" s="16"/>
      <c r="R29" s="16" t="s">
        <v>139</v>
      </c>
      <c r="S29" s="16" t="s">
        <v>154</v>
      </c>
      <c r="T29" s="16" t="s">
        <v>154</v>
      </c>
      <c r="U29" s="16" t="s">
        <v>154</v>
      </c>
      <c r="V29" s="16" t="s">
        <v>645</v>
      </c>
      <c r="W29" s="16" t="s">
        <v>154</v>
      </c>
    </row>
    <row r="30" spans="1:23" ht="138.4" customHeight="1" x14ac:dyDescent="0.25">
      <c r="A30" s="40" t="s">
        <v>342</v>
      </c>
      <c r="B30" s="31" t="s">
        <v>155</v>
      </c>
      <c r="C30" s="19" t="s">
        <v>527</v>
      </c>
      <c r="D30" s="17" t="s">
        <v>232</v>
      </c>
      <c r="E30" s="16" t="s">
        <v>281</v>
      </c>
      <c r="F30" s="16" t="s">
        <v>154</v>
      </c>
      <c r="G30" s="16" t="s">
        <v>154</v>
      </c>
      <c r="H30" s="16" t="s">
        <v>238</v>
      </c>
      <c r="I30" s="16">
        <v>2</v>
      </c>
      <c r="J30" s="16">
        <v>2</v>
      </c>
      <c r="K30" s="16">
        <f t="shared" si="6"/>
        <v>4</v>
      </c>
      <c r="L30" s="16" t="str">
        <f t="shared" si="8"/>
        <v>BAJO</v>
      </c>
      <c r="M30" s="16">
        <v>100</v>
      </c>
      <c r="N30" s="16">
        <f t="shared" si="7"/>
        <v>400</v>
      </c>
      <c r="O30" s="16" t="str">
        <f t="shared" si="9"/>
        <v>II</v>
      </c>
      <c r="P30" s="16" t="str">
        <f t="shared" si="10"/>
        <v>Aceptable con Control</v>
      </c>
      <c r="Q30" s="16"/>
      <c r="R30" s="16" t="s">
        <v>139</v>
      </c>
      <c r="S30" s="16" t="s">
        <v>154</v>
      </c>
      <c r="T30" s="16" t="s">
        <v>154</v>
      </c>
      <c r="U30" s="16" t="s">
        <v>154</v>
      </c>
      <c r="V30" s="16" t="s">
        <v>645</v>
      </c>
      <c r="W30" s="16" t="s">
        <v>154</v>
      </c>
    </row>
    <row r="31" spans="1:23" ht="138.4" customHeight="1" x14ac:dyDescent="0.25">
      <c r="A31" s="40" t="s">
        <v>342</v>
      </c>
      <c r="B31" s="31" t="s">
        <v>155</v>
      </c>
      <c r="C31" s="19" t="s">
        <v>528</v>
      </c>
      <c r="D31" s="17" t="s">
        <v>232</v>
      </c>
      <c r="E31" s="16" t="s">
        <v>281</v>
      </c>
      <c r="F31" s="16" t="s">
        <v>154</v>
      </c>
      <c r="G31" s="16" t="s">
        <v>154</v>
      </c>
      <c r="H31" s="16" t="s">
        <v>238</v>
      </c>
      <c r="I31" s="16">
        <v>2</v>
      </c>
      <c r="J31" s="16">
        <v>2</v>
      </c>
      <c r="K31" s="16">
        <f t="shared" si="6"/>
        <v>4</v>
      </c>
      <c r="L31" s="16" t="str">
        <f t="shared" si="8"/>
        <v>BAJO</v>
      </c>
      <c r="M31" s="16">
        <v>100</v>
      </c>
      <c r="N31" s="16">
        <f t="shared" si="7"/>
        <v>400</v>
      </c>
      <c r="O31" s="16" t="str">
        <f t="shared" si="9"/>
        <v>II</v>
      </c>
      <c r="P31" s="16" t="str">
        <f t="shared" si="10"/>
        <v>Aceptable con Control</v>
      </c>
      <c r="Q31" s="16"/>
      <c r="R31" s="16" t="s">
        <v>139</v>
      </c>
      <c r="S31" s="16" t="s">
        <v>154</v>
      </c>
      <c r="T31" s="16" t="s">
        <v>154</v>
      </c>
      <c r="U31" s="16" t="s">
        <v>154</v>
      </c>
      <c r="V31" s="16" t="s">
        <v>645</v>
      </c>
      <c r="W31" s="16" t="s">
        <v>154</v>
      </c>
    </row>
    <row r="32" spans="1:23" ht="138.4" customHeight="1" x14ac:dyDescent="0.25">
      <c r="A32" s="40" t="s">
        <v>342</v>
      </c>
      <c r="B32" s="31" t="s">
        <v>155</v>
      </c>
      <c r="C32" s="19" t="s">
        <v>529</v>
      </c>
      <c r="D32" s="17" t="s">
        <v>232</v>
      </c>
      <c r="E32" s="16" t="s">
        <v>281</v>
      </c>
      <c r="F32" s="16" t="s">
        <v>154</v>
      </c>
      <c r="G32" s="16" t="s">
        <v>154</v>
      </c>
      <c r="H32" s="16" t="s">
        <v>238</v>
      </c>
      <c r="I32" s="16">
        <v>2</v>
      </c>
      <c r="J32" s="16">
        <v>2</v>
      </c>
      <c r="K32" s="16">
        <f t="shared" ref="K32:K34" si="11">I32*J32</f>
        <v>4</v>
      </c>
      <c r="L32" s="16" t="str">
        <f t="shared" ref="L32:L34" si="12">IF((J32=""),"",IF(AND(K32&gt;=24,K32&lt;=40),"MUY ALTO",IF(AND(K32&gt;=10,K32&lt;=20),"ALTO",IF(AND(K32&gt;=6,K32&lt;=8),"MEDIO",IF((K32&lt;=4),"BAJO")))))</f>
        <v>BAJO</v>
      </c>
      <c r="M32" s="16">
        <v>100</v>
      </c>
      <c r="N32" s="16">
        <f t="shared" si="7"/>
        <v>400</v>
      </c>
      <c r="O32" s="16" t="str">
        <f t="shared" ref="O32" si="13">IF((N32&gt;=599),"I",IF(N32&gt;=150,"II",IF(N32&gt;=40,"III",IF(N32&gt;=20,"IV",IF(N32=0,"IV")))))</f>
        <v>II</v>
      </c>
      <c r="P32" s="16" t="str">
        <f t="shared" ref="P32:P34" si="14">IF(O32="I","No Aceptable",IF(O32="II","Aceptable con Control",IF(O32="III","Mejorable",IF(O32="IV","Aceptable"))))</f>
        <v>Aceptable con Control</v>
      </c>
      <c r="Q32" s="16"/>
      <c r="R32" s="16" t="s">
        <v>139</v>
      </c>
      <c r="S32" s="16" t="s">
        <v>154</v>
      </c>
      <c r="T32" s="16" t="s">
        <v>154</v>
      </c>
      <c r="U32" s="16" t="s">
        <v>154</v>
      </c>
      <c r="V32" s="16" t="s">
        <v>649</v>
      </c>
      <c r="W32" s="16" t="s">
        <v>154</v>
      </c>
    </row>
    <row r="33" spans="1:23" ht="138.4" customHeight="1" x14ac:dyDescent="0.25">
      <c r="A33" s="40" t="s">
        <v>342</v>
      </c>
      <c r="B33" s="31" t="s">
        <v>155</v>
      </c>
      <c r="C33" s="17" t="s">
        <v>355</v>
      </c>
      <c r="D33" s="17" t="s">
        <v>234</v>
      </c>
      <c r="E33" s="16" t="s">
        <v>235</v>
      </c>
      <c r="F33" s="16" t="s">
        <v>154</v>
      </c>
      <c r="G33" s="16" t="s">
        <v>154</v>
      </c>
      <c r="H33" s="16" t="s">
        <v>238</v>
      </c>
      <c r="I33" s="16">
        <v>2</v>
      </c>
      <c r="J33" s="16">
        <v>2</v>
      </c>
      <c r="K33" s="16">
        <f t="shared" si="11"/>
        <v>4</v>
      </c>
      <c r="L33" s="16" t="str">
        <f t="shared" si="12"/>
        <v>BAJO</v>
      </c>
      <c r="M33" s="16">
        <v>100</v>
      </c>
      <c r="N33" s="16">
        <f t="shared" si="7"/>
        <v>400</v>
      </c>
      <c r="O33" s="16" t="str">
        <f>IF((N33&gt;=599),"I",IF(N33&gt;=150,"II",IF(N33&gt;=40,"III",IF(N33&gt;=20,"IV",IF(N33=0,"IV")))))</f>
        <v>II</v>
      </c>
      <c r="P33" s="16" t="str">
        <f t="shared" si="14"/>
        <v>Aceptable con Control</v>
      </c>
      <c r="Q33" s="16"/>
      <c r="R33" s="16" t="s">
        <v>139</v>
      </c>
      <c r="S33" s="16" t="s">
        <v>154</v>
      </c>
      <c r="T33" s="16" t="s">
        <v>154</v>
      </c>
      <c r="U33" s="16" t="s">
        <v>154</v>
      </c>
      <c r="V33" s="16" t="s">
        <v>356</v>
      </c>
      <c r="W33" s="16" t="s">
        <v>154</v>
      </c>
    </row>
    <row r="34" spans="1:23" ht="138.4" hidden="1" customHeight="1" x14ac:dyDescent="0.25">
      <c r="A34" s="40" t="s">
        <v>342</v>
      </c>
      <c r="B34" s="31" t="s">
        <v>155</v>
      </c>
      <c r="C34" s="27" t="s">
        <v>360</v>
      </c>
      <c r="D34" s="17" t="s">
        <v>357</v>
      </c>
      <c r="E34" s="16" t="s">
        <v>358</v>
      </c>
      <c r="F34" s="16" t="s">
        <v>154</v>
      </c>
      <c r="G34" s="16" t="s">
        <v>154</v>
      </c>
      <c r="H34" s="16" t="s">
        <v>238</v>
      </c>
      <c r="I34" s="16">
        <v>2</v>
      </c>
      <c r="J34" s="16">
        <v>2</v>
      </c>
      <c r="K34" s="16">
        <f t="shared" si="11"/>
        <v>4</v>
      </c>
      <c r="L34" s="16" t="str">
        <f t="shared" si="12"/>
        <v>BAJO</v>
      </c>
      <c r="M34" s="16">
        <v>25</v>
      </c>
      <c r="N34" s="16">
        <f t="shared" si="7"/>
        <v>100</v>
      </c>
      <c r="O34" s="16" t="str">
        <f>IF((N34&gt;=599),"I",IF(N34&gt;=150,"II",IF(N34&gt;=40,"III",IF(N34&gt;=20,"IV",IF(N34=0,"IV")))))</f>
        <v>III</v>
      </c>
      <c r="P34" s="16" t="str">
        <f t="shared" si="14"/>
        <v>Mejorable</v>
      </c>
      <c r="Q34" s="16"/>
      <c r="R34" s="16" t="s">
        <v>358</v>
      </c>
      <c r="S34" s="16" t="s">
        <v>154</v>
      </c>
      <c r="T34" s="16" t="s">
        <v>154</v>
      </c>
      <c r="U34" s="16" t="s">
        <v>154</v>
      </c>
      <c r="V34" s="16" t="s">
        <v>359</v>
      </c>
      <c r="W34" s="16" t="s">
        <v>154</v>
      </c>
    </row>
    <row r="35" spans="1:23" ht="138.4" hidden="1" customHeight="1" x14ac:dyDescent="0.25">
      <c r="A35" s="41" t="s">
        <v>341</v>
      </c>
      <c r="B35" s="33" t="s">
        <v>155</v>
      </c>
      <c r="C35" s="16" t="s">
        <v>350</v>
      </c>
      <c r="D35" s="16" t="s">
        <v>289</v>
      </c>
      <c r="E35" s="16" t="s">
        <v>290</v>
      </c>
      <c r="F35" s="16" t="s">
        <v>154</v>
      </c>
      <c r="G35" s="16" t="s">
        <v>154</v>
      </c>
      <c r="H35" s="16" t="s">
        <v>291</v>
      </c>
      <c r="I35" s="16">
        <v>2</v>
      </c>
      <c r="J35" s="16">
        <v>2</v>
      </c>
      <c r="K35" s="16">
        <f>I35*J35</f>
        <v>4</v>
      </c>
      <c r="L35" s="16" t="str">
        <f>IF((J35=""),"",IF(AND(K35&gt;=24,K35&lt;=40),"MUY ALTO",IF(AND(K35&gt;=10,K35&lt;=20),"ALTO",IF(AND(K35&gt;=6,K35&lt;=8),"MEDIO",IF((K35&lt;=4),"BAJO")))))</f>
        <v>BAJO</v>
      </c>
      <c r="M35" s="16">
        <v>10</v>
      </c>
      <c r="N35" s="16">
        <f t="shared" si="7"/>
        <v>40</v>
      </c>
      <c r="O35" s="16" t="str">
        <f>IF((N35&gt;=599),"I",IF(N35&gt;=150,"II",IF(N35&gt;=40,"III",IF(N35&gt;=20,"IV",IF(N35=0,"IV")))))</f>
        <v>III</v>
      </c>
      <c r="P35" s="16" t="str">
        <f>IF(O35="I","No Aceptable",IF(O35="II","Aceptable con Control",IF(O35="III","Mejorable",IF(O35="IV","Aceptable"))))</f>
        <v>Mejorable</v>
      </c>
      <c r="Q35" s="16"/>
      <c r="R35" s="16" t="s">
        <v>292</v>
      </c>
      <c r="S35" s="16" t="s">
        <v>154</v>
      </c>
      <c r="T35" s="16" t="s">
        <v>154</v>
      </c>
      <c r="U35" s="16" t="s">
        <v>154</v>
      </c>
      <c r="V35" s="16" t="s">
        <v>293</v>
      </c>
      <c r="W35" s="28"/>
    </row>
    <row r="36" spans="1:23" ht="121.5" customHeight="1" x14ac:dyDescent="0.25">
      <c r="A36" s="41" t="s">
        <v>341</v>
      </c>
      <c r="B36" s="33" t="s">
        <v>155</v>
      </c>
      <c r="C36" s="19" t="s">
        <v>361</v>
      </c>
      <c r="D36" s="20" t="s">
        <v>173</v>
      </c>
      <c r="E36" s="19" t="s">
        <v>222</v>
      </c>
      <c r="F36" s="19" t="s">
        <v>209</v>
      </c>
      <c r="G36" s="19" t="s">
        <v>224</v>
      </c>
      <c r="H36" s="19" t="s">
        <v>238</v>
      </c>
      <c r="I36" s="19">
        <v>2</v>
      </c>
      <c r="J36" s="19">
        <v>3</v>
      </c>
      <c r="K36" s="19">
        <f t="shared" ref="K36:K50" si="15">I36*J36</f>
        <v>6</v>
      </c>
      <c r="L36" s="19" t="str">
        <f t="shared" ref="L36:L50" si="16">IF((J36=""),"",IF(AND(K36&gt;=24,K36&lt;=40),"MUY ALTO",IF(AND(K36&gt;=10,K36&lt;=20),"ALTO",IF(AND(K36&gt;=6,K36&lt;=8),"MEDIO",IF((K36&lt;=4),"BAJO")))))</f>
        <v>MEDIO</v>
      </c>
      <c r="M36" s="19">
        <v>25</v>
      </c>
      <c r="N36" s="16">
        <f t="shared" ref="N36:N50" si="17">$K36*M36</f>
        <v>150</v>
      </c>
      <c r="O36" s="19" t="str">
        <f t="shared" ref="O36:O50" si="18">IF((N36&gt;=599),"I",IF(N36&gt;=150,"II",IF(N36&gt;=40,"III",IF(N36&gt;=20,"IV",IF(N36=0,"IV")))))</f>
        <v>II</v>
      </c>
      <c r="P36" s="16" t="str">
        <f t="shared" ref="P36:P50" si="19">IF(O36="I","No Aceptable",IF(O36="II","Aceptable con Control",IF(O36="III","Mejorable",IF(O36="IV","Aceptable"))))</f>
        <v>Aceptable con Control</v>
      </c>
      <c r="Q36" s="19"/>
      <c r="R36" s="19" t="s">
        <v>223</v>
      </c>
      <c r="S36" s="19" t="s">
        <v>154</v>
      </c>
      <c r="T36" s="19" t="s">
        <v>154</v>
      </c>
      <c r="U36" s="19" t="s">
        <v>254</v>
      </c>
      <c r="V36" s="19" t="s">
        <v>229</v>
      </c>
      <c r="W36" s="21" t="s">
        <v>154</v>
      </c>
    </row>
    <row r="37" spans="1:23" ht="78" hidden="1" customHeight="1" x14ac:dyDescent="0.25">
      <c r="A37" s="41" t="s">
        <v>341</v>
      </c>
      <c r="B37" s="33" t="s">
        <v>155</v>
      </c>
      <c r="C37" s="16" t="s">
        <v>364</v>
      </c>
      <c r="D37" s="17" t="s">
        <v>175</v>
      </c>
      <c r="E37" s="16" t="s">
        <v>202</v>
      </c>
      <c r="F37" s="16" t="s">
        <v>205</v>
      </c>
      <c r="G37" s="16" t="s">
        <v>203</v>
      </c>
      <c r="H37" s="16" t="s">
        <v>238</v>
      </c>
      <c r="I37" s="16">
        <v>2</v>
      </c>
      <c r="J37" s="16">
        <v>2</v>
      </c>
      <c r="K37" s="16">
        <f t="shared" si="15"/>
        <v>4</v>
      </c>
      <c r="L37" s="16" t="str">
        <f t="shared" si="16"/>
        <v>BAJO</v>
      </c>
      <c r="M37" s="16">
        <v>25</v>
      </c>
      <c r="N37" s="16">
        <f t="shared" si="17"/>
        <v>100</v>
      </c>
      <c r="O37" s="16" t="str">
        <f t="shared" si="18"/>
        <v>III</v>
      </c>
      <c r="P37" s="16" t="str">
        <f t="shared" si="19"/>
        <v>Mejorable</v>
      </c>
      <c r="Q37" s="16"/>
      <c r="R37" s="16" t="s">
        <v>206</v>
      </c>
      <c r="S37" s="16" t="s">
        <v>154</v>
      </c>
      <c r="T37" s="16" t="s">
        <v>154</v>
      </c>
      <c r="U37" s="16" t="s">
        <v>154</v>
      </c>
      <c r="V37" s="16" t="s">
        <v>207</v>
      </c>
      <c r="W37" s="16" t="s">
        <v>154</v>
      </c>
    </row>
    <row r="38" spans="1:23" ht="78" hidden="1" customHeight="1" x14ac:dyDescent="0.25">
      <c r="A38" s="41" t="s">
        <v>341</v>
      </c>
      <c r="B38" s="33" t="s">
        <v>155</v>
      </c>
      <c r="C38" s="16" t="s">
        <v>120</v>
      </c>
      <c r="D38" s="17" t="s">
        <v>175</v>
      </c>
      <c r="E38" s="16" t="s">
        <v>208</v>
      </c>
      <c r="F38" s="16" t="s">
        <v>209</v>
      </c>
      <c r="G38" s="16" t="s">
        <v>210</v>
      </c>
      <c r="H38" s="16" t="s">
        <v>238</v>
      </c>
      <c r="I38" s="16">
        <v>2</v>
      </c>
      <c r="J38" s="16">
        <v>3</v>
      </c>
      <c r="K38" s="16">
        <f t="shared" si="15"/>
        <v>6</v>
      </c>
      <c r="L38" s="16" t="str">
        <f t="shared" si="16"/>
        <v>MEDIO</v>
      </c>
      <c r="M38" s="16">
        <v>10</v>
      </c>
      <c r="N38" s="16">
        <f t="shared" si="17"/>
        <v>60</v>
      </c>
      <c r="O38" s="16" t="str">
        <f t="shared" si="18"/>
        <v>III</v>
      </c>
      <c r="P38" s="16" t="str">
        <f t="shared" si="19"/>
        <v>Mejorable</v>
      </c>
      <c r="Q38" s="16"/>
      <c r="R38" s="16" t="s">
        <v>256</v>
      </c>
      <c r="S38" s="16" t="s">
        <v>154</v>
      </c>
      <c r="T38" s="16" t="s">
        <v>154</v>
      </c>
      <c r="U38" s="16" t="s">
        <v>257</v>
      </c>
      <c r="V38" s="16" t="s">
        <v>211</v>
      </c>
      <c r="W38" s="16" t="s">
        <v>154</v>
      </c>
    </row>
    <row r="39" spans="1:23" ht="149.25" hidden="1" customHeight="1" x14ac:dyDescent="0.25">
      <c r="A39" s="41" t="s">
        <v>341</v>
      </c>
      <c r="B39" s="33" t="s">
        <v>155</v>
      </c>
      <c r="C39" s="16" t="s">
        <v>348</v>
      </c>
      <c r="D39" s="17" t="s">
        <v>212</v>
      </c>
      <c r="E39" s="16" t="s">
        <v>213</v>
      </c>
      <c r="F39" s="16" t="s">
        <v>214</v>
      </c>
      <c r="G39" s="16" t="s">
        <v>154</v>
      </c>
      <c r="H39" s="16" t="s">
        <v>238</v>
      </c>
      <c r="I39" s="16">
        <v>2</v>
      </c>
      <c r="J39" s="16">
        <v>1</v>
      </c>
      <c r="K39" s="16">
        <f t="shared" si="15"/>
        <v>2</v>
      </c>
      <c r="L39" s="16" t="str">
        <f t="shared" si="16"/>
        <v>BAJO</v>
      </c>
      <c r="M39" s="16">
        <v>25</v>
      </c>
      <c r="N39" s="16">
        <f t="shared" si="17"/>
        <v>50</v>
      </c>
      <c r="O39" s="16" t="str">
        <f t="shared" si="18"/>
        <v>III</v>
      </c>
      <c r="P39" s="16" t="str">
        <f t="shared" si="19"/>
        <v>Mejorable</v>
      </c>
      <c r="Q39" s="16"/>
      <c r="R39" s="16" t="s">
        <v>213</v>
      </c>
      <c r="S39" s="16" t="s">
        <v>154</v>
      </c>
      <c r="T39" s="16" t="s">
        <v>154</v>
      </c>
      <c r="U39" s="16" t="s">
        <v>154</v>
      </c>
      <c r="V39" s="16" t="s">
        <v>531</v>
      </c>
      <c r="W39" s="16" t="s">
        <v>154</v>
      </c>
    </row>
    <row r="40" spans="1:23" ht="149.25" customHeight="1" x14ac:dyDescent="0.25">
      <c r="A40" s="41" t="s">
        <v>341</v>
      </c>
      <c r="B40" s="33" t="s">
        <v>155</v>
      </c>
      <c r="C40" s="16" t="s">
        <v>506</v>
      </c>
      <c r="D40" s="17" t="s">
        <v>284</v>
      </c>
      <c r="E40" s="16" t="s">
        <v>217</v>
      </c>
      <c r="F40" s="16" t="s">
        <v>154</v>
      </c>
      <c r="G40" s="16" t="s">
        <v>203</v>
      </c>
      <c r="H40" s="16" t="s">
        <v>238</v>
      </c>
      <c r="I40" s="16">
        <v>2</v>
      </c>
      <c r="J40" s="16">
        <v>1</v>
      </c>
      <c r="K40" s="16">
        <f t="shared" si="15"/>
        <v>2</v>
      </c>
      <c r="L40" s="16" t="str">
        <f t="shared" si="16"/>
        <v>BAJO</v>
      </c>
      <c r="M40" s="16">
        <v>100</v>
      </c>
      <c r="N40" s="16">
        <f t="shared" si="17"/>
        <v>200</v>
      </c>
      <c r="O40" s="16" t="str">
        <f t="shared" si="18"/>
        <v>II</v>
      </c>
      <c r="P40" s="16" t="str">
        <f t="shared" si="19"/>
        <v>Aceptable con Control</v>
      </c>
      <c r="Q40" s="16"/>
      <c r="R40" s="16" t="s">
        <v>139</v>
      </c>
      <c r="S40" s="16" t="s">
        <v>154</v>
      </c>
      <c r="T40" s="16" t="s">
        <v>154</v>
      </c>
      <c r="U40" s="16" t="s">
        <v>507</v>
      </c>
      <c r="V40" s="16" t="s">
        <v>508</v>
      </c>
      <c r="W40" s="16" t="s">
        <v>154</v>
      </c>
    </row>
    <row r="41" spans="1:23" ht="136.5" hidden="1" customHeight="1" x14ac:dyDescent="0.25">
      <c r="A41" s="41" t="s">
        <v>341</v>
      </c>
      <c r="B41" s="33" t="s">
        <v>155</v>
      </c>
      <c r="C41" s="16" t="s">
        <v>346</v>
      </c>
      <c r="D41" s="17" t="s">
        <v>216</v>
      </c>
      <c r="E41" s="16" t="s">
        <v>217</v>
      </c>
      <c r="F41" s="16" t="s">
        <v>154</v>
      </c>
      <c r="G41" s="16" t="s">
        <v>204</v>
      </c>
      <c r="H41" s="16" t="s">
        <v>238</v>
      </c>
      <c r="I41" s="16">
        <v>2</v>
      </c>
      <c r="J41" s="16">
        <v>2</v>
      </c>
      <c r="K41" s="16">
        <f t="shared" si="15"/>
        <v>4</v>
      </c>
      <c r="L41" s="16" t="str">
        <f t="shared" si="16"/>
        <v>BAJO</v>
      </c>
      <c r="M41" s="16">
        <v>25</v>
      </c>
      <c r="N41" s="16">
        <f t="shared" si="17"/>
        <v>100</v>
      </c>
      <c r="O41" s="16" t="str">
        <f t="shared" si="18"/>
        <v>III</v>
      </c>
      <c r="P41" s="16" t="str">
        <f t="shared" si="19"/>
        <v>Mejorable</v>
      </c>
      <c r="Q41" s="16"/>
      <c r="R41" s="16" t="s">
        <v>206</v>
      </c>
      <c r="S41" s="16" t="s">
        <v>154</v>
      </c>
      <c r="T41" s="16" t="s">
        <v>154</v>
      </c>
      <c r="U41" s="16" t="s">
        <v>258</v>
      </c>
      <c r="V41" s="16" t="s">
        <v>259</v>
      </c>
      <c r="W41" s="16" t="s">
        <v>154</v>
      </c>
    </row>
    <row r="42" spans="1:23" ht="150.75" hidden="1" customHeight="1" x14ac:dyDescent="0.25">
      <c r="A42" s="41" t="s">
        <v>341</v>
      </c>
      <c r="B42" s="33" t="s">
        <v>155</v>
      </c>
      <c r="C42" s="16" t="s">
        <v>345</v>
      </c>
      <c r="D42" s="17" t="s">
        <v>218</v>
      </c>
      <c r="E42" s="16" t="s">
        <v>217</v>
      </c>
      <c r="F42" s="16" t="s">
        <v>219</v>
      </c>
      <c r="G42" s="16" t="s">
        <v>221</v>
      </c>
      <c r="H42" s="16" t="s">
        <v>260</v>
      </c>
      <c r="I42" s="16">
        <v>2</v>
      </c>
      <c r="J42" s="16">
        <v>2</v>
      </c>
      <c r="K42" s="16">
        <f t="shared" si="15"/>
        <v>4</v>
      </c>
      <c r="L42" s="16" t="str">
        <f t="shared" si="16"/>
        <v>BAJO</v>
      </c>
      <c r="M42" s="16">
        <v>25</v>
      </c>
      <c r="N42" s="16">
        <f t="shared" si="17"/>
        <v>100</v>
      </c>
      <c r="O42" s="16" t="str">
        <f t="shared" si="18"/>
        <v>III</v>
      </c>
      <c r="P42" s="16" t="str">
        <f t="shared" si="19"/>
        <v>Mejorable</v>
      </c>
      <c r="Q42" s="16"/>
      <c r="R42" s="16" t="s">
        <v>206</v>
      </c>
      <c r="S42" s="16" t="s">
        <v>154</v>
      </c>
      <c r="T42" s="16" t="s">
        <v>154</v>
      </c>
      <c r="U42" s="16" t="s">
        <v>220</v>
      </c>
      <c r="V42" s="16" t="s">
        <v>261</v>
      </c>
      <c r="W42" s="16" t="s">
        <v>154</v>
      </c>
    </row>
    <row r="43" spans="1:23" ht="150.75" customHeight="1" x14ac:dyDescent="0.25">
      <c r="A43" s="41" t="s">
        <v>341</v>
      </c>
      <c r="B43" s="33" t="s">
        <v>155</v>
      </c>
      <c r="C43" s="19" t="s">
        <v>344</v>
      </c>
      <c r="D43" s="20" t="s">
        <v>172</v>
      </c>
      <c r="E43" s="19" t="s">
        <v>226</v>
      </c>
      <c r="F43" s="19" t="s">
        <v>262</v>
      </c>
      <c r="G43" s="19" t="s">
        <v>225</v>
      </c>
      <c r="H43" s="16" t="s">
        <v>509</v>
      </c>
      <c r="I43" s="19">
        <v>2</v>
      </c>
      <c r="J43" s="19">
        <v>2</v>
      </c>
      <c r="K43" s="19">
        <f t="shared" si="15"/>
        <v>4</v>
      </c>
      <c r="L43" s="19" t="str">
        <f t="shared" si="16"/>
        <v>BAJO</v>
      </c>
      <c r="M43" s="19">
        <v>60</v>
      </c>
      <c r="N43" s="19">
        <f t="shared" si="17"/>
        <v>240</v>
      </c>
      <c r="O43" s="16" t="str">
        <f t="shared" si="18"/>
        <v>II</v>
      </c>
      <c r="P43" s="16" t="str">
        <f t="shared" si="19"/>
        <v>Aceptable con Control</v>
      </c>
      <c r="Q43" s="21"/>
      <c r="R43" s="16" t="s">
        <v>226</v>
      </c>
      <c r="S43" s="16" t="s">
        <v>154</v>
      </c>
      <c r="T43" s="16" t="s">
        <v>154</v>
      </c>
      <c r="U43" s="16" t="s">
        <v>154</v>
      </c>
      <c r="V43" s="16" t="s">
        <v>510</v>
      </c>
      <c r="W43" s="16" t="s">
        <v>154</v>
      </c>
    </row>
    <row r="44" spans="1:23" ht="150.75" hidden="1" customHeight="1" x14ac:dyDescent="0.25">
      <c r="A44" s="41" t="s">
        <v>341</v>
      </c>
      <c r="B44" s="33" t="s">
        <v>155</v>
      </c>
      <c r="C44" s="25" t="s">
        <v>286</v>
      </c>
      <c r="D44" s="17" t="s">
        <v>232</v>
      </c>
      <c r="E44" s="16" t="s">
        <v>267</v>
      </c>
      <c r="F44" s="16" t="s">
        <v>154</v>
      </c>
      <c r="G44" s="16" t="s">
        <v>154</v>
      </c>
      <c r="H44" s="16" t="s">
        <v>238</v>
      </c>
      <c r="I44" s="19">
        <v>2</v>
      </c>
      <c r="J44" s="19">
        <v>1</v>
      </c>
      <c r="K44" s="19">
        <f t="shared" si="15"/>
        <v>2</v>
      </c>
      <c r="L44" s="19" t="str">
        <f t="shared" si="16"/>
        <v>BAJO</v>
      </c>
      <c r="M44" s="19">
        <v>25</v>
      </c>
      <c r="N44" s="19">
        <f t="shared" si="17"/>
        <v>50</v>
      </c>
      <c r="O44" s="16" t="str">
        <f t="shared" si="18"/>
        <v>III</v>
      </c>
      <c r="P44" s="16" t="str">
        <f t="shared" si="19"/>
        <v>Mejorable</v>
      </c>
      <c r="Q44" s="16"/>
      <c r="R44" s="16" t="s">
        <v>268</v>
      </c>
      <c r="S44" s="16" t="s">
        <v>154</v>
      </c>
      <c r="T44" s="16" t="s">
        <v>154</v>
      </c>
      <c r="U44" s="16" t="s">
        <v>265</v>
      </c>
      <c r="V44" s="16" t="s">
        <v>269</v>
      </c>
      <c r="W44" s="16" t="s">
        <v>154</v>
      </c>
    </row>
    <row r="45" spans="1:23" ht="150.75" hidden="1" customHeight="1" x14ac:dyDescent="0.25">
      <c r="A45" s="41" t="s">
        <v>341</v>
      </c>
      <c r="B45" s="33" t="s">
        <v>155</v>
      </c>
      <c r="C45" s="25" t="s">
        <v>287</v>
      </c>
      <c r="D45" s="17" t="s">
        <v>232</v>
      </c>
      <c r="E45" s="16" t="s">
        <v>157</v>
      </c>
      <c r="F45" s="16" t="s">
        <v>154</v>
      </c>
      <c r="G45" s="16" t="s">
        <v>154</v>
      </c>
      <c r="H45" s="16" t="s">
        <v>238</v>
      </c>
      <c r="I45" s="19">
        <v>2</v>
      </c>
      <c r="J45" s="19">
        <v>2</v>
      </c>
      <c r="K45" s="19">
        <f t="shared" si="15"/>
        <v>4</v>
      </c>
      <c r="L45" s="19" t="str">
        <f t="shared" si="16"/>
        <v>BAJO</v>
      </c>
      <c r="M45" s="19">
        <v>25</v>
      </c>
      <c r="N45" s="19">
        <f t="shared" si="17"/>
        <v>100</v>
      </c>
      <c r="O45" s="16" t="str">
        <f t="shared" si="18"/>
        <v>III</v>
      </c>
      <c r="P45" s="16" t="str">
        <f t="shared" si="19"/>
        <v>Mejorable</v>
      </c>
      <c r="Q45" s="18"/>
      <c r="R45" s="16" t="s">
        <v>268</v>
      </c>
      <c r="S45" s="16" t="s">
        <v>154</v>
      </c>
      <c r="T45" s="16" t="s">
        <v>154</v>
      </c>
      <c r="U45" s="16" t="s">
        <v>265</v>
      </c>
      <c r="V45" s="16" t="s">
        <v>511</v>
      </c>
      <c r="W45" s="16" t="s">
        <v>154</v>
      </c>
    </row>
    <row r="46" spans="1:23" ht="150.75" hidden="1" customHeight="1" x14ac:dyDescent="0.25">
      <c r="A46" s="41" t="s">
        <v>341</v>
      </c>
      <c r="B46" s="33" t="s">
        <v>155</v>
      </c>
      <c r="C46" s="25" t="s">
        <v>279</v>
      </c>
      <c r="D46" s="17" t="s">
        <v>232</v>
      </c>
      <c r="E46" s="16" t="s">
        <v>157</v>
      </c>
      <c r="F46" s="16" t="s">
        <v>154</v>
      </c>
      <c r="G46" s="16" t="s">
        <v>154</v>
      </c>
      <c r="H46" s="16" t="s">
        <v>238</v>
      </c>
      <c r="I46" s="19">
        <v>2</v>
      </c>
      <c r="J46" s="19">
        <v>2</v>
      </c>
      <c r="K46" s="19">
        <f t="shared" si="15"/>
        <v>4</v>
      </c>
      <c r="L46" s="19" t="str">
        <f t="shared" si="16"/>
        <v>BAJO</v>
      </c>
      <c r="M46" s="19">
        <v>25</v>
      </c>
      <c r="N46" s="19">
        <f t="shared" si="17"/>
        <v>100</v>
      </c>
      <c r="O46" s="16" t="str">
        <f t="shared" si="18"/>
        <v>III</v>
      </c>
      <c r="P46" s="16" t="str">
        <f t="shared" si="19"/>
        <v>Mejorable</v>
      </c>
      <c r="Q46" s="18"/>
      <c r="R46" s="16" t="s">
        <v>268</v>
      </c>
      <c r="S46" s="16" t="s">
        <v>154</v>
      </c>
      <c r="T46" s="16" t="s">
        <v>154</v>
      </c>
      <c r="U46" s="16" t="s">
        <v>265</v>
      </c>
      <c r="V46" s="16" t="s">
        <v>269</v>
      </c>
      <c r="W46" s="16" t="s">
        <v>154</v>
      </c>
    </row>
    <row r="47" spans="1:23" ht="150.75" hidden="1" customHeight="1" x14ac:dyDescent="0.25">
      <c r="A47" s="41" t="s">
        <v>341</v>
      </c>
      <c r="B47" s="33" t="s">
        <v>155</v>
      </c>
      <c r="C47" s="25" t="s">
        <v>288</v>
      </c>
      <c r="D47" s="17" t="s">
        <v>232</v>
      </c>
      <c r="E47" s="16" t="s">
        <v>158</v>
      </c>
      <c r="F47" s="16" t="s">
        <v>154</v>
      </c>
      <c r="G47" s="16" t="s">
        <v>275</v>
      </c>
      <c r="H47" s="16" t="s">
        <v>238</v>
      </c>
      <c r="I47" s="19">
        <v>2</v>
      </c>
      <c r="J47" s="19">
        <v>2</v>
      </c>
      <c r="K47" s="19">
        <f t="shared" si="15"/>
        <v>4</v>
      </c>
      <c r="L47" s="19" t="str">
        <f t="shared" si="16"/>
        <v>BAJO</v>
      </c>
      <c r="M47" s="19">
        <v>25</v>
      </c>
      <c r="N47" s="19">
        <f t="shared" si="17"/>
        <v>100</v>
      </c>
      <c r="O47" s="16" t="str">
        <f t="shared" si="18"/>
        <v>III</v>
      </c>
      <c r="P47" s="16" t="str">
        <f t="shared" si="19"/>
        <v>Mejorable</v>
      </c>
      <c r="Q47" s="18"/>
      <c r="R47" s="16" t="s">
        <v>268</v>
      </c>
      <c r="S47" s="16" t="s">
        <v>154</v>
      </c>
      <c r="T47" s="16" t="s">
        <v>154</v>
      </c>
      <c r="U47" s="16" t="s">
        <v>276</v>
      </c>
      <c r="V47" s="16" t="s">
        <v>269</v>
      </c>
      <c r="W47" s="16" t="s">
        <v>154</v>
      </c>
    </row>
    <row r="48" spans="1:23" ht="150.75" hidden="1" customHeight="1" x14ac:dyDescent="0.25">
      <c r="A48" s="41" t="s">
        <v>341</v>
      </c>
      <c r="B48" s="33" t="s">
        <v>155</v>
      </c>
      <c r="C48" s="26" t="s">
        <v>512</v>
      </c>
      <c r="D48" s="17" t="s">
        <v>232</v>
      </c>
      <c r="E48" s="24" t="s">
        <v>157</v>
      </c>
      <c r="F48" s="16" t="s">
        <v>154</v>
      </c>
      <c r="G48" s="16" t="s">
        <v>154</v>
      </c>
      <c r="H48" s="16" t="s">
        <v>238</v>
      </c>
      <c r="I48" s="19">
        <v>2</v>
      </c>
      <c r="J48" s="19">
        <v>2</v>
      </c>
      <c r="K48" s="19">
        <f t="shared" si="15"/>
        <v>4</v>
      </c>
      <c r="L48" s="19" t="str">
        <f t="shared" si="16"/>
        <v>BAJO</v>
      </c>
      <c r="M48" s="19">
        <v>25</v>
      </c>
      <c r="N48" s="19">
        <f t="shared" si="17"/>
        <v>100</v>
      </c>
      <c r="O48" s="16" t="str">
        <f t="shared" si="18"/>
        <v>III</v>
      </c>
      <c r="P48" s="16" t="str">
        <f t="shared" si="19"/>
        <v>Mejorable</v>
      </c>
      <c r="Q48" s="18"/>
      <c r="R48" s="16" t="s">
        <v>268</v>
      </c>
      <c r="S48" s="16" t="s">
        <v>154</v>
      </c>
      <c r="T48" s="16" t="s">
        <v>154</v>
      </c>
      <c r="U48" s="16" t="s">
        <v>265</v>
      </c>
      <c r="V48" s="16" t="s">
        <v>513</v>
      </c>
      <c r="W48" s="16" t="s">
        <v>154</v>
      </c>
    </row>
    <row r="49" spans="1:23" ht="150.75" customHeight="1" x14ac:dyDescent="0.25">
      <c r="A49" s="41" t="s">
        <v>341</v>
      </c>
      <c r="B49" s="33" t="s">
        <v>155</v>
      </c>
      <c r="C49" s="25" t="s">
        <v>514</v>
      </c>
      <c r="D49" s="17" t="s">
        <v>232</v>
      </c>
      <c r="E49" s="16" t="s">
        <v>158</v>
      </c>
      <c r="F49" s="16" t="s">
        <v>154</v>
      </c>
      <c r="G49" s="16" t="s">
        <v>154</v>
      </c>
      <c r="H49" s="16" t="s">
        <v>238</v>
      </c>
      <c r="I49" s="19">
        <v>2</v>
      </c>
      <c r="J49" s="19">
        <v>2</v>
      </c>
      <c r="K49" s="19">
        <f t="shared" si="15"/>
        <v>4</v>
      </c>
      <c r="L49" s="19" t="str">
        <f t="shared" si="16"/>
        <v>BAJO</v>
      </c>
      <c r="M49" s="19">
        <v>60</v>
      </c>
      <c r="N49" s="19">
        <f t="shared" si="17"/>
        <v>240</v>
      </c>
      <c r="O49" s="16" t="str">
        <f t="shared" si="18"/>
        <v>II</v>
      </c>
      <c r="P49" s="16" t="str">
        <f t="shared" si="19"/>
        <v>Aceptable con Control</v>
      </c>
      <c r="Q49" s="18"/>
      <c r="R49" s="16" t="s">
        <v>273</v>
      </c>
      <c r="S49" s="16" t="s">
        <v>154</v>
      </c>
      <c r="T49" s="16" t="s">
        <v>154</v>
      </c>
      <c r="U49" s="16" t="s">
        <v>266</v>
      </c>
      <c r="V49" s="16" t="s">
        <v>513</v>
      </c>
      <c r="W49" s="16" t="s">
        <v>154</v>
      </c>
    </row>
    <row r="50" spans="1:23" ht="150.75" customHeight="1" x14ac:dyDescent="0.25">
      <c r="A50" s="41" t="s">
        <v>341</v>
      </c>
      <c r="B50" s="33" t="s">
        <v>155</v>
      </c>
      <c r="C50" s="19" t="s">
        <v>277</v>
      </c>
      <c r="D50" s="17" t="s">
        <v>232</v>
      </c>
      <c r="E50" s="16" t="s">
        <v>515</v>
      </c>
      <c r="F50" s="16" t="s">
        <v>154</v>
      </c>
      <c r="G50" s="16" t="s">
        <v>154</v>
      </c>
      <c r="H50" s="16" t="s">
        <v>238</v>
      </c>
      <c r="I50" s="19">
        <v>2</v>
      </c>
      <c r="J50" s="19">
        <v>2</v>
      </c>
      <c r="K50" s="19">
        <f t="shared" si="15"/>
        <v>4</v>
      </c>
      <c r="L50" s="19" t="str">
        <f t="shared" si="16"/>
        <v>BAJO</v>
      </c>
      <c r="M50" s="19">
        <v>60</v>
      </c>
      <c r="N50" s="19">
        <f t="shared" si="17"/>
        <v>240</v>
      </c>
      <c r="O50" s="16" t="str">
        <f t="shared" si="18"/>
        <v>II</v>
      </c>
      <c r="P50" s="16" t="str">
        <f t="shared" si="19"/>
        <v>Aceptable con Control</v>
      </c>
      <c r="Q50" s="16"/>
      <c r="R50" s="16" t="s">
        <v>273</v>
      </c>
      <c r="S50" s="16" t="s">
        <v>154</v>
      </c>
      <c r="T50" s="16" t="s">
        <v>154</v>
      </c>
      <c r="U50" s="16" t="s">
        <v>266</v>
      </c>
      <c r="V50" s="16" t="s">
        <v>272</v>
      </c>
      <c r="W50" s="16" t="s">
        <v>154</v>
      </c>
    </row>
    <row r="51" spans="1:23" ht="82.5" customHeight="1" x14ac:dyDescent="0.25">
      <c r="A51" s="41" t="s">
        <v>341</v>
      </c>
      <c r="B51" s="33" t="s">
        <v>155</v>
      </c>
      <c r="C51" s="16" t="s">
        <v>274</v>
      </c>
      <c r="D51" s="17" t="s">
        <v>234</v>
      </c>
      <c r="E51" s="16" t="s">
        <v>235</v>
      </c>
      <c r="F51" s="16" t="s">
        <v>154</v>
      </c>
      <c r="G51" s="16" t="s">
        <v>236</v>
      </c>
      <c r="H51" s="16" t="s">
        <v>238</v>
      </c>
      <c r="I51" s="16">
        <v>2</v>
      </c>
      <c r="J51" s="16">
        <v>2</v>
      </c>
      <c r="K51" s="16">
        <f>I51*J51</f>
        <v>4</v>
      </c>
      <c r="L51" s="16" t="str">
        <f>IF((J51=""),"",IF(AND(K51&gt;=24,K51&lt;=40),"MUY ALTO",IF(AND(K51&gt;=10,K51&lt;=20),"ALTO",IF(AND(K51&gt;=6,K51&lt;=8),"MEDIO",IF((K51&lt;=4),"BAJO")))))</f>
        <v>BAJO</v>
      </c>
      <c r="M51" s="16">
        <v>100</v>
      </c>
      <c r="N51" s="16">
        <f>$K51*M51</f>
        <v>400</v>
      </c>
      <c r="O51" s="16" t="str">
        <f>IF((N51&gt;=599),"I",IF(N51&gt;=150,"II",IF(N51&gt;=40,"III",IF(N51&gt;=20,"IV",IF(N51=0,"IV")))))</f>
        <v>II</v>
      </c>
      <c r="P51" s="16" t="str">
        <f>IF(O51="I","No Aceptable",IF(O51="II","Aceptable con Control",IF(O51="III","Mejorable",IF(O51="IV","Aceptable"))))</f>
        <v>Aceptable con Control</v>
      </c>
      <c r="Q51" s="16"/>
      <c r="R51" s="16" t="s">
        <v>139</v>
      </c>
      <c r="S51" s="16" t="s">
        <v>154</v>
      </c>
      <c r="T51" s="16" t="s">
        <v>154</v>
      </c>
      <c r="U51" s="16" t="s">
        <v>154</v>
      </c>
      <c r="V51" s="16" t="s">
        <v>237</v>
      </c>
      <c r="W51" s="16" t="s">
        <v>154</v>
      </c>
    </row>
    <row r="52" spans="1:23" ht="82.5" customHeight="1" x14ac:dyDescent="0.25">
      <c r="A52" s="41" t="s">
        <v>341</v>
      </c>
      <c r="B52" s="33" t="s">
        <v>155</v>
      </c>
      <c r="C52" s="16" t="s">
        <v>351</v>
      </c>
      <c r="D52" s="17" t="s">
        <v>174</v>
      </c>
      <c r="E52" s="16" t="s">
        <v>230</v>
      </c>
      <c r="F52" s="16" t="s">
        <v>154</v>
      </c>
      <c r="G52" s="16" t="s">
        <v>240</v>
      </c>
      <c r="H52" s="16" t="s">
        <v>239</v>
      </c>
      <c r="I52" s="16">
        <v>2</v>
      </c>
      <c r="J52" s="16">
        <v>2</v>
      </c>
      <c r="K52" s="16">
        <f>I52*J52</f>
        <v>4</v>
      </c>
      <c r="L52" s="16" t="str">
        <f>IF((J52=""),"",IF(AND(K52&gt;=24,K52&lt;=40),"MUY ALTO",IF(AND(K52&gt;=10,K52&lt;=20),"ALTO",IF(AND(K52&gt;=6,K52&lt;=8),"MEDIO",IF((K52&lt;=4),"BAJO")))))</f>
        <v>BAJO</v>
      </c>
      <c r="M52" s="16">
        <v>100</v>
      </c>
      <c r="N52" s="16">
        <f>$K52*M52</f>
        <v>400</v>
      </c>
      <c r="O52" s="16" t="str">
        <f t="shared" ref="O52" si="20">IF((N52&gt;=599),"I",IF(N52&gt;=150,"II",IF(N52&gt;=40,"III",IF(N52&gt;=20,"IV",IF(N52=0,"IV")))))</f>
        <v>II</v>
      </c>
      <c r="P52" s="16" t="str">
        <f>IF(O52="I","No Aceptable",IF(O52="II","Aceptable con Control",IF(O52="III","Mejorable",IF(O52="IV","Aceptable"))))</f>
        <v>Aceptable con Control</v>
      </c>
      <c r="Q52" s="16"/>
      <c r="R52" s="16" t="s">
        <v>139</v>
      </c>
      <c r="S52" s="16" t="s">
        <v>154</v>
      </c>
      <c r="T52" s="16" t="s">
        <v>154</v>
      </c>
      <c r="U52" s="16" t="s">
        <v>154</v>
      </c>
      <c r="V52" s="16" t="s">
        <v>231</v>
      </c>
      <c r="W52" s="16" t="s">
        <v>154</v>
      </c>
    </row>
  </sheetData>
  <mergeCells count="12">
    <mergeCell ref="A1:C4"/>
    <mergeCell ref="A5:W5"/>
    <mergeCell ref="D1:W4"/>
    <mergeCell ref="A6:C6"/>
    <mergeCell ref="D6:W6"/>
    <mergeCell ref="A7:W7"/>
    <mergeCell ref="A8:B8"/>
    <mergeCell ref="C8:E8"/>
    <mergeCell ref="F8:H8"/>
    <mergeCell ref="I8:P8"/>
    <mergeCell ref="Q8:R8"/>
    <mergeCell ref="S8:W8"/>
  </mergeCells>
  <conditionalFormatting sqref="P10:P16">
    <cfRule type="cellIs" dxfId="31" priority="17" operator="equal">
      <formula>$X$5</formula>
    </cfRule>
    <cfRule type="cellIs" dxfId="30" priority="18" operator="equal">
      <formula>$X$4</formula>
    </cfRule>
    <cfRule type="cellIs" dxfId="29" priority="19" operator="equal">
      <formula>$X$3</formula>
    </cfRule>
    <cfRule type="cellIs" dxfId="28" priority="20" operator="equal">
      <formula>$X$2</formula>
    </cfRule>
  </conditionalFormatting>
  <conditionalFormatting sqref="P11">
    <cfRule type="cellIs" dxfId="27" priority="1" operator="equal">
      <formula>$X$5</formula>
    </cfRule>
    <cfRule type="cellIs" dxfId="26" priority="2" operator="equal">
      <formula>$X$4</formula>
    </cfRule>
    <cfRule type="cellIs" dxfId="25" priority="3" operator="equal">
      <formula>$X$3</formula>
    </cfRule>
    <cfRule type="cellIs" dxfId="24" priority="4" operator="equal">
      <formula>$X$2</formula>
    </cfRule>
  </conditionalFormatting>
  <conditionalFormatting sqref="P12:P16">
    <cfRule type="cellIs" dxfId="23" priority="13" operator="equal">
      <formula>$X$5</formula>
    </cfRule>
    <cfRule type="cellIs" dxfId="22" priority="14" operator="equal">
      <formula>$X$4</formula>
    </cfRule>
    <cfRule type="cellIs" dxfId="21" priority="15" operator="equal">
      <formula>$X$3</formula>
    </cfRule>
    <cfRule type="cellIs" dxfId="20" priority="16" operator="equal">
      <formula>$X$2</formula>
    </cfRule>
  </conditionalFormatting>
  <conditionalFormatting sqref="P13:P16">
    <cfRule type="cellIs" dxfId="19" priority="9" operator="equal">
      <formula>$X$5</formula>
    </cfRule>
    <cfRule type="cellIs" dxfId="18" priority="10" operator="equal">
      <formula>$X$4</formula>
    </cfRule>
    <cfRule type="cellIs" dxfId="17" priority="11" operator="equal">
      <formula>$X$3</formula>
    </cfRule>
    <cfRule type="cellIs" dxfId="16" priority="12" operator="equal">
      <formula>$X$2</formula>
    </cfRule>
  </conditionalFormatting>
  <conditionalFormatting sqref="P16">
    <cfRule type="cellIs" dxfId="15" priority="5" operator="equal">
      <formula>$X$5</formula>
    </cfRule>
    <cfRule type="cellIs" dxfId="14" priority="6" operator="equal">
      <formula>$X$4</formula>
    </cfRule>
    <cfRule type="cellIs" dxfId="13" priority="7" operator="equal">
      <formula>$X$3</formula>
    </cfRule>
    <cfRule type="cellIs" dxfId="12" priority="8" operator="equal">
      <formula>$X$2</formula>
    </cfRule>
  </conditionalFormatting>
  <conditionalFormatting sqref="P17:P52">
    <cfRule type="cellIs" dxfId="11" priority="21" operator="equal">
      <formula>$X$5</formula>
    </cfRule>
    <cfRule type="cellIs" dxfId="10" priority="22" operator="equal">
      <formula>$X$4</formula>
    </cfRule>
    <cfRule type="cellIs" dxfId="9" priority="23" operator="equal">
      <formula>$X$3</formula>
    </cfRule>
    <cfRule type="cellIs" dxfId="8" priority="24" operator="equal">
      <formula>$X$2</formula>
    </cfRule>
  </conditionalFormatting>
  <pageMargins left="0.7" right="0.7" top="0.75" bottom="0.75" header="0.3" footer="0.3"/>
  <pageSetup orientation="portrait" horizontalDpi="4294967294" verticalDpi="4294967294"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2060"/>
  </sheetPr>
  <dimension ref="A1:X27"/>
  <sheetViews>
    <sheetView view="pageBreakPreview" zoomScale="60" zoomScaleNormal="60" workbookViewId="0">
      <pane xSplit="4" topLeftCell="S1" activePane="topRight" state="frozen"/>
      <selection activeCell="Y1" sqref="Y1:Y1048576"/>
      <selection pane="topRight" activeCell="Y1" sqref="Y1:Y1048576"/>
    </sheetView>
  </sheetViews>
  <sheetFormatPr baseColWidth="10" defaultColWidth="11.42578125" defaultRowHeight="15" x14ac:dyDescent="0.25"/>
  <cols>
    <col min="1" max="1" width="18" customWidth="1"/>
    <col min="3" max="3" width="41" customWidth="1"/>
    <col min="4" max="4" width="30.140625" customWidth="1"/>
    <col min="5" max="5" width="35.42578125" customWidth="1"/>
    <col min="6" max="7" width="15.42578125" style="13" customWidth="1"/>
    <col min="8" max="8" width="19.140625" style="13" customWidth="1"/>
    <col min="9" max="14" width="8.7109375" customWidth="1"/>
    <col min="15" max="15" width="10.7109375" customWidth="1"/>
    <col min="16" max="16" width="16.7109375" customWidth="1"/>
    <col min="17" max="17" width="8.7109375" customWidth="1"/>
    <col min="18" max="18" width="28.140625" customWidth="1"/>
    <col min="19" max="22" width="20.42578125" customWidth="1"/>
    <col min="23" max="23" width="45" customWidth="1"/>
    <col min="24" max="24" width="0" hidden="1" customWidth="1"/>
  </cols>
  <sheetData>
    <row r="1" spans="1:24" ht="27.75" customHeight="1" x14ac:dyDescent="0.25">
      <c r="A1" s="185"/>
      <c r="B1" s="185"/>
      <c r="C1" s="185"/>
      <c r="D1" s="186" t="e">
        <f>+#REF!</f>
        <v>#REF!</v>
      </c>
      <c r="E1" s="186"/>
      <c r="F1" s="186"/>
      <c r="G1" s="186"/>
      <c r="H1" s="186"/>
      <c r="I1" s="186"/>
      <c r="J1" s="186"/>
      <c r="K1" s="186"/>
      <c r="L1" s="186"/>
      <c r="M1" s="186"/>
      <c r="N1" s="186"/>
      <c r="O1" s="186"/>
      <c r="P1" s="186"/>
      <c r="Q1" s="186"/>
      <c r="R1" s="186"/>
      <c r="S1" s="186"/>
      <c r="T1" s="186"/>
      <c r="U1" s="186"/>
      <c r="V1" s="186"/>
      <c r="W1" s="22" t="e">
        <f>+#REF!</f>
        <v>#REF!</v>
      </c>
    </row>
    <row r="2" spans="1:24" ht="27.75" customHeight="1" x14ac:dyDescent="0.25">
      <c r="A2" s="185"/>
      <c r="B2" s="185"/>
      <c r="C2" s="185"/>
      <c r="D2" s="186" t="e">
        <f>+#REF!</f>
        <v>#REF!</v>
      </c>
      <c r="E2" s="186"/>
      <c r="F2" s="186"/>
      <c r="G2" s="186"/>
      <c r="H2" s="186"/>
      <c r="I2" s="186"/>
      <c r="J2" s="186"/>
      <c r="K2" s="186"/>
      <c r="L2" s="186"/>
      <c r="M2" s="186"/>
      <c r="N2" s="186"/>
      <c r="O2" s="186"/>
      <c r="P2" s="186"/>
      <c r="Q2" s="186"/>
      <c r="R2" s="186"/>
      <c r="S2" s="186"/>
      <c r="T2" s="186"/>
      <c r="U2" s="186"/>
      <c r="V2" s="186"/>
      <c r="W2" s="22" t="e">
        <f>+#REF!</f>
        <v>#REF!</v>
      </c>
      <c r="X2" s="45" t="s">
        <v>374</v>
      </c>
    </row>
    <row r="3" spans="1:24" ht="27.75" customHeight="1" x14ac:dyDescent="0.25">
      <c r="A3" s="185"/>
      <c r="B3" s="185"/>
      <c r="C3" s="185"/>
      <c r="D3" s="186" t="e">
        <f>+#REF!</f>
        <v>#REF!</v>
      </c>
      <c r="E3" s="186"/>
      <c r="F3" s="186"/>
      <c r="G3" s="186"/>
      <c r="H3" s="186"/>
      <c r="I3" s="186"/>
      <c r="J3" s="186"/>
      <c r="K3" s="186"/>
      <c r="L3" s="186"/>
      <c r="M3" s="186"/>
      <c r="N3" s="186"/>
      <c r="O3" s="186"/>
      <c r="P3" s="186"/>
      <c r="Q3" s="186"/>
      <c r="R3" s="186"/>
      <c r="S3" s="186"/>
      <c r="T3" s="186"/>
      <c r="U3" s="186"/>
      <c r="V3" s="186"/>
      <c r="W3" s="22" t="e">
        <f>+#REF!</f>
        <v>#REF!</v>
      </c>
      <c r="X3" s="46" t="s">
        <v>375</v>
      </c>
    </row>
    <row r="4" spans="1:24" ht="27.75" customHeight="1" x14ac:dyDescent="0.25">
      <c r="A4" s="185"/>
      <c r="B4" s="185"/>
      <c r="C4" s="185"/>
      <c r="D4" s="186" t="e">
        <f>+#REF!</f>
        <v>#REF!</v>
      </c>
      <c r="E4" s="186"/>
      <c r="F4" s="186"/>
      <c r="G4" s="186"/>
      <c r="H4" s="186"/>
      <c r="I4" s="186"/>
      <c r="J4" s="186"/>
      <c r="K4" s="186"/>
      <c r="L4" s="186"/>
      <c r="M4" s="186"/>
      <c r="N4" s="186"/>
      <c r="O4" s="186"/>
      <c r="P4" s="186"/>
      <c r="Q4" s="186"/>
      <c r="R4" s="186"/>
      <c r="S4" s="186"/>
      <c r="T4" s="186"/>
      <c r="U4" s="186"/>
      <c r="V4" s="186"/>
      <c r="W4" s="22" t="e">
        <f>+#REF!</f>
        <v>#REF!</v>
      </c>
      <c r="X4" s="48" t="s">
        <v>185</v>
      </c>
    </row>
    <row r="5" spans="1:24" ht="24.75" customHeight="1" x14ac:dyDescent="0.25">
      <c r="A5" s="185"/>
      <c r="B5" s="185"/>
      <c r="C5" s="185"/>
      <c r="D5" s="185"/>
      <c r="E5" s="185"/>
      <c r="F5" s="185"/>
      <c r="G5" s="185"/>
      <c r="H5" s="185"/>
      <c r="I5" s="185"/>
      <c r="J5" s="185"/>
      <c r="K5" s="185"/>
      <c r="L5" s="185"/>
      <c r="M5" s="185"/>
      <c r="N5" s="185"/>
      <c r="O5" s="185"/>
      <c r="P5" s="185"/>
      <c r="Q5" s="185"/>
      <c r="R5" s="185"/>
      <c r="S5" s="185"/>
      <c r="T5" s="185"/>
      <c r="U5" s="185"/>
      <c r="V5" s="185"/>
      <c r="W5" s="185"/>
      <c r="X5" s="47" t="s">
        <v>138</v>
      </c>
    </row>
    <row r="6" spans="1:24" ht="24.75" customHeight="1" x14ac:dyDescent="0.25">
      <c r="A6" s="180" t="s">
        <v>22</v>
      </c>
      <c r="B6" s="180"/>
      <c r="C6" s="180"/>
      <c r="D6" s="181" t="s">
        <v>160</v>
      </c>
      <c r="E6" s="181"/>
      <c r="F6" s="181"/>
      <c r="G6" s="181"/>
      <c r="H6" s="181"/>
      <c r="I6" s="181"/>
      <c r="J6" s="180" t="s">
        <v>20</v>
      </c>
      <c r="K6" s="180"/>
      <c r="L6" s="180"/>
      <c r="M6" s="180"/>
      <c r="N6" s="181"/>
      <c r="O6" s="181"/>
      <c r="P6" s="181"/>
      <c r="Q6" s="180" t="s">
        <v>152</v>
      </c>
      <c r="R6" s="180"/>
      <c r="S6" s="180"/>
      <c r="T6" s="180"/>
      <c r="U6" s="181" t="s">
        <v>184</v>
      </c>
      <c r="V6" s="181"/>
      <c r="W6" s="181"/>
    </row>
    <row r="7" spans="1:24" ht="24.75" customHeight="1" x14ac:dyDescent="0.25">
      <c r="A7" s="178"/>
      <c r="B7" s="178"/>
      <c r="C7" s="178"/>
      <c r="D7" s="178"/>
      <c r="E7" s="178"/>
      <c r="F7" s="178"/>
      <c r="G7" s="178"/>
      <c r="H7" s="178"/>
      <c r="I7" s="178"/>
      <c r="J7" s="178"/>
      <c r="K7" s="178"/>
      <c r="L7" s="178"/>
      <c r="M7" s="178"/>
      <c r="N7" s="178"/>
      <c r="O7" s="178"/>
      <c r="P7" s="178"/>
      <c r="Q7" s="178"/>
      <c r="R7" s="178"/>
      <c r="S7" s="178"/>
      <c r="T7" s="178"/>
      <c r="U7" s="178"/>
      <c r="V7" s="178"/>
      <c r="W7" s="178"/>
    </row>
    <row r="8" spans="1:24" ht="24.75" customHeight="1" x14ac:dyDescent="0.25">
      <c r="A8" s="180" t="s">
        <v>153</v>
      </c>
      <c r="B8" s="180"/>
      <c r="C8" s="180"/>
      <c r="D8" s="181" t="s">
        <v>183</v>
      </c>
      <c r="E8" s="181"/>
      <c r="F8" s="181"/>
      <c r="G8" s="181"/>
      <c r="H8" s="181"/>
      <c r="I8" s="181"/>
      <c r="J8" s="180" t="s">
        <v>20</v>
      </c>
      <c r="K8" s="180"/>
      <c r="L8" s="180"/>
      <c r="M8" s="180"/>
      <c r="N8" s="181">
        <v>7752</v>
      </c>
      <c r="O8" s="181"/>
      <c r="P8" s="181"/>
      <c r="Q8" s="180" t="s">
        <v>21</v>
      </c>
      <c r="R8" s="180"/>
      <c r="S8" s="180"/>
      <c r="T8" s="180"/>
      <c r="U8" s="181" t="s">
        <v>264</v>
      </c>
      <c r="V8" s="181"/>
      <c r="W8" s="181"/>
    </row>
    <row r="9" spans="1:24" ht="24.75" customHeight="1" x14ac:dyDescent="0.25">
      <c r="A9" s="178"/>
      <c r="B9" s="178"/>
      <c r="C9" s="178"/>
      <c r="D9" s="178"/>
      <c r="E9" s="178"/>
      <c r="F9" s="178"/>
      <c r="G9" s="178"/>
      <c r="H9" s="178"/>
      <c r="I9" s="178"/>
      <c r="J9" s="178"/>
      <c r="K9" s="178"/>
      <c r="L9" s="178"/>
      <c r="M9" s="178"/>
      <c r="N9" s="178"/>
      <c r="O9" s="178"/>
      <c r="P9" s="178"/>
      <c r="Q9" s="178"/>
      <c r="R9" s="178"/>
      <c r="S9" s="178"/>
      <c r="T9" s="178"/>
      <c r="U9" s="178"/>
      <c r="V9" s="178"/>
      <c r="W9" s="178"/>
    </row>
    <row r="10" spans="1:24" ht="33.75" customHeight="1" x14ac:dyDescent="0.25">
      <c r="A10" s="176" t="s">
        <v>182</v>
      </c>
      <c r="B10" s="176"/>
      <c r="C10" s="176"/>
      <c r="D10" s="177" t="e">
        <f>#REF!</f>
        <v>#REF!</v>
      </c>
      <c r="E10" s="177"/>
      <c r="F10" s="177"/>
      <c r="G10" s="177"/>
      <c r="H10" s="177"/>
      <c r="I10" s="177"/>
      <c r="J10" s="177"/>
      <c r="K10" s="177"/>
      <c r="L10" s="177"/>
      <c r="M10" s="177"/>
      <c r="N10" s="177"/>
      <c r="O10" s="177"/>
      <c r="P10" s="177"/>
      <c r="Q10" s="177"/>
      <c r="R10" s="177"/>
      <c r="S10" s="177"/>
      <c r="T10" s="177"/>
      <c r="U10" s="177"/>
      <c r="V10" s="177"/>
      <c r="W10" s="177"/>
    </row>
    <row r="11" spans="1:24" x14ac:dyDescent="0.25">
      <c r="A11" s="178"/>
      <c r="B11" s="178"/>
      <c r="C11" s="178"/>
      <c r="D11" s="178"/>
      <c r="E11" s="178"/>
      <c r="F11" s="178"/>
      <c r="G11" s="178"/>
      <c r="H11" s="178"/>
      <c r="I11" s="178"/>
      <c r="J11" s="178"/>
      <c r="K11" s="178"/>
      <c r="L11" s="178"/>
      <c r="M11" s="178"/>
      <c r="N11" s="178"/>
      <c r="O11" s="178"/>
      <c r="P11" s="178"/>
      <c r="Q11" s="178"/>
      <c r="R11" s="178"/>
      <c r="S11" s="178"/>
      <c r="T11" s="178"/>
      <c r="U11" s="178"/>
      <c r="V11" s="178"/>
      <c r="W11" s="178"/>
    </row>
    <row r="12" spans="1:24" ht="39.75" customHeight="1" x14ac:dyDescent="0.25">
      <c r="A12" s="179" t="s">
        <v>343</v>
      </c>
      <c r="B12" s="179"/>
      <c r="C12" s="179" t="s">
        <v>0</v>
      </c>
      <c r="D12" s="179"/>
      <c r="E12" s="179"/>
      <c r="F12" s="179" t="s">
        <v>1</v>
      </c>
      <c r="G12" s="179"/>
      <c r="H12" s="179"/>
      <c r="I12" s="179" t="s">
        <v>144</v>
      </c>
      <c r="J12" s="179"/>
      <c r="K12" s="179"/>
      <c r="L12" s="179"/>
      <c r="M12" s="179"/>
      <c r="N12" s="179"/>
      <c r="O12" s="179"/>
      <c r="P12" s="179"/>
      <c r="Q12" s="179" t="s">
        <v>2</v>
      </c>
      <c r="R12" s="179"/>
      <c r="S12" s="179" t="s">
        <v>141</v>
      </c>
      <c r="T12" s="179"/>
      <c r="U12" s="179"/>
      <c r="V12" s="179"/>
      <c r="W12" s="179"/>
    </row>
    <row r="13" spans="1:24" ht="102.75" customHeight="1" x14ac:dyDescent="0.25">
      <c r="A13" s="23" t="s">
        <v>263</v>
      </c>
      <c r="B13" s="23" t="s">
        <v>339</v>
      </c>
      <c r="C13" s="23" t="s">
        <v>140</v>
      </c>
      <c r="D13" s="23" t="s">
        <v>142</v>
      </c>
      <c r="E13" s="23" t="s">
        <v>15</v>
      </c>
      <c r="F13" s="23" t="s">
        <v>4</v>
      </c>
      <c r="G13" s="23" t="s">
        <v>5</v>
      </c>
      <c r="H13" s="23" t="s">
        <v>6</v>
      </c>
      <c r="I13" s="23" t="s">
        <v>7</v>
      </c>
      <c r="J13" s="23" t="s">
        <v>145</v>
      </c>
      <c r="K13" s="23" t="s">
        <v>9</v>
      </c>
      <c r="L13" s="23" t="s">
        <v>143</v>
      </c>
      <c r="M13" s="23" t="s">
        <v>10</v>
      </c>
      <c r="N13" s="23" t="s">
        <v>11</v>
      </c>
      <c r="O13" s="23" t="s">
        <v>146</v>
      </c>
      <c r="P13" s="23" t="s">
        <v>12</v>
      </c>
      <c r="Q13" s="23" t="s">
        <v>147</v>
      </c>
      <c r="R13" s="23" t="s">
        <v>13</v>
      </c>
      <c r="S13" s="23" t="s">
        <v>26</v>
      </c>
      <c r="T13" s="23" t="s">
        <v>27</v>
      </c>
      <c r="U13" s="23" t="s">
        <v>148</v>
      </c>
      <c r="V13" s="23" t="s">
        <v>14</v>
      </c>
      <c r="W13" s="23" t="s">
        <v>149</v>
      </c>
    </row>
    <row r="14" spans="1:24" ht="121.5" customHeight="1" x14ac:dyDescent="0.25">
      <c r="A14" s="41" t="s">
        <v>341</v>
      </c>
      <c r="B14" s="33" t="s">
        <v>155</v>
      </c>
      <c r="C14" s="19" t="s">
        <v>361</v>
      </c>
      <c r="D14" s="20" t="s">
        <v>173</v>
      </c>
      <c r="E14" s="19" t="s">
        <v>222</v>
      </c>
      <c r="F14" s="19" t="s">
        <v>209</v>
      </c>
      <c r="G14" s="19" t="s">
        <v>224</v>
      </c>
      <c r="H14" s="19" t="s">
        <v>501</v>
      </c>
      <c r="I14" s="19">
        <v>2</v>
      </c>
      <c r="J14" s="19">
        <v>3</v>
      </c>
      <c r="K14" s="19">
        <f t="shared" ref="K14:K25" si="0">I14*J14</f>
        <v>6</v>
      </c>
      <c r="L14" s="19" t="str">
        <f t="shared" ref="L14:L25" si="1">IF((J14=""),"",IF(AND(K14&gt;=24,K14&lt;=40),"MUY ALTO",IF(AND(K14&gt;=10,K14&lt;=20),"ALTO",IF(AND(K14&gt;=6,K14&lt;=8),"MEDIO",IF((K14&lt;=4),"BAJO")))))</f>
        <v>MEDIO</v>
      </c>
      <c r="M14" s="19">
        <v>25</v>
      </c>
      <c r="N14" s="16">
        <f t="shared" ref="N14:N25" si="2">$K14*M14</f>
        <v>150</v>
      </c>
      <c r="O14" s="19" t="str">
        <f t="shared" ref="O14:O25" si="3">IF((N14&gt;=599),"I",IF(N14&gt;=150,"II",IF(N14&gt;=40,"III",IF(N14&gt;=20,"IV",IF(N14=0,"IV")))))</f>
        <v>II</v>
      </c>
      <c r="P14" s="16" t="str">
        <f t="shared" ref="P14:P27" si="4">IF(O14="I","CRÍTICO",IF(O14="II","Aceptable con Control",IF(O14="III","Mejorable",IF(O14="IV","Aceptable"))))</f>
        <v>Aceptable con Control</v>
      </c>
      <c r="Q14" s="19">
        <v>80</v>
      </c>
      <c r="R14" s="19" t="s">
        <v>223</v>
      </c>
      <c r="S14" s="19" t="s">
        <v>154</v>
      </c>
      <c r="T14" s="19" t="s">
        <v>154</v>
      </c>
      <c r="U14" s="19"/>
      <c r="V14" s="16" t="s">
        <v>503</v>
      </c>
      <c r="W14" s="21" t="s">
        <v>154</v>
      </c>
    </row>
    <row r="15" spans="1:24" ht="78" customHeight="1" x14ac:dyDescent="0.25">
      <c r="A15" s="41" t="s">
        <v>341</v>
      </c>
      <c r="B15" s="33" t="s">
        <v>155</v>
      </c>
      <c r="C15" s="16" t="s">
        <v>364</v>
      </c>
      <c r="D15" s="17" t="s">
        <v>175</v>
      </c>
      <c r="E15" s="16" t="s">
        <v>202</v>
      </c>
      <c r="F15" s="16" t="s">
        <v>205</v>
      </c>
      <c r="G15" s="16" t="s">
        <v>203</v>
      </c>
      <c r="H15" s="19" t="s">
        <v>501</v>
      </c>
      <c r="I15" s="16">
        <v>2</v>
      </c>
      <c r="J15" s="16">
        <v>2</v>
      </c>
      <c r="K15" s="16">
        <f t="shared" si="0"/>
        <v>4</v>
      </c>
      <c r="L15" s="16" t="str">
        <f t="shared" si="1"/>
        <v>BAJO</v>
      </c>
      <c r="M15" s="16">
        <v>25</v>
      </c>
      <c r="N15" s="16">
        <f t="shared" si="2"/>
        <v>100</v>
      </c>
      <c r="O15" s="16" t="str">
        <f t="shared" si="3"/>
        <v>III</v>
      </c>
      <c r="P15" s="16" t="str">
        <f t="shared" si="4"/>
        <v>Mejorable</v>
      </c>
      <c r="Q15" s="16">
        <v>80</v>
      </c>
      <c r="R15" s="16" t="s">
        <v>206</v>
      </c>
      <c r="S15" s="16" t="s">
        <v>154</v>
      </c>
      <c r="T15" s="16" t="s">
        <v>154</v>
      </c>
      <c r="U15" s="16" t="s">
        <v>154</v>
      </c>
      <c r="V15" s="16" t="s">
        <v>503</v>
      </c>
      <c r="W15" s="16" t="s">
        <v>154</v>
      </c>
    </row>
    <row r="16" spans="1:24" ht="78" customHeight="1" x14ac:dyDescent="0.25">
      <c r="A16" s="41" t="s">
        <v>341</v>
      </c>
      <c r="B16" s="33" t="s">
        <v>155</v>
      </c>
      <c r="C16" s="16" t="s">
        <v>120</v>
      </c>
      <c r="D16" s="17" t="s">
        <v>175</v>
      </c>
      <c r="E16" s="16" t="s">
        <v>208</v>
      </c>
      <c r="F16" s="16" t="s">
        <v>209</v>
      </c>
      <c r="G16" s="16" t="s">
        <v>210</v>
      </c>
      <c r="H16" s="19" t="s">
        <v>501</v>
      </c>
      <c r="I16" s="16">
        <v>2</v>
      </c>
      <c r="J16" s="16">
        <v>3</v>
      </c>
      <c r="K16" s="16">
        <f t="shared" si="0"/>
        <v>6</v>
      </c>
      <c r="L16" s="16" t="str">
        <f t="shared" si="1"/>
        <v>MEDIO</v>
      </c>
      <c r="M16" s="16">
        <v>10</v>
      </c>
      <c r="N16" s="16">
        <f t="shared" si="2"/>
        <v>60</v>
      </c>
      <c r="O16" s="16" t="str">
        <f t="shared" si="3"/>
        <v>III</v>
      </c>
      <c r="P16" s="16" t="str">
        <f t="shared" si="4"/>
        <v>Mejorable</v>
      </c>
      <c r="Q16" s="16">
        <v>80</v>
      </c>
      <c r="R16" s="16" t="s">
        <v>256</v>
      </c>
      <c r="S16" s="16" t="s">
        <v>154</v>
      </c>
      <c r="T16" s="16" t="s">
        <v>154</v>
      </c>
      <c r="U16" s="16" t="s">
        <v>257</v>
      </c>
      <c r="V16" s="16" t="s">
        <v>503</v>
      </c>
      <c r="W16" s="16" t="s">
        <v>154</v>
      </c>
    </row>
    <row r="17" spans="1:23" ht="150.75" customHeight="1" x14ac:dyDescent="0.25">
      <c r="A17" s="41" t="s">
        <v>341</v>
      </c>
      <c r="B17" s="33" t="s">
        <v>155</v>
      </c>
      <c r="C17" s="16" t="s">
        <v>362</v>
      </c>
      <c r="D17" s="17" t="s">
        <v>218</v>
      </c>
      <c r="E17" s="16" t="s">
        <v>217</v>
      </c>
      <c r="F17" s="16" t="s">
        <v>219</v>
      </c>
      <c r="G17" s="16" t="s">
        <v>221</v>
      </c>
      <c r="H17" s="19" t="s">
        <v>501</v>
      </c>
      <c r="I17" s="16">
        <v>2</v>
      </c>
      <c r="J17" s="16">
        <v>2</v>
      </c>
      <c r="K17" s="16">
        <f t="shared" si="0"/>
        <v>4</v>
      </c>
      <c r="L17" s="16" t="str">
        <f t="shared" si="1"/>
        <v>BAJO</v>
      </c>
      <c r="M17" s="16">
        <v>25</v>
      </c>
      <c r="N17" s="16">
        <f t="shared" si="2"/>
        <v>100</v>
      </c>
      <c r="O17" s="16" t="str">
        <f t="shared" si="3"/>
        <v>III</v>
      </c>
      <c r="P17" s="16" t="str">
        <f t="shared" si="4"/>
        <v>Mejorable</v>
      </c>
      <c r="Q17" s="16">
        <v>80</v>
      </c>
      <c r="R17" s="16" t="s">
        <v>206</v>
      </c>
      <c r="S17" s="16" t="s">
        <v>154</v>
      </c>
      <c r="T17" s="16" t="s">
        <v>154</v>
      </c>
      <c r="U17" s="16" t="s">
        <v>220</v>
      </c>
      <c r="V17" s="16" t="s">
        <v>503</v>
      </c>
      <c r="W17" s="16" t="s">
        <v>154</v>
      </c>
    </row>
    <row r="18" spans="1:23" ht="150.75" customHeight="1" x14ac:dyDescent="0.25">
      <c r="A18" s="41" t="s">
        <v>341</v>
      </c>
      <c r="B18" s="33" t="s">
        <v>155</v>
      </c>
      <c r="C18" s="19" t="s">
        <v>344</v>
      </c>
      <c r="D18" s="20" t="s">
        <v>172</v>
      </c>
      <c r="E18" s="19" t="s">
        <v>226</v>
      </c>
      <c r="F18" s="19" t="s">
        <v>262</v>
      </c>
      <c r="G18" s="19" t="s">
        <v>225</v>
      </c>
      <c r="H18" s="19" t="s">
        <v>501</v>
      </c>
      <c r="I18" s="19">
        <v>2</v>
      </c>
      <c r="J18" s="19">
        <v>2</v>
      </c>
      <c r="K18" s="19">
        <f t="shared" si="0"/>
        <v>4</v>
      </c>
      <c r="L18" s="19" t="str">
        <f t="shared" si="1"/>
        <v>BAJO</v>
      </c>
      <c r="M18" s="19">
        <v>60</v>
      </c>
      <c r="N18" s="19">
        <f t="shared" si="2"/>
        <v>240</v>
      </c>
      <c r="O18" s="16" t="str">
        <f t="shared" si="3"/>
        <v>II</v>
      </c>
      <c r="P18" s="16" t="str">
        <f t="shared" si="4"/>
        <v>Aceptable con Control</v>
      </c>
      <c r="Q18" s="16">
        <v>80</v>
      </c>
      <c r="R18" s="16" t="s">
        <v>226</v>
      </c>
      <c r="S18" s="16" t="s">
        <v>154</v>
      </c>
      <c r="T18" s="16" t="s">
        <v>154</v>
      </c>
      <c r="U18" s="16" t="s">
        <v>154</v>
      </c>
      <c r="V18" s="16" t="s">
        <v>503</v>
      </c>
      <c r="W18" s="16" t="s">
        <v>154</v>
      </c>
    </row>
    <row r="19" spans="1:23" ht="150.75" customHeight="1" x14ac:dyDescent="0.25">
      <c r="A19" s="41" t="s">
        <v>341</v>
      </c>
      <c r="B19" s="33" t="s">
        <v>155</v>
      </c>
      <c r="C19" s="25" t="s">
        <v>286</v>
      </c>
      <c r="D19" s="17" t="s">
        <v>232</v>
      </c>
      <c r="E19" s="16" t="s">
        <v>267</v>
      </c>
      <c r="F19" s="16" t="s">
        <v>154</v>
      </c>
      <c r="G19" s="16" t="s">
        <v>154</v>
      </c>
      <c r="H19" s="19" t="s">
        <v>501</v>
      </c>
      <c r="I19" s="19">
        <v>2</v>
      </c>
      <c r="J19" s="19">
        <v>1</v>
      </c>
      <c r="K19" s="19">
        <f t="shared" si="0"/>
        <v>2</v>
      </c>
      <c r="L19" s="19" t="str">
        <f t="shared" si="1"/>
        <v>BAJO</v>
      </c>
      <c r="M19" s="19">
        <v>25</v>
      </c>
      <c r="N19" s="19">
        <f t="shared" si="2"/>
        <v>50</v>
      </c>
      <c r="O19" s="16" t="str">
        <f t="shared" si="3"/>
        <v>III</v>
      </c>
      <c r="P19" s="16" t="str">
        <f t="shared" si="4"/>
        <v>Mejorable</v>
      </c>
      <c r="Q19" s="16">
        <v>80</v>
      </c>
      <c r="R19" s="16" t="s">
        <v>268</v>
      </c>
      <c r="S19" s="16" t="s">
        <v>154</v>
      </c>
      <c r="T19" s="16" t="s">
        <v>154</v>
      </c>
      <c r="U19" s="16" t="s">
        <v>265</v>
      </c>
      <c r="V19" s="16" t="s">
        <v>503</v>
      </c>
      <c r="W19" s="16" t="s">
        <v>154</v>
      </c>
    </row>
    <row r="20" spans="1:23" ht="150.75" customHeight="1" x14ac:dyDescent="0.25">
      <c r="A20" s="41" t="s">
        <v>341</v>
      </c>
      <c r="B20" s="33" t="s">
        <v>155</v>
      </c>
      <c r="C20" s="25" t="s">
        <v>287</v>
      </c>
      <c r="D20" s="17" t="s">
        <v>232</v>
      </c>
      <c r="E20" s="16" t="s">
        <v>157</v>
      </c>
      <c r="F20" s="16" t="s">
        <v>154</v>
      </c>
      <c r="G20" s="16" t="s">
        <v>154</v>
      </c>
      <c r="H20" s="19" t="s">
        <v>501</v>
      </c>
      <c r="I20" s="19">
        <v>2</v>
      </c>
      <c r="J20" s="19">
        <v>2</v>
      </c>
      <c r="K20" s="19">
        <f t="shared" si="0"/>
        <v>4</v>
      </c>
      <c r="L20" s="19" t="str">
        <f t="shared" si="1"/>
        <v>BAJO</v>
      </c>
      <c r="M20" s="19">
        <v>25</v>
      </c>
      <c r="N20" s="19">
        <f t="shared" si="2"/>
        <v>100</v>
      </c>
      <c r="O20" s="16" t="str">
        <f t="shared" si="3"/>
        <v>III</v>
      </c>
      <c r="P20" s="16" t="str">
        <f t="shared" si="4"/>
        <v>Mejorable</v>
      </c>
      <c r="Q20" s="18">
        <v>80</v>
      </c>
      <c r="R20" s="16" t="s">
        <v>268</v>
      </c>
      <c r="S20" s="16" t="s">
        <v>154</v>
      </c>
      <c r="T20" s="16" t="s">
        <v>154</v>
      </c>
      <c r="U20" s="16" t="s">
        <v>265</v>
      </c>
      <c r="V20" s="16" t="s">
        <v>503</v>
      </c>
      <c r="W20" s="16" t="s">
        <v>154</v>
      </c>
    </row>
    <row r="21" spans="1:23" ht="150.75" customHeight="1" x14ac:dyDescent="0.25">
      <c r="A21" s="41" t="s">
        <v>341</v>
      </c>
      <c r="B21" s="33" t="s">
        <v>155</v>
      </c>
      <c r="C21" s="25" t="s">
        <v>279</v>
      </c>
      <c r="D21" s="17" t="s">
        <v>232</v>
      </c>
      <c r="E21" s="16" t="s">
        <v>157</v>
      </c>
      <c r="F21" s="16" t="s">
        <v>154</v>
      </c>
      <c r="G21" s="16" t="s">
        <v>154</v>
      </c>
      <c r="H21" s="19" t="s">
        <v>501</v>
      </c>
      <c r="I21" s="19">
        <v>2</v>
      </c>
      <c r="J21" s="19">
        <v>2</v>
      </c>
      <c r="K21" s="19">
        <f t="shared" si="0"/>
        <v>4</v>
      </c>
      <c r="L21" s="19" t="str">
        <f t="shared" si="1"/>
        <v>BAJO</v>
      </c>
      <c r="M21" s="19">
        <v>25</v>
      </c>
      <c r="N21" s="19">
        <f t="shared" si="2"/>
        <v>100</v>
      </c>
      <c r="O21" s="16" t="str">
        <f t="shared" si="3"/>
        <v>III</v>
      </c>
      <c r="P21" s="16" t="str">
        <f t="shared" si="4"/>
        <v>Mejorable</v>
      </c>
      <c r="Q21" s="18">
        <v>80</v>
      </c>
      <c r="R21" s="16" t="s">
        <v>268</v>
      </c>
      <c r="S21" s="16" t="s">
        <v>154</v>
      </c>
      <c r="T21" s="16" t="s">
        <v>154</v>
      </c>
      <c r="U21" s="16" t="s">
        <v>265</v>
      </c>
      <c r="V21" s="16" t="s">
        <v>503</v>
      </c>
      <c r="W21" s="16" t="s">
        <v>154</v>
      </c>
    </row>
    <row r="22" spans="1:23" ht="150.75" customHeight="1" x14ac:dyDescent="0.25">
      <c r="A22" s="41" t="s">
        <v>341</v>
      </c>
      <c r="B22" s="33" t="s">
        <v>155</v>
      </c>
      <c r="C22" s="25" t="s">
        <v>288</v>
      </c>
      <c r="D22" s="17" t="s">
        <v>232</v>
      </c>
      <c r="E22" s="16" t="s">
        <v>158</v>
      </c>
      <c r="F22" s="16" t="s">
        <v>154</v>
      </c>
      <c r="G22" s="16" t="s">
        <v>275</v>
      </c>
      <c r="H22" s="19" t="s">
        <v>501</v>
      </c>
      <c r="I22" s="19">
        <v>2</v>
      </c>
      <c r="J22" s="19">
        <v>2</v>
      </c>
      <c r="K22" s="19">
        <f t="shared" si="0"/>
        <v>4</v>
      </c>
      <c r="L22" s="19" t="str">
        <f t="shared" si="1"/>
        <v>BAJO</v>
      </c>
      <c r="M22" s="19">
        <v>25</v>
      </c>
      <c r="N22" s="19">
        <f t="shared" si="2"/>
        <v>100</v>
      </c>
      <c r="O22" s="16" t="str">
        <f t="shared" si="3"/>
        <v>III</v>
      </c>
      <c r="P22" s="16" t="str">
        <f t="shared" si="4"/>
        <v>Mejorable</v>
      </c>
      <c r="Q22" s="18">
        <v>80</v>
      </c>
      <c r="R22" s="16" t="s">
        <v>268</v>
      </c>
      <c r="S22" s="16" t="s">
        <v>154</v>
      </c>
      <c r="T22" s="16" t="s">
        <v>154</v>
      </c>
      <c r="U22" s="16" t="s">
        <v>276</v>
      </c>
      <c r="V22" s="16" t="s">
        <v>503</v>
      </c>
      <c r="W22" s="16" t="s">
        <v>154</v>
      </c>
    </row>
    <row r="23" spans="1:23" ht="150.75" customHeight="1" x14ac:dyDescent="0.25">
      <c r="A23" s="41" t="s">
        <v>341</v>
      </c>
      <c r="B23" s="33" t="s">
        <v>155</v>
      </c>
      <c r="C23" s="26" t="s">
        <v>512</v>
      </c>
      <c r="D23" s="17" t="s">
        <v>232</v>
      </c>
      <c r="E23" s="24" t="s">
        <v>157</v>
      </c>
      <c r="F23" s="16" t="s">
        <v>154</v>
      </c>
      <c r="G23" s="16" t="s">
        <v>154</v>
      </c>
      <c r="H23" s="19" t="s">
        <v>501</v>
      </c>
      <c r="I23" s="19">
        <v>2</v>
      </c>
      <c r="J23" s="19">
        <v>2</v>
      </c>
      <c r="K23" s="19">
        <f t="shared" si="0"/>
        <v>4</v>
      </c>
      <c r="L23" s="19" t="str">
        <f t="shared" si="1"/>
        <v>BAJO</v>
      </c>
      <c r="M23" s="19">
        <v>25</v>
      </c>
      <c r="N23" s="19">
        <f t="shared" si="2"/>
        <v>100</v>
      </c>
      <c r="O23" s="16" t="str">
        <f t="shared" si="3"/>
        <v>III</v>
      </c>
      <c r="P23" s="16" t="str">
        <f t="shared" si="4"/>
        <v>Mejorable</v>
      </c>
      <c r="Q23" s="18">
        <v>80</v>
      </c>
      <c r="R23" s="16" t="s">
        <v>268</v>
      </c>
      <c r="S23" s="16" t="s">
        <v>154</v>
      </c>
      <c r="T23" s="16" t="s">
        <v>154</v>
      </c>
      <c r="U23" s="16" t="s">
        <v>265</v>
      </c>
      <c r="V23" s="16" t="s">
        <v>503</v>
      </c>
      <c r="W23" s="16" t="s">
        <v>154</v>
      </c>
    </row>
    <row r="24" spans="1:23" ht="150.75" customHeight="1" x14ac:dyDescent="0.25">
      <c r="A24" s="41" t="s">
        <v>341</v>
      </c>
      <c r="B24" s="33" t="s">
        <v>155</v>
      </c>
      <c r="C24" s="25" t="s">
        <v>514</v>
      </c>
      <c r="D24" s="17" t="s">
        <v>232</v>
      </c>
      <c r="E24" s="16" t="s">
        <v>158</v>
      </c>
      <c r="F24" s="16" t="s">
        <v>154</v>
      </c>
      <c r="G24" s="16" t="s">
        <v>154</v>
      </c>
      <c r="H24" s="19" t="s">
        <v>501</v>
      </c>
      <c r="I24" s="19">
        <v>2</v>
      </c>
      <c r="J24" s="19">
        <v>2</v>
      </c>
      <c r="K24" s="19">
        <f t="shared" si="0"/>
        <v>4</v>
      </c>
      <c r="L24" s="19" t="str">
        <f t="shared" si="1"/>
        <v>BAJO</v>
      </c>
      <c r="M24" s="19">
        <v>60</v>
      </c>
      <c r="N24" s="19">
        <f t="shared" si="2"/>
        <v>240</v>
      </c>
      <c r="O24" s="16" t="str">
        <f t="shared" si="3"/>
        <v>II</v>
      </c>
      <c r="P24" s="16" t="str">
        <f t="shared" si="4"/>
        <v>Aceptable con Control</v>
      </c>
      <c r="Q24" s="18">
        <v>80</v>
      </c>
      <c r="R24" s="16" t="s">
        <v>273</v>
      </c>
      <c r="S24" s="16" t="s">
        <v>154</v>
      </c>
      <c r="T24" s="16" t="s">
        <v>154</v>
      </c>
      <c r="U24" s="16" t="s">
        <v>266</v>
      </c>
      <c r="V24" s="16" t="s">
        <v>503</v>
      </c>
      <c r="W24" s="16" t="s">
        <v>154</v>
      </c>
    </row>
    <row r="25" spans="1:23" ht="150.75" customHeight="1" x14ac:dyDescent="0.25">
      <c r="A25" s="41" t="s">
        <v>341</v>
      </c>
      <c r="B25" s="33" t="s">
        <v>155</v>
      </c>
      <c r="C25" s="19" t="s">
        <v>277</v>
      </c>
      <c r="D25" s="17" t="s">
        <v>232</v>
      </c>
      <c r="E25" s="16" t="s">
        <v>515</v>
      </c>
      <c r="F25" s="16" t="s">
        <v>154</v>
      </c>
      <c r="G25" s="16" t="s">
        <v>154</v>
      </c>
      <c r="H25" s="19" t="s">
        <v>501</v>
      </c>
      <c r="I25" s="19">
        <v>2</v>
      </c>
      <c r="J25" s="19">
        <v>2</v>
      </c>
      <c r="K25" s="19">
        <f t="shared" si="0"/>
        <v>4</v>
      </c>
      <c r="L25" s="19" t="str">
        <f t="shared" si="1"/>
        <v>BAJO</v>
      </c>
      <c r="M25" s="19">
        <v>60</v>
      </c>
      <c r="N25" s="19">
        <f t="shared" si="2"/>
        <v>240</v>
      </c>
      <c r="O25" s="16" t="str">
        <f t="shared" si="3"/>
        <v>II</v>
      </c>
      <c r="P25" s="16" t="str">
        <f t="shared" si="4"/>
        <v>Aceptable con Control</v>
      </c>
      <c r="Q25" s="16">
        <v>80</v>
      </c>
      <c r="R25" s="16" t="s">
        <v>273</v>
      </c>
      <c r="S25" s="16" t="s">
        <v>154</v>
      </c>
      <c r="T25" s="16" t="s">
        <v>154</v>
      </c>
      <c r="U25" s="16" t="s">
        <v>266</v>
      </c>
      <c r="V25" s="16" t="s">
        <v>503</v>
      </c>
      <c r="W25" s="16" t="s">
        <v>154</v>
      </c>
    </row>
    <row r="26" spans="1:23" ht="82.5" customHeight="1" x14ac:dyDescent="0.25">
      <c r="A26" s="41" t="s">
        <v>341</v>
      </c>
      <c r="B26" s="33" t="s">
        <v>155</v>
      </c>
      <c r="C26" s="16" t="s">
        <v>274</v>
      </c>
      <c r="D26" s="17" t="s">
        <v>234</v>
      </c>
      <c r="E26" s="16" t="s">
        <v>235</v>
      </c>
      <c r="F26" s="16" t="s">
        <v>154</v>
      </c>
      <c r="G26" s="16" t="s">
        <v>236</v>
      </c>
      <c r="H26" s="19" t="s">
        <v>501</v>
      </c>
      <c r="I26" s="16">
        <v>2</v>
      </c>
      <c r="J26" s="16">
        <v>2</v>
      </c>
      <c r="K26" s="16">
        <f>I26*J26</f>
        <v>4</v>
      </c>
      <c r="L26" s="16" t="str">
        <f>IF((J26=""),"",IF(AND(K26&gt;=24,K26&lt;=40),"MUY ALTO",IF(AND(K26&gt;=10,K26&lt;=20),"ALTO",IF(AND(K26&gt;=6,K26&lt;=8),"MEDIO",IF((K26&lt;=4),"BAJO")))))</f>
        <v>BAJO</v>
      </c>
      <c r="M26" s="16">
        <v>100</v>
      </c>
      <c r="N26" s="16">
        <f>$K26*M26</f>
        <v>400</v>
      </c>
      <c r="O26" s="16" t="str">
        <f>IF((N26&gt;=599),"I",IF(N26&gt;=150,"II",IF(N26&gt;=40,"III",IF(N26&gt;=20,"IV",IF(N26=0,"IV")))))</f>
        <v>II</v>
      </c>
      <c r="P26" s="16" t="str">
        <f t="shared" si="4"/>
        <v>Aceptable con Control</v>
      </c>
      <c r="Q26" s="16">
        <v>80</v>
      </c>
      <c r="R26" s="16" t="s">
        <v>139</v>
      </c>
      <c r="S26" s="16" t="s">
        <v>154</v>
      </c>
      <c r="T26" s="16" t="s">
        <v>154</v>
      </c>
      <c r="U26" s="16" t="s">
        <v>154</v>
      </c>
      <c r="V26" s="16" t="s">
        <v>503</v>
      </c>
      <c r="W26" s="16" t="s">
        <v>154</v>
      </c>
    </row>
    <row r="27" spans="1:23" ht="82.5" customHeight="1" x14ac:dyDescent="0.25">
      <c r="A27" s="41" t="s">
        <v>341</v>
      </c>
      <c r="B27" s="33" t="s">
        <v>155</v>
      </c>
      <c r="C27" s="16" t="s">
        <v>351</v>
      </c>
      <c r="D27" s="17" t="s">
        <v>174</v>
      </c>
      <c r="E27" s="16" t="s">
        <v>230</v>
      </c>
      <c r="F27" s="16" t="s">
        <v>154</v>
      </c>
      <c r="G27" s="16" t="s">
        <v>240</v>
      </c>
      <c r="H27" s="19" t="s">
        <v>501</v>
      </c>
      <c r="I27" s="16">
        <v>2</v>
      </c>
      <c r="J27" s="16">
        <v>2</v>
      </c>
      <c r="K27" s="16">
        <f>I27*J27</f>
        <v>4</v>
      </c>
      <c r="L27" s="16" t="str">
        <f>IF((J27=""),"",IF(AND(K27&gt;=24,K27&lt;=40),"MUY ALTO",IF(AND(K27&gt;=10,K27&lt;=20),"ALTO",IF(AND(K27&gt;=6,K27&lt;=8),"MEDIO",IF((K27&lt;=4),"BAJO")))))</f>
        <v>BAJO</v>
      </c>
      <c r="M27" s="16">
        <v>100</v>
      </c>
      <c r="N27" s="16">
        <f>$K27*M27</f>
        <v>400</v>
      </c>
      <c r="O27" s="16" t="str">
        <f>IF((N27&gt;=599),"I",IF(N27&gt;=150,"II",IF(N27&gt;=40,"III",IF(N27&gt;=20,"IV",IF(N27=0,"IV")))))</f>
        <v>II</v>
      </c>
      <c r="P27" s="16" t="str">
        <f t="shared" si="4"/>
        <v>Aceptable con Control</v>
      </c>
      <c r="Q27" s="16">
        <v>80</v>
      </c>
      <c r="R27" s="16" t="s">
        <v>139</v>
      </c>
      <c r="S27" s="16" t="s">
        <v>154</v>
      </c>
      <c r="T27" s="16" t="s">
        <v>154</v>
      </c>
      <c r="U27" s="16" t="s">
        <v>154</v>
      </c>
      <c r="V27" s="16" t="s">
        <v>503</v>
      </c>
      <c r="W27" s="16" t="s">
        <v>154</v>
      </c>
    </row>
  </sheetData>
  <mergeCells count="29">
    <mergeCell ref="U6:W6"/>
    <mergeCell ref="A1:C4"/>
    <mergeCell ref="D1:V1"/>
    <mergeCell ref="D2:V2"/>
    <mergeCell ref="D3:V3"/>
    <mergeCell ref="D4:V4"/>
    <mergeCell ref="A5:W5"/>
    <mergeCell ref="A6:C6"/>
    <mergeCell ref="D6:I6"/>
    <mergeCell ref="J6:M6"/>
    <mergeCell ref="N6:P6"/>
    <mergeCell ref="Q6:T6"/>
    <mergeCell ref="A7:W7"/>
    <mergeCell ref="A8:C8"/>
    <mergeCell ref="D8:I8"/>
    <mergeCell ref="J8:M8"/>
    <mergeCell ref="N8:P8"/>
    <mergeCell ref="Q8:T8"/>
    <mergeCell ref="U8:W8"/>
    <mergeCell ref="A9:W9"/>
    <mergeCell ref="A10:C10"/>
    <mergeCell ref="D10:W10"/>
    <mergeCell ref="A11:W11"/>
    <mergeCell ref="A12:B12"/>
    <mergeCell ref="C12:E12"/>
    <mergeCell ref="F12:H12"/>
    <mergeCell ref="I12:P12"/>
    <mergeCell ref="Q12:R12"/>
    <mergeCell ref="S12:W12"/>
  </mergeCells>
  <conditionalFormatting sqref="P14:P27">
    <cfRule type="cellIs" dxfId="7" priority="1" operator="equal">
      <formula>$X$5</formula>
    </cfRule>
    <cfRule type="cellIs" dxfId="6" priority="2" operator="equal">
      <formula>$X$4</formula>
    </cfRule>
    <cfRule type="cellIs" dxfId="5" priority="3" operator="equal">
      <formula>$X$3</formula>
    </cfRule>
    <cfRule type="cellIs" dxfId="4" priority="4" operator="equal">
      <formula>$X$2</formula>
    </cfRule>
  </conditionalFormatting>
  <pageMargins left="0.7" right="0.7" top="0.75" bottom="0.75" header="0.3" footer="0.3"/>
  <pageSetup scale="33" orientation="portrait" horizontalDpi="4294967294" verticalDpi="4294967294" r:id="rId1"/>
  <colBreaks count="1" manualBreakCount="1">
    <brk id="16" max="26" man="1"/>
  </colBreaks>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F0"/>
  </sheetPr>
  <dimension ref="A1:X23"/>
  <sheetViews>
    <sheetView view="pageBreakPreview" zoomScale="70" zoomScaleNormal="60" zoomScaleSheetLayoutView="70" workbookViewId="0">
      <pane xSplit="4" topLeftCell="E1" activePane="topRight" state="frozen"/>
      <selection activeCell="A24" sqref="A24"/>
      <selection pane="topRight" activeCell="A9" sqref="A9"/>
    </sheetView>
  </sheetViews>
  <sheetFormatPr baseColWidth="10" defaultColWidth="11.42578125" defaultRowHeight="15" x14ac:dyDescent="0.25"/>
  <cols>
    <col min="1" max="1" width="18" customWidth="1"/>
    <col min="2" max="2" width="0" hidden="1" customWidth="1"/>
    <col min="3" max="3" width="41" customWidth="1"/>
    <col min="4" max="4" width="30.140625" customWidth="1"/>
    <col min="5" max="5" width="35.42578125" hidden="1" customWidth="1"/>
    <col min="6" max="7" width="15.42578125" style="13" hidden="1" customWidth="1"/>
    <col min="8" max="8" width="19.140625" style="13" hidden="1" customWidth="1"/>
    <col min="9" max="14" width="8.7109375" hidden="1" customWidth="1"/>
    <col min="15" max="15" width="10.7109375" hidden="1" customWidth="1"/>
    <col min="16" max="16" width="16.7109375" customWidth="1"/>
    <col min="17" max="17" width="8.7109375" hidden="1" customWidth="1"/>
    <col min="18" max="18" width="28.140625" hidden="1" customWidth="1"/>
    <col min="19" max="20" width="20.42578125" hidden="1" customWidth="1"/>
    <col min="21" max="22" width="20.42578125" customWidth="1"/>
    <col min="23" max="23" width="45" hidden="1" customWidth="1"/>
  </cols>
  <sheetData>
    <row r="1" spans="1:24" ht="27.75" customHeight="1" x14ac:dyDescent="0.25">
      <c r="A1" s="196"/>
      <c r="B1" s="197"/>
      <c r="C1" s="197"/>
      <c r="D1" s="188" t="s">
        <v>502</v>
      </c>
      <c r="E1" s="188"/>
      <c r="F1" s="188"/>
      <c r="G1" s="188"/>
      <c r="H1" s="188"/>
      <c r="I1" s="188"/>
      <c r="J1" s="188"/>
      <c r="K1" s="188"/>
      <c r="L1" s="188"/>
      <c r="M1" s="188"/>
      <c r="N1" s="188"/>
      <c r="O1" s="188"/>
      <c r="P1" s="188"/>
      <c r="Q1" s="188"/>
      <c r="R1" s="188"/>
      <c r="S1" s="188"/>
      <c r="T1" s="188"/>
      <c r="U1" s="188"/>
      <c r="V1" s="188"/>
      <c r="W1" s="189"/>
    </row>
    <row r="2" spans="1:24" ht="27.75" customHeight="1" x14ac:dyDescent="0.25">
      <c r="A2" s="198"/>
      <c r="B2" s="199"/>
      <c r="C2" s="199"/>
      <c r="D2" s="191"/>
      <c r="E2" s="191"/>
      <c r="F2" s="191"/>
      <c r="G2" s="191"/>
      <c r="H2" s="191"/>
      <c r="I2" s="191"/>
      <c r="J2" s="191"/>
      <c r="K2" s="191"/>
      <c r="L2" s="191"/>
      <c r="M2" s="191"/>
      <c r="N2" s="191"/>
      <c r="O2" s="191"/>
      <c r="P2" s="191"/>
      <c r="Q2" s="191"/>
      <c r="R2" s="191"/>
      <c r="S2" s="191"/>
      <c r="T2" s="191"/>
      <c r="U2" s="191"/>
      <c r="V2" s="191"/>
      <c r="W2" s="192"/>
      <c r="X2" s="45" t="s">
        <v>374</v>
      </c>
    </row>
    <row r="3" spans="1:24" ht="27.75" customHeight="1" x14ac:dyDescent="0.25">
      <c r="A3" s="198"/>
      <c r="B3" s="199"/>
      <c r="C3" s="199"/>
      <c r="D3" s="191"/>
      <c r="E3" s="191"/>
      <c r="F3" s="191"/>
      <c r="G3" s="191"/>
      <c r="H3" s="191"/>
      <c r="I3" s="191"/>
      <c r="J3" s="191"/>
      <c r="K3" s="191"/>
      <c r="L3" s="191"/>
      <c r="M3" s="191"/>
      <c r="N3" s="191"/>
      <c r="O3" s="191"/>
      <c r="P3" s="191"/>
      <c r="Q3" s="191"/>
      <c r="R3" s="191"/>
      <c r="S3" s="191"/>
      <c r="T3" s="191"/>
      <c r="U3" s="191"/>
      <c r="V3" s="191"/>
      <c r="W3" s="192"/>
      <c r="X3" s="46" t="s">
        <v>375</v>
      </c>
    </row>
    <row r="4" spans="1:24" ht="27.75" customHeight="1" x14ac:dyDescent="0.25">
      <c r="A4" s="198"/>
      <c r="B4" s="199"/>
      <c r="C4" s="199"/>
      <c r="D4" s="191"/>
      <c r="E4" s="191"/>
      <c r="F4" s="191"/>
      <c r="G4" s="191"/>
      <c r="H4" s="191"/>
      <c r="I4" s="191"/>
      <c r="J4" s="191"/>
      <c r="K4" s="191"/>
      <c r="L4" s="191"/>
      <c r="M4" s="191"/>
      <c r="N4" s="191"/>
      <c r="O4" s="191"/>
      <c r="P4" s="191"/>
      <c r="Q4" s="191"/>
      <c r="R4" s="191"/>
      <c r="S4" s="191"/>
      <c r="T4" s="191"/>
      <c r="U4" s="191"/>
      <c r="V4" s="191"/>
      <c r="W4" s="192"/>
      <c r="X4" s="48" t="s">
        <v>185</v>
      </c>
    </row>
    <row r="5" spans="1:24" ht="24.75" customHeight="1" x14ac:dyDescent="0.25">
      <c r="A5" s="200"/>
      <c r="B5" s="201"/>
      <c r="C5" s="201"/>
      <c r="D5" s="194"/>
      <c r="E5" s="194"/>
      <c r="F5" s="194"/>
      <c r="G5" s="194"/>
      <c r="H5" s="194"/>
      <c r="I5" s="194"/>
      <c r="J5" s="194"/>
      <c r="K5" s="194"/>
      <c r="L5" s="194"/>
      <c r="M5" s="194"/>
      <c r="N5" s="194"/>
      <c r="O5" s="194"/>
      <c r="P5" s="194"/>
      <c r="Q5" s="194"/>
      <c r="R5" s="194"/>
      <c r="S5" s="194"/>
      <c r="T5" s="194"/>
      <c r="U5" s="194"/>
      <c r="V5" s="194"/>
      <c r="W5" s="195"/>
      <c r="X5" s="47" t="s">
        <v>138</v>
      </c>
    </row>
    <row r="6" spans="1:24" ht="33.75" customHeight="1" x14ac:dyDescent="0.25">
      <c r="A6" s="176" t="s">
        <v>182</v>
      </c>
      <c r="B6" s="176"/>
      <c r="C6" s="176"/>
      <c r="D6" s="177" t="e">
        <f>#REF!</f>
        <v>#REF!</v>
      </c>
      <c r="E6" s="177"/>
      <c r="F6" s="177"/>
      <c r="G6" s="177"/>
      <c r="H6" s="177"/>
      <c r="I6" s="177"/>
      <c r="J6" s="177"/>
      <c r="K6" s="177"/>
      <c r="L6" s="177"/>
      <c r="M6" s="177"/>
      <c r="N6" s="177"/>
      <c r="O6" s="177"/>
      <c r="P6" s="177"/>
      <c r="Q6" s="177"/>
      <c r="R6" s="177"/>
      <c r="S6" s="177"/>
      <c r="T6" s="177"/>
      <c r="U6" s="177"/>
      <c r="V6" s="177"/>
      <c r="W6" s="177"/>
    </row>
    <row r="7" spans="1:24" x14ac:dyDescent="0.25">
      <c r="A7" s="178"/>
      <c r="B7" s="178"/>
      <c r="C7" s="178"/>
      <c r="D7" s="178"/>
      <c r="E7" s="178"/>
      <c r="F7" s="178"/>
      <c r="G7" s="178"/>
      <c r="H7" s="178"/>
      <c r="I7" s="178"/>
      <c r="J7" s="178"/>
      <c r="K7" s="178"/>
      <c r="L7" s="178"/>
      <c r="M7" s="178"/>
      <c r="N7" s="178"/>
      <c r="O7" s="178"/>
      <c r="P7" s="178"/>
      <c r="Q7" s="178"/>
      <c r="R7" s="178"/>
      <c r="S7" s="178"/>
      <c r="T7" s="178"/>
      <c r="U7" s="178"/>
      <c r="V7" s="178"/>
      <c r="W7" s="178"/>
    </row>
    <row r="8" spans="1:24" ht="39.75" customHeight="1" x14ac:dyDescent="0.25">
      <c r="A8" s="179" t="s">
        <v>343</v>
      </c>
      <c r="B8" s="179"/>
      <c r="C8" s="179" t="s">
        <v>0</v>
      </c>
      <c r="D8" s="179"/>
      <c r="E8" s="179"/>
      <c r="F8" s="179" t="s">
        <v>1</v>
      </c>
      <c r="G8" s="179"/>
      <c r="H8" s="179"/>
      <c r="I8" s="179" t="s">
        <v>144</v>
      </c>
      <c r="J8" s="179"/>
      <c r="K8" s="179"/>
      <c r="L8" s="179"/>
      <c r="M8" s="179"/>
      <c r="N8" s="179"/>
      <c r="O8" s="179"/>
      <c r="P8" s="179"/>
      <c r="Q8" s="179" t="s">
        <v>2</v>
      </c>
      <c r="R8" s="179"/>
      <c r="S8" s="179" t="s">
        <v>141</v>
      </c>
      <c r="T8" s="179"/>
      <c r="U8" s="179"/>
      <c r="V8" s="179"/>
      <c r="W8" s="179"/>
    </row>
    <row r="9" spans="1:24" ht="102.75" customHeight="1" x14ac:dyDescent="0.25">
      <c r="A9" s="23" t="s">
        <v>263</v>
      </c>
      <c r="B9" s="23" t="s">
        <v>339</v>
      </c>
      <c r="C9" s="23" t="s">
        <v>140</v>
      </c>
      <c r="D9" s="23" t="s">
        <v>142</v>
      </c>
      <c r="E9" s="23" t="s">
        <v>15</v>
      </c>
      <c r="F9" s="23" t="s">
        <v>4</v>
      </c>
      <c r="G9" s="23" t="s">
        <v>5</v>
      </c>
      <c r="H9" s="23" t="s">
        <v>6</v>
      </c>
      <c r="I9" s="23" t="s">
        <v>7</v>
      </c>
      <c r="J9" s="23" t="s">
        <v>145</v>
      </c>
      <c r="K9" s="23" t="s">
        <v>9</v>
      </c>
      <c r="L9" s="23" t="s">
        <v>143</v>
      </c>
      <c r="M9" s="23" t="s">
        <v>10</v>
      </c>
      <c r="N9" s="23" t="s">
        <v>11</v>
      </c>
      <c r="O9" s="23" t="s">
        <v>146</v>
      </c>
      <c r="P9" s="23" t="s">
        <v>12</v>
      </c>
      <c r="Q9" s="23" t="s">
        <v>147</v>
      </c>
      <c r="R9" s="23" t="s">
        <v>13</v>
      </c>
      <c r="S9" s="23" t="s">
        <v>26</v>
      </c>
      <c r="T9" s="23" t="s">
        <v>27</v>
      </c>
      <c r="U9" s="23" t="s">
        <v>148</v>
      </c>
      <c r="V9" s="23" t="s">
        <v>14</v>
      </c>
      <c r="W9" s="23" t="s">
        <v>149</v>
      </c>
    </row>
    <row r="10" spans="1:24" ht="121.5" customHeight="1" x14ac:dyDescent="0.25">
      <c r="A10" s="41" t="s">
        <v>341</v>
      </c>
      <c r="B10" s="33" t="s">
        <v>155</v>
      </c>
      <c r="C10" s="19" t="s">
        <v>361</v>
      </c>
      <c r="D10" s="20" t="s">
        <v>173</v>
      </c>
      <c r="E10" s="19" t="s">
        <v>222</v>
      </c>
      <c r="F10" s="19" t="s">
        <v>209</v>
      </c>
      <c r="G10" s="19" t="s">
        <v>224</v>
      </c>
      <c r="H10" s="19" t="s">
        <v>501</v>
      </c>
      <c r="I10" s="19">
        <v>2</v>
      </c>
      <c r="J10" s="19">
        <v>3</v>
      </c>
      <c r="K10" s="19">
        <f t="shared" ref="K10:K21" si="0">I10*J10</f>
        <v>6</v>
      </c>
      <c r="L10" s="19" t="str">
        <f t="shared" ref="L10:L21" si="1">IF((J10=""),"",IF(AND(K10&gt;=24,K10&lt;=40),"MUY ALTO",IF(AND(K10&gt;=10,K10&lt;=20),"ALTO",IF(AND(K10&gt;=6,K10&lt;=8),"MEDIO",IF((K10&lt;=4),"BAJO")))))</f>
        <v>MEDIO</v>
      </c>
      <c r="M10" s="19">
        <v>25</v>
      </c>
      <c r="N10" s="16">
        <f t="shared" ref="N10:N21" si="2">$K10*M10</f>
        <v>150</v>
      </c>
      <c r="O10" s="19" t="str">
        <f t="shared" ref="O10:O21" si="3">IF((N10&gt;=599),"I",IF(N10&gt;=150,"II",IF(N10&gt;=40,"III",IF(N10&gt;=20,"IV",IF(N10=0,"IV")))))</f>
        <v>II</v>
      </c>
      <c r="P10" s="16" t="str">
        <f t="shared" ref="P10:P21" si="4">IF(O10="I","No Aceptable",IF(O10="II","Aceptable con Control",IF(O10="III","Mejorable",IF(O10="IV","Aceptable"))))</f>
        <v>Aceptable con Control</v>
      </c>
      <c r="Q10" s="19">
        <v>80</v>
      </c>
      <c r="R10" s="19" t="s">
        <v>223</v>
      </c>
      <c r="S10" s="19" t="s">
        <v>154</v>
      </c>
      <c r="T10" s="19" t="s">
        <v>154</v>
      </c>
      <c r="U10" s="19"/>
      <c r="V10" s="16" t="s">
        <v>503</v>
      </c>
      <c r="W10" s="21" t="s">
        <v>154</v>
      </c>
    </row>
    <row r="11" spans="1:24" ht="78" customHeight="1" x14ac:dyDescent="0.25">
      <c r="A11" s="41" t="s">
        <v>341</v>
      </c>
      <c r="B11" s="33" t="s">
        <v>155</v>
      </c>
      <c r="C11" s="16" t="s">
        <v>364</v>
      </c>
      <c r="D11" s="17" t="s">
        <v>175</v>
      </c>
      <c r="E11" s="16" t="s">
        <v>202</v>
      </c>
      <c r="F11" s="16" t="s">
        <v>205</v>
      </c>
      <c r="G11" s="16" t="s">
        <v>203</v>
      </c>
      <c r="H11" s="19" t="s">
        <v>501</v>
      </c>
      <c r="I11" s="16">
        <v>2</v>
      </c>
      <c r="J11" s="16">
        <v>2</v>
      </c>
      <c r="K11" s="16">
        <f t="shared" si="0"/>
        <v>4</v>
      </c>
      <c r="L11" s="16" t="str">
        <f t="shared" si="1"/>
        <v>BAJO</v>
      </c>
      <c r="M11" s="16">
        <v>25</v>
      </c>
      <c r="N11" s="16">
        <f t="shared" si="2"/>
        <v>100</v>
      </c>
      <c r="O11" s="16" t="str">
        <f t="shared" si="3"/>
        <v>III</v>
      </c>
      <c r="P11" s="16" t="str">
        <f t="shared" si="4"/>
        <v>Mejorable</v>
      </c>
      <c r="Q11" s="16">
        <v>80</v>
      </c>
      <c r="R11" s="16" t="s">
        <v>206</v>
      </c>
      <c r="S11" s="16" t="s">
        <v>154</v>
      </c>
      <c r="T11" s="16" t="s">
        <v>154</v>
      </c>
      <c r="U11" s="16" t="s">
        <v>154</v>
      </c>
      <c r="V11" s="16" t="s">
        <v>503</v>
      </c>
      <c r="W11" s="16" t="s">
        <v>154</v>
      </c>
    </row>
    <row r="12" spans="1:24" ht="78" customHeight="1" x14ac:dyDescent="0.25">
      <c r="A12" s="41" t="s">
        <v>341</v>
      </c>
      <c r="B12" s="33" t="s">
        <v>155</v>
      </c>
      <c r="C12" s="16" t="s">
        <v>120</v>
      </c>
      <c r="D12" s="17" t="s">
        <v>175</v>
      </c>
      <c r="E12" s="16" t="s">
        <v>208</v>
      </c>
      <c r="F12" s="16" t="s">
        <v>209</v>
      </c>
      <c r="G12" s="16" t="s">
        <v>210</v>
      </c>
      <c r="H12" s="19" t="s">
        <v>501</v>
      </c>
      <c r="I12" s="16">
        <v>2</v>
      </c>
      <c r="J12" s="16">
        <v>3</v>
      </c>
      <c r="K12" s="16">
        <f t="shared" si="0"/>
        <v>6</v>
      </c>
      <c r="L12" s="16" t="str">
        <f t="shared" si="1"/>
        <v>MEDIO</v>
      </c>
      <c r="M12" s="16">
        <v>10</v>
      </c>
      <c r="N12" s="16">
        <f t="shared" si="2"/>
        <v>60</v>
      </c>
      <c r="O12" s="16" t="str">
        <f t="shared" si="3"/>
        <v>III</v>
      </c>
      <c r="P12" s="16" t="str">
        <f t="shared" si="4"/>
        <v>Mejorable</v>
      </c>
      <c r="Q12" s="16">
        <v>80</v>
      </c>
      <c r="R12" s="16" t="s">
        <v>256</v>
      </c>
      <c r="S12" s="16" t="s">
        <v>154</v>
      </c>
      <c r="T12" s="16" t="s">
        <v>154</v>
      </c>
      <c r="U12" s="16" t="s">
        <v>257</v>
      </c>
      <c r="V12" s="16" t="s">
        <v>503</v>
      </c>
      <c r="W12" s="16" t="s">
        <v>154</v>
      </c>
    </row>
    <row r="13" spans="1:24" ht="150.75" customHeight="1" x14ac:dyDescent="0.25">
      <c r="A13" s="41" t="s">
        <v>341</v>
      </c>
      <c r="B13" s="33" t="s">
        <v>155</v>
      </c>
      <c r="C13" s="16" t="s">
        <v>362</v>
      </c>
      <c r="D13" s="17" t="s">
        <v>218</v>
      </c>
      <c r="E13" s="16" t="s">
        <v>217</v>
      </c>
      <c r="F13" s="16" t="s">
        <v>219</v>
      </c>
      <c r="G13" s="16" t="s">
        <v>221</v>
      </c>
      <c r="H13" s="19" t="s">
        <v>501</v>
      </c>
      <c r="I13" s="16">
        <v>2</v>
      </c>
      <c r="J13" s="16">
        <v>2</v>
      </c>
      <c r="K13" s="16">
        <f t="shared" si="0"/>
        <v>4</v>
      </c>
      <c r="L13" s="16" t="str">
        <f t="shared" si="1"/>
        <v>BAJO</v>
      </c>
      <c r="M13" s="16">
        <v>25</v>
      </c>
      <c r="N13" s="16">
        <f t="shared" si="2"/>
        <v>100</v>
      </c>
      <c r="O13" s="16" t="str">
        <f t="shared" si="3"/>
        <v>III</v>
      </c>
      <c r="P13" s="16" t="str">
        <f t="shared" si="4"/>
        <v>Mejorable</v>
      </c>
      <c r="Q13" s="16">
        <v>80</v>
      </c>
      <c r="R13" s="16" t="s">
        <v>206</v>
      </c>
      <c r="S13" s="16" t="s">
        <v>154</v>
      </c>
      <c r="T13" s="16" t="s">
        <v>154</v>
      </c>
      <c r="U13" s="16" t="s">
        <v>220</v>
      </c>
      <c r="V13" s="16" t="s">
        <v>503</v>
      </c>
      <c r="W13" s="16" t="s">
        <v>154</v>
      </c>
    </row>
    <row r="14" spans="1:24" ht="150.75" customHeight="1" x14ac:dyDescent="0.25">
      <c r="A14" s="41" t="s">
        <v>341</v>
      </c>
      <c r="B14" s="33" t="s">
        <v>155</v>
      </c>
      <c r="C14" s="19" t="s">
        <v>344</v>
      </c>
      <c r="D14" s="20" t="s">
        <v>172</v>
      </c>
      <c r="E14" s="19" t="s">
        <v>226</v>
      </c>
      <c r="F14" s="19" t="s">
        <v>262</v>
      </c>
      <c r="G14" s="19" t="s">
        <v>225</v>
      </c>
      <c r="H14" s="19" t="s">
        <v>501</v>
      </c>
      <c r="I14" s="19">
        <v>2</v>
      </c>
      <c r="J14" s="19">
        <v>2</v>
      </c>
      <c r="K14" s="19">
        <f t="shared" si="0"/>
        <v>4</v>
      </c>
      <c r="L14" s="19" t="str">
        <f t="shared" si="1"/>
        <v>BAJO</v>
      </c>
      <c r="M14" s="19">
        <v>60</v>
      </c>
      <c r="N14" s="19">
        <f t="shared" si="2"/>
        <v>240</v>
      </c>
      <c r="O14" s="16" t="str">
        <f t="shared" si="3"/>
        <v>II</v>
      </c>
      <c r="P14" s="16" t="str">
        <f t="shared" si="4"/>
        <v>Aceptable con Control</v>
      </c>
      <c r="Q14" s="16">
        <v>80</v>
      </c>
      <c r="R14" s="16" t="s">
        <v>226</v>
      </c>
      <c r="S14" s="16" t="s">
        <v>154</v>
      </c>
      <c r="T14" s="16" t="s">
        <v>154</v>
      </c>
      <c r="U14" s="16" t="s">
        <v>154</v>
      </c>
      <c r="V14" s="16" t="s">
        <v>503</v>
      </c>
      <c r="W14" s="16" t="s">
        <v>154</v>
      </c>
    </row>
    <row r="15" spans="1:24" ht="150.75" customHeight="1" x14ac:dyDescent="0.25">
      <c r="A15" s="41" t="s">
        <v>341</v>
      </c>
      <c r="B15" s="33" t="s">
        <v>155</v>
      </c>
      <c r="C15" s="25" t="s">
        <v>286</v>
      </c>
      <c r="D15" s="17" t="s">
        <v>232</v>
      </c>
      <c r="E15" s="16" t="s">
        <v>267</v>
      </c>
      <c r="F15" s="16" t="s">
        <v>154</v>
      </c>
      <c r="G15" s="16" t="s">
        <v>154</v>
      </c>
      <c r="H15" s="19" t="s">
        <v>501</v>
      </c>
      <c r="I15" s="19">
        <v>2</v>
      </c>
      <c r="J15" s="19">
        <v>1</v>
      </c>
      <c r="K15" s="19">
        <f t="shared" si="0"/>
        <v>2</v>
      </c>
      <c r="L15" s="19" t="str">
        <f t="shared" si="1"/>
        <v>BAJO</v>
      </c>
      <c r="M15" s="19">
        <v>25</v>
      </c>
      <c r="N15" s="19">
        <f t="shared" si="2"/>
        <v>50</v>
      </c>
      <c r="O15" s="16" t="str">
        <f t="shared" si="3"/>
        <v>III</v>
      </c>
      <c r="P15" s="16" t="str">
        <f t="shared" si="4"/>
        <v>Mejorable</v>
      </c>
      <c r="Q15" s="16">
        <v>80</v>
      </c>
      <c r="R15" s="16" t="s">
        <v>268</v>
      </c>
      <c r="S15" s="16" t="s">
        <v>154</v>
      </c>
      <c r="T15" s="16" t="s">
        <v>154</v>
      </c>
      <c r="U15" s="16" t="s">
        <v>265</v>
      </c>
      <c r="V15" s="16" t="s">
        <v>503</v>
      </c>
      <c r="W15" s="16" t="s">
        <v>154</v>
      </c>
    </row>
    <row r="16" spans="1:24" ht="150.75" customHeight="1" x14ac:dyDescent="0.25">
      <c r="A16" s="41" t="s">
        <v>341</v>
      </c>
      <c r="B16" s="33" t="s">
        <v>155</v>
      </c>
      <c r="C16" s="25" t="s">
        <v>287</v>
      </c>
      <c r="D16" s="17" t="s">
        <v>232</v>
      </c>
      <c r="E16" s="16" t="s">
        <v>157</v>
      </c>
      <c r="F16" s="16" t="s">
        <v>154</v>
      </c>
      <c r="G16" s="16" t="s">
        <v>154</v>
      </c>
      <c r="H16" s="19" t="s">
        <v>501</v>
      </c>
      <c r="I16" s="19">
        <v>2</v>
      </c>
      <c r="J16" s="19">
        <v>2</v>
      </c>
      <c r="K16" s="19">
        <f t="shared" si="0"/>
        <v>4</v>
      </c>
      <c r="L16" s="19" t="str">
        <f t="shared" si="1"/>
        <v>BAJO</v>
      </c>
      <c r="M16" s="19">
        <v>25</v>
      </c>
      <c r="N16" s="19">
        <f t="shared" si="2"/>
        <v>100</v>
      </c>
      <c r="O16" s="16" t="str">
        <f t="shared" si="3"/>
        <v>III</v>
      </c>
      <c r="P16" s="16" t="str">
        <f t="shared" si="4"/>
        <v>Mejorable</v>
      </c>
      <c r="Q16" s="18">
        <v>80</v>
      </c>
      <c r="R16" s="16" t="s">
        <v>268</v>
      </c>
      <c r="S16" s="16" t="s">
        <v>154</v>
      </c>
      <c r="T16" s="16" t="s">
        <v>154</v>
      </c>
      <c r="U16" s="16" t="s">
        <v>265</v>
      </c>
      <c r="V16" s="16" t="s">
        <v>503</v>
      </c>
      <c r="W16" s="16" t="s">
        <v>154</v>
      </c>
    </row>
    <row r="17" spans="1:23" ht="150.75" customHeight="1" x14ac:dyDescent="0.25">
      <c r="A17" s="41" t="s">
        <v>341</v>
      </c>
      <c r="B17" s="33" t="s">
        <v>155</v>
      </c>
      <c r="C17" s="25" t="s">
        <v>279</v>
      </c>
      <c r="D17" s="17" t="s">
        <v>232</v>
      </c>
      <c r="E17" s="16" t="s">
        <v>157</v>
      </c>
      <c r="F17" s="16" t="s">
        <v>154</v>
      </c>
      <c r="G17" s="16" t="s">
        <v>154</v>
      </c>
      <c r="H17" s="19" t="s">
        <v>501</v>
      </c>
      <c r="I17" s="19">
        <v>2</v>
      </c>
      <c r="J17" s="19">
        <v>2</v>
      </c>
      <c r="K17" s="19">
        <f t="shared" si="0"/>
        <v>4</v>
      </c>
      <c r="L17" s="19" t="str">
        <f t="shared" si="1"/>
        <v>BAJO</v>
      </c>
      <c r="M17" s="19">
        <v>25</v>
      </c>
      <c r="N17" s="19">
        <f t="shared" si="2"/>
        <v>100</v>
      </c>
      <c r="O17" s="16" t="str">
        <f t="shared" si="3"/>
        <v>III</v>
      </c>
      <c r="P17" s="16" t="str">
        <f t="shared" si="4"/>
        <v>Mejorable</v>
      </c>
      <c r="Q17" s="18">
        <v>80</v>
      </c>
      <c r="R17" s="16" t="s">
        <v>268</v>
      </c>
      <c r="S17" s="16" t="s">
        <v>154</v>
      </c>
      <c r="T17" s="16" t="s">
        <v>154</v>
      </c>
      <c r="U17" s="16" t="s">
        <v>265</v>
      </c>
      <c r="V17" s="16" t="s">
        <v>503</v>
      </c>
      <c r="W17" s="16" t="s">
        <v>154</v>
      </c>
    </row>
    <row r="18" spans="1:23" ht="150.75" customHeight="1" x14ac:dyDescent="0.25">
      <c r="A18" s="41" t="s">
        <v>341</v>
      </c>
      <c r="B18" s="33" t="s">
        <v>155</v>
      </c>
      <c r="C18" s="25" t="s">
        <v>288</v>
      </c>
      <c r="D18" s="17" t="s">
        <v>232</v>
      </c>
      <c r="E18" s="16" t="s">
        <v>158</v>
      </c>
      <c r="F18" s="16" t="s">
        <v>154</v>
      </c>
      <c r="G18" s="16" t="s">
        <v>275</v>
      </c>
      <c r="H18" s="19" t="s">
        <v>501</v>
      </c>
      <c r="I18" s="19">
        <v>2</v>
      </c>
      <c r="J18" s="19">
        <v>2</v>
      </c>
      <c r="K18" s="19">
        <f t="shared" si="0"/>
        <v>4</v>
      </c>
      <c r="L18" s="19" t="str">
        <f t="shared" si="1"/>
        <v>BAJO</v>
      </c>
      <c r="M18" s="19">
        <v>25</v>
      </c>
      <c r="N18" s="19">
        <f t="shared" si="2"/>
        <v>100</v>
      </c>
      <c r="O18" s="16" t="str">
        <f t="shared" si="3"/>
        <v>III</v>
      </c>
      <c r="P18" s="16" t="str">
        <f t="shared" si="4"/>
        <v>Mejorable</v>
      </c>
      <c r="Q18" s="18">
        <v>80</v>
      </c>
      <c r="R18" s="16" t="s">
        <v>268</v>
      </c>
      <c r="S18" s="16" t="s">
        <v>154</v>
      </c>
      <c r="T18" s="16" t="s">
        <v>154</v>
      </c>
      <c r="U18" s="16" t="s">
        <v>276</v>
      </c>
      <c r="V18" s="16" t="s">
        <v>503</v>
      </c>
      <c r="W18" s="16" t="s">
        <v>154</v>
      </c>
    </row>
    <row r="19" spans="1:23" ht="150.75" customHeight="1" x14ac:dyDescent="0.25">
      <c r="A19" s="41" t="s">
        <v>341</v>
      </c>
      <c r="B19" s="33" t="s">
        <v>155</v>
      </c>
      <c r="C19" s="26" t="s">
        <v>512</v>
      </c>
      <c r="D19" s="17" t="s">
        <v>232</v>
      </c>
      <c r="E19" s="24" t="s">
        <v>157</v>
      </c>
      <c r="F19" s="16" t="s">
        <v>154</v>
      </c>
      <c r="G19" s="16" t="s">
        <v>154</v>
      </c>
      <c r="H19" s="19" t="s">
        <v>501</v>
      </c>
      <c r="I19" s="19">
        <v>2</v>
      </c>
      <c r="J19" s="19">
        <v>2</v>
      </c>
      <c r="K19" s="19">
        <f t="shared" si="0"/>
        <v>4</v>
      </c>
      <c r="L19" s="19" t="str">
        <f t="shared" si="1"/>
        <v>BAJO</v>
      </c>
      <c r="M19" s="19">
        <v>25</v>
      </c>
      <c r="N19" s="19">
        <f t="shared" si="2"/>
        <v>100</v>
      </c>
      <c r="O19" s="16" t="str">
        <f t="shared" si="3"/>
        <v>III</v>
      </c>
      <c r="P19" s="16" t="str">
        <f t="shared" si="4"/>
        <v>Mejorable</v>
      </c>
      <c r="Q19" s="18">
        <v>80</v>
      </c>
      <c r="R19" s="16" t="s">
        <v>268</v>
      </c>
      <c r="S19" s="16" t="s">
        <v>154</v>
      </c>
      <c r="T19" s="16" t="s">
        <v>154</v>
      </c>
      <c r="U19" s="16" t="s">
        <v>265</v>
      </c>
      <c r="V19" s="16" t="s">
        <v>503</v>
      </c>
      <c r="W19" s="16" t="s">
        <v>154</v>
      </c>
    </row>
    <row r="20" spans="1:23" ht="150.75" customHeight="1" x14ac:dyDescent="0.25">
      <c r="A20" s="41" t="s">
        <v>341</v>
      </c>
      <c r="B20" s="33" t="s">
        <v>155</v>
      </c>
      <c r="C20" s="25" t="s">
        <v>514</v>
      </c>
      <c r="D20" s="17" t="s">
        <v>232</v>
      </c>
      <c r="E20" s="16" t="s">
        <v>158</v>
      </c>
      <c r="F20" s="16" t="s">
        <v>154</v>
      </c>
      <c r="G20" s="16" t="s">
        <v>154</v>
      </c>
      <c r="H20" s="19" t="s">
        <v>501</v>
      </c>
      <c r="I20" s="19">
        <v>2</v>
      </c>
      <c r="J20" s="19">
        <v>2</v>
      </c>
      <c r="K20" s="19">
        <f t="shared" si="0"/>
        <v>4</v>
      </c>
      <c r="L20" s="19" t="str">
        <f t="shared" si="1"/>
        <v>BAJO</v>
      </c>
      <c r="M20" s="19">
        <v>60</v>
      </c>
      <c r="N20" s="19">
        <f t="shared" si="2"/>
        <v>240</v>
      </c>
      <c r="O20" s="16" t="str">
        <f t="shared" si="3"/>
        <v>II</v>
      </c>
      <c r="P20" s="16" t="str">
        <f t="shared" si="4"/>
        <v>Aceptable con Control</v>
      </c>
      <c r="Q20" s="18">
        <v>80</v>
      </c>
      <c r="R20" s="16" t="s">
        <v>273</v>
      </c>
      <c r="S20" s="16" t="s">
        <v>154</v>
      </c>
      <c r="T20" s="16" t="s">
        <v>154</v>
      </c>
      <c r="U20" s="16" t="s">
        <v>266</v>
      </c>
      <c r="V20" s="16" t="s">
        <v>503</v>
      </c>
      <c r="W20" s="16" t="s">
        <v>154</v>
      </c>
    </row>
    <row r="21" spans="1:23" ht="150.75" customHeight="1" x14ac:dyDescent="0.25">
      <c r="A21" s="41" t="s">
        <v>341</v>
      </c>
      <c r="B21" s="33" t="s">
        <v>155</v>
      </c>
      <c r="C21" s="19" t="s">
        <v>277</v>
      </c>
      <c r="D21" s="17" t="s">
        <v>232</v>
      </c>
      <c r="E21" s="16" t="s">
        <v>515</v>
      </c>
      <c r="F21" s="16" t="s">
        <v>154</v>
      </c>
      <c r="G21" s="16" t="s">
        <v>154</v>
      </c>
      <c r="H21" s="19" t="s">
        <v>501</v>
      </c>
      <c r="I21" s="19">
        <v>2</v>
      </c>
      <c r="J21" s="19">
        <v>2</v>
      </c>
      <c r="K21" s="19">
        <f t="shared" si="0"/>
        <v>4</v>
      </c>
      <c r="L21" s="19" t="str">
        <f t="shared" si="1"/>
        <v>BAJO</v>
      </c>
      <c r="M21" s="19">
        <v>60</v>
      </c>
      <c r="N21" s="19">
        <f t="shared" si="2"/>
        <v>240</v>
      </c>
      <c r="O21" s="16" t="str">
        <f t="shared" si="3"/>
        <v>II</v>
      </c>
      <c r="P21" s="16" t="str">
        <f t="shared" si="4"/>
        <v>Aceptable con Control</v>
      </c>
      <c r="Q21" s="16">
        <v>80</v>
      </c>
      <c r="R21" s="16" t="s">
        <v>273</v>
      </c>
      <c r="S21" s="16" t="s">
        <v>154</v>
      </c>
      <c r="T21" s="16" t="s">
        <v>154</v>
      </c>
      <c r="U21" s="16" t="s">
        <v>266</v>
      </c>
      <c r="V21" s="16" t="s">
        <v>503</v>
      </c>
      <c r="W21" s="16" t="s">
        <v>154</v>
      </c>
    </row>
    <row r="22" spans="1:23" ht="82.5" customHeight="1" x14ac:dyDescent="0.25">
      <c r="A22" s="41" t="s">
        <v>341</v>
      </c>
      <c r="B22" s="33" t="s">
        <v>155</v>
      </c>
      <c r="C22" s="16" t="s">
        <v>274</v>
      </c>
      <c r="D22" s="17" t="s">
        <v>234</v>
      </c>
      <c r="E22" s="16" t="s">
        <v>235</v>
      </c>
      <c r="F22" s="16" t="s">
        <v>154</v>
      </c>
      <c r="G22" s="16" t="s">
        <v>236</v>
      </c>
      <c r="H22" s="19" t="s">
        <v>501</v>
      </c>
      <c r="I22" s="16">
        <v>2</v>
      </c>
      <c r="J22" s="16">
        <v>2</v>
      </c>
      <c r="K22" s="16">
        <f>I22*J22</f>
        <v>4</v>
      </c>
      <c r="L22" s="16" t="str">
        <f>IF((J22=""),"",IF(AND(K22&gt;=24,K22&lt;=40),"MUY ALTO",IF(AND(K22&gt;=10,K22&lt;=20),"ALTO",IF(AND(K22&gt;=6,K22&lt;=8),"MEDIO",IF((K22&lt;=4),"BAJO")))))</f>
        <v>BAJO</v>
      </c>
      <c r="M22" s="16">
        <v>100</v>
      </c>
      <c r="N22" s="16">
        <f>$K22*M22</f>
        <v>400</v>
      </c>
      <c r="O22" s="16" t="str">
        <f>IF((N22&gt;=599),"I",IF(N22&gt;=150,"II",IF(N22&gt;=40,"III",IF(N22&gt;=20,"IV",IF(N22=0,"IV")))))</f>
        <v>II</v>
      </c>
      <c r="P22" s="16" t="str">
        <f>IF(O22="I","No Aceptable",IF(O22="II","Aceptable con Control",IF(O22="III","Mejorable",IF(O22="IV","Aceptable"))))</f>
        <v>Aceptable con Control</v>
      </c>
      <c r="Q22" s="16">
        <v>80</v>
      </c>
      <c r="R22" s="16" t="s">
        <v>139</v>
      </c>
      <c r="S22" s="16" t="s">
        <v>154</v>
      </c>
      <c r="T22" s="16" t="s">
        <v>154</v>
      </c>
      <c r="U22" s="16" t="s">
        <v>154</v>
      </c>
      <c r="V22" s="16" t="s">
        <v>503</v>
      </c>
      <c r="W22" s="16" t="s">
        <v>154</v>
      </c>
    </row>
    <row r="23" spans="1:23" ht="82.5" customHeight="1" x14ac:dyDescent="0.25">
      <c r="A23" s="41" t="s">
        <v>341</v>
      </c>
      <c r="B23" s="33" t="s">
        <v>155</v>
      </c>
      <c r="C23" s="16" t="s">
        <v>351</v>
      </c>
      <c r="D23" s="17" t="s">
        <v>174</v>
      </c>
      <c r="E23" s="16" t="s">
        <v>230</v>
      </c>
      <c r="F23" s="16" t="s">
        <v>154</v>
      </c>
      <c r="G23" s="16" t="s">
        <v>240</v>
      </c>
      <c r="H23" s="19" t="s">
        <v>501</v>
      </c>
      <c r="I23" s="16">
        <v>2</v>
      </c>
      <c r="J23" s="16">
        <v>2</v>
      </c>
      <c r="K23" s="16">
        <f>I23*J23</f>
        <v>4</v>
      </c>
      <c r="L23" s="16" t="str">
        <f>IF((J23=""),"",IF(AND(K23&gt;=24,K23&lt;=40),"MUY ALTO",IF(AND(K23&gt;=10,K23&lt;=20),"ALTO",IF(AND(K23&gt;=6,K23&lt;=8),"MEDIO",IF((K23&lt;=4),"BAJO")))))</f>
        <v>BAJO</v>
      </c>
      <c r="M23" s="16">
        <v>100</v>
      </c>
      <c r="N23" s="16">
        <f>$K23*M23</f>
        <v>400</v>
      </c>
      <c r="O23" s="16" t="str">
        <f>IF((N23&gt;=599),"I",IF(N23&gt;=150,"II",IF(N23&gt;=40,"III",IF(N23&gt;=20,"IV",IF(N23=0,"IV")))))</f>
        <v>II</v>
      </c>
      <c r="P23" s="16" t="str">
        <f>IF(O23="I","No Aceptable",IF(O23="II","Aceptable con Control",IF(O23="III","Mejorable",IF(O23="IV","Aceptable"))))</f>
        <v>Aceptable con Control</v>
      </c>
      <c r="Q23" s="16">
        <v>80</v>
      </c>
      <c r="R23" s="16" t="s">
        <v>139</v>
      </c>
      <c r="S23" s="16" t="s">
        <v>154</v>
      </c>
      <c r="T23" s="16" t="s">
        <v>154</v>
      </c>
      <c r="U23" s="16" t="s">
        <v>154</v>
      </c>
      <c r="V23" s="16" t="s">
        <v>503</v>
      </c>
      <c r="W23" s="16" t="s">
        <v>154</v>
      </c>
    </row>
  </sheetData>
  <mergeCells count="11">
    <mergeCell ref="A1:C5"/>
    <mergeCell ref="D1:W5"/>
    <mergeCell ref="A6:C6"/>
    <mergeCell ref="D6:W6"/>
    <mergeCell ref="A7:W7"/>
    <mergeCell ref="S8:W8"/>
    <mergeCell ref="A8:B8"/>
    <mergeCell ref="C8:E8"/>
    <mergeCell ref="F8:H8"/>
    <mergeCell ref="I8:P8"/>
    <mergeCell ref="Q8:R8"/>
  </mergeCells>
  <conditionalFormatting sqref="P10:P23">
    <cfRule type="cellIs" dxfId="3" priority="1" operator="equal">
      <formula>$X$5</formula>
    </cfRule>
    <cfRule type="cellIs" dxfId="2" priority="2" operator="equal">
      <formula>$X$4</formula>
    </cfRule>
    <cfRule type="cellIs" dxfId="1" priority="3" operator="equal">
      <formula>$X$3</formula>
    </cfRule>
    <cfRule type="cellIs" dxfId="0" priority="4" operator="equal">
      <formula>$X$2</formula>
    </cfRule>
  </conditionalFormatting>
  <pageMargins left="0.7" right="0.7" top="0.75" bottom="0.75" header="0.3" footer="0.3"/>
  <pageSetup orientation="portrait" horizontalDpi="4294967294" verticalDpi="4294967294"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
  <sheetViews>
    <sheetView topLeftCell="A13"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D48D9-2934-4508-A53B-E39CE5E7E85A}">
  <dimension ref="A1:AD32"/>
  <sheetViews>
    <sheetView showGridLines="0" zoomScale="70" zoomScaleNormal="70" zoomScaleSheetLayoutView="70" workbookViewId="0">
      <selection sqref="A1:B4"/>
    </sheetView>
  </sheetViews>
  <sheetFormatPr baseColWidth="10" defaultColWidth="0" defaultRowHeight="18" x14ac:dyDescent="0.25"/>
  <cols>
    <col min="1" max="1" width="26.28515625" style="79" customWidth="1"/>
    <col min="2" max="2" width="30" style="79" customWidth="1"/>
    <col min="3" max="3" width="86.28515625" style="79" customWidth="1"/>
    <col min="4" max="4" width="29" style="79" customWidth="1"/>
    <col min="5" max="5" width="65" style="79" customWidth="1"/>
    <col min="6" max="6" width="82.28515625" style="79" customWidth="1"/>
    <col min="7" max="7" width="64.42578125" style="80" customWidth="1"/>
    <col min="8" max="8" width="80.140625" style="80" customWidth="1"/>
    <col min="9" max="9" width="83" style="80" customWidth="1"/>
    <col min="10" max="17" width="15.7109375" style="79" customWidth="1"/>
    <col min="18" max="18" width="70.7109375" style="79" customWidth="1"/>
    <col min="19" max="19" width="91.140625" style="79" customWidth="1"/>
    <col min="20" max="20" width="20.42578125" style="79" customWidth="1"/>
    <col min="21" max="21" width="32.28515625" style="79" customWidth="1"/>
    <col min="22" max="22" width="32.140625" style="79" customWidth="1"/>
    <col min="23" max="23" width="39.42578125" style="79" customWidth="1"/>
    <col min="24" max="24" width="83.42578125" style="79" customWidth="1"/>
    <col min="25" max="25" width="0" style="79" hidden="1" customWidth="1"/>
    <col min="26" max="26" width="39" style="79" customWidth="1"/>
    <col min="27" max="27" width="30.28515625" style="79" customWidth="1"/>
    <col min="28" max="28" width="30.7109375" style="79" customWidth="1"/>
    <col min="29" max="29" width="42.42578125" style="79" customWidth="1"/>
    <col min="30" max="30" width="61.140625" style="79" customWidth="1"/>
    <col min="31" max="16384" width="11.42578125" style="79" hidden="1"/>
  </cols>
  <sheetData>
    <row r="1" spans="1:30" s="86" customFormat="1" ht="27.75" customHeight="1" x14ac:dyDescent="0.25">
      <c r="A1" s="141"/>
      <c r="B1" s="141"/>
      <c r="C1" s="142" t="s">
        <v>1405</v>
      </c>
      <c r="D1" s="143"/>
      <c r="E1" s="143"/>
      <c r="F1" s="143"/>
      <c r="G1" s="143"/>
      <c r="H1" s="143"/>
      <c r="I1" s="143"/>
      <c r="J1" s="143"/>
      <c r="K1" s="143"/>
      <c r="L1" s="143"/>
      <c r="M1" s="143"/>
      <c r="N1" s="143"/>
      <c r="O1" s="143"/>
      <c r="P1" s="143"/>
      <c r="Q1" s="143"/>
      <c r="R1" s="143"/>
      <c r="S1" s="143"/>
      <c r="T1" s="143"/>
      <c r="U1" s="143"/>
      <c r="V1" s="143"/>
      <c r="W1" s="143"/>
      <c r="X1" s="143"/>
      <c r="Y1" s="143"/>
      <c r="Z1" s="143"/>
      <c r="AA1" s="143"/>
      <c r="AB1" s="144"/>
      <c r="AC1" s="82" t="s">
        <v>957</v>
      </c>
      <c r="AD1" s="83" t="s">
        <v>1406</v>
      </c>
    </row>
    <row r="2" spans="1:30" s="86" customFormat="1" ht="27.75" customHeight="1" x14ac:dyDescent="0.25">
      <c r="A2" s="141"/>
      <c r="B2" s="141"/>
      <c r="C2" s="145"/>
      <c r="D2" s="146"/>
      <c r="E2" s="146"/>
      <c r="F2" s="146"/>
      <c r="G2" s="146"/>
      <c r="H2" s="146"/>
      <c r="I2" s="146"/>
      <c r="J2" s="146"/>
      <c r="K2" s="146"/>
      <c r="L2" s="146"/>
      <c r="M2" s="146"/>
      <c r="N2" s="146"/>
      <c r="O2" s="146"/>
      <c r="P2" s="146"/>
      <c r="Q2" s="146"/>
      <c r="R2" s="146"/>
      <c r="S2" s="146"/>
      <c r="T2" s="146"/>
      <c r="U2" s="146"/>
      <c r="V2" s="146"/>
      <c r="W2" s="146"/>
      <c r="X2" s="146"/>
      <c r="Y2" s="146"/>
      <c r="Z2" s="146"/>
      <c r="AA2" s="146"/>
      <c r="AB2" s="147"/>
      <c r="AC2" s="82" t="s">
        <v>958</v>
      </c>
      <c r="AD2" s="85" t="s">
        <v>967</v>
      </c>
    </row>
    <row r="3" spans="1:30" s="86" customFormat="1" ht="27.75" customHeight="1" x14ac:dyDescent="0.25">
      <c r="A3" s="141"/>
      <c r="B3" s="141"/>
      <c r="C3" s="142" t="s">
        <v>962</v>
      </c>
      <c r="D3" s="143"/>
      <c r="E3" s="143"/>
      <c r="F3" s="143"/>
      <c r="G3" s="143"/>
      <c r="H3" s="143"/>
      <c r="I3" s="143"/>
      <c r="J3" s="143"/>
      <c r="K3" s="143"/>
      <c r="L3" s="143"/>
      <c r="M3" s="143"/>
      <c r="N3" s="143"/>
      <c r="O3" s="143"/>
      <c r="P3" s="143"/>
      <c r="Q3" s="143"/>
      <c r="R3" s="143"/>
      <c r="S3" s="143"/>
      <c r="T3" s="143"/>
      <c r="U3" s="143"/>
      <c r="V3" s="143"/>
      <c r="W3" s="143"/>
      <c r="X3" s="143"/>
      <c r="Y3" s="143"/>
      <c r="Z3" s="143"/>
      <c r="AA3" s="143"/>
      <c r="AB3" s="144"/>
      <c r="AC3" s="82" t="s">
        <v>959</v>
      </c>
      <c r="AD3" s="84">
        <v>45848</v>
      </c>
    </row>
    <row r="4" spans="1:30" s="86" customFormat="1" ht="40.5" customHeight="1" x14ac:dyDescent="0.25">
      <c r="A4" s="141"/>
      <c r="B4" s="141"/>
      <c r="C4" s="145"/>
      <c r="D4" s="146"/>
      <c r="E4" s="146"/>
      <c r="F4" s="146"/>
      <c r="G4" s="146"/>
      <c r="H4" s="146"/>
      <c r="I4" s="146"/>
      <c r="J4" s="146"/>
      <c r="K4" s="146"/>
      <c r="L4" s="146"/>
      <c r="M4" s="146"/>
      <c r="N4" s="146"/>
      <c r="O4" s="146"/>
      <c r="P4" s="146"/>
      <c r="Q4" s="146"/>
      <c r="R4" s="146"/>
      <c r="S4" s="146"/>
      <c r="T4" s="146"/>
      <c r="U4" s="146"/>
      <c r="V4" s="146"/>
      <c r="W4" s="146"/>
      <c r="X4" s="146"/>
      <c r="Y4" s="146"/>
      <c r="Z4" s="146"/>
      <c r="AA4" s="146"/>
      <c r="AB4" s="147"/>
      <c r="AC4" s="82" t="s">
        <v>960</v>
      </c>
      <c r="AD4" s="83" t="s">
        <v>961</v>
      </c>
    </row>
    <row r="5" spans="1:30" s="86" customFormat="1" ht="102.4" customHeight="1" x14ac:dyDescent="0.25">
      <c r="A5" s="148" t="s">
        <v>1030</v>
      </c>
      <c r="B5" s="148"/>
      <c r="C5" s="149" t="s">
        <v>909</v>
      </c>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row>
    <row r="6" spans="1:30" s="86" customFormat="1" ht="6" customHeight="1" x14ac:dyDescent="0.25">
      <c r="A6" s="155"/>
      <c r="B6" s="155"/>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row>
    <row r="7" spans="1:30" s="86" customFormat="1" ht="39.75" customHeight="1" x14ac:dyDescent="0.25">
      <c r="A7" s="157" t="s">
        <v>941</v>
      </c>
      <c r="B7" s="157"/>
      <c r="C7" s="157" t="s">
        <v>927</v>
      </c>
      <c r="D7" s="157"/>
      <c r="E7" s="157" t="s">
        <v>930</v>
      </c>
      <c r="F7" s="157"/>
      <c r="G7" s="157"/>
      <c r="H7" s="157"/>
      <c r="I7" s="157"/>
      <c r="J7" s="157" t="s">
        <v>965</v>
      </c>
      <c r="K7" s="157"/>
      <c r="L7" s="157"/>
      <c r="M7" s="157"/>
      <c r="N7" s="157"/>
      <c r="O7" s="157"/>
      <c r="P7" s="157"/>
      <c r="Q7" s="157"/>
      <c r="R7" s="157" t="s">
        <v>1</v>
      </c>
      <c r="S7" s="157"/>
      <c r="T7" s="157"/>
      <c r="U7" s="157" t="s">
        <v>141</v>
      </c>
      <c r="V7" s="157"/>
      <c r="W7" s="157"/>
      <c r="X7" s="157"/>
      <c r="Y7" s="91"/>
      <c r="Z7" s="156" t="s">
        <v>939</v>
      </c>
      <c r="AA7" s="156"/>
      <c r="AB7" s="156"/>
      <c r="AC7" s="156"/>
      <c r="AD7" s="156"/>
    </row>
    <row r="8" spans="1:30" s="86" customFormat="1" ht="166.5" customHeight="1" x14ac:dyDescent="0.25">
      <c r="A8" s="92" t="s">
        <v>925</v>
      </c>
      <c r="B8" s="92" t="s">
        <v>926</v>
      </c>
      <c r="C8" s="92" t="s">
        <v>263</v>
      </c>
      <c r="D8" s="92" t="s">
        <v>943</v>
      </c>
      <c r="E8" s="92" t="s">
        <v>928</v>
      </c>
      <c r="F8" s="92" t="s">
        <v>963</v>
      </c>
      <c r="G8" s="92" t="s">
        <v>929</v>
      </c>
      <c r="H8" s="92" t="s">
        <v>15</v>
      </c>
      <c r="I8" s="92" t="s">
        <v>964</v>
      </c>
      <c r="J8" s="93" t="s">
        <v>934</v>
      </c>
      <c r="K8" s="93" t="s">
        <v>933</v>
      </c>
      <c r="L8" s="93" t="s">
        <v>9</v>
      </c>
      <c r="M8" s="93" t="s">
        <v>143</v>
      </c>
      <c r="N8" s="93" t="s">
        <v>944</v>
      </c>
      <c r="O8" s="93" t="s">
        <v>11</v>
      </c>
      <c r="P8" s="93" t="s">
        <v>146</v>
      </c>
      <c r="Q8" s="93" t="s">
        <v>12</v>
      </c>
      <c r="R8" s="92" t="s">
        <v>931</v>
      </c>
      <c r="S8" s="92" t="s">
        <v>932</v>
      </c>
      <c r="T8" s="92" t="s">
        <v>147</v>
      </c>
      <c r="U8" s="92" t="s">
        <v>26</v>
      </c>
      <c r="V8" s="92" t="s">
        <v>27</v>
      </c>
      <c r="W8" s="92" t="s">
        <v>148</v>
      </c>
      <c r="X8" s="92" t="s">
        <v>1195</v>
      </c>
      <c r="Y8" s="93" t="s">
        <v>149</v>
      </c>
      <c r="Z8" s="92" t="s">
        <v>935</v>
      </c>
      <c r="AA8" s="92" t="s">
        <v>940</v>
      </c>
      <c r="AB8" s="92" t="s">
        <v>936</v>
      </c>
      <c r="AC8" s="92" t="s">
        <v>937</v>
      </c>
      <c r="AD8" s="92" t="s">
        <v>938</v>
      </c>
    </row>
    <row r="9" spans="1:30" s="237" customFormat="1" ht="169.9" customHeight="1" x14ac:dyDescent="0.2">
      <c r="A9" s="202">
        <v>45917</v>
      </c>
      <c r="B9" s="221" t="s">
        <v>1128</v>
      </c>
      <c r="C9" s="225" t="s">
        <v>909</v>
      </c>
      <c r="D9" s="226" t="s">
        <v>155</v>
      </c>
      <c r="E9" s="233" t="s">
        <v>985</v>
      </c>
      <c r="F9" s="207" t="s">
        <v>1196</v>
      </c>
      <c r="G9" s="207" t="s">
        <v>1113</v>
      </c>
      <c r="H9" s="210" t="s">
        <v>1114</v>
      </c>
      <c r="I9" s="217" t="s">
        <v>1198</v>
      </c>
      <c r="J9" s="207">
        <v>2</v>
      </c>
      <c r="K9" s="207">
        <v>1</v>
      </c>
      <c r="L9" s="207">
        <f t="shared" ref="L9:L13" si="0">J9*K9</f>
        <v>2</v>
      </c>
      <c r="M9" s="207" t="str">
        <f t="shared" ref="M9:M13" si="1">IF((K9=""),"",IF(AND(L9&gt;=24,L9&lt;=40),"MUY ALTO",IF(AND(L9&gt;=10,L9&lt;=20),"ALTO",IF(AND(L9&gt;=6,L9&lt;=8),"MEDIO",IF((L9&lt;=4),"BAJO")))))</f>
        <v>BAJO</v>
      </c>
      <c r="N9" s="207">
        <v>10</v>
      </c>
      <c r="O9" s="207">
        <f>$L9*N9</f>
        <v>20</v>
      </c>
      <c r="P9" s="207" t="str">
        <f t="shared" ref="P9:P13" si="2">IF((O9&gt;=599),"I",IF(O9&gt;=150,"II",IF(O9&gt;=40,"III",IF(O9&gt;=20,"IV",IF(O9=0,"IV")))))</f>
        <v>IV</v>
      </c>
      <c r="Q9" s="207" t="str">
        <f t="shared" ref="Q9:Q13" si="3">IF(P9="I","CRÍTICO",IF(P9="II","Aceptable con Control",IF(P9="III","Mejorable",IF(P9="IV","Aceptable"))))</f>
        <v>Aceptable</v>
      </c>
      <c r="R9" s="217" t="s">
        <v>1547</v>
      </c>
      <c r="S9" s="232" t="s">
        <v>1548</v>
      </c>
      <c r="T9" s="207">
        <v>1</v>
      </c>
      <c r="U9" s="207"/>
      <c r="V9" s="207"/>
      <c r="W9" s="210"/>
      <c r="X9" s="207" t="s">
        <v>1050</v>
      </c>
      <c r="Y9" s="207"/>
      <c r="Z9" s="221" t="s">
        <v>155</v>
      </c>
      <c r="AA9" s="221" t="s">
        <v>1534</v>
      </c>
      <c r="AB9" s="221" t="s">
        <v>1051</v>
      </c>
      <c r="AC9" s="221" t="s">
        <v>1054</v>
      </c>
      <c r="AD9" s="221" t="s">
        <v>1143</v>
      </c>
    </row>
    <row r="10" spans="1:30" s="237" customFormat="1" ht="169.9" customHeight="1" x14ac:dyDescent="0.2">
      <c r="A10" s="202">
        <v>45917</v>
      </c>
      <c r="B10" s="221" t="s">
        <v>1129</v>
      </c>
      <c r="C10" s="225" t="s">
        <v>909</v>
      </c>
      <c r="D10" s="228" t="s">
        <v>155</v>
      </c>
      <c r="E10" s="207" t="s">
        <v>985</v>
      </c>
      <c r="F10" s="207" t="s">
        <v>164</v>
      </c>
      <c r="G10" s="207" t="s">
        <v>1295</v>
      </c>
      <c r="H10" s="217" t="s">
        <v>1200</v>
      </c>
      <c r="I10" s="217" t="s">
        <v>1296</v>
      </c>
      <c r="J10" s="207">
        <v>2</v>
      </c>
      <c r="K10" s="207">
        <v>2</v>
      </c>
      <c r="L10" s="207">
        <f t="shared" si="0"/>
        <v>4</v>
      </c>
      <c r="M10" s="207" t="str">
        <f t="shared" si="1"/>
        <v>BAJO</v>
      </c>
      <c r="N10" s="207">
        <v>10</v>
      </c>
      <c r="O10" s="207">
        <f>$L10*N10</f>
        <v>40</v>
      </c>
      <c r="P10" s="207" t="str">
        <f t="shared" si="2"/>
        <v>III</v>
      </c>
      <c r="Q10" s="207" t="str">
        <f t="shared" si="3"/>
        <v>Mejorable</v>
      </c>
      <c r="R10" s="217" t="s">
        <v>1583</v>
      </c>
      <c r="S10" s="217" t="s">
        <v>1535</v>
      </c>
      <c r="T10" s="207">
        <v>1</v>
      </c>
      <c r="U10" s="207"/>
      <c r="V10" s="207"/>
      <c r="W10" s="207" t="s">
        <v>1050</v>
      </c>
      <c r="X10" s="207" t="s">
        <v>1050</v>
      </c>
      <c r="Y10" s="207"/>
      <c r="Z10" s="222" t="s">
        <v>155</v>
      </c>
      <c r="AA10" s="223" t="s">
        <v>1536</v>
      </c>
      <c r="AB10" s="222" t="s">
        <v>1051</v>
      </c>
      <c r="AC10" s="221" t="s">
        <v>1054</v>
      </c>
      <c r="AD10" s="222" t="s">
        <v>1143</v>
      </c>
    </row>
    <row r="11" spans="1:30" s="237" customFormat="1" ht="169.9" customHeight="1" x14ac:dyDescent="0.2">
      <c r="A11" s="202">
        <v>45917</v>
      </c>
      <c r="B11" s="221" t="s">
        <v>1130</v>
      </c>
      <c r="C11" s="225" t="s">
        <v>909</v>
      </c>
      <c r="D11" s="226" t="s">
        <v>155</v>
      </c>
      <c r="E11" s="233" t="s">
        <v>985</v>
      </c>
      <c r="F11" s="207" t="s">
        <v>990</v>
      </c>
      <c r="G11" s="204" t="s">
        <v>1284</v>
      </c>
      <c r="H11" s="210" t="s">
        <v>1115</v>
      </c>
      <c r="I11" s="217" t="s">
        <v>1142</v>
      </c>
      <c r="J11" s="207">
        <v>2</v>
      </c>
      <c r="K11" s="207">
        <v>2</v>
      </c>
      <c r="L11" s="207">
        <f t="shared" si="0"/>
        <v>4</v>
      </c>
      <c r="M11" s="207" t="str">
        <f t="shared" si="1"/>
        <v>BAJO</v>
      </c>
      <c r="N11" s="207">
        <v>10</v>
      </c>
      <c r="O11" s="207">
        <f t="shared" ref="O11:O13" si="4">$L11*N11</f>
        <v>40</v>
      </c>
      <c r="P11" s="207" t="str">
        <f t="shared" si="2"/>
        <v>III</v>
      </c>
      <c r="Q11" s="207" t="str">
        <f t="shared" si="3"/>
        <v>Mejorable</v>
      </c>
      <c r="R11" s="217" t="s">
        <v>1537</v>
      </c>
      <c r="S11" s="217" t="s">
        <v>1538</v>
      </c>
      <c r="T11" s="207">
        <v>1</v>
      </c>
      <c r="U11" s="207"/>
      <c r="V11" s="207"/>
      <c r="W11" s="210"/>
      <c r="X11" s="207" t="s">
        <v>1050</v>
      </c>
      <c r="Y11" s="207"/>
      <c r="Z11" s="221" t="s">
        <v>155</v>
      </c>
      <c r="AA11" s="223" t="s">
        <v>1536</v>
      </c>
      <c r="AB11" s="222" t="s">
        <v>1051</v>
      </c>
      <c r="AC11" s="221" t="s">
        <v>1055</v>
      </c>
      <c r="AD11" s="221" t="s">
        <v>1143</v>
      </c>
    </row>
    <row r="12" spans="1:30" s="237" customFormat="1" ht="169.9" customHeight="1" x14ac:dyDescent="0.2">
      <c r="A12" s="202">
        <v>45917</v>
      </c>
      <c r="B12" s="221" t="s">
        <v>1131</v>
      </c>
      <c r="C12" s="225" t="s">
        <v>909</v>
      </c>
      <c r="D12" s="228" t="s">
        <v>155</v>
      </c>
      <c r="E12" s="204" t="s">
        <v>985</v>
      </c>
      <c r="F12" s="204" t="s">
        <v>1277</v>
      </c>
      <c r="G12" s="204" t="s">
        <v>1278</v>
      </c>
      <c r="H12" s="205" t="s">
        <v>1297</v>
      </c>
      <c r="I12" s="209" t="s">
        <v>1279</v>
      </c>
      <c r="J12" s="204">
        <v>2</v>
      </c>
      <c r="K12" s="204">
        <v>2</v>
      </c>
      <c r="L12" s="204">
        <f t="shared" si="0"/>
        <v>4</v>
      </c>
      <c r="M12" s="204" t="str">
        <f t="shared" si="1"/>
        <v>BAJO</v>
      </c>
      <c r="N12" s="204">
        <v>10</v>
      </c>
      <c r="O12" s="204">
        <f t="shared" si="4"/>
        <v>40</v>
      </c>
      <c r="P12" s="204" t="str">
        <f t="shared" si="2"/>
        <v>III</v>
      </c>
      <c r="Q12" s="204" t="str">
        <f t="shared" si="3"/>
        <v>Mejorable</v>
      </c>
      <c r="R12" s="217" t="s">
        <v>1561</v>
      </c>
      <c r="S12" s="217" t="s">
        <v>1539</v>
      </c>
      <c r="T12" s="207">
        <v>1</v>
      </c>
      <c r="U12" s="207"/>
      <c r="V12" s="207"/>
      <c r="W12" s="207" t="s">
        <v>1050</v>
      </c>
      <c r="X12" s="207" t="s">
        <v>1050</v>
      </c>
      <c r="Y12" s="207"/>
      <c r="Z12" s="222" t="s">
        <v>155</v>
      </c>
      <c r="AA12" s="215" t="s">
        <v>1540</v>
      </c>
      <c r="AB12" s="222" t="s">
        <v>1051</v>
      </c>
      <c r="AC12" s="222" t="s">
        <v>1055</v>
      </c>
      <c r="AD12" s="222" t="s">
        <v>1143</v>
      </c>
    </row>
    <row r="13" spans="1:30" s="237" customFormat="1" ht="193.9" customHeight="1" x14ac:dyDescent="0.2">
      <c r="A13" s="202">
        <v>45917</v>
      </c>
      <c r="B13" s="221" t="s">
        <v>1445</v>
      </c>
      <c r="C13" s="225" t="s">
        <v>1214</v>
      </c>
      <c r="D13" s="226" t="s">
        <v>155</v>
      </c>
      <c r="E13" s="233" t="s">
        <v>986</v>
      </c>
      <c r="F13" s="207" t="s">
        <v>1116</v>
      </c>
      <c r="G13" s="207" t="s">
        <v>1144</v>
      </c>
      <c r="H13" s="210" t="s">
        <v>1203</v>
      </c>
      <c r="I13" s="217" t="s">
        <v>1287</v>
      </c>
      <c r="J13" s="207">
        <v>2</v>
      </c>
      <c r="K13" s="207">
        <v>3</v>
      </c>
      <c r="L13" s="207">
        <f t="shared" si="0"/>
        <v>6</v>
      </c>
      <c r="M13" s="207" t="str">
        <f t="shared" si="1"/>
        <v>MEDIO</v>
      </c>
      <c r="N13" s="207">
        <v>25</v>
      </c>
      <c r="O13" s="207">
        <f t="shared" si="4"/>
        <v>150</v>
      </c>
      <c r="P13" s="207" t="str">
        <f t="shared" si="2"/>
        <v>II</v>
      </c>
      <c r="Q13" s="207" t="str">
        <f t="shared" si="3"/>
        <v>Aceptable con Control</v>
      </c>
      <c r="R13" s="217" t="s">
        <v>1604</v>
      </c>
      <c r="S13" s="217" t="s">
        <v>1541</v>
      </c>
      <c r="T13" s="207">
        <v>1</v>
      </c>
      <c r="U13" s="207"/>
      <c r="V13" s="207"/>
      <c r="W13" s="210"/>
      <c r="X13" s="207" t="s">
        <v>1050</v>
      </c>
      <c r="Y13" s="207"/>
      <c r="Z13" s="221" t="s">
        <v>155</v>
      </c>
      <c r="AA13" s="224" t="s">
        <v>1147</v>
      </c>
      <c r="AB13" s="221" t="s">
        <v>1051</v>
      </c>
      <c r="AC13" s="221" t="s">
        <v>1055</v>
      </c>
      <c r="AD13" s="221" t="s">
        <v>1143</v>
      </c>
    </row>
    <row r="14" spans="1:30" s="237" customFormat="1" ht="169.9" customHeight="1" x14ac:dyDescent="0.2">
      <c r="A14" s="202">
        <v>45917</v>
      </c>
      <c r="B14" s="221" t="s">
        <v>1446</v>
      </c>
      <c r="C14" s="225" t="s">
        <v>1215</v>
      </c>
      <c r="D14" s="228" t="s">
        <v>155</v>
      </c>
      <c r="E14" s="233" t="s">
        <v>987</v>
      </c>
      <c r="F14" s="233" t="s">
        <v>991</v>
      </c>
      <c r="G14" s="233" t="s">
        <v>1148</v>
      </c>
      <c r="H14" s="210" t="s">
        <v>1149</v>
      </c>
      <c r="I14" s="217" t="s">
        <v>1150</v>
      </c>
      <c r="J14" s="207">
        <v>2</v>
      </c>
      <c r="K14" s="207">
        <v>3</v>
      </c>
      <c r="L14" s="207">
        <f t="shared" ref="L14:L28" si="5">J14*K14</f>
        <v>6</v>
      </c>
      <c r="M14" s="207" t="str">
        <f t="shared" ref="M14:M28" si="6">IF((K14=""),"",IF(AND(L14&gt;=24,L14&lt;=40),"MUY ALTO",IF(AND(L14&gt;=10,L14&lt;=20),"ALTO",IF(AND(L14&gt;=6,L14&lt;=8),"MEDIO",IF((L14&lt;=4),"BAJO")))))</f>
        <v>MEDIO</v>
      </c>
      <c r="N14" s="207">
        <v>10</v>
      </c>
      <c r="O14" s="207">
        <f t="shared" ref="O14:O28" si="7">$L14*N14</f>
        <v>60</v>
      </c>
      <c r="P14" s="207" t="str">
        <f t="shared" ref="P14:P28" si="8">IF((O14&gt;=599),"I",IF(O14&gt;=150,"II",IF(O14&gt;=40,"III",IF(O14&gt;=20,"IV",IF(O14=0,"IV")))))</f>
        <v>III</v>
      </c>
      <c r="Q14" s="207" t="str">
        <f t="shared" ref="Q14:Q28" si="9">IF(P14="I","CRÍTICO",IF(P14="II","Aceptable con Control",IF(P14="III","Mejorable",IF(P14="IV","Aceptable"))))</f>
        <v>Mejorable</v>
      </c>
      <c r="R14" s="217" t="s">
        <v>1605</v>
      </c>
      <c r="S14" s="217" t="s">
        <v>1074</v>
      </c>
      <c r="T14" s="207">
        <v>1</v>
      </c>
      <c r="U14" s="207"/>
      <c r="V14" s="207" t="s">
        <v>1050</v>
      </c>
      <c r="W14" s="210"/>
      <c r="X14" s="207" t="s">
        <v>1050</v>
      </c>
      <c r="Y14" s="207"/>
      <c r="Z14" s="221" t="s">
        <v>155</v>
      </c>
      <c r="AA14" s="221" t="s">
        <v>1216</v>
      </c>
      <c r="AB14" s="221" t="s">
        <v>1056</v>
      </c>
      <c r="AC14" s="221" t="s">
        <v>1217</v>
      </c>
      <c r="AD14" s="221" t="s">
        <v>1076</v>
      </c>
    </row>
    <row r="15" spans="1:30" s="237" customFormat="1" ht="169.9" customHeight="1" x14ac:dyDescent="0.2">
      <c r="A15" s="202">
        <v>45917</v>
      </c>
      <c r="B15" s="221" t="s">
        <v>1447</v>
      </c>
      <c r="C15" s="225" t="s">
        <v>1215</v>
      </c>
      <c r="D15" s="226" t="s">
        <v>155</v>
      </c>
      <c r="E15" s="233" t="s">
        <v>987</v>
      </c>
      <c r="F15" s="233" t="s">
        <v>1152</v>
      </c>
      <c r="G15" s="233" t="s">
        <v>1218</v>
      </c>
      <c r="H15" s="234" t="s">
        <v>1288</v>
      </c>
      <c r="I15" s="235" t="s">
        <v>1289</v>
      </c>
      <c r="J15" s="207">
        <v>2</v>
      </c>
      <c r="K15" s="207">
        <v>3</v>
      </c>
      <c r="L15" s="207">
        <f t="shared" si="5"/>
        <v>6</v>
      </c>
      <c r="M15" s="207" t="str">
        <f t="shared" si="6"/>
        <v>MEDIO</v>
      </c>
      <c r="N15" s="207">
        <v>10</v>
      </c>
      <c r="O15" s="207">
        <f t="shared" si="7"/>
        <v>60</v>
      </c>
      <c r="P15" s="207" t="str">
        <f t="shared" si="8"/>
        <v>III</v>
      </c>
      <c r="Q15" s="207" t="str">
        <f t="shared" si="9"/>
        <v>Mejorable</v>
      </c>
      <c r="R15" s="217" t="s">
        <v>1606</v>
      </c>
      <c r="S15" s="217" t="s">
        <v>1075</v>
      </c>
      <c r="T15" s="207">
        <v>1</v>
      </c>
      <c r="U15" s="207"/>
      <c r="V15" s="207"/>
      <c r="W15" s="207"/>
      <c r="X15" s="207" t="s">
        <v>1050</v>
      </c>
      <c r="Y15" s="207"/>
      <c r="Z15" s="221" t="s">
        <v>155</v>
      </c>
      <c r="AA15" s="221" t="s">
        <v>1077</v>
      </c>
      <c r="AB15" s="221" t="s">
        <v>1056</v>
      </c>
      <c r="AC15" s="221" t="s">
        <v>1078</v>
      </c>
      <c r="AD15" s="221" t="s">
        <v>1076</v>
      </c>
    </row>
    <row r="16" spans="1:30" s="237" customFormat="1" ht="169.9" customHeight="1" x14ac:dyDescent="0.2">
      <c r="A16" s="202">
        <v>45917</v>
      </c>
      <c r="B16" s="221" t="s">
        <v>1448</v>
      </c>
      <c r="C16" s="225" t="s">
        <v>909</v>
      </c>
      <c r="D16" s="226" t="s">
        <v>156</v>
      </c>
      <c r="E16" s="204" t="s">
        <v>988</v>
      </c>
      <c r="F16" s="204" t="s">
        <v>992</v>
      </c>
      <c r="G16" s="204" t="s">
        <v>1399</v>
      </c>
      <c r="H16" s="205" t="s">
        <v>1156</v>
      </c>
      <c r="I16" s="209" t="s">
        <v>1400</v>
      </c>
      <c r="J16" s="204">
        <v>2</v>
      </c>
      <c r="K16" s="204">
        <v>1</v>
      </c>
      <c r="L16" s="204">
        <f t="shared" si="5"/>
        <v>2</v>
      </c>
      <c r="M16" s="204" t="str">
        <f t="shared" si="6"/>
        <v>BAJO</v>
      </c>
      <c r="N16" s="204">
        <v>10</v>
      </c>
      <c r="O16" s="204">
        <f t="shared" si="7"/>
        <v>20</v>
      </c>
      <c r="P16" s="204" t="str">
        <f t="shared" si="8"/>
        <v>IV</v>
      </c>
      <c r="Q16" s="204" t="str">
        <f t="shared" si="9"/>
        <v>Aceptable</v>
      </c>
      <c r="R16" s="209" t="s">
        <v>1607</v>
      </c>
      <c r="S16" s="209" t="s">
        <v>1280</v>
      </c>
      <c r="T16" s="207">
        <v>1</v>
      </c>
      <c r="U16" s="207"/>
      <c r="V16" s="207"/>
      <c r="W16" s="207" t="s">
        <v>1050</v>
      </c>
      <c r="X16" s="210"/>
      <c r="Y16" s="207"/>
      <c r="Z16" s="221" t="s">
        <v>155</v>
      </c>
      <c r="AA16" s="221" t="s">
        <v>1069</v>
      </c>
      <c r="AB16" s="221" t="s">
        <v>1070</v>
      </c>
      <c r="AC16" s="221" t="s">
        <v>1071</v>
      </c>
      <c r="AD16" s="221" t="s">
        <v>1072</v>
      </c>
    </row>
    <row r="17" spans="1:30" s="237" customFormat="1" ht="169.9" customHeight="1" x14ac:dyDescent="0.2">
      <c r="A17" s="202">
        <v>45917</v>
      </c>
      <c r="B17" s="221" t="s">
        <v>1449</v>
      </c>
      <c r="C17" s="225" t="s">
        <v>909</v>
      </c>
      <c r="D17" s="228" t="s">
        <v>155</v>
      </c>
      <c r="E17" s="204" t="s">
        <v>989</v>
      </c>
      <c r="F17" s="204" t="s">
        <v>1403</v>
      </c>
      <c r="G17" s="204" t="s">
        <v>1281</v>
      </c>
      <c r="H17" s="205" t="s">
        <v>1290</v>
      </c>
      <c r="I17" s="209" t="s">
        <v>1291</v>
      </c>
      <c r="J17" s="207">
        <v>2</v>
      </c>
      <c r="K17" s="207">
        <v>2</v>
      </c>
      <c r="L17" s="207">
        <f t="shared" si="5"/>
        <v>4</v>
      </c>
      <c r="M17" s="207" t="str">
        <f t="shared" si="6"/>
        <v>BAJO</v>
      </c>
      <c r="N17" s="207">
        <v>25</v>
      </c>
      <c r="O17" s="207">
        <f t="shared" si="7"/>
        <v>100</v>
      </c>
      <c r="P17" s="207" t="str">
        <f t="shared" si="8"/>
        <v>III</v>
      </c>
      <c r="Q17" s="207" t="str">
        <f t="shared" si="9"/>
        <v>Mejorable</v>
      </c>
      <c r="R17" s="217" t="s">
        <v>1608</v>
      </c>
      <c r="S17" s="217" t="s">
        <v>1068</v>
      </c>
      <c r="T17" s="207">
        <v>1</v>
      </c>
      <c r="U17" s="207"/>
      <c r="V17" s="207"/>
      <c r="W17" s="207" t="s">
        <v>1050</v>
      </c>
      <c r="X17" s="210"/>
      <c r="Y17" s="207"/>
      <c r="Z17" s="221" t="s">
        <v>155</v>
      </c>
      <c r="AA17" s="221" t="s">
        <v>1069</v>
      </c>
      <c r="AB17" s="221" t="s">
        <v>1070</v>
      </c>
      <c r="AC17" s="221" t="s">
        <v>1071</v>
      </c>
      <c r="AD17" s="221" t="s">
        <v>1072</v>
      </c>
    </row>
    <row r="18" spans="1:30" s="237" customFormat="1" ht="169.9" customHeight="1" x14ac:dyDescent="0.2">
      <c r="A18" s="202">
        <v>45917</v>
      </c>
      <c r="B18" s="221" t="s">
        <v>1450</v>
      </c>
      <c r="C18" s="230" t="s">
        <v>1219</v>
      </c>
      <c r="D18" s="228" t="s">
        <v>155</v>
      </c>
      <c r="E18" s="207" t="s">
        <v>1022</v>
      </c>
      <c r="F18" s="207" t="s">
        <v>1023</v>
      </c>
      <c r="G18" s="207" t="s">
        <v>1024</v>
      </c>
      <c r="H18" s="210" t="s">
        <v>1220</v>
      </c>
      <c r="I18" s="217" t="s">
        <v>1221</v>
      </c>
      <c r="J18" s="207">
        <v>2</v>
      </c>
      <c r="K18" s="207">
        <v>3</v>
      </c>
      <c r="L18" s="207">
        <f t="shared" si="5"/>
        <v>6</v>
      </c>
      <c r="M18" s="207" t="str">
        <f t="shared" si="6"/>
        <v>MEDIO</v>
      </c>
      <c r="N18" s="207">
        <v>10</v>
      </c>
      <c r="O18" s="207">
        <f t="shared" si="7"/>
        <v>60</v>
      </c>
      <c r="P18" s="207" t="str">
        <f t="shared" si="8"/>
        <v>III</v>
      </c>
      <c r="Q18" s="207" t="str">
        <f t="shared" si="9"/>
        <v>Mejorable</v>
      </c>
      <c r="R18" s="217" t="s">
        <v>1609</v>
      </c>
      <c r="S18" s="217" t="s">
        <v>1590</v>
      </c>
      <c r="T18" s="207">
        <v>1</v>
      </c>
      <c r="U18" s="207"/>
      <c r="V18" s="207"/>
      <c r="W18" s="210"/>
      <c r="X18" s="207" t="s">
        <v>1050</v>
      </c>
      <c r="Y18" s="207"/>
      <c r="Z18" s="222" t="s">
        <v>155</v>
      </c>
      <c r="AA18" s="215" t="s">
        <v>1591</v>
      </c>
      <c r="AB18" s="222" t="s">
        <v>1056</v>
      </c>
      <c r="AC18" s="222" t="s">
        <v>1055</v>
      </c>
      <c r="AD18" s="222" t="s">
        <v>1143</v>
      </c>
    </row>
    <row r="19" spans="1:30" s="237" customFormat="1" ht="169.9" customHeight="1" x14ac:dyDescent="0.2">
      <c r="A19" s="202">
        <v>45917</v>
      </c>
      <c r="B19" s="221" t="s">
        <v>1451</v>
      </c>
      <c r="C19" s="219" t="s">
        <v>1025</v>
      </c>
      <c r="D19" s="221" t="s">
        <v>155</v>
      </c>
      <c r="E19" s="207" t="s">
        <v>978</v>
      </c>
      <c r="F19" s="207" t="s">
        <v>1027</v>
      </c>
      <c r="G19" s="207" t="s">
        <v>1028</v>
      </c>
      <c r="H19" s="210" t="s">
        <v>1222</v>
      </c>
      <c r="I19" s="217" t="s">
        <v>1223</v>
      </c>
      <c r="J19" s="207">
        <v>2</v>
      </c>
      <c r="K19" s="207">
        <v>3</v>
      </c>
      <c r="L19" s="207">
        <f t="shared" si="5"/>
        <v>6</v>
      </c>
      <c r="M19" s="207" t="str">
        <f t="shared" si="6"/>
        <v>MEDIO</v>
      </c>
      <c r="N19" s="207">
        <v>25</v>
      </c>
      <c r="O19" s="207">
        <f t="shared" si="7"/>
        <v>150</v>
      </c>
      <c r="P19" s="207" t="str">
        <f t="shared" si="8"/>
        <v>II</v>
      </c>
      <c r="Q19" s="207" t="str">
        <f t="shared" si="9"/>
        <v>Aceptable con Control</v>
      </c>
      <c r="R19" s="217" t="s">
        <v>1592</v>
      </c>
      <c r="S19" s="217" t="s">
        <v>1593</v>
      </c>
      <c r="T19" s="207">
        <v>1</v>
      </c>
      <c r="U19" s="207"/>
      <c r="V19" s="207"/>
      <c r="W19" s="207"/>
      <c r="X19" s="207" t="s">
        <v>1050</v>
      </c>
      <c r="Y19" s="207"/>
      <c r="Z19" s="221" t="s">
        <v>155</v>
      </c>
      <c r="AA19" s="221" t="s">
        <v>1167</v>
      </c>
      <c r="AB19" s="221" t="s">
        <v>1056</v>
      </c>
      <c r="AC19" s="221" t="s">
        <v>1087</v>
      </c>
      <c r="AD19" s="221" t="s">
        <v>1143</v>
      </c>
    </row>
    <row r="20" spans="1:30" s="237" customFormat="1" ht="169.9" customHeight="1" x14ac:dyDescent="0.2">
      <c r="A20" s="202">
        <v>45917</v>
      </c>
      <c r="B20" s="221" t="s">
        <v>1452</v>
      </c>
      <c r="C20" s="219" t="s">
        <v>1026</v>
      </c>
      <c r="D20" s="222" t="s">
        <v>24</v>
      </c>
      <c r="E20" s="207" t="s">
        <v>978</v>
      </c>
      <c r="F20" s="207" t="s">
        <v>1017</v>
      </c>
      <c r="G20" s="207" t="s">
        <v>1018</v>
      </c>
      <c r="H20" s="217" t="s">
        <v>1224</v>
      </c>
      <c r="I20" s="217" t="s">
        <v>1225</v>
      </c>
      <c r="J20" s="207">
        <v>2</v>
      </c>
      <c r="K20" s="207">
        <v>2</v>
      </c>
      <c r="L20" s="207">
        <f t="shared" si="5"/>
        <v>4</v>
      </c>
      <c r="M20" s="207" t="str">
        <f t="shared" si="6"/>
        <v>BAJO</v>
      </c>
      <c r="N20" s="207">
        <v>10</v>
      </c>
      <c r="O20" s="207">
        <f t="shared" si="7"/>
        <v>40</v>
      </c>
      <c r="P20" s="207" t="str">
        <f t="shared" si="8"/>
        <v>III</v>
      </c>
      <c r="Q20" s="207" t="str">
        <f t="shared" si="9"/>
        <v>Mejorable</v>
      </c>
      <c r="R20" s="217" t="s">
        <v>1594</v>
      </c>
      <c r="S20" s="217" t="s">
        <v>1595</v>
      </c>
      <c r="T20" s="207">
        <v>1</v>
      </c>
      <c r="U20" s="207"/>
      <c r="V20" s="207"/>
      <c r="W20" s="207"/>
      <c r="X20" s="207" t="s">
        <v>1050</v>
      </c>
      <c r="Y20" s="207"/>
      <c r="Z20" s="222" t="s">
        <v>155</v>
      </c>
      <c r="AA20" s="222" t="s">
        <v>1226</v>
      </c>
      <c r="AB20" s="222" t="s">
        <v>1056</v>
      </c>
      <c r="AC20" s="222" t="s">
        <v>1087</v>
      </c>
      <c r="AD20" s="222" t="s">
        <v>1143</v>
      </c>
    </row>
    <row r="21" spans="1:30" s="237" customFormat="1" ht="169.9" customHeight="1" x14ac:dyDescent="0.2">
      <c r="A21" s="202">
        <v>45917</v>
      </c>
      <c r="B21" s="221" t="s">
        <v>1453</v>
      </c>
      <c r="C21" s="230" t="s">
        <v>1227</v>
      </c>
      <c r="D21" s="221" t="s">
        <v>23</v>
      </c>
      <c r="E21" s="207" t="s">
        <v>978</v>
      </c>
      <c r="F21" s="207" t="s">
        <v>1228</v>
      </c>
      <c r="G21" s="207" t="s">
        <v>1207</v>
      </c>
      <c r="H21" s="217" t="s">
        <v>1015</v>
      </c>
      <c r="I21" s="217" t="s">
        <v>1208</v>
      </c>
      <c r="J21" s="207">
        <v>2</v>
      </c>
      <c r="K21" s="207">
        <v>2</v>
      </c>
      <c r="L21" s="207">
        <f t="shared" si="5"/>
        <v>4</v>
      </c>
      <c r="M21" s="207" t="str">
        <f t="shared" si="6"/>
        <v>BAJO</v>
      </c>
      <c r="N21" s="207">
        <v>10</v>
      </c>
      <c r="O21" s="207">
        <f t="shared" si="7"/>
        <v>40</v>
      </c>
      <c r="P21" s="207" t="str">
        <f t="shared" si="8"/>
        <v>III</v>
      </c>
      <c r="Q21" s="207" t="str">
        <f t="shared" si="9"/>
        <v>Mejorable</v>
      </c>
      <c r="R21" s="217" t="s">
        <v>1596</v>
      </c>
      <c r="S21" s="217" t="s">
        <v>1597</v>
      </c>
      <c r="T21" s="207">
        <v>1</v>
      </c>
      <c r="U21" s="207"/>
      <c r="V21" s="207"/>
      <c r="W21" s="207"/>
      <c r="X21" s="207" t="s">
        <v>1050</v>
      </c>
      <c r="Y21" s="207"/>
      <c r="Z21" s="221" t="s">
        <v>155</v>
      </c>
      <c r="AA21" s="221" t="s">
        <v>1167</v>
      </c>
      <c r="AB21" s="221" t="s">
        <v>1056</v>
      </c>
      <c r="AC21" s="221" t="s">
        <v>1087</v>
      </c>
      <c r="AD21" s="221" t="s">
        <v>1143</v>
      </c>
    </row>
    <row r="22" spans="1:30" s="237" customFormat="1" ht="169.9" customHeight="1" x14ac:dyDescent="0.2">
      <c r="A22" s="202">
        <v>45917</v>
      </c>
      <c r="B22" s="221" t="s">
        <v>1454</v>
      </c>
      <c r="C22" s="219" t="s">
        <v>984</v>
      </c>
      <c r="D22" s="222" t="s">
        <v>155</v>
      </c>
      <c r="E22" s="207" t="s">
        <v>977</v>
      </c>
      <c r="F22" s="207" t="s">
        <v>1229</v>
      </c>
      <c r="G22" s="207" t="s">
        <v>1002</v>
      </c>
      <c r="H22" s="217" t="s">
        <v>1170</v>
      </c>
      <c r="I22" s="217" t="s">
        <v>1171</v>
      </c>
      <c r="J22" s="207">
        <v>2</v>
      </c>
      <c r="K22" s="207">
        <v>2</v>
      </c>
      <c r="L22" s="207">
        <f t="shared" si="5"/>
        <v>4</v>
      </c>
      <c r="M22" s="207" t="str">
        <f t="shared" si="6"/>
        <v>BAJO</v>
      </c>
      <c r="N22" s="207">
        <v>10</v>
      </c>
      <c r="O22" s="207">
        <f t="shared" si="7"/>
        <v>40</v>
      </c>
      <c r="P22" s="207" t="str">
        <f t="shared" si="8"/>
        <v>III</v>
      </c>
      <c r="Q22" s="207" t="str">
        <f t="shared" si="9"/>
        <v>Mejorable</v>
      </c>
      <c r="R22" s="232" t="s">
        <v>1610</v>
      </c>
      <c r="S22" s="217" t="s">
        <v>1598</v>
      </c>
      <c r="T22" s="207">
        <v>1</v>
      </c>
      <c r="U22" s="207"/>
      <c r="V22" s="207"/>
      <c r="W22" s="207"/>
      <c r="X22" s="207" t="s">
        <v>1050</v>
      </c>
      <c r="Y22" s="207"/>
      <c r="Z22" s="222" t="s">
        <v>155</v>
      </c>
      <c r="AA22" s="222" t="s">
        <v>1172</v>
      </c>
      <c r="AB22" s="221" t="s">
        <v>1101</v>
      </c>
      <c r="AC22" s="222" t="s">
        <v>1102</v>
      </c>
      <c r="AD22" s="222" t="s">
        <v>1090</v>
      </c>
    </row>
    <row r="23" spans="1:30" s="237" customFormat="1" ht="169.9" customHeight="1" x14ac:dyDescent="0.2">
      <c r="A23" s="202">
        <v>45917</v>
      </c>
      <c r="B23" s="221" t="s">
        <v>1455</v>
      </c>
      <c r="C23" s="230" t="s">
        <v>984</v>
      </c>
      <c r="D23" s="221" t="s">
        <v>155</v>
      </c>
      <c r="E23" s="207" t="s">
        <v>977</v>
      </c>
      <c r="F23" s="207" t="s">
        <v>995</v>
      </c>
      <c r="G23" s="207" t="s">
        <v>1029</v>
      </c>
      <c r="H23" s="217" t="s">
        <v>1180</v>
      </c>
      <c r="I23" s="217" t="s">
        <v>1230</v>
      </c>
      <c r="J23" s="207">
        <v>2</v>
      </c>
      <c r="K23" s="207">
        <v>3</v>
      </c>
      <c r="L23" s="207">
        <f t="shared" si="5"/>
        <v>6</v>
      </c>
      <c r="M23" s="207" t="str">
        <f t="shared" si="6"/>
        <v>MEDIO</v>
      </c>
      <c r="N23" s="207">
        <v>10</v>
      </c>
      <c r="O23" s="207">
        <f t="shared" si="7"/>
        <v>60</v>
      </c>
      <c r="P23" s="207" t="str">
        <f t="shared" si="8"/>
        <v>III</v>
      </c>
      <c r="Q23" s="207" t="str">
        <f t="shared" si="9"/>
        <v>Mejorable</v>
      </c>
      <c r="R23" s="232" t="s">
        <v>1554</v>
      </c>
      <c r="S23" s="217" t="s">
        <v>1599</v>
      </c>
      <c r="T23" s="207">
        <v>1</v>
      </c>
      <c r="U23" s="207"/>
      <c r="V23" s="207"/>
      <c r="W23" s="207"/>
      <c r="X23" s="207" t="s">
        <v>1050</v>
      </c>
      <c r="Y23" s="207"/>
      <c r="Z23" s="221" t="s">
        <v>155</v>
      </c>
      <c r="AA23" s="221" t="s">
        <v>1091</v>
      </c>
      <c r="AB23" s="221" t="s">
        <v>1101</v>
      </c>
      <c r="AC23" s="222" t="s">
        <v>1178</v>
      </c>
      <c r="AD23" s="222" t="s">
        <v>1092</v>
      </c>
    </row>
    <row r="24" spans="1:30" s="237" customFormat="1" ht="169.9" customHeight="1" x14ac:dyDescent="0.2">
      <c r="A24" s="202">
        <v>45917</v>
      </c>
      <c r="B24" s="221" t="s">
        <v>1456</v>
      </c>
      <c r="C24" s="219" t="s">
        <v>984</v>
      </c>
      <c r="D24" s="222" t="s">
        <v>155</v>
      </c>
      <c r="E24" s="207" t="s">
        <v>977</v>
      </c>
      <c r="F24" s="207" t="s">
        <v>1184</v>
      </c>
      <c r="G24" s="207" t="s">
        <v>1007</v>
      </c>
      <c r="H24" s="217" t="s">
        <v>1006</v>
      </c>
      <c r="I24" s="217" t="s">
        <v>1185</v>
      </c>
      <c r="J24" s="207">
        <v>2</v>
      </c>
      <c r="K24" s="207">
        <v>3</v>
      </c>
      <c r="L24" s="207">
        <f t="shared" si="5"/>
        <v>6</v>
      </c>
      <c r="M24" s="207" t="str">
        <f t="shared" si="6"/>
        <v>MEDIO</v>
      </c>
      <c r="N24" s="207">
        <v>10</v>
      </c>
      <c r="O24" s="207">
        <f t="shared" si="7"/>
        <v>60</v>
      </c>
      <c r="P24" s="207" t="str">
        <f t="shared" si="8"/>
        <v>III</v>
      </c>
      <c r="Q24" s="207" t="str">
        <f t="shared" si="9"/>
        <v>Mejorable</v>
      </c>
      <c r="R24" s="217" t="s">
        <v>1600</v>
      </c>
      <c r="S24" s="217" t="s">
        <v>1601</v>
      </c>
      <c r="T24" s="207">
        <v>1</v>
      </c>
      <c r="U24" s="207"/>
      <c r="V24" s="207"/>
      <c r="W24" s="207"/>
      <c r="X24" s="207" t="s">
        <v>1050</v>
      </c>
      <c r="Y24" s="207"/>
      <c r="Z24" s="222" t="s">
        <v>1093</v>
      </c>
      <c r="AA24" s="222" t="s">
        <v>1094</v>
      </c>
      <c r="AB24" s="222" t="s">
        <v>1186</v>
      </c>
      <c r="AC24" s="222" t="s">
        <v>1095</v>
      </c>
      <c r="AD24" s="222" t="s">
        <v>1096</v>
      </c>
    </row>
    <row r="25" spans="1:30" s="237" customFormat="1" ht="169.9" customHeight="1" x14ac:dyDescent="0.2">
      <c r="A25" s="202">
        <v>45917</v>
      </c>
      <c r="B25" s="221" t="s">
        <v>1457</v>
      </c>
      <c r="C25" s="230" t="s">
        <v>984</v>
      </c>
      <c r="D25" s="221" t="s">
        <v>155</v>
      </c>
      <c r="E25" s="207" t="s">
        <v>977</v>
      </c>
      <c r="F25" s="207" t="s">
        <v>996</v>
      </c>
      <c r="G25" s="207" t="s">
        <v>1008</v>
      </c>
      <c r="H25" s="217" t="s">
        <v>1009</v>
      </c>
      <c r="I25" s="217" t="s">
        <v>1010</v>
      </c>
      <c r="J25" s="207">
        <v>2</v>
      </c>
      <c r="K25" s="207">
        <v>1</v>
      </c>
      <c r="L25" s="207">
        <f t="shared" si="5"/>
        <v>2</v>
      </c>
      <c r="M25" s="207" t="str">
        <f t="shared" si="6"/>
        <v>BAJO</v>
      </c>
      <c r="N25" s="207">
        <v>10</v>
      </c>
      <c r="O25" s="207">
        <f t="shared" si="7"/>
        <v>20</v>
      </c>
      <c r="P25" s="207" t="str">
        <f t="shared" si="8"/>
        <v>IV</v>
      </c>
      <c r="Q25" s="207" t="str">
        <f t="shared" si="9"/>
        <v>Aceptable</v>
      </c>
      <c r="R25" s="217" t="s">
        <v>1602</v>
      </c>
      <c r="S25" s="217" t="s">
        <v>1603</v>
      </c>
      <c r="T25" s="207">
        <v>1</v>
      </c>
      <c r="U25" s="207"/>
      <c r="V25" s="207"/>
      <c r="W25" s="207"/>
      <c r="X25" s="207" t="s">
        <v>1050</v>
      </c>
      <c r="Y25" s="207"/>
      <c r="Z25" s="221" t="s">
        <v>155</v>
      </c>
      <c r="AA25" s="222" t="s">
        <v>1187</v>
      </c>
      <c r="AB25" s="222" t="s">
        <v>1186</v>
      </c>
      <c r="AC25" s="222" t="s">
        <v>1188</v>
      </c>
      <c r="AD25" s="222" t="s">
        <v>1189</v>
      </c>
    </row>
    <row r="26" spans="1:30" s="237" customFormat="1" ht="169.9" customHeight="1" x14ac:dyDescent="0.2">
      <c r="A26" s="202">
        <v>45917</v>
      </c>
      <c r="B26" s="221" t="s">
        <v>1458</v>
      </c>
      <c r="C26" s="219" t="s">
        <v>1014</v>
      </c>
      <c r="D26" s="222" t="s">
        <v>155</v>
      </c>
      <c r="E26" s="221" t="s">
        <v>976</v>
      </c>
      <c r="F26" s="207" t="s">
        <v>1044</v>
      </c>
      <c r="G26" s="207" t="s">
        <v>1045</v>
      </c>
      <c r="H26" s="217" t="s">
        <v>1117</v>
      </c>
      <c r="I26" s="217" t="s">
        <v>1190</v>
      </c>
      <c r="J26" s="207">
        <v>2</v>
      </c>
      <c r="K26" s="207">
        <v>3</v>
      </c>
      <c r="L26" s="207">
        <f t="shared" si="5"/>
        <v>6</v>
      </c>
      <c r="M26" s="207" t="str">
        <f t="shared" si="6"/>
        <v>MEDIO</v>
      </c>
      <c r="N26" s="207">
        <v>10</v>
      </c>
      <c r="O26" s="207">
        <f t="shared" si="7"/>
        <v>60</v>
      </c>
      <c r="P26" s="207" t="str">
        <f t="shared" si="8"/>
        <v>III</v>
      </c>
      <c r="Q26" s="207" t="str">
        <f t="shared" si="9"/>
        <v>Mejorable</v>
      </c>
      <c r="R26" s="219" t="s">
        <v>1545</v>
      </c>
      <c r="S26" s="219" t="s">
        <v>1546</v>
      </c>
      <c r="T26" s="207">
        <v>1</v>
      </c>
      <c r="U26" s="207"/>
      <c r="V26" s="207"/>
      <c r="W26" s="207"/>
      <c r="X26" s="207" t="s">
        <v>1050</v>
      </c>
      <c r="Y26" s="207"/>
      <c r="Z26" s="222" t="s">
        <v>155</v>
      </c>
      <c r="AA26" s="222" t="s">
        <v>1112</v>
      </c>
      <c r="AB26" s="222" t="s">
        <v>1098</v>
      </c>
      <c r="AC26" s="222" t="s">
        <v>1099</v>
      </c>
      <c r="AD26" s="222" t="s">
        <v>1100</v>
      </c>
    </row>
    <row r="27" spans="1:30" s="237" customFormat="1" ht="169.9" customHeight="1" x14ac:dyDescent="0.2">
      <c r="A27" s="202">
        <v>45917</v>
      </c>
      <c r="B27" s="221" t="s">
        <v>1459</v>
      </c>
      <c r="C27" s="219" t="s">
        <v>1111</v>
      </c>
      <c r="D27" s="221" t="s">
        <v>23</v>
      </c>
      <c r="E27" s="206" t="s">
        <v>1191</v>
      </c>
      <c r="F27" s="204" t="s">
        <v>1192</v>
      </c>
      <c r="G27" s="204" t="s">
        <v>1109</v>
      </c>
      <c r="H27" s="209" t="s">
        <v>1047</v>
      </c>
      <c r="I27" s="209" t="s">
        <v>1283</v>
      </c>
      <c r="J27" s="204">
        <v>2</v>
      </c>
      <c r="K27" s="204">
        <v>3</v>
      </c>
      <c r="L27" s="204">
        <f t="shared" si="5"/>
        <v>6</v>
      </c>
      <c r="M27" s="204" t="str">
        <f t="shared" si="6"/>
        <v>MEDIO</v>
      </c>
      <c r="N27" s="204">
        <v>10</v>
      </c>
      <c r="O27" s="204">
        <f t="shared" si="7"/>
        <v>60</v>
      </c>
      <c r="P27" s="204" t="str">
        <f t="shared" si="8"/>
        <v>III</v>
      </c>
      <c r="Q27" s="204" t="str">
        <f t="shared" si="9"/>
        <v>Mejorable</v>
      </c>
      <c r="R27" s="219" t="s">
        <v>1525</v>
      </c>
      <c r="S27" s="209" t="s">
        <v>1526</v>
      </c>
      <c r="T27" s="207">
        <v>1</v>
      </c>
      <c r="U27" s="207"/>
      <c r="V27" s="207"/>
      <c r="W27" s="210"/>
      <c r="X27" s="215"/>
      <c r="Y27" s="236"/>
      <c r="Z27" s="222" t="s">
        <v>155</v>
      </c>
      <c r="AA27" s="222" t="s">
        <v>1193</v>
      </c>
      <c r="AB27" s="222" t="s">
        <v>1098</v>
      </c>
      <c r="AC27" s="222" t="s">
        <v>1110</v>
      </c>
      <c r="AD27" s="222" t="s">
        <v>1194</v>
      </c>
    </row>
    <row r="28" spans="1:30" s="216" customFormat="1" ht="48" customHeight="1" x14ac:dyDescent="0.2">
      <c r="A28" s="202">
        <v>45954</v>
      </c>
      <c r="B28" s="206" t="s">
        <v>1499</v>
      </c>
      <c r="C28" s="213" t="s">
        <v>1500</v>
      </c>
      <c r="D28" s="206" t="s">
        <v>23</v>
      </c>
      <c r="E28" s="206" t="s">
        <v>1501</v>
      </c>
      <c r="F28" s="204" t="s">
        <v>1502</v>
      </c>
      <c r="G28" s="204" t="s">
        <v>1503</v>
      </c>
      <c r="H28" s="209" t="s">
        <v>1504</v>
      </c>
      <c r="I28" s="204" t="s">
        <v>1505</v>
      </c>
      <c r="J28" s="204">
        <v>2</v>
      </c>
      <c r="K28" s="204">
        <v>4</v>
      </c>
      <c r="L28" s="204">
        <f t="shared" si="5"/>
        <v>8</v>
      </c>
      <c r="M28" s="204" t="str">
        <f t="shared" si="6"/>
        <v>MEDIO</v>
      </c>
      <c r="N28" s="204">
        <v>25</v>
      </c>
      <c r="O28" s="204">
        <f t="shared" si="7"/>
        <v>200</v>
      </c>
      <c r="P28" s="204" t="str">
        <f t="shared" si="8"/>
        <v>II</v>
      </c>
      <c r="Q28" s="204" t="str">
        <f t="shared" si="9"/>
        <v>Aceptable con Control</v>
      </c>
      <c r="R28" s="219" t="s">
        <v>1611</v>
      </c>
      <c r="S28" s="209" t="s">
        <v>1506</v>
      </c>
      <c r="T28" s="204">
        <v>1</v>
      </c>
      <c r="U28" s="204"/>
      <c r="V28" s="204"/>
      <c r="W28" s="205"/>
      <c r="X28" s="204" t="s">
        <v>1050</v>
      </c>
      <c r="Y28" s="204"/>
      <c r="Z28" s="206" t="s">
        <v>155</v>
      </c>
      <c r="AA28" s="206" t="s">
        <v>1507</v>
      </c>
      <c r="AB28" s="206" t="s">
        <v>1051</v>
      </c>
      <c r="AC28" s="206" t="s">
        <v>1508</v>
      </c>
      <c r="AD28" s="206" t="s">
        <v>1509</v>
      </c>
    </row>
    <row r="29" spans="1:30" s="86" customFormat="1" x14ac:dyDescent="0.25">
      <c r="A29" s="79"/>
      <c r="B29" s="79"/>
      <c r="C29" s="79"/>
      <c r="D29" s="79"/>
      <c r="E29" s="79"/>
      <c r="F29" s="79"/>
      <c r="G29" s="80"/>
      <c r="H29" s="80"/>
      <c r="I29" s="80"/>
      <c r="J29" s="79"/>
      <c r="K29" s="79"/>
      <c r="L29" s="79"/>
      <c r="M29" s="79"/>
      <c r="N29" s="79"/>
      <c r="O29" s="79"/>
      <c r="P29" s="123"/>
      <c r="Q29" s="123"/>
      <c r="R29" s="238"/>
      <c r="S29" s="238"/>
      <c r="T29" s="79"/>
      <c r="U29" s="79"/>
      <c r="V29" s="79"/>
      <c r="W29" s="79"/>
      <c r="X29" s="79"/>
      <c r="Y29" s="79"/>
      <c r="Z29" s="79"/>
      <c r="AA29" s="79"/>
      <c r="AB29" s="79"/>
      <c r="AC29" s="79"/>
      <c r="AD29" s="79"/>
    </row>
    <row r="30" spans="1:30" s="86" customFormat="1" x14ac:dyDescent="0.25">
      <c r="A30" s="124"/>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row>
    <row r="31" spans="1:30" x14ac:dyDescent="0.25">
      <c r="A31" s="124"/>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row>
    <row r="32" spans="1:30" x14ac:dyDescent="0.25">
      <c r="A32" s="220" t="s">
        <v>1410</v>
      </c>
      <c r="B32" s="220"/>
      <c r="C32" s="220"/>
      <c r="D32" s="220"/>
      <c r="E32" s="220"/>
      <c r="F32" s="220"/>
      <c r="G32" s="220"/>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row>
  </sheetData>
  <mergeCells count="14">
    <mergeCell ref="A32:G32"/>
    <mergeCell ref="A6:AD6"/>
    <mergeCell ref="Z7:AD7"/>
    <mergeCell ref="A7:B7"/>
    <mergeCell ref="C7:D7"/>
    <mergeCell ref="E7:I7"/>
    <mergeCell ref="J7:Q7"/>
    <mergeCell ref="R7:T7"/>
    <mergeCell ref="U7:X7"/>
    <mergeCell ref="A1:B4"/>
    <mergeCell ref="C1:AB2"/>
    <mergeCell ref="C3:AB4"/>
    <mergeCell ref="A5:B5"/>
    <mergeCell ref="C5:AD5"/>
  </mergeCells>
  <phoneticPr fontId="56" type="noConversion"/>
  <conditionalFormatting sqref="P9">
    <cfRule type="cellIs" dxfId="174" priority="25" operator="equal">
      <formula>#REF!</formula>
    </cfRule>
    <cfRule type="cellIs" dxfId="173" priority="26" operator="equal">
      <formula>$Y$4</formula>
    </cfRule>
    <cfRule type="cellIs" dxfId="172" priority="27" operator="equal">
      <formula>$Y$3</formula>
    </cfRule>
    <cfRule type="cellIs" dxfId="171" priority="28" operator="equal">
      <formula>$Y$2</formula>
    </cfRule>
  </conditionalFormatting>
  <conditionalFormatting sqref="Q10:Q27">
    <cfRule type="cellIs" dxfId="170" priority="5" operator="equal">
      <formula>#REF!</formula>
    </cfRule>
    <cfRule type="cellIs" dxfId="169" priority="6" operator="equal">
      <formula>$Y$4</formula>
    </cfRule>
    <cfRule type="cellIs" dxfId="168" priority="7" operator="equal">
      <formula>$Y$3</formula>
    </cfRule>
    <cfRule type="cellIs" dxfId="167" priority="8" operator="equal">
      <formula>$Y$2</formula>
    </cfRule>
  </conditionalFormatting>
  <conditionalFormatting sqref="Q28">
    <cfRule type="cellIs" dxfId="166" priority="1" operator="equal">
      <formula>#REF!</formula>
    </cfRule>
    <cfRule type="cellIs" dxfId="165" priority="2" operator="equal">
      <formula>$Y$4</formula>
    </cfRule>
    <cfRule type="cellIs" dxfId="164" priority="3" operator="equal">
      <formula>$Y$3</formula>
    </cfRule>
    <cfRule type="cellIs" dxfId="163" priority="4" operator="equal">
      <formula>$Y$2</formula>
    </cfRule>
  </conditionalFormatting>
  <pageMargins left="0.7" right="0.7" top="0.75" bottom="0.75" header="0.3" footer="0.3"/>
  <pageSetup scale="17" orientation="portrait" horizontalDpi="4294967294" verticalDpi="4294967294" r:id="rId1"/>
  <rowBreaks count="1" manualBreakCount="1">
    <brk id="21" min="2" max="25" man="1"/>
  </rowBreaks>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6BA99F3E-445A-4F3C-87EA-1BDD23C895F2}">
          <x14:formula1>
            <xm:f>'Listas despegables'!$I$3:$I$9</xm:f>
          </x14:formula1>
          <xm:sqref>E18:E25 E13:E15 E9 E11</xm:sqref>
        </x14:dataValidation>
        <x14:dataValidation type="list" allowBlank="1" showInputMessage="1" showErrorMessage="1" xr:uid="{37885506-327B-4D4D-B684-D3CA9C47FDEE}">
          <x14:formula1>
            <xm:f>'Listas despegables'!$I$3:$I$10</xm:f>
          </x14:formula1>
          <xm:sqref>E26:E27</xm:sqref>
        </x14:dataValidation>
        <x14:dataValidation type="list" allowBlank="1" showInputMessage="1" showErrorMessage="1" xr:uid="{82EAD420-D3EF-4DCB-A6A8-4BAD5D9CB236}">
          <x14:formula1>
            <xm:f>'Listas despegables'!$A$3:$A$4</xm:f>
          </x14:formula1>
          <xm:sqref>D9:D27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3FBB3-D3D5-4A14-8C52-BA8089E492A8}">
  <dimension ref="A1:AG50"/>
  <sheetViews>
    <sheetView showGridLines="0" zoomScale="80" zoomScaleNormal="80" zoomScaleSheetLayoutView="70" workbookViewId="0">
      <selection sqref="A1:B4"/>
    </sheetView>
  </sheetViews>
  <sheetFormatPr baseColWidth="10" defaultColWidth="0" defaultRowHeight="18" x14ac:dyDescent="0.25"/>
  <cols>
    <col min="1" max="1" width="26.28515625" style="79" customWidth="1"/>
    <col min="2" max="2" width="30" style="79" customWidth="1"/>
    <col min="3" max="3" width="86.28515625" style="79" customWidth="1"/>
    <col min="4" max="4" width="29" style="79" customWidth="1"/>
    <col min="5" max="5" width="65" style="79" customWidth="1"/>
    <col min="6" max="6" width="82.28515625" style="79" customWidth="1"/>
    <col min="7" max="7" width="64.42578125" style="80" customWidth="1"/>
    <col min="8" max="8" width="80.140625" style="80" customWidth="1"/>
    <col min="9" max="9" width="83" style="80" customWidth="1"/>
    <col min="10" max="17" width="15.7109375" style="79" customWidth="1"/>
    <col min="18" max="18" width="70.7109375" style="79" customWidth="1"/>
    <col min="19" max="19" width="91.140625" style="79" customWidth="1"/>
    <col min="20" max="20" width="20.42578125" style="79" customWidth="1"/>
    <col min="21" max="21" width="32.28515625" style="79" customWidth="1"/>
    <col min="22" max="22" width="32.140625" style="79" customWidth="1"/>
    <col min="23" max="23" width="39.42578125" style="79" customWidth="1"/>
    <col min="24" max="24" width="83.42578125" style="79" customWidth="1"/>
    <col min="25" max="25" width="16.140625" style="79" customWidth="1"/>
    <col min="26" max="26" width="39" style="79" customWidth="1"/>
    <col min="27" max="27" width="30.28515625" style="79" customWidth="1"/>
    <col min="28" max="28" width="30.7109375" style="79" customWidth="1"/>
    <col min="29" max="29" width="42.42578125" style="79" customWidth="1"/>
    <col min="30" max="30" width="61.140625" style="79" customWidth="1"/>
    <col min="31" max="31" width="0" style="79" hidden="1" customWidth="1"/>
    <col min="32" max="32" width="11.42578125" style="79" hidden="1" customWidth="1"/>
    <col min="33" max="33" width="0" style="79" hidden="1" customWidth="1"/>
    <col min="34" max="16384" width="11.42578125" style="79" hidden="1"/>
  </cols>
  <sheetData>
    <row r="1" spans="1:33" s="86" customFormat="1" ht="27.75" customHeight="1" x14ac:dyDescent="0.25">
      <c r="A1" s="141"/>
      <c r="B1" s="141"/>
      <c r="C1" s="142" t="s">
        <v>1405</v>
      </c>
      <c r="D1" s="143"/>
      <c r="E1" s="143"/>
      <c r="F1" s="143"/>
      <c r="G1" s="143"/>
      <c r="H1" s="143"/>
      <c r="I1" s="143"/>
      <c r="J1" s="143"/>
      <c r="K1" s="143"/>
      <c r="L1" s="143"/>
      <c r="M1" s="143"/>
      <c r="N1" s="143"/>
      <c r="O1" s="143"/>
      <c r="P1" s="143"/>
      <c r="Q1" s="143"/>
      <c r="R1" s="143"/>
      <c r="S1" s="143"/>
      <c r="T1" s="143"/>
      <c r="U1" s="143"/>
      <c r="V1" s="143"/>
      <c r="W1" s="143"/>
      <c r="X1" s="143"/>
      <c r="Y1" s="143"/>
      <c r="Z1" s="143"/>
      <c r="AA1" s="143"/>
      <c r="AB1" s="144"/>
      <c r="AC1" s="82" t="s">
        <v>957</v>
      </c>
      <c r="AD1" s="83" t="s">
        <v>1406</v>
      </c>
      <c r="AE1" s="132"/>
      <c r="AF1" s="79"/>
      <c r="AG1" s="134"/>
    </row>
    <row r="2" spans="1:33" s="86" customFormat="1" ht="27.75" customHeight="1" x14ac:dyDescent="0.25">
      <c r="A2" s="141"/>
      <c r="B2" s="141"/>
      <c r="C2" s="145"/>
      <c r="D2" s="146"/>
      <c r="E2" s="146"/>
      <c r="F2" s="146"/>
      <c r="G2" s="146"/>
      <c r="H2" s="146"/>
      <c r="I2" s="146"/>
      <c r="J2" s="146"/>
      <c r="K2" s="146"/>
      <c r="L2" s="146"/>
      <c r="M2" s="146"/>
      <c r="N2" s="146"/>
      <c r="O2" s="146"/>
      <c r="P2" s="146"/>
      <c r="Q2" s="146"/>
      <c r="R2" s="146"/>
      <c r="S2" s="146"/>
      <c r="T2" s="146"/>
      <c r="U2" s="146"/>
      <c r="V2" s="146"/>
      <c r="W2" s="146"/>
      <c r="X2" s="146"/>
      <c r="Y2" s="146"/>
      <c r="Z2" s="146"/>
      <c r="AA2" s="146"/>
      <c r="AB2" s="147"/>
      <c r="AC2" s="82" t="s">
        <v>958</v>
      </c>
      <c r="AD2" s="85" t="s">
        <v>967</v>
      </c>
      <c r="AE2" s="132"/>
      <c r="AF2" s="79"/>
      <c r="AG2" s="134"/>
    </row>
    <row r="3" spans="1:33" s="86" customFormat="1" ht="27.75" customHeight="1" x14ac:dyDescent="0.25">
      <c r="A3" s="141"/>
      <c r="B3" s="141"/>
      <c r="C3" s="142" t="s">
        <v>962</v>
      </c>
      <c r="D3" s="143"/>
      <c r="E3" s="143"/>
      <c r="F3" s="143"/>
      <c r="G3" s="143"/>
      <c r="H3" s="143"/>
      <c r="I3" s="143"/>
      <c r="J3" s="143"/>
      <c r="K3" s="143"/>
      <c r="L3" s="143"/>
      <c r="M3" s="143"/>
      <c r="N3" s="143"/>
      <c r="O3" s="143"/>
      <c r="P3" s="143"/>
      <c r="Q3" s="143"/>
      <c r="R3" s="143"/>
      <c r="S3" s="143"/>
      <c r="T3" s="143"/>
      <c r="U3" s="143"/>
      <c r="V3" s="143"/>
      <c r="W3" s="143"/>
      <c r="X3" s="143"/>
      <c r="Y3" s="143"/>
      <c r="Z3" s="143"/>
      <c r="AA3" s="143"/>
      <c r="AB3" s="144"/>
      <c r="AC3" s="82" t="s">
        <v>959</v>
      </c>
      <c r="AD3" s="84">
        <v>45848</v>
      </c>
      <c r="AE3" s="132"/>
      <c r="AF3" s="79"/>
      <c r="AG3" s="134"/>
    </row>
    <row r="4" spans="1:33" s="86" customFormat="1" ht="40.5" customHeight="1" x14ac:dyDescent="0.25">
      <c r="A4" s="141"/>
      <c r="B4" s="141"/>
      <c r="C4" s="145"/>
      <c r="D4" s="146"/>
      <c r="E4" s="146"/>
      <c r="F4" s="146"/>
      <c r="G4" s="146"/>
      <c r="H4" s="146"/>
      <c r="I4" s="146"/>
      <c r="J4" s="146"/>
      <c r="K4" s="146"/>
      <c r="L4" s="146"/>
      <c r="M4" s="146"/>
      <c r="N4" s="146"/>
      <c r="O4" s="146"/>
      <c r="P4" s="146"/>
      <c r="Q4" s="146"/>
      <c r="R4" s="146"/>
      <c r="S4" s="146"/>
      <c r="T4" s="146"/>
      <c r="U4" s="146"/>
      <c r="V4" s="146"/>
      <c r="W4" s="146"/>
      <c r="X4" s="146"/>
      <c r="Y4" s="146"/>
      <c r="Z4" s="146"/>
      <c r="AA4" s="146"/>
      <c r="AB4" s="147"/>
      <c r="AC4" s="82" t="s">
        <v>960</v>
      </c>
      <c r="AD4" s="83" t="s">
        <v>961</v>
      </c>
      <c r="AE4" s="132"/>
      <c r="AF4" s="79"/>
      <c r="AG4" s="134"/>
    </row>
    <row r="5" spans="1:33" s="86" customFormat="1" ht="179.25" customHeight="1" x14ac:dyDescent="0.25">
      <c r="A5" s="148" t="s">
        <v>1032</v>
      </c>
      <c r="B5" s="148"/>
      <c r="C5" s="149" t="s">
        <v>1031</v>
      </c>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32"/>
      <c r="AF5" s="79"/>
      <c r="AG5" s="134"/>
    </row>
    <row r="6" spans="1:33" s="86" customFormat="1" ht="6" customHeight="1" x14ac:dyDescent="0.25">
      <c r="A6" s="155"/>
      <c r="B6" s="155"/>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32"/>
      <c r="AF6" s="79"/>
      <c r="AG6" s="134"/>
    </row>
    <row r="7" spans="1:33" s="86" customFormat="1" ht="39.75" customHeight="1" x14ac:dyDescent="0.25">
      <c r="A7" s="157" t="s">
        <v>941</v>
      </c>
      <c r="B7" s="157"/>
      <c r="C7" s="157" t="s">
        <v>927</v>
      </c>
      <c r="D7" s="157"/>
      <c r="E7" s="157" t="s">
        <v>930</v>
      </c>
      <c r="F7" s="157"/>
      <c r="G7" s="157"/>
      <c r="H7" s="157"/>
      <c r="I7" s="157"/>
      <c r="J7" s="157" t="s">
        <v>965</v>
      </c>
      <c r="K7" s="157"/>
      <c r="L7" s="157"/>
      <c r="M7" s="157"/>
      <c r="N7" s="157"/>
      <c r="O7" s="157"/>
      <c r="P7" s="157"/>
      <c r="Q7" s="157"/>
      <c r="R7" s="157" t="s">
        <v>1</v>
      </c>
      <c r="S7" s="157"/>
      <c r="T7" s="157"/>
      <c r="U7" s="157" t="s">
        <v>141</v>
      </c>
      <c r="V7" s="157"/>
      <c r="W7" s="157"/>
      <c r="X7" s="157"/>
      <c r="Y7" s="91"/>
      <c r="Z7" s="156" t="s">
        <v>939</v>
      </c>
      <c r="AA7" s="156"/>
      <c r="AB7" s="156"/>
      <c r="AC7" s="156"/>
      <c r="AD7" s="156"/>
      <c r="AE7" s="132"/>
      <c r="AF7" s="79"/>
      <c r="AG7" s="134"/>
    </row>
    <row r="8" spans="1:33" s="86" customFormat="1" ht="166.5" customHeight="1" x14ac:dyDescent="0.25">
      <c r="A8" s="92" t="s">
        <v>925</v>
      </c>
      <c r="B8" s="92" t="s">
        <v>926</v>
      </c>
      <c r="C8" s="92" t="s">
        <v>263</v>
      </c>
      <c r="D8" s="92" t="s">
        <v>943</v>
      </c>
      <c r="E8" s="92" t="s">
        <v>928</v>
      </c>
      <c r="F8" s="92" t="s">
        <v>963</v>
      </c>
      <c r="G8" s="92" t="s">
        <v>929</v>
      </c>
      <c r="H8" s="92" t="s">
        <v>15</v>
      </c>
      <c r="I8" s="92" t="s">
        <v>964</v>
      </c>
      <c r="J8" s="93" t="s">
        <v>934</v>
      </c>
      <c r="K8" s="93" t="s">
        <v>933</v>
      </c>
      <c r="L8" s="93" t="s">
        <v>9</v>
      </c>
      <c r="M8" s="93" t="s">
        <v>143</v>
      </c>
      <c r="N8" s="93" t="s">
        <v>944</v>
      </c>
      <c r="O8" s="93" t="s">
        <v>11</v>
      </c>
      <c r="P8" s="93" t="s">
        <v>146</v>
      </c>
      <c r="Q8" s="93" t="s">
        <v>12</v>
      </c>
      <c r="R8" s="92" t="s">
        <v>931</v>
      </c>
      <c r="S8" s="92" t="s">
        <v>932</v>
      </c>
      <c r="T8" s="92" t="s">
        <v>147</v>
      </c>
      <c r="U8" s="92" t="s">
        <v>26</v>
      </c>
      <c r="V8" s="92" t="s">
        <v>27</v>
      </c>
      <c r="W8" s="92" t="s">
        <v>148</v>
      </c>
      <c r="X8" s="92" t="s">
        <v>948</v>
      </c>
      <c r="Y8" s="93" t="s">
        <v>149</v>
      </c>
      <c r="Z8" s="92" t="s">
        <v>935</v>
      </c>
      <c r="AA8" s="92" t="s">
        <v>940</v>
      </c>
      <c r="AB8" s="92" t="s">
        <v>936</v>
      </c>
      <c r="AC8" s="92" t="s">
        <v>937</v>
      </c>
      <c r="AD8" s="92" t="s">
        <v>938</v>
      </c>
      <c r="AE8" s="132"/>
      <c r="AF8" s="79"/>
      <c r="AG8" s="134"/>
    </row>
    <row r="9" spans="1:33" s="237" customFormat="1" ht="170.1" customHeight="1" x14ac:dyDescent="0.2">
      <c r="A9" s="202">
        <v>45917</v>
      </c>
      <c r="B9" s="221" t="s">
        <v>1298</v>
      </c>
      <c r="C9" s="207" t="s">
        <v>1299</v>
      </c>
      <c r="D9" s="226" t="s">
        <v>156</v>
      </c>
      <c r="E9" s="233" t="s">
        <v>985</v>
      </c>
      <c r="F9" s="207" t="s">
        <v>1300</v>
      </c>
      <c r="G9" s="207" t="s">
        <v>1301</v>
      </c>
      <c r="H9" s="210" t="s">
        <v>1302</v>
      </c>
      <c r="I9" s="217" t="s">
        <v>1303</v>
      </c>
      <c r="J9" s="207">
        <v>2</v>
      </c>
      <c r="K9" s="207">
        <v>1</v>
      </c>
      <c r="L9" s="207">
        <f t="shared" ref="L9:L33" si="0">J9*K9</f>
        <v>2</v>
      </c>
      <c r="M9" s="207" t="str">
        <f t="shared" ref="M9:M35" si="1">IF((K9=""),"",IF(AND(L9&gt;=24,L9&lt;=40),"MUY ALTO",IF(AND(L9&gt;=10,L9&lt;=20),"ALTO",IF(AND(L9&gt;=6,L9&lt;=8),"MEDIO",IF((L9&lt;=4),"BAJO")))))</f>
        <v>BAJO</v>
      </c>
      <c r="N9" s="207">
        <v>10</v>
      </c>
      <c r="O9" s="207">
        <f>$L9*N9</f>
        <v>20</v>
      </c>
      <c r="P9" s="207" t="str">
        <f t="shared" ref="P9:P35" si="2">IF((O9&gt;=599),"I",IF(O9&gt;=150,"II",IF(O9&gt;=40,"III",IF(O9&gt;=20,"IV",IF(O9=0,"IV")))))</f>
        <v>IV</v>
      </c>
      <c r="Q9" s="207" t="str">
        <f t="shared" ref="Q9:Q35" si="3">IF(P9="I","CRÍTICO",IF(P9="II","Aceptable con Control",IF(P9="III","Mejorable",IF(P9="IV","Aceptable"))))</f>
        <v>Aceptable</v>
      </c>
      <c r="R9" s="217" t="s">
        <v>1547</v>
      </c>
      <c r="S9" s="232" t="s">
        <v>1631</v>
      </c>
      <c r="T9" s="207">
        <v>3</v>
      </c>
      <c r="U9" s="207"/>
      <c r="V9" s="207"/>
      <c r="W9" s="210"/>
      <c r="X9" s="207" t="s">
        <v>1050</v>
      </c>
      <c r="Y9" s="207"/>
      <c r="Z9" s="221" t="s">
        <v>155</v>
      </c>
      <c r="AA9" s="221" t="s">
        <v>1612</v>
      </c>
      <c r="AB9" s="221" t="s">
        <v>1051</v>
      </c>
      <c r="AC9" s="221" t="s">
        <v>1304</v>
      </c>
      <c r="AD9" s="221" t="s">
        <v>1143</v>
      </c>
      <c r="AE9" s="239"/>
      <c r="AF9" s="227"/>
      <c r="AG9" s="240"/>
    </row>
    <row r="10" spans="1:33" s="237" customFormat="1" ht="170.1" customHeight="1" x14ac:dyDescent="0.2">
      <c r="A10" s="202">
        <v>45917</v>
      </c>
      <c r="B10" s="221" t="s">
        <v>1305</v>
      </c>
      <c r="C10" s="207" t="s">
        <v>1299</v>
      </c>
      <c r="D10" s="226" t="s">
        <v>156</v>
      </c>
      <c r="E10" s="233" t="s">
        <v>985</v>
      </c>
      <c r="F10" s="207" t="s">
        <v>164</v>
      </c>
      <c r="G10" s="207" t="s">
        <v>1306</v>
      </c>
      <c r="H10" s="217" t="s">
        <v>1200</v>
      </c>
      <c r="I10" s="217" t="s">
        <v>1307</v>
      </c>
      <c r="J10" s="207">
        <v>2</v>
      </c>
      <c r="K10" s="207">
        <v>2</v>
      </c>
      <c r="L10" s="207">
        <f t="shared" si="0"/>
        <v>4</v>
      </c>
      <c r="M10" s="207" t="str">
        <f t="shared" si="1"/>
        <v>BAJO</v>
      </c>
      <c r="N10" s="207">
        <v>10</v>
      </c>
      <c r="O10" s="207">
        <f t="shared" ref="O10:O35" si="4">$L10*N10</f>
        <v>40</v>
      </c>
      <c r="P10" s="207" t="str">
        <f t="shared" si="2"/>
        <v>III</v>
      </c>
      <c r="Q10" s="207" t="str">
        <f t="shared" si="3"/>
        <v>Mejorable</v>
      </c>
      <c r="R10" s="217" t="s">
        <v>1632</v>
      </c>
      <c r="S10" s="217" t="s">
        <v>1535</v>
      </c>
      <c r="T10" s="207">
        <v>3</v>
      </c>
      <c r="U10" s="207"/>
      <c r="V10" s="207"/>
      <c r="W10" s="207" t="s">
        <v>1050</v>
      </c>
      <c r="X10" s="207" t="s">
        <v>1050</v>
      </c>
      <c r="Y10" s="207"/>
      <c r="Z10" s="222" t="s">
        <v>155</v>
      </c>
      <c r="AA10" s="223" t="s">
        <v>1613</v>
      </c>
      <c r="AB10" s="222" t="s">
        <v>1051</v>
      </c>
      <c r="AC10" s="221" t="s">
        <v>1304</v>
      </c>
      <c r="AD10" s="222" t="s">
        <v>1143</v>
      </c>
      <c r="AE10" s="239"/>
      <c r="AF10" s="227"/>
      <c r="AG10" s="240"/>
    </row>
    <row r="11" spans="1:33" s="237" customFormat="1" ht="170.1" customHeight="1" x14ac:dyDescent="0.2">
      <c r="A11" s="202">
        <v>45917</v>
      </c>
      <c r="B11" s="221" t="s">
        <v>1308</v>
      </c>
      <c r="C11" s="226" t="s">
        <v>1309</v>
      </c>
      <c r="D11" s="226" t="s">
        <v>156</v>
      </c>
      <c r="E11" s="233" t="s">
        <v>985</v>
      </c>
      <c r="F11" s="207" t="s">
        <v>990</v>
      </c>
      <c r="G11" s="204" t="s">
        <v>1310</v>
      </c>
      <c r="H11" s="210" t="s">
        <v>1311</v>
      </c>
      <c r="I11" s="217" t="s">
        <v>1312</v>
      </c>
      <c r="J11" s="207">
        <v>4</v>
      </c>
      <c r="K11" s="207">
        <v>6</v>
      </c>
      <c r="L11" s="207">
        <v>8</v>
      </c>
      <c r="M11" s="207" t="str">
        <f t="shared" si="1"/>
        <v>MEDIO</v>
      </c>
      <c r="N11" s="207">
        <v>10</v>
      </c>
      <c r="O11" s="207">
        <f t="shared" si="4"/>
        <v>80</v>
      </c>
      <c r="P11" s="207" t="str">
        <f t="shared" si="2"/>
        <v>III</v>
      </c>
      <c r="Q11" s="207" t="str">
        <f t="shared" si="3"/>
        <v>Mejorable</v>
      </c>
      <c r="R11" s="217" t="s">
        <v>1633</v>
      </c>
      <c r="S11" s="217" t="s">
        <v>1634</v>
      </c>
      <c r="T11" s="207">
        <v>3</v>
      </c>
      <c r="U11" s="207"/>
      <c r="V11" s="207"/>
      <c r="W11" s="210"/>
      <c r="X11" s="207" t="s">
        <v>1050</v>
      </c>
      <c r="Y11" s="207"/>
      <c r="Z11" s="221" t="s">
        <v>155</v>
      </c>
      <c r="AA11" s="223" t="s">
        <v>1613</v>
      </c>
      <c r="AB11" s="222" t="s">
        <v>1051</v>
      </c>
      <c r="AC11" s="221" t="s">
        <v>1304</v>
      </c>
      <c r="AD11" s="221" t="s">
        <v>1143</v>
      </c>
      <c r="AE11" s="239"/>
      <c r="AF11" s="227"/>
      <c r="AG11" s="240"/>
    </row>
    <row r="12" spans="1:33" s="237" customFormat="1" ht="170.1" customHeight="1" x14ac:dyDescent="0.2">
      <c r="A12" s="202">
        <v>45917</v>
      </c>
      <c r="B12" s="221" t="s">
        <v>1313</v>
      </c>
      <c r="C12" s="207" t="s">
        <v>1299</v>
      </c>
      <c r="D12" s="226" t="s">
        <v>156</v>
      </c>
      <c r="E12" s="233" t="s">
        <v>985</v>
      </c>
      <c r="F12" s="207" t="s">
        <v>1277</v>
      </c>
      <c r="G12" s="207" t="s">
        <v>1278</v>
      </c>
      <c r="H12" s="210" t="s">
        <v>1297</v>
      </c>
      <c r="I12" s="217" t="s">
        <v>1314</v>
      </c>
      <c r="J12" s="207">
        <v>2</v>
      </c>
      <c r="K12" s="207">
        <v>2</v>
      </c>
      <c r="L12" s="207">
        <f t="shared" si="0"/>
        <v>4</v>
      </c>
      <c r="M12" s="207" t="str">
        <f t="shared" si="1"/>
        <v>BAJO</v>
      </c>
      <c r="N12" s="207">
        <v>10</v>
      </c>
      <c r="O12" s="207">
        <f t="shared" si="4"/>
        <v>40</v>
      </c>
      <c r="P12" s="207" t="str">
        <f t="shared" si="2"/>
        <v>III</v>
      </c>
      <c r="Q12" s="207" t="str">
        <f t="shared" si="3"/>
        <v>Mejorable</v>
      </c>
      <c r="R12" s="217" t="s">
        <v>1635</v>
      </c>
      <c r="S12" s="217" t="s">
        <v>1636</v>
      </c>
      <c r="T12" s="207">
        <v>3</v>
      </c>
      <c r="U12" s="207"/>
      <c r="V12" s="207"/>
      <c r="W12" s="207" t="s">
        <v>1050</v>
      </c>
      <c r="X12" s="207" t="s">
        <v>1050</v>
      </c>
      <c r="Y12" s="207"/>
      <c r="Z12" s="222" t="s">
        <v>155</v>
      </c>
      <c r="AA12" s="215" t="s">
        <v>1540</v>
      </c>
      <c r="AB12" s="222" t="s">
        <v>1051</v>
      </c>
      <c r="AC12" s="222" t="s">
        <v>1304</v>
      </c>
      <c r="AD12" s="222" t="s">
        <v>1143</v>
      </c>
      <c r="AE12" s="239"/>
      <c r="AF12" s="227"/>
      <c r="AG12" s="240"/>
    </row>
    <row r="13" spans="1:33" s="237" customFormat="1" ht="184.9" customHeight="1" x14ac:dyDescent="0.2">
      <c r="A13" s="202">
        <v>45917</v>
      </c>
      <c r="B13" s="221" t="s">
        <v>1460</v>
      </c>
      <c r="C13" s="207" t="s">
        <v>1299</v>
      </c>
      <c r="D13" s="226" t="s">
        <v>156</v>
      </c>
      <c r="E13" s="233" t="s">
        <v>986</v>
      </c>
      <c r="F13" s="207" t="s">
        <v>1116</v>
      </c>
      <c r="G13" s="207" t="s">
        <v>1144</v>
      </c>
      <c r="H13" s="210" t="s">
        <v>1145</v>
      </c>
      <c r="I13" s="217" t="s">
        <v>1146</v>
      </c>
      <c r="J13" s="207">
        <v>2</v>
      </c>
      <c r="K13" s="207">
        <v>2</v>
      </c>
      <c r="L13" s="207">
        <f t="shared" si="0"/>
        <v>4</v>
      </c>
      <c r="M13" s="207" t="str">
        <f t="shared" si="1"/>
        <v>BAJO</v>
      </c>
      <c r="N13" s="207">
        <v>10</v>
      </c>
      <c r="O13" s="207">
        <f t="shared" si="4"/>
        <v>40</v>
      </c>
      <c r="P13" s="207" t="str">
        <f t="shared" si="2"/>
        <v>III</v>
      </c>
      <c r="Q13" s="207" t="str">
        <f t="shared" si="3"/>
        <v>Mejorable</v>
      </c>
      <c r="R13" s="217" t="s">
        <v>1637</v>
      </c>
      <c r="S13" s="217" t="s">
        <v>1541</v>
      </c>
      <c r="T13" s="207">
        <v>3</v>
      </c>
      <c r="U13" s="207"/>
      <c r="V13" s="207"/>
      <c r="W13" s="207"/>
      <c r="X13" s="207"/>
      <c r="Y13" s="207"/>
      <c r="Z13" s="222" t="s">
        <v>155</v>
      </c>
      <c r="AA13" s="224" t="s">
        <v>1147</v>
      </c>
      <c r="AB13" s="221" t="s">
        <v>1051</v>
      </c>
      <c r="AC13" s="221" t="s">
        <v>1315</v>
      </c>
      <c r="AD13" s="221" t="s">
        <v>1143</v>
      </c>
      <c r="AE13" s="239"/>
      <c r="AF13" s="227"/>
      <c r="AG13" s="240"/>
    </row>
    <row r="14" spans="1:33" s="237" customFormat="1" ht="170.1" customHeight="1" x14ac:dyDescent="0.2">
      <c r="A14" s="202">
        <v>45917</v>
      </c>
      <c r="B14" s="221" t="s">
        <v>1461</v>
      </c>
      <c r="C14" s="207" t="s">
        <v>1299</v>
      </c>
      <c r="D14" s="226" t="s">
        <v>156</v>
      </c>
      <c r="E14" s="233" t="s">
        <v>987</v>
      </c>
      <c r="F14" s="233" t="s">
        <v>1317</v>
      </c>
      <c r="G14" s="233" t="s">
        <v>1318</v>
      </c>
      <c r="H14" s="234" t="s">
        <v>1319</v>
      </c>
      <c r="I14" s="235" t="s">
        <v>1320</v>
      </c>
      <c r="J14" s="207">
        <v>4</v>
      </c>
      <c r="K14" s="207">
        <v>2</v>
      </c>
      <c r="L14" s="207">
        <f t="shared" si="0"/>
        <v>8</v>
      </c>
      <c r="M14" s="207" t="str">
        <f t="shared" si="1"/>
        <v>MEDIO</v>
      </c>
      <c r="N14" s="207">
        <v>25</v>
      </c>
      <c r="O14" s="207">
        <f t="shared" si="4"/>
        <v>200</v>
      </c>
      <c r="P14" s="207" t="str">
        <f t="shared" si="2"/>
        <v>II</v>
      </c>
      <c r="Q14" s="207" t="str">
        <f t="shared" si="3"/>
        <v>Aceptable con Control</v>
      </c>
      <c r="R14" s="217" t="s">
        <v>1638</v>
      </c>
      <c r="S14" s="217" t="s">
        <v>1639</v>
      </c>
      <c r="T14" s="207">
        <v>3</v>
      </c>
      <c r="U14" s="207"/>
      <c r="V14" s="207"/>
      <c r="W14" s="210"/>
      <c r="X14" s="207" t="s">
        <v>1050</v>
      </c>
      <c r="Y14" s="207"/>
      <c r="Z14" s="221" t="s">
        <v>155</v>
      </c>
      <c r="AA14" s="221" t="s">
        <v>1321</v>
      </c>
      <c r="AB14" s="221" t="s">
        <v>1322</v>
      </c>
      <c r="AC14" s="221" t="s">
        <v>1081</v>
      </c>
      <c r="AD14" s="221" t="s">
        <v>1323</v>
      </c>
      <c r="AE14" s="239"/>
      <c r="AF14" s="227"/>
      <c r="AG14" s="240"/>
    </row>
    <row r="15" spans="1:33" s="237" customFormat="1" ht="170.1" customHeight="1" x14ac:dyDescent="0.2">
      <c r="A15" s="202">
        <v>45917</v>
      </c>
      <c r="B15" s="221" t="s">
        <v>1462</v>
      </c>
      <c r="C15" s="207" t="s">
        <v>1299</v>
      </c>
      <c r="D15" s="226" t="s">
        <v>156</v>
      </c>
      <c r="E15" s="233" t="s">
        <v>987</v>
      </c>
      <c r="F15" s="233" t="s">
        <v>1324</v>
      </c>
      <c r="G15" s="233" t="s">
        <v>1325</v>
      </c>
      <c r="H15" s="234" t="s">
        <v>1326</v>
      </c>
      <c r="I15" s="235" t="s">
        <v>1327</v>
      </c>
      <c r="J15" s="207">
        <v>4</v>
      </c>
      <c r="K15" s="207">
        <v>2</v>
      </c>
      <c r="L15" s="207">
        <f t="shared" si="0"/>
        <v>8</v>
      </c>
      <c r="M15" s="207" t="str">
        <f t="shared" si="1"/>
        <v>MEDIO</v>
      </c>
      <c r="N15" s="207">
        <v>25</v>
      </c>
      <c r="O15" s="207">
        <f t="shared" si="4"/>
        <v>200</v>
      </c>
      <c r="P15" s="207" t="str">
        <f t="shared" si="2"/>
        <v>II</v>
      </c>
      <c r="Q15" s="207" t="str">
        <f t="shared" si="3"/>
        <v>Aceptable con Control</v>
      </c>
      <c r="R15" s="217" t="s">
        <v>1640</v>
      </c>
      <c r="S15" s="217" t="s">
        <v>1079</v>
      </c>
      <c r="T15" s="207">
        <v>3</v>
      </c>
      <c r="U15" s="207"/>
      <c r="V15" s="207"/>
      <c r="W15" s="210"/>
      <c r="X15" s="207" t="s">
        <v>1050</v>
      </c>
      <c r="Y15" s="207"/>
      <c r="Z15" s="221" t="s">
        <v>155</v>
      </c>
      <c r="AA15" s="221" t="s">
        <v>1080</v>
      </c>
      <c r="AB15" s="221" t="s">
        <v>1056</v>
      </c>
      <c r="AC15" s="221" t="s">
        <v>1081</v>
      </c>
      <c r="AD15" s="221" t="s">
        <v>1328</v>
      </c>
      <c r="AE15" s="239"/>
      <c r="AF15" s="227"/>
      <c r="AG15" s="240"/>
    </row>
    <row r="16" spans="1:33" s="237" customFormat="1" ht="170.1" customHeight="1" x14ac:dyDescent="0.2">
      <c r="A16" s="202">
        <v>45917</v>
      </c>
      <c r="B16" s="221" t="s">
        <v>1463</v>
      </c>
      <c r="C16" s="207" t="s">
        <v>1299</v>
      </c>
      <c r="D16" s="226" t="s">
        <v>156</v>
      </c>
      <c r="E16" s="233" t="s">
        <v>987</v>
      </c>
      <c r="F16" s="233" t="s">
        <v>1329</v>
      </c>
      <c r="G16" s="233" t="s">
        <v>1330</v>
      </c>
      <c r="H16" s="234" t="s">
        <v>1331</v>
      </c>
      <c r="I16" s="235" t="s">
        <v>1332</v>
      </c>
      <c r="J16" s="207">
        <v>6</v>
      </c>
      <c r="K16" s="207">
        <v>1</v>
      </c>
      <c r="L16" s="207">
        <f t="shared" si="0"/>
        <v>6</v>
      </c>
      <c r="M16" s="207" t="str">
        <f t="shared" si="1"/>
        <v>MEDIO</v>
      </c>
      <c r="N16" s="207">
        <v>25</v>
      </c>
      <c r="O16" s="207">
        <f t="shared" si="4"/>
        <v>150</v>
      </c>
      <c r="P16" s="207" t="str">
        <f t="shared" si="2"/>
        <v>II</v>
      </c>
      <c r="Q16" s="207" t="str">
        <f t="shared" si="3"/>
        <v>Aceptable con Control</v>
      </c>
      <c r="R16" s="217" t="s">
        <v>1641</v>
      </c>
      <c r="S16" s="217" t="s">
        <v>1333</v>
      </c>
      <c r="T16" s="207">
        <v>3</v>
      </c>
      <c r="U16" s="207"/>
      <c r="V16" s="207"/>
      <c r="W16" s="210"/>
      <c r="X16" s="207" t="s">
        <v>1050</v>
      </c>
      <c r="Y16" s="207"/>
      <c r="Z16" s="221" t="s">
        <v>155</v>
      </c>
      <c r="AA16" s="221" t="s">
        <v>1082</v>
      </c>
      <c r="AB16" s="221" t="s">
        <v>1070</v>
      </c>
      <c r="AC16" s="221" t="s">
        <v>1334</v>
      </c>
      <c r="AD16" s="221" t="s">
        <v>1335</v>
      </c>
      <c r="AE16" s="239"/>
      <c r="AF16" s="227"/>
      <c r="AG16" s="240"/>
    </row>
    <row r="17" spans="1:33" s="237" customFormat="1" ht="170.1" customHeight="1" x14ac:dyDescent="0.2">
      <c r="A17" s="202">
        <v>45917</v>
      </c>
      <c r="B17" s="221" t="s">
        <v>1464</v>
      </c>
      <c r="C17" s="207" t="s">
        <v>1299</v>
      </c>
      <c r="D17" s="226" t="s">
        <v>156</v>
      </c>
      <c r="E17" s="233" t="s">
        <v>988</v>
      </c>
      <c r="F17" s="233" t="s">
        <v>992</v>
      </c>
      <c r="G17" s="233" t="s">
        <v>1401</v>
      </c>
      <c r="H17" s="234" t="s">
        <v>1336</v>
      </c>
      <c r="I17" s="235" t="s">
        <v>1402</v>
      </c>
      <c r="J17" s="207">
        <v>6</v>
      </c>
      <c r="K17" s="207">
        <v>1</v>
      </c>
      <c r="L17" s="207">
        <f t="shared" si="0"/>
        <v>6</v>
      </c>
      <c r="M17" s="207" t="str">
        <f t="shared" si="1"/>
        <v>MEDIO</v>
      </c>
      <c r="N17" s="207">
        <v>10</v>
      </c>
      <c r="O17" s="207">
        <f t="shared" si="4"/>
        <v>60</v>
      </c>
      <c r="P17" s="207" t="str">
        <f t="shared" si="2"/>
        <v>III</v>
      </c>
      <c r="Q17" s="207" t="str">
        <f t="shared" si="3"/>
        <v>Mejorable</v>
      </c>
      <c r="R17" s="217" t="s">
        <v>1337</v>
      </c>
      <c r="S17" s="217" t="s">
        <v>1338</v>
      </c>
      <c r="T17" s="207">
        <v>3</v>
      </c>
      <c r="U17" s="207"/>
      <c r="V17" s="207"/>
      <c r="W17" s="210"/>
      <c r="X17" s="207" t="s">
        <v>1050</v>
      </c>
      <c r="Y17" s="207"/>
      <c r="Z17" s="221" t="s">
        <v>155</v>
      </c>
      <c r="AA17" s="221" t="s">
        <v>1339</v>
      </c>
      <c r="AB17" s="221" t="s">
        <v>1322</v>
      </c>
      <c r="AC17" s="221" t="s">
        <v>1340</v>
      </c>
      <c r="AD17" s="221" t="s">
        <v>1341</v>
      </c>
      <c r="AE17" s="239"/>
      <c r="AF17" s="227"/>
      <c r="AG17" s="240"/>
    </row>
    <row r="18" spans="1:33" s="237" customFormat="1" ht="170.1" customHeight="1" x14ac:dyDescent="0.2">
      <c r="A18" s="202">
        <v>45917</v>
      </c>
      <c r="B18" s="221" t="s">
        <v>1465</v>
      </c>
      <c r="C18" s="207" t="s">
        <v>1299</v>
      </c>
      <c r="D18" s="226" t="s">
        <v>156</v>
      </c>
      <c r="E18" s="207" t="s">
        <v>989</v>
      </c>
      <c r="F18" s="204" t="s">
        <v>1403</v>
      </c>
      <c r="G18" s="207" t="s">
        <v>1281</v>
      </c>
      <c r="H18" s="210" t="s">
        <v>1157</v>
      </c>
      <c r="I18" s="217" t="s">
        <v>1342</v>
      </c>
      <c r="J18" s="207">
        <v>2</v>
      </c>
      <c r="K18" s="207">
        <v>2</v>
      </c>
      <c r="L18" s="207">
        <f t="shared" si="0"/>
        <v>4</v>
      </c>
      <c r="M18" s="207" t="str">
        <f t="shared" si="1"/>
        <v>BAJO</v>
      </c>
      <c r="N18" s="207">
        <v>25</v>
      </c>
      <c r="O18" s="207">
        <f t="shared" si="4"/>
        <v>100</v>
      </c>
      <c r="P18" s="207" t="str">
        <f t="shared" si="2"/>
        <v>III</v>
      </c>
      <c r="Q18" s="207" t="str">
        <f t="shared" si="3"/>
        <v>Mejorable</v>
      </c>
      <c r="R18" s="217" t="s">
        <v>1642</v>
      </c>
      <c r="S18" s="217" t="s">
        <v>1067</v>
      </c>
      <c r="T18" s="207">
        <v>3</v>
      </c>
      <c r="U18" s="207"/>
      <c r="V18" s="207"/>
      <c r="W18" s="207" t="s">
        <v>1050</v>
      </c>
      <c r="X18" s="207"/>
      <c r="Y18" s="207"/>
      <c r="Z18" s="221" t="s">
        <v>155</v>
      </c>
      <c r="AA18" s="221" t="s">
        <v>1082</v>
      </c>
      <c r="AB18" s="221" t="s">
        <v>1056</v>
      </c>
      <c r="AC18" s="221" t="s">
        <v>1343</v>
      </c>
      <c r="AD18" s="221" t="s">
        <v>1344</v>
      </c>
      <c r="AE18" s="239"/>
      <c r="AF18" s="227"/>
      <c r="AG18" s="240"/>
    </row>
    <row r="19" spans="1:33" s="237" customFormat="1" ht="170.1" customHeight="1" x14ac:dyDescent="0.2">
      <c r="A19" s="202">
        <v>45917</v>
      </c>
      <c r="B19" s="221" t="s">
        <v>1316</v>
      </c>
      <c r="C19" s="207" t="s">
        <v>1299</v>
      </c>
      <c r="D19" s="226" t="s">
        <v>156</v>
      </c>
      <c r="E19" s="233" t="s">
        <v>1345</v>
      </c>
      <c r="F19" s="233" t="s">
        <v>1346</v>
      </c>
      <c r="G19" s="233" t="s">
        <v>1347</v>
      </c>
      <c r="H19" s="234" t="s">
        <v>1348</v>
      </c>
      <c r="I19" s="235" t="s">
        <v>1349</v>
      </c>
      <c r="J19" s="207">
        <v>6</v>
      </c>
      <c r="K19" s="207">
        <v>1</v>
      </c>
      <c r="L19" s="207">
        <f t="shared" si="0"/>
        <v>6</v>
      </c>
      <c r="M19" s="207" t="str">
        <f t="shared" si="1"/>
        <v>MEDIO</v>
      </c>
      <c r="N19" s="207">
        <v>60</v>
      </c>
      <c r="O19" s="207">
        <f t="shared" si="4"/>
        <v>360</v>
      </c>
      <c r="P19" s="207" t="str">
        <f t="shared" si="2"/>
        <v>II</v>
      </c>
      <c r="Q19" s="207" t="str">
        <f t="shared" si="3"/>
        <v>Aceptable con Control</v>
      </c>
      <c r="R19" s="217" t="s">
        <v>1350</v>
      </c>
      <c r="S19" s="217" t="s">
        <v>1351</v>
      </c>
      <c r="T19" s="207">
        <v>3</v>
      </c>
      <c r="U19" s="207"/>
      <c r="V19" s="207"/>
      <c r="W19" s="207"/>
      <c r="X19" s="207" t="s">
        <v>1050</v>
      </c>
      <c r="Y19" s="207"/>
      <c r="Z19" s="222" t="s">
        <v>156</v>
      </c>
      <c r="AA19" s="222" t="s">
        <v>156</v>
      </c>
      <c r="AB19" s="222" t="s">
        <v>1322</v>
      </c>
      <c r="AC19" s="222" t="s">
        <v>1340</v>
      </c>
      <c r="AD19" s="222" t="s">
        <v>1351</v>
      </c>
      <c r="AE19" s="239"/>
      <c r="AF19" s="227"/>
      <c r="AG19" s="240"/>
    </row>
    <row r="20" spans="1:33" s="237" customFormat="1" ht="170.1" customHeight="1" x14ac:dyDescent="0.2">
      <c r="A20" s="202">
        <v>45917</v>
      </c>
      <c r="B20" s="221" t="s">
        <v>1466</v>
      </c>
      <c r="C20" s="207" t="s">
        <v>1299</v>
      </c>
      <c r="D20" s="226" t="s">
        <v>156</v>
      </c>
      <c r="E20" s="207" t="s">
        <v>1022</v>
      </c>
      <c r="F20" s="207" t="s">
        <v>1352</v>
      </c>
      <c r="G20" s="207" t="s">
        <v>1353</v>
      </c>
      <c r="H20" s="210" t="s">
        <v>1354</v>
      </c>
      <c r="I20" s="217" t="s">
        <v>1355</v>
      </c>
      <c r="J20" s="207">
        <v>2</v>
      </c>
      <c r="K20" s="207">
        <v>1</v>
      </c>
      <c r="L20" s="207">
        <f t="shared" si="0"/>
        <v>2</v>
      </c>
      <c r="M20" s="207" t="str">
        <f t="shared" si="1"/>
        <v>BAJO</v>
      </c>
      <c r="N20" s="207">
        <v>25</v>
      </c>
      <c r="O20" s="207">
        <f t="shared" si="4"/>
        <v>50</v>
      </c>
      <c r="P20" s="207" t="str">
        <f t="shared" si="2"/>
        <v>III</v>
      </c>
      <c r="Q20" s="207" t="str">
        <f t="shared" si="3"/>
        <v>Mejorable</v>
      </c>
      <c r="R20" s="217" t="s">
        <v>1609</v>
      </c>
      <c r="S20" s="217" t="s">
        <v>1614</v>
      </c>
      <c r="T20" s="207">
        <v>3</v>
      </c>
      <c r="U20" s="207"/>
      <c r="V20" s="207"/>
      <c r="W20" s="210"/>
      <c r="X20" s="207" t="s">
        <v>1050</v>
      </c>
      <c r="Y20" s="207"/>
      <c r="Z20" s="222" t="s">
        <v>155</v>
      </c>
      <c r="AA20" s="215" t="s">
        <v>1591</v>
      </c>
      <c r="AB20" s="222" t="s">
        <v>1051</v>
      </c>
      <c r="AC20" s="222" t="s">
        <v>1304</v>
      </c>
      <c r="AD20" s="222" t="s">
        <v>1143</v>
      </c>
      <c r="AE20" s="239"/>
      <c r="AF20" s="227"/>
      <c r="AG20" s="240"/>
    </row>
    <row r="21" spans="1:33" s="237" customFormat="1" ht="170.1" customHeight="1" x14ac:dyDescent="0.2">
      <c r="A21" s="202">
        <v>45917</v>
      </c>
      <c r="B21" s="221" t="s">
        <v>1467</v>
      </c>
      <c r="C21" s="207" t="s">
        <v>1299</v>
      </c>
      <c r="D21" s="226" t="s">
        <v>156</v>
      </c>
      <c r="E21" s="207" t="s">
        <v>1022</v>
      </c>
      <c r="F21" s="207" t="s">
        <v>1356</v>
      </c>
      <c r="G21" s="207" t="s">
        <v>1357</v>
      </c>
      <c r="H21" s="210" t="s">
        <v>1358</v>
      </c>
      <c r="I21" s="217" t="s">
        <v>1359</v>
      </c>
      <c r="J21" s="207">
        <v>2</v>
      </c>
      <c r="K21" s="207">
        <v>3</v>
      </c>
      <c r="L21" s="207">
        <f t="shared" si="0"/>
        <v>6</v>
      </c>
      <c r="M21" s="207" t="str">
        <f t="shared" si="1"/>
        <v>MEDIO</v>
      </c>
      <c r="N21" s="207">
        <v>25</v>
      </c>
      <c r="O21" s="207">
        <f t="shared" si="4"/>
        <v>150</v>
      </c>
      <c r="P21" s="207" t="str">
        <f t="shared" si="2"/>
        <v>II</v>
      </c>
      <c r="Q21" s="207" t="str">
        <f t="shared" si="3"/>
        <v>Aceptable con Control</v>
      </c>
      <c r="R21" s="217" t="s">
        <v>1609</v>
      </c>
      <c r="S21" s="217" t="s">
        <v>1614</v>
      </c>
      <c r="T21" s="207">
        <v>3</v>
      </c>
      <c r="U21" s="207"/>
      <c r="V21" s="207"/>
      <c r="W21" s="210"/>
      <c r="X21" s="207" t="s">
        <v>1050</v>
      </c>
      <c r="Y21" s="207"/>
      <c r="Z21" s="222" t="s">
        <v>155</v>
      </c>
      <c r="AA21" s="215" t="s">
        <v>1591</v>
      </c>
      <c r="AB21" s="222" t="s">
        <v>1051</v>
      </c>
      <c r="AC21" s="222" t="s">
        <v>1304</v>
      </c>
      <c r="AD21" s="221" t="s">
        <v>1143</v>
      </c>
      <c r="AE21" s="239"/>
      <c r="AF21" s="227"/>
      <c r="AG21" s="240"/>
    </row>
    <row r="22" spans="1:33" s="237" customFormat="1" ht="170.1" customHeight="1" x14ac:dyDescent="0.2">
      <c r="A22" s="202">
        <v>45917</v>
      </c>
      <c r="B22" s="221" t="s">
        <v>1468</v>
      </c>
      <c r="C22" s="207" t="s">
        <v>1299</v>
      </c>
      <c r="D22" s="226" t="s">
        <v>156</v>
      </c>
      <c r="E22" s="207" t="s">
        <v>1022</v>
      </c>
      <c r="F22" s="207" t="s">
        <v>1033</v>
      </c>
      <c r="G22" s="207" t="s">
        <v>1360</v>
      </c>
      <c r="H22" s="210" t="s">
        <v>1244</v>
      </c>
      <c r="I22" s="217" t="s">
        <v>1361</v>
      </c>
      <c r="J22" s="207">
        <v>2</v>
      </c>
      <c r="K22" s="207">
        <v>2</v>
      </c>
      <c r="L22" s="207">
        <f t="shared" si="0"/>
        <v>4</v>
      </c>
      <c r="M22" s="207" t="str">
        <f t="shared" si="1"/>
        <v>BAJO</v>
      </c>
      <c r="N22" s="207">
        <v>10</v>
      </c>
      <c r="O22" s="207">
        <f t="shared" si="4"/>
        <v>40</v>
      </c>
      <c r="P22" s="207" t="str">
        <f t="shared" si="2"/>
        <v>III</v>
      </c>
      <c r="Q22" s="207" t="str">
        <f t="shared" si="3"/>
        <v>Mejorable</v>
      </c>
      <c r="R22" s="217" t="s">
        <v>1609</v>
      </c>
      <c r="S22" s="217" t="s">
        <v>1614</v>
      </c>
      <c r="T22" s="207">
        <v>3</v>
      </c>
      <c r="U22" s="207"/>
      <c r="V22" s="207"/>
      <c r="W22" s="210"/>
      <c r="X22" s="207" t="s">
        <v>1050</v>
      </c>
      <c r="Y22" s="207"/>
      <c r="Z22" s="222" t="s">
        <v>155</v>
      </c>
      <c r="AA22" s="215" t="s">
        <v>1615</v>
      </c>
      <c r="AB22" s="222" t="s">
        <v>1051</v>
      </c>
      <c r="AC22" s="222" t="s">
        <v>1304</v>
      </c>
      <c r="AD22" s="222" t="s">
        <v>1143</v>
      </c>
      <c r="AE22" s="239"/>
      <c r="AF22" s="227"/>
      <c r="AG22" s="240"/>
    </row>
    <row r="23" spans="1:33" s="237" customFormat="1" ht="170.1" customHeight="1" x14ac:dyDescent="0.2">
      <c r="A23" s="202">
        <v>45917</v>
      </c>
      <c r="B23" s="221" t="s">
        <v>1469</v>
      </c>
      <c r="C23" s="207" t="s">
        <v>1299</v>
      </c>
      <c r="D23" s="226" t="s">
        <v>156</v>
      </c>
      <c r="E23" s="207" t="s">
        <v>1022</v>
      </c>
      <c r="F23" s="207" t="s">
        <v>1034</v>
      </c>
      <c r="G23" s="207" t="s">
        <v>1362</v>
      </c>
      <c r="H23" s="210" t="s">
        <v>1255</v>
      </c>
      <c r="I23" s="217" t="s">
        <v>1363</v>
      </c>
      <c r="J23" s="207">
        <v>2</v>
      </c>
      <c r="K23" s="207">
        <v>2</v>
      </c>
      <c r="L23" s="207">
        <f t="shared" si="0"/>
        <v>4</v>
      </c>
      <c r="M23" s="207" t="str">
        <f t="shared" si="1"/>
        <v>BAJO</v>
      </c>
      <c r="N23" s="207">
        <v>25</v>
      </c>
      <c r="O23" s="207">
        <f t="shared" si="4"/>
        <v>100</v>
      </c>
      <c r="P23" s="207" t="str">
        <f t="shared" si="2"/>
        <v>III</v>
      </c>
      <c r="Q23" s="207" t="str">
        <f t="shared" si="3"/>
        <v>Mejorable</v>
      </c>
      <c r="R23" s="217" t="s">
        <v>1609</v>
      </c>
      <c r="S23" s="217" t="s">
        <v>1614</v>
      </c>
      <c r="T23" s="207">
        <v>3</v>
      </c>
      <c r="U23" s="207"/>
      <c r="V23" s="207"/>
      <c r="W23" s="210"/>
      <c r="X23" s="207" t="s">
        <v>1050</v>
      </c>
      <c r="Y23" s="207"/>
      <c r="Z23" s="222" t="s">
        <v>155</v>
      </c>
      <c r="AA23" s="215" t="s">
        <v>1615</v>
      </c>
      <c r="AB23" s="222" t="s">
        <v>1051</v>
      </c>
      <c r="AC23" s="222" t="s">
        <v>1304</v>
      </c>
      <c r="AD23" s="221" t="s">
        <v>1143</v>
      </c>
      <c r="AE23" s="239"/>
      <c r="AF23" s="227"/>
      <c r="AG23" s="240"/>
    </row>
    <row r="24" spans="1:33" s="237" customFormat="1" ht="170.1" customHeight="1" x14ac:dyDescent="0.2">
      <c r="A24" s="202">
        <v>45917</v>
      </c>
      <c r="B24" s="221" t="s">
        <v>1470</v>
      </c>
      <c r="C24" s="207" t="s">
        <v>1299</v>
      </c>
      <c r="D24" s="226" t="s">
        <v>156</v>
      </c>
      <c r="E24" s="207" t="s">
        <v>1022</v>
      </c>
      <c r="F24" s="207" t="s">
        <v>1364</v>
      </c>
      <c r="G24" s="207" t="s">
        <v>1365</v>
      </c>
      <c r="H24" s="210" t="s">
        <v>1366</v>
      </c>
      <c r="I24" s="217" t="s">
        <v>1367</v>
      </c>
      <c r="J24" s="207">
        <v>2</v>
      </c>
      <c r="K24" s="207">
        <v>2</v>
      </c>
      <c r="L24" s="207">
        <f t="shared" si="0"/>
        <v>4</v>
      </c>
      <c r="M24" s="207" t="str">
        <f t="shared" si="1"/>
        <v>BAJO</v>
      </c>
      <c r="N24" s="207">
        <v>25</v>
      </c>
      <c r="O24" s="207">
        <f t="shared" si="4"/>
        <v>100</v>
      </c>
      <c r="P24" s="207" t="str">
        <f t="shared" si="2"/>
        <v>III</v>
      </c>
      <c r="Q24" s="207" t="str">
        <f t="shared" si="3"/>
        <v>Mejorable</v>
      </c>
      <c r="R24" s="217" t="s">
        <v>1609</v>
      </c>
      <c r="S24" s="217" t="s">
        <v>1614</v>
      </c>
      <c r="T24" s="207">
        <v>3</v>
      </c>
      <c r="U24" s="207"/>
      <c r="V24" s="207"/>
      <c r="W24" s="210"/>
      <c r="X24" s="207" t="s">
        <v>1050</v>
      </c>
      <c r="Y24" s="207"/>
      <c r="Z24" s="222" t="s">
        <v>155</v>
      </c>
      <c r="AA24" s="215" t="s">
        <v>1591</v>
      </c>
      <c r="AB24" s="222" t="s">
        <v>1051</v>
      </c>
      <c r="AC24" s="222" t="s">
        <v>1304</v>
      </c>
      <c r="AD24" s="222" t="s">
        <v>1143</v>
      </c>
      <c r="AE24" s="239"/>
      <c r="AF24" s="227"/>
      <c r="AG24" s="240"/>
    </row>
    <row r="25" spans="1:33" s="237" customFormat="1" ht="170.1" customHeight="1" x14ac:dyDescent="0.2">
      <c r="A25" s="202">
        <v>45917</v>
      </c>
      <c r="B25" s="221" t="s">
        <v>1471</v>
      </c>
      <c r="C25" s="221" t="s">
        <v>1368</v>
      </c>
      <c r="D25" s="226" t="s">
        <v>156</v>
      </c>
      <c r="E25" s="221" t="s">
        <v>978</v>
      </c>
      <c r="F25" s="207" t="s">
        <v>1369</v>
      </c>
      <c r="G25" s="207" t="s">
        <v>1370</v>
      </c>
      <c r="H25" s="217" t="s">
        <v>1371</v>
      </c>
      <c r="I25" s="217" t="s">
        <v>1372</v>
      </c>
      <c r="J25" s="222">
        <v>4</v>
      </c>
      <c r="K25" s="222">
        <v>2</v>
      </c>
      <c r="L25" s="207">
        <f t="shared" si="0"/>
        <v>8</v>
      </c>
      <c r="M25" s="207" t="str">
        <f t="shared" si="1"/>
        <v>MEDIO</v>
      </c>
      <c r="N25" s="207">
        <v>25</v>
      </c>
      <c r="O25" s="207">
        <f t="shared" si="4"/>
        <v>200</v>
      </c>
      <c r="P25" s="207" t="str">
        <f t="shared" si="2"/>
        <v>II</v>
      </c>
      <c r="Q25" s="207" t="str">
        <f t="shared" ref="Q25:Q26" si="5">IF(P25="I","CRÍTICO",IF(P25="II","No aceptable con Control",IF(P25="III","Mejorable",IF(P25="IV","Aceptable"))))</f>
        <v>No aceptable con Control</v>
      </c>
      <c r="R25" s="230" t="s">
        <v>1616</v>
      </c>
      <c r="S25" s="230" t="s">
        <v>1617</v>
      </c>
      <c r="T25" s="221">
        <v>3</v>
      </c>
      <c r="U25" s="207"/>
      <c r="V25" s="207"/>
      <c r="W25" s="207"/>
      <c r="X25" s="221" t="s">
        <v>1050</v>
      </c>
      <c r="Y25" s="207"/>
      <c r="Z25" s="221" t="s">
        <v>155</v>
      </c>
      <c r="AA25" s="221" t="s">
        <v>1167</v>
      </c>
      <c r="AB25" s="221" t="s">
        <v>1056</v>
      </c>
      <c r="AC25" s="221" t="s">
        <v>1373</v>
      </c>
      <c r="AD25" s="221" t="s">
        <v>1143</v>
      </c>
      <c r="AE25" s="239"/>
      <c r="AF25" s="227"/>
      <c r="AG25" s="240"/>
    </row>
    <row r="26" spans="1:33" s="237" customFormat="1" ht="170.1" customHeight="1" x14ac:dyDescent="0.2">
      <c r="A26" s="202">
        <v>45917</v>
      </c>
      <c r="B26" s="221" t="s">
        <v>1472</v>
      </c>
      <c r="C26" s="222" t="s">
        <v>1374</v>
      </c>
      <c r="D26" s="226" t="s">
        <v>156</v>
      </c>
      <c r="E26" s="222" t="s">
        <v>978</v>
      </c>
      <c r="F26" s="207" t="s">
        <v>1375</v>
      </c>
      <c r="G26" s="207" t="s">
        <v>1376</v>
      </c>
      <c r="H26" s="217" t="s">
        <v>1377</v>
      </c>
      <c r="I26" s="217" t="s">
        <v>1378</v>
      </c>
      <c r="J26" s="222">
        <v>4</v>
      </c>
      <c r="K26" s="222">
        <v>2</v>
      </c>
      <c r="L26" s="207">
        <f t="shared" si="0"/>
        <v>8</v>
      </c>
      <c r="M26" s="207" t="str">
        <f t="shared" si="1"/>
        <v>MEDIO</v>
      </c>
      <c r="N26" s="207">
        <v>25</v>
      </c>
      <c r="O26" s="207">
        <f t="shared" si="4"/>
        <v>200</v>
      </c>
      <c r="P26" s="207" t="str">
        <f t="shared" si="2"/>
        <v>II</v>
      </c>
      <c r="Q26" s="207" t="str">
        <f t="shared" si="5"/>
        <v>No aceptable con Control</v>
      </c>
      <c r="R26" s="219" t="s">
        <v>1618</v>
      </c>
      <c r="S26" s="219" t="s">
        <v>1619</v>
      </c>
      <c r="T26" s="222">
        <v>3</v>
      </c>
      <c r="U26" s="207"/>
      <c r="V26" s="207"/>
      <c r="W26" s="207"/>
      <c r="X26" s="222" t="s">
        <v>1050</v>
      </c>
      <c r="Y26" s="207"/>
      <c r="Z26" s="222" t="s">
        <v>155</v>
      </c>
      <c r="AA26" s="222" t="s">
        <v>1379</v>
      </c>
      <c r="AB26" s="222" t="s">
        <v>1056</v>
      </c>
      <c r="AC26" s="221" t="s">
        <v>1373</v>
      </c>
      <c r="AD26" s="222" t="s">
        <v>1143</v>
      </c>
      <c r="AE26" s="239"/>
      <c r="AF26" s="227"/>
      <c r="AG26" s="240"/>
    </row>
    <row r="27" spans="1:33" s="237" customFormat="1" ht="170.1" customHeight="1" x14ac:dyDescent="0.2">
      <c r="A27" s="202">
        <v>45917</v>
      </c>
      <c r="B27" s="221" t="s">
        <v>1473</v>
      </c>
      <c r="C27" s="221" t="s">
        <v>1380</v>
      </c>
      <c r="D27" s="226" t="s">
        <v>156</v>
      </c>
      <c r="E27" s="221" t="s">
        <v>978</v>
      </c>
      <c r="F27" s="207" t="s">
        <v>1381</v>
      </c>
      <c r="G27" s="207" t="s">
        <v>1382</v>
      </c>
      <c r="H27" s="217" t="s">
        <v>1383</v>
      </c>
      <c r="I27" s="217" t="s">
        <v>1384</v>
      </c>
      <c r="J27" s="221">
        <v>2</v>
      </c>
      <c r="K27" s="221">
        <v>2</v>
      </c>
      <c r="L27" s="207">
        <f t="shared" si="0"/>
        <v>4</v>
      </c>
      <c r="M27" s="207" t="str">
        <f t="shared" si="1"/>
        <v>BAJO</v>
      </c>
      <c r="N27" s="207">
        <v>10</v>
      </c>
      <c r="O27" s="207">
        <f t="shared" si="4"/>
        <v>40</v>
      </c>
      <c r="P27" s="207" t="str">
        <f t="shared" si="2"/>
        <v>III</v>
      </c>
      <c r="Q27" s="207" t="str">
        <f t="shared" si="3"/>
        <v>Mejorable</v>
      </c>
      <c r="R27" s="230" t="s">
        <v>1620</v>
      </c>
      <c r="S27" s="230" t="s">
        <v>1621</v>
      </c>
      <c r="T27" s="221">
        <v>3</v>
      </c>
      <c r="U27" s="207"/>
      <c r="V27" s="207"/>
      <c r="W27" s="207"/>
      <c r="X27" s="221" t="s">
        <v>1050</v>
      </c>
      <c r="Y27" s="207"/>
      <c r="Z27" s="222" t="s">
        <v>155</v>
      </c>
      <c r="AA27" s="222" t="s">
        <v>1167</v>
      </c>
      <c r="AB27" s="222" t="s">
        <v>1056</v>
      </c>
      <c r="AC27" s="221" t="s">
        <v>1373</v>
      </c>
      <c r="AD27" s="222" t="s">
        <v>1143</v>
      </c>
      <c r="AE27" s="239"/>
      <c r="AF27" s="227"/>
      <c r="AG27" s="240"/>
    </row>
    <row r="28" spans="1:33" s="237" customFormat="1" ht="170.1" customHeight="1" x14ac:dyDescent="0.2">
      <c r="A28" s="202">
        <v>45917</v>
      </c>
      <c r="B28" s="221" t="s">
        <v>1474</v>
      </c>
      <c r="C28" s="222" t="s">
        <v>1385</v>
      </c>
      <c r="D28" s="226" t="s">
        <v>156</v>
      </c>
      <c r="E28" s="222" t="s">
        <v>978</v>
      </c>
      <c r="F28" s="207" t="s">
        <v>1386</v>
      </c>
      <c r="G28" s="207" t="s">
        <v>1257</v>
      </c>
      <c r="H28" s="217" t="s">
        <v>1387</v>
      </c>
      <c r="I28" s="217" t="s">
        <v>1388</v>
      </c>
      <c r="J28" s="222">
        <v>4</v>
      </c>
      <c r="K28" s="222">
        <v>2</v>
      </c>
      <c r="L28" s="207">
        <f t="shared" si="0"/>
        <v>8</v>
      </c>
      <c r="M28" s="207" t="str">
        <f t="shared" si="1"/>
        <v>MEDIO</v>
      </c>
      <c r="N28" s="207">
        <v>25</v>
      </c>
      <c r="O28" s="207">
        <f t="shared" si="4"/>
        <v>200</v>
      </c>
      <c r="P28" s="207" t="str">
        <f t="shared" si="2"/>
        <v>II</v>
      </c>
      <c r="Q28" s="207" t="str">
        <f t="shared" ref="Q28" si="6">IF(P28="I","CRÍTICO",IF(P28="II","No aceptable con Control",IF(P28="III","Mejorable",IF(P28="IV","Aceptable"))))</f>
        <v>No aceptable con Control</v>
      </c>
      <c r="R28" s="219" t="s">
        <v>1622</v>
      </c>
      <c r="S28" s="219" t="s">
        <v>1623</v>
      </c>
      <c r="T28" s="222">
        <v>3</v>
      </c>
      <c r="U28" s="207"/>
      <c r="V28" s="207"/>
      <c r="W28" s="207"/>
      <c r="X28" s="222" t="s">
        <v>1050</v>
      </c>
      <c r="Y28" s="207"/>
      <c r="Z28" s="222" t="s">
        <v>155</v>
      </c>
      <c r="AA28" s="222" t="s">
        <v>1167</v>
      </c>
      <c r="AB28" s="222" t="s">
        <v>1056</v>
      </c>
      <c r="AC28" s="221" t="s">
        <v>1373</v>
      </c>
      <c r="AD28" s="222" t="s">
        <v>1143</v>
      </c>
      <c r="AE28" s="239"/>
      <c r="AF28" s="227"/>
      <c r="AG28" s="240"/>
    </row>
    <row r="29" spans="1:33" s="237" customFormat="1" ht="170.1" customHeight="1" x14ac:dyDescent="0.2">
      <c r="A29" s="202">
        <v>45917</v>
      </c>
      <c r="B29" s="221" t="s">
        <v>1475</v>
      </c>
      <c r="C29" s="221" t="s">
        <v>1389</v>
      </c>
      <c r="D29" s="226" t="s">
        <v>156</v>
      </c>
      <c r="E29" s="221" t="s">
        <v>977</v>
      </c>
      <c r="F29" s="207" t="s">
        <v>1390</v>
      </c>
      <c r="G29" s="207" t="s">
        <v>1002</v>
      </c>
      <c r="H29" s="217" t="s">
        <v>1170</v>
      </c>
      <c r="I29" s="217" t="s">
        <v>1171</v>
      </c>
      <c r="J29" s="221">
        <v>2</v>
      </c>
      <c r="K29" s="221">
        <v>1</v>
      </c>
      <c r="L29" s="207">
        <f t="shared" si="0"/>
        <v>2</v>
      </c>
      <c r="M29" s="207" t="str">
        <f t="shared" si="1"/>
        <v>BAJO</v>
      </c>
      <c r="N29" s="207">
        <v>10</v>
      </c>
      <c r="O29" s="207">
        <f t="shared" si="4"/>
        <v>20</v>
      </c>
      <c r="P29" s="207" t="str">
        <f t="shared" si="2"/>
        <v>IV</v>
      </c>
      <c r="Q29" s="207" t="str">
        <f t="shared" si="3"/>
        <v>Aceptable</v>
      </c>
      <c r="R29" s="241" t="s">
        <v>1624</v>
      </c>
      <c r="S29" s="230" t="s">
        <v>1625</v>
      </c>
      <c r="T29" s="222">
        <v>3</v>
      </c>
      <c r="U29" s="207"/>
      <c r="V29" s="207"/>
      <c r="W29" s="207"/>
      <c r="X29" s="221" t="s">
        <v>1050</v>
      </c>
      <c r="Y29" s="207"/>
      <c r="Z29" s="222" t="s">
        <v>155</v>
      </c>
      <c r="AA29" s="222" t="s">
        <v>1172</v>
      </c>
      <c r="AB29" s="221" t="s">
        <v>1089</v>
      </c>
      <c r="AC29" s="222" t="s">
        <v>1178</v>
      </c>
      <c r="AD29" s="222" t="s">
        <v>1090</v>
      </c>
      <c r="AE29" s="239"/>
      <c r="AF29" s="227"/>
      <c r="AG29" s="240"/>
    </row>
    <row r="30" spans="1:33" s="237" customFormat="1" ht="170.1" customHeight="1" x14ac:dyDescent="0.2">
      <c r="A30" s="202">
        <v>45917</v>
      </c>
      <c r="B30" s="221" t="s">
        <v>1476</v>
      </c>
      <c r="C30" s="222" t="s">
        <v>1389</v>
      </c>
      <c r="D30" s="226" t="s">
        <v>156</v>
      </c>
      <c r="E30" s="222" t="s">
        <v>977</v>
      </c>
      <c r="F30" s="207" t="s">
        <v>995</v>
      </c>
      <c r="G30" s="207" t="s">
        <v>1252</v>
      </c>
      <c r="H30" s="217" t="s">
        <v>1253</v>
      </c>
      <c r="I30" s="217" t="s">
        <v>1254</v>
      </c>
      <c r="J30" s="222">
        <v>2</v>
      </c>
      <c r="K30" s="222">
        <v>2</v>
      </c>
      <c r="L30" s="207">
        <f t="shared" si="0"/>
        <v>4</v>
      </c>
      <c r="M30" s="207" t="str">
        <f t="shared" si="1"/>
        <v>BAJO</v>
      </c>
      <c r="N30" s="207">
        <v>10</v>
      </c>
      <c r="O30" s="207">
        <f t="shared" si="4"/>
        <v>40</v>
      </c>
      <c r="P30" s="207" t="str">
        <f t="shared" si="2"/>
        <v>III</v>
      </c>
      <c r="Q30" s="207" t="str">
        <f t="shared" si="3"/>
        <v>Mejorable</v>
      </c>
      <c r="R30" s="242" t="s">
        <v>1626</v>
      </c>
      <c r="S30" s="219" t="s">
        <v>1627</v>
      </c>
      <c r="T30" s="222">
        <v>3</v>
      </c>
      <c r="U30" s="207"/>
      <c r="V30" s="207"/>
      <c r="W30" s="207"/>
      <c r="X30" s="222" t="s">
        <v>1050</v>
      </c>
      <c r="Y30" s="207"/>
      <c r="Z30" s="222" t="s">
        <v>155</v>
      </c>
      <c r="AA30" s="221" t="s">
        <v>1103</v>
      </c>
      <c r="AB30" s="221" t="s">
        <v>1101</v>
      </c>
      <c r="AC30" s="222" t="s">
        <v>1102</v>
      </c>
      <c r="AD30" s="222" t="s">
        <v>1104</v>
      </c>
      <c r="AE30" s="239"/>
      <c r="AF30" s="227"/>
      <c r="AG30" s="240"/>
    </row>
    <row r="31" spans="1:33" s="237" customFormat="1" ht="170.1" customHeight="1" x14ac:dyDescent="0.2">
      <c r="A31" s="202">
        <v>45917</v>
      </c>
      <c r="B31" s="221" t="s">
        <v>1477</v>
      </c>
      <c r="C31" s="221" t="s">
        <v>1389</v>
      </c>
      <c r="D31" s="226" t="s">
        <v>156</v>
      </c>
      <c r="E31" s="221" t="s">
        <v>977</v>
      </c>
      <c r="F31" s="207" t="s">
        <v>1184</v>
      </c>
      <c r="G31" s="207" t="s">
        <v>1005</v>
      </c>
      <c r="H31" s="217" t="s">
        <v>1006</v>
      </c>
      <c r="I31" s="217" t="s">
        <v>1185</v>
      </c>
      <c r="J31" s="221">
        <v>2</v>
      </c>
      <c r="K31" s="221">
        <v>4</v>
      </c>
      <c r="L31" s="207">
        <f t="shared" si="0"/>
        <v>8</v>
      </c>
      <c r="M31" s="207" t="str">
        <f t="shared" si="1"/>
        <v>MEDIO</v>
      </c>
      <c r="N31" s="207">
        <v>10</v>
      </c>
      <c r="O31" s="207">
        <f t="shared" si="4"/>
        <v>80</v>
      </c>
      <c r="P31" s="207" t="str">
        <f t="shared" si="2"/>
        <v>III</v>
      </c>
      <c r="Q31" s="207" t="str">
        <f t="shared" si="3"/>
        <v>Mejorable</v>
      </c>
      <c r="R31" s="230" t="s">
        <v>1600</v>
      </c>
      <c r="S31" s="230" t="s">
        <v>1628</v>
      </c>
      <c r="T31" s="222">
        <v>3</v>
      </c>
      <c r="U31" s="207"/>
      <c r="V31" s="207"/>
      <c r="W31" s="207"/>
      <c r="X31" s="221" t="s">
        <v>1050</v>
      </c>
      <c r="Y31" s="207"/>
      <c r="Z31" s="222" t="s">
        <v>155</v>
      </c>
      <c r="AA31" s="222" t="s">
        <v>1391</v>
      </c>
      <c r="AB31" s="221" t="s">
        <v>1101</v>
      </c>
      <c r="AC31" s="222" t="s">
        <v>1102</v>
      </c>
      <c r="AD31" s="222" t="s">
        <v>1096</v>
      </c>
      <c r="AE31" s="239"/>
      <c r="AF31" s="227"/>
      <c r="AG31" s="240"/>
    </row>
    <row r="32" spans="1:33" s="237" customFormat="1" ht="170.1" customHeight="1" x14ac:dyDescent="0.2">
      <c r="A32" s="202">
        <v>45917</v>
      </c>
      <c r="B32" s="221" t="s">
        <v>1478</v>
      </c>
      <c r="C32" s="222" t="s">
        <v>1389</v>
      </c>
      <c r="D32" s="226" t="s">
        <v>156</v>
      </c>
      <c r="E32" s="222" t="s">
        <v>977</v>
      </c>
      <c r="F32" s="207" t="s">
        <v>996</v>
      </c>
      <c r="G32" s="207" t="s">
        <v>1392</v>
      </c>
      <c r="H32" s="217" t="s">
        <v>1009</v>
      </c>
      <c r="I32" s="217" t="s">
        <v>1010</v>
      </c>
      <c r="J32" s="222">
        <v>2</v>
      </c>
      <c r="K32" s="222">
        <v>1</v>
      </c>
      <c r="L32" s="207">
        <f t="shared" si="0"/>
        <v>2</v>
      </c>
      <c r="M32" s="207" t="str">
        <f t="shared" si="1"/>
        <v>BAJO</v>
      </c>
      <c r="N32" s="207">
        <v>10</v>
      </c>
      <c r="O32" s="207">
        <f t="shared" si="4"/>
        <v>20</v>
      </c>
      <c r="P32" s="207" t="str">
        <f t="shared" si="2"/>
        <v>IV</v>
      </c>
      <c r="Q32" s="207" t="str">
        <f t="shared" si="3"/>
        <v>Aceptable</v>
      </c>
      <c r="R32" s="219" t="s">
        <v>1629</v>
      </c>
      <c r="S32" s="219" t="s">
        <v>1630</v>
      </c>
      <c r="T32" s="222">
        <v>3</v>
      </c>
      <c r="U32" s="207"/>
      <c r="V32" s="207"/>
      <c r="W32" s="207"/>
      <c r="X32" s="222" t="s">
        <v>1050</v>
      </c>
      <c r="Y32" s="207"/>
      <c r="Z32" s="222" t="s">
        <v>155</v>
      </c>
      <c r="AA32" s="222" t="s">
        <v>1187</v>
      </c>
      <c r="AB32" s="221" t="s">
        <v>1101</v>
      </c>
      <c r="AC32" s="222" t="s">
        <v>1102</v>
      </c>
      <c r="AD32" s="222" t="s">
        <v>1189</v>
      </c>
      <c r="AE32" s="239"/>
      <c r="AF32" s="227"/>
      <c r="AG32" s="240"/>
    </row>
    <row r="33" spans="1:33" s="237" customFormat="1" ht="170.1" customHeight="1" x14ac:dyDescent="0.2">
      <c r="A33" s="202">
        <v>45917</v>
      </c>
      <c r="B33" s="221" t="s">
        <v>1479</v>
      </c>
      <c r="C33" s="221" t="s">
        <v>1014</v>
      </c>
      <c r="D33" s="226" t="s">
        <v>156</v>
      </c>
      <c r="E33" s="221" t="s">
        <v>976</v>
      </c>
      <c r="F33" s="207" t="s">
        <v>1393</v>
      </c>
      <c r="G33" s="207" t="s">
        <v>1045</v>
      </c>
      <c r="H33" s="217" t="s">
        <v>1117</v>
      </c>
      <c r="I33" s="217" t="s">
        <v>1190</v>
      </c>
      <c r="J33" s="207">
        <v>2</v>
      </c>
      <c r="K33" s="207">
        <v>3</v>
      </c>
      <c r="L33" s="207">
        <f t="shared" si="0"/>
        <v>6</v>
      </c>
      <c r="M33" s="207" t="str">
        <f t="shared" si="1"/>
        <v>MEDIO</v>
      </c>
      <c r="N33" s="207">
        <v>10</v>
      </c>
      <c r="O33" s="207">
        <f t="shared" si="4"/>
        <v>60</v>
      </c>
      <c r="P33" s="207" t="str">
        <f t="shared" si="2"/>
        <v>III</v>
      </c>
      <c r="Q33" s="207" t="str">
        <f t="shared" si="3"/>
        <v>Mejorable</v>
      </c>
      <c r="R33" s="219" t="s">
        <v>1545</v>
      </c>
      <c r="S33" s="219" t="s">
        <v>1546</v>
      </c>
      <c r="T33" s="222">
        <v>3</v>
      </c>
      <c r="U33" s="207"/>
      <c r="V33" s="207"/>
      <c r="W33" s="207"/>
      <c r="X33" s="221" t="s">
        <v>1050</v>
      </c>
      <c r="Y33" s="207"/>
      <c r="Z33" s="222" t="s">
        <v>155</v>
      </c>
      <c r="AA33" s="222" t="s">
        <v>1112</v>
      </c>
      <c r="AB33" s="222" t="s">
        <v>1098</v>
      </c>
      <c r="AC33" s="222" t="s">
        <v>1099</v>
      </c>
      <c r="AD33" s="222" t="s">
        <v>1100</v>
      </c>
      <c r="AE33" s="239"/>
      <c r="AF33" s="227"/>
      <c r="AG33" s="240"/>
    </row>
    <row r="34" spans="1:33" s="237" customFormat="1" ht="170.1" customHeight="1" x14ac:dyDescent="0.2">
      <c r="A34" s="202">
        <v>45917</v>
      </c>
      <c r="B34" s="221" t="s">
        <v>1480</v>
      </c>
      <c r="C34" s="222" t="s">
        <v>1111</v>
      </c>
      <c r="D34" s="226" t="s">
        <v>156</v>
      </c>
      <c r="E34" s="206" t="s">
        <v>1191</v>
      </c>
      <c r="F34" s="204" t="s">
        <v>1192</v>
      </c>
      <c r="G34" s="204" t="s">
        <v>1109</v>
      </c>
      <c r="H34" s="209" t="s">
        <v>1047</v>
      </c>
      <c r="I34" s="209" t="s">
        <v>1283</v>
      </c>
      <c r="J34" s="204">
        <v>2</v>
      </c>
      <c r="K34" s="204">
        <v>3</v>
      </c>
      <c r="L34" s="204">
        <f t="shared" ref="L34:L35" si="7">J34*K34</f>
        <v>6</v>
      </c>
      <c r="M34" s="204" t="str">
        <f t="shared" si="1"/>
        <v>MEDIO</v>
      </c>
      <c r="N34" s="204">
        <v>10</v>
      </c>
      <c r="O34" s="204">
        <f t="shared" si="4"/>
        <v>60</v>
      </c>
      <c r="P34" s="204" t="str">
        <f t="shared" si="2"/>
        <v>III</v>
      </c>
      <c r="Q34" s="204" t="str">
        <f t="shared" si="3"/>
        <v>Mejorable</v>
      </c>
      <c r="R34" s="219" t="s">
        <v>1525</v>
      </c>
      <c r="S34" s="209" t="s">
        <v>1526</v>
      </c>
      <c r="T34" s="222">
        <v>3</v>
      </c>
      <c r="U34" s="207"/>
      <c r="V34" s="207"/>
      <c r="W34" s="210"/>
      <c r="X34" s="207" t="s">
        <v>1050</v>
      </c>
      <c r="Y34" s="207"/>
      <c r="Z34" s="222" t="s">
        <v>155</v>
      </c>
      <c r="AA34" s="222" t="s">
        <v>1193</v>
      </c>
      <c r="AB34" s="222" t="s">
        <v>1098</v>
      </c>
      <c r="AC34" s="222" t="s">
        <v>1110</v>
      </c>
      <c r="AD34" s="222" t="s">
        <v>1194</v>
      </c>
      <c r="AE34" s="239"/>
      <c r="AF34" s="227"/>
      <c r="AG34" s="240"/>
    </row>
    <row r="35" spans="1:33" s="216" customFormat="1" ht="48" customHeight="1" x14ac:dyDescent="0.2">
      <c r="A35" s="202">
        <v>45954</v>
      </c>
      <c r="B35" s="206" t="s">
        <v>1499</v>
      </c>
      <c r="C35" s="213" t="s">
        <v>1500</v>
      </c>
      <c r="D35" s="206" t="s">
        <v>23</v>
      </c>
      <c r="E35" s="206" t="s">
        <v>1501</v>
      </c>
      <c r="F35" s="204" t="s">
        <v>1502</v>
      </c>
      <c r="G35" s="204" t="s">
        <v>1503</v>
      </c>
      <c r="H35" s="209" t="s">
        <v>1504</v>
      </c>
      <c r="I35" s="204" t="s">
        <v>1505</v>
      </c>
      <c r="J35" s="204">
        <v>2</v>
      </c>
      <c r="K35" s="204">
        <v>4</v>
      </c>
      <c r="L35" s="204">
        <f t="shared" si="7"/>
        <v>8</v>
      </c>
      <c r="M35" s="204" t="str">
        <f t="shared" si="1"/>
        <v>MEDIO</v>
      </c>
      <c r="N35" s="204">
        <v>25</v>
      </c>
      <c r="O35" s="204">
        <f t="shared" si="4"/>
        <v>200</v>
      </c>
      <c r="P35" s="204" t="str">
        <f t="shared" si="2"/>
        <v>II</v>
      </c>
      <c r="Q35" s="204" t="str">
        <f t="shared" si="3"/>
        <v>Aceptable con Control</v>
      </c>
      <c r="R35" s="219" t="s">
        <v>1643</v>
      </c>
      <c r="S35" s="209" t="s">
        <v>1506</v>
      </c>
      <c r="T35" s="204">
        <v>3</v>
      </c>
      <c r="U35" s="204"/>
      <c r="V35" s="204"/>
      <c r="W35" s="205"/>
      <c r="X35" s="204" t="s">
        <v>1050</v>
      </c>
      <c r="Y35" s="204"/>
      <c r="Z35" s="206" t="s">
        <v>155</v>
      </c>
      <c r="AA35" s="206" t="s">
        <v>1507</v>
      </c>
      <c r="AB35" s="206" t="s">
        <v>1051</v>
      </c>
      <c r="AC35" s="206" t="s">
        <v>1508</v>
      </c>
      <c r="AD35" s="206" t="s">
        <v>1509</v>
      </c>
    </row>
    <row r="36" spans="1:33" s="129" customFormat="1" x14ac:dyDescent="0.25">
      <c r="A36" s="124"/>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33"/>
      <c r="AF36" s="130"/>
      <c r="AG36" s="135"/>
    </row>
    <row r="37" spans="1:33" x14ac:dyDescent="0.25">
      <c r="A37" s="220" t="s">
        <v>1410</v>
      </c>
      <c r="B37" s="220"/>
      <c r="C37" s="220"/>
      <c r="D37" s="220"/>
      <c r="E37" s="220"/>
      <c r="F37" s="220"/>
      <c r="G37" s="220"/>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30"/>
      <c r="AF37" s="130"/>
      <c r="AG37" s="130"/>
    </row>
    <row r="38" spans="1:33" x14ac:dyDescent="0.25">
      <c r="A38" s="130"/>
      <c r="B38" s="130"/>
      <c r="C38" s="130"/>
      <c r="D38" s="130"/>
      <c r="E38" s="130"/>
      <c r="F38" s="130"/>
      <c r="G38" s="131"/>
      <c r="H38" s="131"/>
      <c r="I38" s="131"/>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row>
    <row r="39" spans="1:33" x14ac:dyDescent="0.25">
      <c r="A39" s="130"/>
      <c r="B39" s="130"/>
      <c r="C39" s="130"/>
      <c r="D39" s="130"/>
      <c r="E39" s="130"/>
      <c r="F39" s="130"/>
      <c r="G39" s="131"/>
      <c r="H39" s="131"/>
      <c r="I39" s="131"/>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row>
    <row r="40" spans="1:33" x14ac:dyDescent="0.25">
      <c r="A40" s="130"/>
      <c r="B40" s="130"/>
      <c r="C40" s="130"/>
      <c r="D40" s="130"/>
      <c r="E40" s="130"/>
      <c r="F40" s="130"/>
      <c r="G40" s="131"/>
      <c r="H40" s="131"/>
      <c r="I40" s="131"/>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row>
    <row r="41" spans="1:33" x14ac:dyDescent="0.25">
      <c r="A41" s="130"/>
      <c r="B41" s="130"/>
      <c r="C41" s="130"/>
      <c r="D41" s="130"/>
      <c r="E41" s="130"/>
      <c r="F41" s="130"/>
      <c r="G41" s="131"/>
      <c r="H41" s="131"/>
      <c r="I41" s="131"/>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row>
    <row r="42" spans="1:33" x14ac:dyDescent="0.25">
      <c r="A42" s="130"/>
      <c r="B42" s="130"/>
      <c r="C42" s="130"/>
      <c r="D42" s="130"/>
      <c r="E42" s="130"/>
      <c r="F42" s="130"/>
      <c r="G42" s="131"/>
      <c r="H42" s="131"/>
      <c r="I42" s="131"/>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row>
    <row r="43" spans="1:33" x14ac:dyDescent="0.25">
      <c r="A43" s="130"/>
      <c r="B43" s="130"/>
      <c r="C43" s="130"/>
      <c r="D43" s="130"/>
      <c r="E43" s="130"/>
      <c r="F43" s="130"/>
      <c r="G43" s="131"/>
      <c r="H43" s="131"/>
      <c r="I43" s="131"/>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row>
    <row r="44" spans="1:33" x14ac:dyDescent="0.25">
      <c r="A44" s="130"/>
      <c r="B44" s="130"/>
      <c r="C44" s="130"/>
      <c r="D44" s="130"/>
      <c r="E44" s="130"/>
      <c r="F44" s="130"/>
      <c r="G44" s="131"/>
      <c r="H44" s="131"/>
      <c r="I44" s="131"/>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row>
    <row r="45" spans="1:33" x14ac:dyDescent="0.25">
      <c r="A45" s="130"/>
      <c r="B45" s="130"/>
      <c r="C45" s="130"/>
      <c r="D45" s="130"/>
      <c r="E45" s="130"/>
      <c r="F45" s="130"/>
      <c r="G45" s="131"/>
      <c r="H45" s="131"/>
      <c r="I45" s="131"/>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row>
    <row r="46" spans="1:33" x14ac:dyDescent="0.25">
      <c r="A46" s="130"/>
      <c r="B46" s="130"/>
      <c r="C46" s="130"/>
      <c r="D46" s="130"/>
      <c r="E46" s="130"/>
      <c r="F46" s="130"/>
      <c r="G46" s="131"/>
      <c r="H46" s="131"/>
      <c r="I46" s="131"/>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row>
    <row r="47" spans="1:33" x14ac:dyDescent="0.25">
      <c r="A47" s="130"/>
      <c r="B47" s="130"/>
      <c r="C47" s="130"/>
      <c r="D47" s="130"/>
      <c r="E47" s="130"/>
      <c r="F47" s="130"/>
      <c r="G47" s="131"/>
      <c r="H47" s="131"/>
      <c r="I47" s="131"/>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row>
    <row r="48" spans="1:33" x14ac:dyDescent="0.25">
      <c r="A48" s="130"/>
      <c r="B48" s="130"/>
      <c r="C48" s="130"/>
      <c r="D48" s="130"/>
      <c r="E48" s="130"/>
      <c r="F48" s="130"/>
      <c r="G48" s="131"/>
      <c r="H48" s="131"/>
      <c r="I48" s="131"/>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row>
    <row r="49" spans="1:33" x14ac:dyDescent="0.25">
      <c r="A49" s="130"/>
      <c r="B49" s="130"/>
      <c r="C49" s="130"/>
      <c r="D49" s="130"/>
      <c r="E49" s="130"/>
      <c r="F49" s="130"/>
      <c r="G49" s="131"/>
      <c r="H49" s="131"/>
      <c r="I49" s="131"/>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row>
    <row r="50" spans="1:33" x14ac:dyDescent="0.25">
      <c r="A50" s="130"/>
      <c r="B50" s="130"/>
      <c r="C50" s="130"/>
      <c r="D50" s="130"/>
      <c r="E50" s="130"/>
      <c r="F50" s="130"/>
      <c r="G50" s="131"/>
      <c r="H50" s="131"/>
      <c r="I50" s="131"/>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row>
  </sheetData>
  <mergeCells count="14">
    <mergeCell ref="A37:G37"/>
    <mergeCell ref="A6:AD6"/>
    <mergeCell ref="Z7:AD7"/>
    <mergeCell ref="A7:B7"/>
    <mergeCell ref="C7:D7"/>
    <mergeCell ref="E7:I7"/>
    <mergeCell ref="J7:Q7"/>
    <mergeCell ref="R7:T7"/>
    <mergeCell ref="U7:X7"/>
    <mergeCell ref="A1:B4"/>
    <mergeCell ref="C1:AB2"/>
    <mergeCell ref="C3:AB4"/>
    <mergeCell ref="A5:B5"/>
    <mergeCell ref="C5:AD5"/>
  </mergeCells>
  <phoneticPr fontId="56" type="noConversion"/>
  <conditionalFormatting sqref="P9">
    <cfRule type="cellIs" dxfId="162" priority="13" operator="equal">
      <formula>#REF!</formula>
    </cfRule>
    <cfRule type="cellIs" dxfId="161" priority="14" operator="equal">
      <formula>$Y$4</formula>
    </cfRule>
    <cfRule type="cellIs" dxfId="160" priority="15" operator="equal">
      <formula>$Y$3</formula>
    </cfRule>
    <cfRule type="cellIs" dxfId="159" priority="16" operator="equal">
      <formula>$Y$2</formula>
    </cfRule>
  </conditionalFormatting>
  <conditionalFormatting sqref="Q10:Q35">
    <cfRule type="cellIs" dxfId="158" priority="1" operator="equal">
      <formula>#REF!</formula>
    </cfRule>
    <cfRule type="cellIs" dxfId="157" priority="2" operator="equal">
      <formula>$Y$4</formula>
    </cfRule>
    <cfRule type="cellIs" dxfId="156" priority="3" operator="equal">
      <formula>$Y$3</formula>
    </cfRule>
    <cfRule type="cellIs" dxfId="155" priority="4" operator="equal">
      <formula>$Y$2</formula>
    </cfRule>
  </conditionalFormatting>
  <pageMargins left="0.7" right="0.7" top="0.75" bottom="0.75" header="0.3" footer="0.3"/>
  <pageSetup scale="17" orientation="portrait" horizontalDpi="4294967294" verticalDpi="4294967294" r:id="rId1"/>
  <rowBreaks count="1" manualBreakCount="1">
    <brk id="23" min="2" max="25" man="1"/>
  </rowBreaks>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821510CD-AF17-4988-9CB9-A8BCCAFE9122}">
          <x14:formula1>
            <xm:f>'Listas despegables'!$I$3:$I$10</xm:f>
          </x14:formula1>
          <xm:sqref>E34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3E6F-029C-4BA7-9563-A1F9CFEDF5F6}">
  <sheetPr>
    <tabColor rgb="FFFFC000"/>
  </sheetPr>
  <dimension ref="A1:AD53"/>
  <sheetViews>
    <sheetView showGridLines="0" topLeftCell="A6" zoomScale="60" zoomScaleNormal="60" zoomScaleSheetLayoutView="70" workbookViewId="0">
      <selection activeCell="C20" sqref="C20"/>
    </sheetView>
  </sheetViews>
  <sheetFormatPr baseColWidth="10" defaultColWidth="11.42578125" defaultRowHeight="18" x14ac:dyDescent="0.25"/>
  <cols>
    <col min="1" max="1" width="26.28515625" style="86" customWidth="1"/>
    <col min="2" max="2" width="30" style="86" customWidth="1"/>
    <col min="3" max="3" width="86.28515625" style="86" customWidth="1"/>
    <col min="4" max="4" width="29" style="86" customWidth="1"/>
    <col min="5" max="5" width="65" style="86" customWidth="1"/>
    <col min="6" max="6" width="82.28515625" style="86" customWidth="1"/>
    <col min="7" max="7" width="64.42578125" style="94" customWidth="1"/>
    <col min="8" max="8" width="80.140625" style="94" customWidth="1"/>
    <col min="9" max="9" width="83" style="94" customWidth="1"/>
    <col min="10" max="17" width="15.7109375" style="86" customWidth="1"/>
    <col min="18" max="18" width="70.7109375" style="86" customWidth="1"/>
    <col min="19" max="19" width="91.140625" style="86" customWidth="1"/>
    <col min="20" max="20" width="20.42578125" style="86" customWidth="1"/>
    <col min="21" max="21" width="32.28515625" style="86" customWidth="1"/>
    <col min="22" max="22" width="32.140625" style="86" customWidth="1"/>
    <col min="23" max="23" width="39.42578125" style="86" customWidth="1"/>
    <col min="24" max="24" width="83.42578125" style="86" customWidth="1"/>
    <col min="25" max="25" width="16.140625" style="86" customWidth="1"/>
    <col min="26" max="26" width="39" style="86" customWidth="1"/>
    <col min="27" max="27" width="30.28515625" style="86" customWidth="1"/>
    <col min="28" max="28" width="30.7109375" style="86" customWidth="1"/>
    <col min="29" max="29" width="42.42578125" style="86" customWidth="1"/>
    <col min="30" max="30" width="61.140625" style="86" customWidth="1"/>
    <col min="31" max="16384" width="11.42578125" style="86"/>
  </cols>
  <sheetData>
    <row r="1" spans="1:30" ht="27.75" customHeight="1" x14ac:dyDescent="0.25">
      <c r="A1" s="141"/>
      <c r="B1" s="141"/>
      <c r="C1" s="163" t="s">
        <v>966</v>
      </c>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82" t="s">
        <v>957</v>
      </c>
      <c r="AD1" s="83" t="s">
        <v>970</v>
      </c>
    </row>
    <row r="2" spans="1:30" ht="27.75" customHeight="1" x14ac:dyDescent="0.25">
      <c r="A2" s="141"/>
      <c r="B2" s="141"/>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82" t="s">
        <v>958</v>
      </c>
      <c r="AD2" s="85" t="s">
        <v>968</v>
      </c>
    </row>
    <row r="3" spans="1:30" ht="27.75" customHeight="1" x14ac:dyDescent="0.25">
      <c r="A3" s="141"/>
      <c r="B3" s="141"/>
      <c r="C3" s="163" t="s">
        <v>962</v>
      </c>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82" t="s">
        <v>959</v>
      </c>
      <c r="AD3" s="84"/>
    </row>
    <row r="4" spans="1:30" ht="40.5" customHeight="1" x14ac:dyDescent="0.25">
      <c r="A4" s="141"/>
      <c r="B4" s="141"/>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82" t="s">
        <v>960</v>
      </c>
      <c r="AD4" s="83" t="s">
        <v>961</v>
      </c>
    </row>
    <row r="5" spans="1:30" ht="179.25" customHeight="1" x14ac:dyDescent="0.25">
      <c r="A5" s="148" t="s">
        <v>1035</v>
      </c>
      <c r="B5" s="148"/>
      <c r="C5" s="149" t="s">
        <v>1037</v>
      </c>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row>
    <row r="6" spans="1:30" ht="6" customHeight="1" x14ac:dyDescent="0.25">
      <c r="A6" s="155"/>
      <c r="B6" s="155"/>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row>
    <row r="7" spans="1:30" ht="39.75" customHeight="1" x14ac:dyDescent="0.25">
      <c r="A7" s="157" t="s">
        <v>941</v>
      </c>
      <c r="B7" s="157"/>
      <c r="C7" s="157" t="s">
        <v>927</v>
      </c>
      <c r="D7" s="157"/>
      <c r="E7" s="157" t="s">
        <v>930</v>
      </c>
      <c r="F7" s="157"/>
      <c r="G7" s="157"/>
      <c r="H7" s="157"/>
      <c r="I7" s="157"/>
      <c r="J7" s="157" t="s">
        <v>965</v>
      </c>
      <c r="K7" s="157"/>
      <c r="L7" s="157"/>
      <c r="M7" s="157"/>
      <c r="N7" s="157"/>
      <c r="O7" s="157"/>
      <c r="P7" s="157"/>
      <c r="Q7" s="157"/>
      <c r="R7" s="157" t="s">
        <v>1</v>
      </c>
      <c r="S7" s="157"/>
      <c r="T7" s="157"/>
      <c r="U7" s="157" t="s">
        <v>141</v>
      </c>
      <c r="V7" s="157"/>
      <c r="W7" s="157"/>
      <c r="X7" s="157"/>
      <c r="Y7" s="91"/>
      <c r="Z7" s="156" t="s">
        <v>939</v>
      </c>
      <c r="AA7" s="156"/>
      <c r="AB7" s="156"/>
      <c r="AC7" s="156"/>
      <c r="AD7" s="156"/>
    </row>
    <row r="8" spans="1:30" ht="166.5" customHeight="1" x14ac:dyDescent="0.25">
      <c r="A8" s="92" t="s">
        <v>925</v>
      </c>
      <c r="B8" s="92" t="s">
        <v>926</v>
      </c>
      <c r="C8" s="92" t="s">
        <v>263</v>
      </c>
      <c r="D8" s="92" t="s">
        <v>943</v>
      </c>
      <c r="E8" s="92" t="s">
        <v>928</v>
      </c>
      <c r="F8" s="92" t="s">
        <v>963</v>
      </c>
      <c r="G8" s="92" t="s">
        <v>929</v>
      </c>
      <c r="H8" s="92" t="s">
        <v>15</v>
      </c>
      <c r="I8" s="92" t="s">
        <v>964</v>
      </c>
      <c r="J8" s="93" t="s">
        <v>934</v>
      </c>
      <c r="K8" s="93" t="s">
        <v>933</v>
      </c>
      <c r="L8" s="93" t="s">
        <v>9</v>
      </c>
      <c r="M8" s="93" t="s">
        <v>143</v>
      </c>
      <c r="N8" s="93" t="s">
        <v>944</v>
      </c>
      <c r="O8" s="93" t="s">
        <v>11</v>
      </c>
      <c r="P8" s="93" t="s">
        <v>146</v>
      </c>
      <c r="Q8" s="93" t="s">
        <v>12</v>
      </c>
      <c r="R8" s="92" t="s">
        <v>931</v>
      </c>
      <c r="S8" s="92" t="s">
        <v>932</v>
      </c>
      <c r="T8" s="92" t="s">
        <v>147</v>
      </c>
      <c r="U8" s="92" t="s">
        <v>26</v>
      </c>
      <c r="V8" s="92" t="s">
        <v>27</v>
      </c>
      <c r="W8" s="92" t="s">
        <v>148</v>
      </c>
      <c r="X8" s="92" t="s">
        <v>948</v>
      </c>
      <c r="Y8" s="93" t="s">
        <v>149</v>
      </c>
      <c r="Z8" s="92" t="s">
        <v>935</v>
      </c>
      <c r="AA8" s="92" t="s">
        <v>940</v>
      </c>
      <c r="AB8" s="92" t="s">
        <v>936</v>
      </c>
      <c r="AC8" s="92" t="s">
        <v>937</v>
      </c>
      <c r="AD8" s="92" t="s">
        <v>938</v>
      </c>
    </row>
    <row r="9" spans="1:30" ht="16.149999999999999" customHeight="1" x14ac:dyDescent="0.25">
      <c r="A9" s="102"/>
      <c r="B9" s="103"/>
      <c r="C9" s="102"/>
      <c r="D9" s="112"/>
      <c r="E9" s="113"/>
      <c r="F9" s="98"/>
      <c r="G9" s="98"/>
      <c r="H9" s="99"/>
      <c r="I9" s="104"/>
      <c r="J9" s="98"/>
      <c r="K9" s="98"/>
      <c r="L9" s="98"/>
      <c r="M9" s="98"/>
      <c r="N9" s="98"/>
      <c r="O9" s="98"/>
      <c r="P9" s="98"/>
      <c r="Q9" s="98"/>
      <c r="R9" s="99"/>
      <c r="S9" s="105"/>
      <c r="T9" s="98"/>
      <c r="U9" s="98"/>
      <c r="V9" s="98"/>
      <c r="W9" s="101"/>
      <c r="X9" s="98"/>
      <c r="Y9" s="98"/>
      <c r="Z9" s="103"/>
      <c r="AA9" s="103"/>
      <c r="AB9" s="103"/>
      <c r="AC9" s="103"/>
      <c r="AD9" s="103"/>
    </row>
    <row r="10" spans="1:30" ht="16.149999999999999" customHeight="1" x14ac:dyDescent="0.25">
      <c r="A10" s="96" t="s">
        <v>1132</v>
      </c>
      <c r="B10" s="103"/>
      <c r="C10" s="102"/>
      <c r="D10" s="114"/>
      <c r="E10" s="113"/>
      <c r="F10" s="98"/>
      <c r="G10" s="98"/>
      <c r="H10" s="104"/>
      <c r="I10" s="104"/>
      <c r="J10" s="98"/>
      <c r="K10" s="98"/>
      <c r="L10" s="98"/>
      <c r="M10" s="98"/>
      <c r="N10" s="98"/>
      <c r="O10" s="98"/>
      <c r="P10" s="98"/>
      <c r="Q10" s="98"/>
      <c r="R10" s="101"/>
      <c r="S10" s="101"/>
      <c r="T10" s="98"/>
      <c r="U10" s="98"/>
      <c r="V10" s="98"/>
      <c r="W10" s="98"/>
      <c r="X10" s="98"/>
      <c r="Y10" s="98"/>
      <c r="Z10" s="106"/>
      <c r="AA10" s="107"/>
      <c r="AB10" s="106"/>
      <c r="AC10" s="103"/>
      <c r="AD10" s="106"/>
    </row>
    <row r="11" spans="1:30" ht="16.149999999999999" customHeight="1" x14ac:dyDescent="0.25">
      <c r="A11" s="108"/>
      <c r="B11" s="103"/>
      <c r="C11" s="102"/>
      <c r="D11" s="112"/>
      <c r="E11" s="113"/>
      <c r="F11" s="98"/>
      <c r="G11" s="98"/>
      <c r="H11" s="101"/>
      <c r="I11" s="100"/>
      <c r="J11" s="98"/>
      <c r="K11" s="98"/>
      <c r="L11" s="98"/>
      <c r="M11" s="98"/>
      <c r="N11" s="98"/>
      <c r="O11" s="98"/>
      <c r="P11" s="98"/>
      <c r="Q11" s="98"/>
      <c r="R11" s="101"/>
      <c r="S11" s="101"/>
      <c r="T11" s="98"/>
      <c r="U11" s="98"/>
      <c r="V11" s="98"/>
      <c r="W11" s="101"/>
      <c r="X11" s="98"/>
      <c r="Y11" s="98"/>
      <c r="Z11" s="103"/>
      <c r="AA11" s="107"/>
      <c r="AB11" s="106"/>
      <c r="AC11" s="103"/>
      <c r="AD11" s="103"/>
    </row>
    <row r="12" spans="1:30" ht="16.149999999999999" customHeight="1" x14ac:dyDescent="0.25">
      <c r="A12" s="106"/>
      <c r="B12" s="103"/>
      <c r="C12" s="102"/>
      <c r="D12" s="114"/>
      <c r="E12" s="113"/>
      <c r="F12" s="98"/>
      <c r="G12" s="98"/>
      <c r="H12" s="101"/>
      <c r="I12" s="100"/>
      <c r="J12" s="98"/>
      <c r="K12" s="98"/>
      <c r="L12" s="98"/>
      <c r="M12" s="98"/>
      <c r="N12" s="98"/>
      <c r="O12" s="98"/>
      <c r="P12" s="98"/>
      <c r="Q12" s="98"/>
      <c r="R12" s="101"/>
      <c r="S12" s="101"/>
      <c r="T12" s="98"/>
      <c r="U12" s="98"/>
      <c r="V12" s="98"/>
      <c r="W12" s="98"/>
      <c r="X12" s="98"/>
      <c r="Y12" s="98"/>
      <c r="Z12" s="106"/>
      <c r="AA12" s="109"/>
      <c r="AB12" s="106"/>
      <c r="AC12" s="106"/>
      <c r="AD12" s="106"/>
    </row>
    <row r="13" spans="1:30" ht="16.149999999999999" customHeight="1" x14ac:dyDescent="0.25">
      <c r="A13" s="108"/>
      <c r="B13" s="103"/>
      <c r="C13" s="102"/>
      <c r="D13" s="114"/>
      <c r="E13" s="113"/>
      <c r="F13" s="98"/>
      <c r="G13" s="98"/>
      <c r="H13" s="101"/>
      <c r="I13" s="100"/>
      <c r="J13" s="98"/>
      <c r="K13" s="98"/>
      <c r="L13" s="98"/>
      <c r="M13" s="98"/>
      <c r="N13" s="98"/>
      <c r="O13" s="98"/>
      <c r="P13" s="98"/>
      <c r="Q13" s="98"/>
      <c r="R13" s="101"/>
      <c r="S13" s="101"/>
      <c r="T13" s="98"/>
      <c r="U13" s="98"/>
      <c r="V13" s="98"/>
      <c r="W13" s="101"/>
      <c r="X13" s="98"/>
      <c r="Y13" s="98"/>
      <c r="Z13" s="103"/>
      <c r="AA13" s="108"/>
      <c r="AB13" s="103"/>
      <c r="AC13" s="103"/>
      <c r="AD13" s="103"/>
    </row>
    <row r="14" spans="1:30" ht="16.149999999999999" customHeight="1" x14ac:dyDescent="0.25">
      <c r="A14" s="106"/>
      <c r="B14" s="103"/>
      <c r="C14" s="110"/>
      <c r="D14" s="112"/>
      <c r="E14" s="113"/>
      <c r="F14" s="98"/>
      <c r="G14" s="98"/>
      <c r="H14" s="101"/>
      <c r="I14" s="100"/>
      <c r="J14" s="98"/>
      <c r="K14" s="98"/>
      <c r="L14" s="98"/>
      <c r="M14" s="98"/>
      <c r="N14" s="98"/>
      <c r="O14" s="98"/>
      <c r="P14" s="98"/>
      <c r="Q14" s="98"/>
      <c r="R14" s="101"/>
      <c r="S14" s="101"/>
      <c r="T14" s="98"/>
      <c r="U14" s="98"/>
      <c r="V14" s="98"/>
      <c r="W14" s="101"/>
      <c r="X14" s="98"/>
      <c r="Y14" s="98"/>
      <c r="Z14" s="106"/>
      <c r="AA14" s="108"/>
      <c r="AB14" s="103"/>
      <c r="AC14" s="103"/>
      <c r="AD14" s="103"/>
    </row>
    <row r="15" spans="1:30" ht="16.149999999999999" customHeight="1" x14ac:dyDescent="0.25">
      <c r="A15" s="108"/>
      <c r="B15" s="103"/>
      <c r="C15" s="102"/>
      <c r="D15" s="112"/>
      <c r="E15" s="113"/>
      <c r="F15" s="113"/>
      <c r="G15" s="113"/>
      <c r="H15" s="115"/>
      <c r="I15" s="116"/>
      <c r="J15" s="98"/>
      <c r="K15" s="98"/>
      <c r="L15" s="98"/>
      <c r="M15" s="98"/>
      <c r="N15" s="98"/>
      <c r="O15" s="98"/>
      <c r="P15" s="98"/>
      <c r="Q15" s="98"/>
      <c r="R15" s="100"/>
      <c r="S15" s="100"/>
      <c r="T15" s="98"/>
      <c r="U15" s="98"/>
      <c r="V15" s="98"/>
      <c r="W15" s="98"/>
      <c r="X15" s="98"/>
      <c r="Y15" s="98"/>
      <c r="Z15" s="103"/>
      <c r="AA15" s="103"/>
      <c r="AB15" s="103"/>
      <c r="AC15" s="103"/>
      <c r="AD15" s="103"/>
    </row>
    <row r="16" spans="1:30" ht="16.149999999999999" customHeight="1" x14ac:dyDescent="0.25">
      <c r="A16" s="106"/>
      <c r="B16" s="103"/>
      <c r="C16" s="110"/>
      <c r="D16" s="114"/>
      <c r="E16" s="113"/>
      <c r="F16" s="113"/>
      <c r="G16" s="113"/>
      <c r="H16" s="115"/>
      <c r="I16" s="116"/>
      <c r="J16" s="98"/>
      <c r="K16" s="98"/>
      <c r="L16" s="98"/>
      <c r="M16" s="98"/>
      <c r="N16" s="98"/>
      <c r="O16" s="98"/>
      <c r="P16" s="98"/>
      <c r="Q16" s="98"/>
      <c r="R16" s="100"/>
      <c r="S16" s="100"/>
      <c r="T16" s="98"/>
      <c r="U16" s="98"/>
      <c r="V16" s="98"/>
      <c r="W16" s="98"/>
      <c r="X16" s="98"/>
      <c r="Y16" s="98"/>
      <c r="Z16" s="106"/>
      <c r="AA16" s="103"/>
      <c r="AB16" s="103"/>
      <c r="AC16" s="103"/>
      <c r="AD16" s="103"/>
    </row>
    <row r="17" spans="1:30" ht="16.149999999999999" customHeight="1" x14ac:dyDescent="0.25">
      <c r="A17" s="108"/>
      <c r="B17" s="103"/>
      <c r="C17" s="102"/>
      <c r="D17" s="114"/>
      <c r="E17" s="113"/>
      <c r="F17" s="113"/>
      <c r="G17" s="113"/>
      <c r="H17" s="115"/>
      <c r="I17" s="116"/>
      <c r="J17" s="98"/>
      <c r="K17" s="98"/>
      <c r="L17" s="98"/>
      <c r="M17" s="98"/>
      <c r="N17" s="98"/>
      <c r="O17" s="98"/>
      <c r="P17" s="98"/>
      <c r="Q17" s="98"/>
      <c r="R17" s="100"/>
      <c r="S17" s="100"/>
      <c r="T17" s="98"/>
      <c r="U17" s="98"/>
      <c r="V17" s="98"/>
      <c r="W17" s="98"/>
      <c r="X17" s="98"/>
      <c r="Y17" s="98"/>
      <c r="Z17" s="103"/>
      <c r="AA17" s="103"/>
      <c r="AB17" s="103"/>
      <c r="AC17" s="103"/>
      <c r="AD17" s="103"/>
    </row>
    <row r="18" spans="1:30" ht="16.149999999999999" customHeight="1" x14ac:dyDescent="0.25">
      <c r="A18" s="106"/>
      <c r="B18" s="106"/>
      <c r="C18" s="110"/>
      <c r="D18" s="114"/>
      <c r="E18" s="113"/>
      <c r="F18" s="113"/>
      <c r="G18" s="113"/>
      <c r="H18" s="115"/>
      <c r="I18" s="116"/>
      <c r="J18" s="98"/>
      <c r="K18" s="98"/>
      <c r="L18" s="98"/>
      <c r="M18" s="98"/>
      <c r="N18" s="98"/>
      <c r="O18" s="98"/>
      <c r="P18" s="98"/>
      <c r="Q18" s="98"/>
      <c r="R18" s="100"/>
      <c r="S18" s="100"/>
      <c r="T18" s="98"/>
      <c r="U18" s="98"/>
      <c r="V18" s="98"/>
      <c r="W18" s="98"/>
      <c r="X18" s="98"/>
      <c r="Y18" s="98"/>
      <c r="Z18" s="103"/>
      <c r="AA18" s="103"/>
      <c r="AB18" s="103"/>
      <c r="AC18" s="103"/>
      <c r="AD18" s="103"/>
    </row>
    <row r="19" spans="1:30" ht="16.149999999999999" customHeight="1" x14ac:dyDescent="0.25">
      <c r="A19" s="108"/>
      <c r="B19" s="103"/>
      <c r="C19" s="102"/>
      <c r="D19" s="112"/>
      <c r="E19" s="113"/>
      <c r="F19" s="113"/>
      <c r="G19" s="113"/>
      <c r="H19" s="115"/>
      <c r="I19" s="116"/>
      <c r="J19" s="98"/>
      <c r="K19" s="98"/>
      <c r="L19" s="98"/>
      <c r="M19" s="98"/>
      <c r="N19" s="98"/>
      <c r="O19" s="98"/>
      <c r="P19" s="98"/>
      <c r="Q19" s="98"/>
      <c r="R19" s="100"/>
      <c r="S19" s="100"/>
      <c r="T19" s="98"/>
      <c r="U19" s="98"/>
      <c r="V19" s="98"/>
      <c r="W19" s="98"/>
      <c r="X19" s="98"/>
      <c r="Y19" s="98"/>
      <c r="Z19" s="103"/>
      <c r="AA19" s="103"/>
      <c r="AB19" s="103"/>
      <c r="AC19" s="103"/>
      <c r="AD19" s="103"/>
    </row>
    <row r="20" spans="1:30" ht="16.149999999999999" customHeight="1" x14ac:dyDescent="0.25">
      <c r="A20" s="106"/>
      <c r="B20" s="106"/>
      <c r="C20" s="102"/>
      <c r="D20" s="114"/>
      <c r="E20" s="98"/>
      <c r="F20" s="98"/>
      <c r="G20" s="98"/>
      <c r="H20" s="101"/>
      <c r="I20" s="100"/>
      <c r="J20" s="98"/>
      <c r="K20" s="98"/>
      <c r="L20" s="98"/>
      <c r="M20" s="98"/>
      <c r="N20" s="98"/>
      <c r="O20" s="98"/>
      <c r="P20" s="98"/>
      <c r="Q20" s="98"/>
      <c r="R20" s="100"/>
      <c r="S20" s="100"/>
      <c r="T20" s="98"/>
      <c r="U20" s="98"/>
      <c r="V20" s="98"/>
      <c r="W20" s="98"/>
      <c r="X20" s="98"/>
      <c r="Y20" s="98"/>
      <c r="Z20" s="103"/>
      <c r="AA20" s="103"/>
      <c r="AB20" s="103"/>
      <c r="AC20" s="103"/>
      <c r="AD20" s="103"/>
    </row>
    <row r="21" spans="1:30" ht="16.149999999999999" customHeight="1" x14ac:dyDescent="0.25">
      <c r="A21" s="108"/>
      <c r="B21" s="103"/>
      <c r="C21" s="110"/>
      <c r="D21" s="114"/>
      <c r="E21" s="118"/>
      <c r="F21" s="98"/>
      <c r="G21" s="98"/>
      <c r="H21" s="101"/>
      <c r="I21" s="100"/>
      <c r="J21" s="98"/>
      <c r="K21" s="98"/>
      <c r="L21" s="98"/>
      <c r="M21" s="98"/>
      <c r="N21" s="98"/>
      <c r="O21" s="98"/>
      <c r="P21" s="98"/>
      <c r="Q21" s="98"/>
      <c r="R21" s="100"/>
      <c r="S21" s="100"/>
      <c r="T21" s="98"/>
      <c r="U21" s="98"/>
      <c r="V21" s="98"/>
      <c r="W21" s="101"/>
      <c r="X21" s="98"/>
      <c r="Y21" s="98"/>
      <c r="Z21" s="103"/>
      <c r="AA21" s="103"/>
      <c r="AB21" s="103"/>
      <c r="AC21" s="103"/>
      <c r="AD21" s="103"/>
    </row>
    <row r="22" spans="1:30" ht="16.149999999999999" customHeight="1" x14ac:dyDescent="0.25">
      <c r="A22" s="106"/>
      <c r="B22" s="106"/>
      <c r="C22" s="102"/>
      <c r="D22" s="114"/>
      <c r="E22" s="113"/>
      <c r="F22" s="113"/>
      <c r="G22" s="113"/>
      <c r="H22" s="115"/>
      <c r="I22" s="116"/>
      <c r="J22" s="98"/>
      <c r="K22" s="98"/>
      <c r="L22" s="98"/>
      <c r="M22" s="98"/>
      <c r="N22" s="98"/>
      <c r="O22" s="98"/>
      <c r="P22" s="98"/>
      <c r="Q22" s="98"/>
      <c r="R22" s="100"/>
      <c r="S22" s="100"/>
      <c r="T22" s="98"/>
      <c r="U22" s="98"/>
      <c r="V22" s="98"/>
      <c r="W22" s="101"/>
      <c r="X22" s="98"/>
      <c r="Y22" s="98"/>
      <c r="Z22" s="103"/>
      <c r="AA22" s="103"/>
      <c r="AB22" s="103"/>
      <c r="AC22" s="103"/>
      <c r="AD22" s="103"/>
    </row>
    <row r="23" spans="1:30" ht="16.149999999999999" customHeight="1" x14ac:dyDescent="0.25">
      <c r="A23" s="108"/>
      <c r="B23" s="103"/>
      <c r="C23" s="110"/>
      <c r="D23" s="114"/>
      <c r="E23" s="113"/>
      <c r="F23" s="113"/>
      <c r="G23" s="113"/>
      <c r="H23" s="115"/>
      <c r="I23" s="116"/>
      <c r="J23" s="98"/>
      <c r="K23" s="98"/>
      <c r="L23" s="98"/>
      <c r="M23" s="98"/>
      <c r="N23" s="98"/>
      <c r="O23" s="98"/>
      <c r="P23" s="98"/>
      <c r="Q23" s="98"/>
      <c r="R23" s="100"/>
      <c r="S23" s="100"/>
      <c r="T23" s="98"/>
      <c r="U23" s="98"/>
      <c r="V23" s="98"/>
      <c r="W23" s="98"/>
      <c r="X23" s="98"/>
      <c r="Y23" s="98"/>
      <c r="Z23" s="103"/>
      <c r="AA23" s="103"/>
      <c r="AB23" s="103"/>
      <c r="AC23" s="103"/>
      <c r="AD23" s="103"/>
    </row>
    <row r="24" spans="1:30" ht="16.149999999999999" customHeight="1" x14ac:dyDescent="0.25">
      <c r="A24" s="106"/>
      <c r="B24" s="106"/>
      <c r="C24" s="102"/>
      <c r="D24" s="114"/>
      <c r="E24" s="98"/>
      <c r="F24" s="98"/>
      <c r="G24" s="98"/>
      <c r="H24" s="101"/>
      <c r="I24" s="100"/>
      <c r="J24" s="98"/>
      <c r="K24" s="98"/>
      <c r="L24" s="98"/>
      <c r="M24" s="98"/>
      <c r="N24" s="98"/>
      <c r="O24" s="98"/>
      <c r="P24" s="98"/>
      <c r="Q24" s="98"/>
      <c r="R24" s="98"/>
      <c r="S24" s="101"/>
      <c r="T24" s="98"/>
      <c r="U24" s="98"/>
      <c r="V24" s="98"/>
      <c r="W24" s="101"/>
      <c r="X24" s="98"/>
      <c r="Y24" s="98"/>
      <c r="Z24" s="106"/>
      <c r="AA24" s="109"/>
      <c r="AB24" s="106"/>
      <c r="AC24" s="106"/>
      <c r="AD24" s="106"/>
    </row>
    <row r="25" spans="1:30" ht="16.149999999999999" customHeight="1" x14ac:dyDescent="0.25">
      <c r="A25" s="108"/>
      <c r="B25" s="103"/>
      <c r="C25" s="102"/>
      <c r="D25" s="114"/>
      <c r="E25" s="98"/>
      <c r="F25" s="98"/>
      <c r="G25" s="98"/>
      <c r="H25" s="101"/>
      <c r="I25" s="100"/>
      <c r="J25" s="98"/>
      <c r="K25" s="98"/>
      <c r="L25" s="98"/>
      <c r="M25" s="98"/>
      <c r="N25" s="98"/>
      <c r="O25" s="98"/>
      <c r="P25" s="98"/>
      <c r="Q25" s="98"/>
      <c r="R25" s="98"/>
      <c r="S25" s="101"/>
      <c r="T25" s="98"/>
      <c r="U25" s="98"/>
      <c r="V25" s="98"/>
      <c r="W25" s="101"/>
      <c r="X25" s="98"/>
      <c r="Y25" s="98"/>
      <c r="Z25" s="106"/>
      <c r="AA25" s="109"/>
      <c r="AB25" s="106"/>
      <c r="AC25" s="106"/>
      <c r="AD25" s="103"/>
    </row>
    <row r="26" spans="1:30" ht="16.149999999999999" customHeight="1" x14ac:dyDescent="0.25">
      <c r="A26" s="106"/>
      <c r="B26" s="106"/>
      <c r="C26" s="102"/>
      <c r="D26" s="103"/>
      <c r="E26" s="98"/>
      <c r="F26" s="98"/>
      <c r="G26" s="98"/>
      <c r="H26" s="101"/>
      <c r="I26" s="100"/>
      <c r="J26" s="98"/>
      <c r="K26" s="98"/>
      <c r="L26" s="98"/>
      <c r="M26" s="98"/>
      <c r="N26" s="98"/>
      <c r="O26" s="98"/>
      <c r="P26" s="98"/>
      <c r="Q26" s="98"/>
      <c r="R26" s="98"/>
      <c r="S26" s="101"/>
      <c r="T26" s="98"/>
      <c r="U26" s="98"/>
      <c r="V26" s="98"/>
      <c r="W26" s="101"/>
      <c r="X26" s="98"/>
      <c r="Y26" s="98"/>
      <c r="Z26" s="106"/>
      <c r="AA26" s="109"/>
      <c r="AB26" s="106"/>
      <c r="AC26" s="106"/>
      <c r="AD26" s="106"/>
    </row>
    <row r="27" spans="1:30" ht="16.149999999999999" customHeight="1" x14ac:dyDescent="0.25">
      <c r="A27" s="108"/>
      <c r="B27" s="103"/>
      <c r="C27" s="102"/>
      <c r="D27" s="106"/>
      <c r="E27" s="98"/>
      <c r="F27" s="98"/>
      <c r="G27" s="98"/>
      <c r="H27" s="101"/>
      <c r="I27" s="100"/>
      <c r="J27" s="98"/>
      <c r="K27" s="98"/>
      <c r="L27" s="98"/>
      <c r="M27" s="98"/>
      <c r="N27" s="98"/>
      <c r="O27" s="98"/>
      <c r="P27" s="98"/>
      <c r="Q27" s="98"/>
      <c r="R27" s="98"/>
      <c r="S27" s="101"/>
      <c r="T27" s="98"/>
      <c r="U27" s="98"/>
      <c r="V27" s="98"/>
      <c r="W27" s="101"/>
      <c r="X27" s="98"/>
      <c r="Y27" s="98"/>
      <c r="Z27" s="106"/>
      <c r="AA27" s="109"/>
      <c r="AB27" s="106"/>
      <c r="AC27" s="106"/>
      <c r="AD27" s="103"/>
    </row>
    <row r="28" spans="1:30" ht="16.149999999999999" customHeight="1" x14ac:dyDescent="0.25">
      <c r="A28" s="106"/>
      <c r="B28" s="106"/>
      <c r="C28" s="110"/>
      <c r="D28" s="103"/>
      <c r="E28" s="98"/>
      <c r="F28" s="98"/>
      <c r="G28" s="98"/>
      <c r="H28" s="101"/>
      <c r="I28" s="100"/>
      <c r="J28" s="98"/>
      <c r="K28" s="98"/>
      <c r="L28" s="98"/>
      <c r="M28" s="98"/>
      <c r="N28" s="98"/>
      <c r="O28" s="98"/>
      <c r="P28" s="98"/>
      <c r="Q28" s="98"/>
      <c r="R28" s="98"/>
      <c r="S28" s="101"/>
      <c r="T28" s="98"/>
      <c r="U28" s="98"/>
      <c r="V28" s="98"/>
      <c r="W28" s="101"/>
      <c r="X28" s="98"/>
      <c r="Y28" s="98"/>
      <c r="Z28" s="106"/>
      <c r="AA28" s="109"/>
      <c r="AB28" s="106"/>
      <c r="AC28" s="106"/>
      <c r="AD28" s="106"/>
    </row>
    <row r="29" spans="1:30" ht="16.149999999999999" customHeight="1" x14ac:dyDescent="0.25">
      <c r="A29" s="108"/>
      <c r="B29" s="103"/>
      <c r="C29" s="102"/>
      <c r="D29" s="106"/>
      <c r="E29" s="103"/>
      <c r="F29" s="98"/>
      <c r="G29" s="98"/>
      <c r="H29" s="100"/>
      <c r="I29" s="100"/>
      <c r="J29" s="98"/>
      <c r="K29" s="98"/>
      <c r="L29" s="98"/>
      <c r="M29" s="98"/>
      <c r="N29" s="98"/>
      <c r="O29" s="98"/>
      <c r="P29" s="98"/>
      <c r="Q29" s="98"/>
      <c r="R29" s="111"/>
      <c r="S29" s="99"/>
      <c r="T29" s="98"/>
      <c r="U29" s="98"/>
      <c r="V29" s="98"/>
      <c r="W29" s="98"/>
      <c r="X29" s="98"/>
      <c r="Y29" s="98"/>
      <c r="Z29" s="103"/>
      <c r="AA29" s="103"/>
      <c r="AB29" s="103"/>
      <c r="AC29" s="103"/>
      <c r="AD29" s="103"/>
    </row>
    <row r="30" spans="1:30" ht="16.149999999999999" customHeight="1" x14ac:dyDescent="0.25">
      <c r="A30" s="106"/>
      <c r="B30" s="106"/>
      <c r="C30" s="110"/>
      <c r="D30" s="103"/>
      <c r="E30" s="106"/>
      <c r="F30" s="98"/>
      <c r="G30" s="98"/>
      <c r="H30" s="100"/>
      <c r="I30" s="100"/>
      <c r="J30" s="98"/>
      <c r="K30" s="98"/>
      <c r="L30" s="98"/>
      <c r="M30" s="98"/>
      <c r="N30" s="98"/>
      <c r="O30" s="98"/>
      <c r="P30" s="98"/>
      <c r="Q30" s="98"/>
      <c r="R30" s="111"/>
      <c r="S30" s="99"/>
      <c r="T30" s="98"/>
      <c r="U30" s="98"/>
      <c r="V30" s="98"/>
      <c r="W30" s="98"/>
      <c r="X30" s="106"/>
      <c r="Y30" s="98"/>
      <c r="Z30" s="106"/>
      <c r="AA30" s="103"/>
      <c r="AB30" s="103"/>
      <c r="AC30" s="106"/>
      <c r="AD30" s="103"/>
    </row>
    <row r="31" spans="1:30" ht="16.149999999999999" customHeight="1" x14ac:dyDescent="0.25">
      <c r="A31" s="108"/>
      <c r="B31" s="103"/>
      <c r="C31" s="102"/>
      <c r="D31" s="103"/>
      <c r="E31" s="103"/>
      <c r="F31" s="98"/>
      <c r="G31" s="98"/>
      <c r="H31" s="100"/>
      <c r="I31" s="100"/>
      <c r="J31" s="98"/>
      <c r="K31" s="98"/>
      <c r="L31" s="98"/>
      <c r="M31" s="98"/>
      <c r="N31" s="98"/>
      <c r="O31" s="98"/>
      <c r="P31" s="98"/>
      <c r="Q31" s="98"/>
      <c r="R31" s="111"/>
      <c r="S31" s="99"/>
      <c r="T31" s="98"/>
      <c r="U31" s="98"/>
      <c r="V31" s="98"/>
      <c r="W31" s="101"/>
      <c r="X31" s="98"/>
      <c r="Y31" s="117"/>
      <c r="Z31" s="106"/>
      <c r="AA31" s="103"/>
      <c r="AB31" s="103"/>
      <c r="AC31" s="106"/>
      <c r="AD31" s="103"/>
    </row>
    <row r="32" spans="1:30" ht="16.149999999999999" customHeight="1" x14ac:dyDescent="0.25">
      <c r="A32" s="106"/>
      <c r="B32" s="106"/>
      <c r="C32" s="110"/>
      <c r="D32" s="106"/>
      <c r="E32" s="106"/>
      <c r="F32" s="98"/>
      <c r="G32" s="98"/>
      <c r="H32" s="100"/>
      <c r="I32" s="100"/>
      <c r="J32" s="98"/>
      <c r="K32" s="98"/>
      <c r="L32" s="98"/>
      <c r="M32" s="98"/>
      <c r="N32" s="98"/>
      <c r="O32" s="98"/>
      <c r="P32" s="98"/>
      <c r="Q32" s="98"/>
      <c r="R32" s="111"/>
      <c r="S32" s="99"/>
      <c r="T32" s="98"/>
      <c r="U32" s="98"/>
      <c r="V32" s="98"/>
      <c r="W32" s="101"/>
      <c r="X32" s="106"/>
      <c r="Y32" s="117"/>
      <c r="Z32" s="106"/>
      <c r="AA32" s="106"/>
      <c r="AB32" s="106"/>
      <c r="AC32" s="106"/>
      <c r="AD32" s="106"/>
    </row>
    <row r="33" spans="1:30" ht="16.149999999999999" customHeight="1" x14ac:dyDescent="0.25">
      <c r="A33" s="108"/>
      <c r="B33" s="103"/>
      <c r="C33" s="102"/>
      <c r="D33" s="103"/>
      <c r="E33" s="103"/>
      <c r="F33" s="98"/>
      <c r="G33" s="98"/>
      <c r="H33" s="100"/>
      <c r="I33" s="100"/>
      <c r="J33" s="98"/>
      <c r="K33" s="98"/>
      <c r="L33" s="98"/>
      <c r="M33" s="98"/>
      <c r="N33" s="98"/>
      <c r="O33" s="98"/>
      <c r="P33" s="98"/>
      <c r="Q33" s="98"/>
      <c r="R33" s="119"/>
      <c r="S33" s="103"/>
      <c r="T33" s="98"/>
      <c r="U33" s="98"/>
      <c r="V33" s="98"/>
      <c r="W33" s="101"/>
      <c r="X33" s="106"/>
      <c r="Y33" s="117"/>
      <c r="Z33" s="106"/>
      <c r="AA33" s="103"/>
      <c r="AB33" s="103"/>
      <c r="AC33" s="106"/>
      <c r="AD33" s="106"/>
    </row>
    <row r="34" spans="1:30" ht="16.149999999999999" customHeight="1" x14ac:dyDescent="0.25">
      <c r="A34" s="106"/>
      <c r="B34" s="106"/>
      <c r="C34" s="110"/>
      <c r="D34" s="106"/>
      <c r="E34" s="106"/>
      <c r="F34" s="98"/>
      <c r="G34" s="98"/>
      <c r="H34" s="100"/>
      <c r="I34" s="100"/>
      <c r="J34" s="98"/>
      <c r="K34" s="98"/>
      <c r="L34" s="98"/>
      <c r="M34" s="98"/>
      <c r="N34" s="98"/>
      <c r="O34" s="98"/>
      <c r="P34" s="98"/>
      <c r="Q34" s="98"/>
      <c r="R34" s="120"/>
      <c r="S34" s="106"/>
      <c r="T34" s="98"/>
      <c r="U34" s="98"/>
      <c r="V34" s="98"/>
      <c r="W34" s="101"/>
      <c r="X34" s="106"/>
      <c r="Y34" s="117"/>
      <c r="Z34" s="106"/>
      <c r="AA34" s="103"/>
      <c r="AB34" s="103"/>
      <c r="AC34" s="106"/>
      <c r="AD34" s="106"/>
    </row>
    <row r="35" spans="1:30" ht="16.149999999999999" customHeight="1" x14ac:dyDescent="0.25">
      <c r="A35" s="108"/>
      <c r="B35" s="103"/>
      <c r="C35" s="102"/>
      <c r="D35" s="103"/>
      <c r="E35" s="103"/>
      <c r="F35" s="98"/>
      <c r="G35" s="98"/>
      <c r="H35" s="100"/>
      <c r="I35" s="100"/>
      <c r="J35" s="98"/>
      <c r="K35" s="98"/>
      <c r="L35" s="98"/>
      <c r="M35" s="98"/>
      <c r="N35" s="98"/>
      <c r="O35" s="98"/>
      <c r="P35" s="98"/>
      <c r="Q35" s="98"/>
      <c r="R35" s="103"/>
      <c r="S35" s="103"/>
      <c r="T35" s="98"/>
      <c r="U35" s="98"/>
      <c r="V35" s="98"/>
      <c r="W35" s="101"/>
      <c r="X35" s="106"/>
      <c r="Y35" s="117"/>
      <c r="Z35" s="106"/>
      <c r="AA35" s="106"/>
      <c r="AB35" s="106"/>
      <c r="AC35" s="106"/>
      <c r="AD35" s="106"/>
    </row>
    <row r="36" spans="1:30" ht="16.149999999999999" customHeight="1" x14ac:dyDescent="0.25">
      <c r="A36" s="106"/>
      <c r="B36" s="106"/>
      <c r="C36" s="110"/>
      <c r="D36" s="106"/>
      <c r="E36" s="106"/>
      <c r="F36" s="98"/>
      <c r="G36" s="98"/>
      <c r="H36" s="100"/>
      <c r="I36" s="100"/>
      <c r="J36" s="98"/>
      <c r="K36" s="98"/>
      <c r="L36" s="98"/>
      <c r="M36" s="98"/>
      <c r="N36" s="98"/>
      <c r="O36" s="98"/>
      <c r="P36" s="98"/>
      <c r="Q36" s="98"/>
      <c r="R36" s="106"/>
      <c r="S36" s="106"/>
      <c r="T36" s="98"/>
      <c r="U36" s="98"/>
      <c r="V36" s="98"/>
      <c r="W36" s="101"/>
      <c r="X36" s="106"/>
      <c r="Y36" s="117"/>
      <c r="Z36" s="106"/>
      <c r="AA36" s="106"/>
      <c r="AB36" s="106"/>
      <c r="AC36" s="106"/>
      <c r="AD36" s="106"/>
    </row>
    <row r="37" spans="1:30" ht="16.149999999999999" customHeight="1" x14ac:dyDescent="0.25">
      <c r="A37" s="108"/>
      <c r="B37" s="103"/>
      <c r="C37" s="102"/>
      <c r="D37" s="103"/>
      <c r="E37" s="103"/>
      <c r="F37" s="98"/>
      <c r="G37" s="98"/>
      <c r="H37" s="100"/>
      <c r="I37" s="100"/>
      <c r="J37" s="98"/>
      <c r="K37" s="98"/>
      <c r="L37" s="98"/>
      <c r="M37" s="98"/>
      <c r="N37" s="98"/>
      <c r="O37" s="98"/>
      <c r="P37" s="98"/>
      <c r="Q37" s="98"/>
      <c r="R37" s="106"/>
      <c r="S37" s="106"/>
      <c r="T37" s="98"/>
      <c r="U37" s="98"/>
      <c r="V37" s="98"/>
      <c r="W37" s="101"/>
      <c r="X37" s="106"/>
      <c r="Y37" s="117"/>
      <c r="Z37" s="106"/>
      <c r="AA37" s="106"/>
      <c r="AB37" s="106"/>
      <c r="AC37" s="106"/>
      <c r="AD37" s="106"/>
    </row>
    <row r="38" spans="1:30" ht="16.149999999999999" customHeight="1" x14ac:dyDescent="0.25">
      <c r="A38" s="106"/>
      <c r="B38" s="106"/>
      <c r="C38" s="110"/>
      <c r="D38" s="106"/>
      <c r="E38" s="106"/>
      <c r="F38" s="98"/>
      <c r="G38" s="98"/>
      <c r="H38" s="100"/>
      <c r="I38" s="100"/>
      <c r="J38" s="98"/>
      <c r="K38" s="98"/>
      <c r="L38" s="98"/>
      <c r="M38" s="98"/>
      <c r="N38" s="98"/>
      <c r="O38" s="98"/>
      <c r="P38" s="98"/>
      <c r="Q38" s="98"/>
      <c r="R38" s="106"/>
      <c r="S38" s="98"/>
      <c r="T38" s="98"/>
      <c r="U38" s="98"/>
      <c r="V38" s="98"/>
      <c r="W38" s="101"/>
      <c r="X38" s="106"/>
      <c r="Y38" s="117"/>
      <c r="Z38" s="106"/>
      <c r="AA38" s="106"/>
      <c r="AB38" s="106"/>
      <c r="AC38" s="106"/>
      <c r="AD38" s="106"/>
    </row>
    <row r="39" spans="1:30" x14ac:dyDescent="0.25">
      <c r="A39" s="96"/>
      <c r="B39" s="96"/>
      <c r="C39" s="96"/>
      <c r="D39" s="96"/>
      <c r="E39" s="96"/>
      <c r="F39" s="96"/>
      <c r="G39" s="97"/>
      <c r="H39" s="97"/>
      <c r="I39" s="97"/>
      <c r="J39" s="96"/>
      <c r="K39" s="96"/>
      <c r="L39" s="96"/>
      <c r="M39" s="96"/>
      <c r="N39" s="96"/>
      <c r="O39" s="96"/>
      <c r="P39" s="96"/>
      <c r="Q39" s="96"/>
      <c r="R39" s="96"/>
      <c r="S39" s="96"/>
      <c r="T39" s="96"/>
      <c r="U39" s="96"/>
      <c r="V39" s="96"/>
      <c r="W39" s="96"/>
      <c r="X39" s="96"/>
      <c r="Y39" s="96"/>
      <c r="Z39" s="96"/>
      <c r="AA39" s="96"/>
      <c r="AB39" s="96"/>
      <c r="AC39" s="96"/>
      <c r="AD39" s="96"/>
    </row>
    <row r="40" spans="1:30" x14ac:dyDescent="0.25">
      <c r="B40" s="96"/>
      <c r="C40" s="96"/>
      <c r="D40" s="96"/>
      <c r="E40" s="96"/>
      <c r="F40" s="96"/>
      <c r="G40" s="97"/>
      <c r="H40" s="97"/>
      <c r="I40" s="97"/>
      <c r="J40" s="96"/>
      <c r="K40" s="96"/>
      <c r="L40" s="96"/>
      <c r="M40" s="96"/>
      <c r="N40" s="96"/>
      <c r="O40" s="96"/>
      <c r="P40" s="96"/>
      <c r="Q40" s="96"/>
      <c r="R40" s="96"/>
      <c r="S40" s="96"/>
      <c r="T40" s="96"/>
      <c r="U40" s="96"/>
      <c r="V40" s="96"/>
      <c r="W40" s="96"/>
      <c r="X40" s="96"/>
      <c r="Y40" s="96"/>
      <c r="Z40" s="96"/>
      <c r="AA40" s="96"/>
      <c r="AB40" s="96"/>
      <c r="AC40" s="96"/>
      <c r="AD40" s="96"/>
    </row>
    <row r="41" spans="1:30" x14ac:dyDescent="0.25">
      <c r="A41" s="96"/>
      <c r="B41" s="96"/>
      <c r="C41" s="96"/>
      <c r="D41" s="96"/>
      <c r="E41" s="96"/>
      <c r="F41" s="96"/>
      <c r="G41" s="97"/>
      <c r="H41" s="97"/>
      <c r="I41" s="97"/>
      <c r="J41" s="96"/>
      <c r="K41" s="96"/>
      <c r="L41" s="96"/>
      <c r="M41" s="96"/>
      <c r="N41" s="96"/>
      <c r="O41" s="96"/>
      <c r="P41" s="96"/>
      <c r="Q41" s="96"/>
      <c r="R41" s="96"/>
      <c r="S41" s="96"/>
      <c r="T41" s="96"/>
      <c r="U41" s="96"/>
      <c r="V41" s="96"/>
      <c r="W41" s="96"/>
      <c r="X41" s="96"/>
      <c r="Y41" s="96"/>
      <c r="Z41" s="96"/>
      <c r="AA41" s="96"/>
      <c r="AB41" s="96"/>
      <c r="AC41" s="96"/>
      <c r="AD41" s="96"/>
    </row>
    <row r="42" spans="1:30" x14ac:dyDescent="0.25">
      <c r="A42" s="96"/>
      <c r="B42" s="96"/>
      <c r="C42" s="96"/>
      <c r="D42" s="96"/>
      <c r="E42" s="96"/>
      <c r="F42" s="96"/>
      <c r="G42" s="97"/>
      <c r="H42" s="97"/>
      <c r="I42" s="97"/>
      <c r="J42" s="96"/>
      <c r="K42" s="96"/>
      <c r="L42" s="96"/>
      <c r="M42" s="96"/>
      <c r="N42" s="96"/>
      <c r="O42" s="96"/>
      <c r="P42" s="96"/>
      <c r="Q42" s="96"/>
      <c r="R42" s="96"/>
      <c r="S42" s="96"/>
      <c r="T42" s="96"/>
      <c r="U42" s="96"/>
      <c r="V42" s="96"/>
      <c r="W42" s="96"/>
      <c r="X42" s="96"/>
      <c r="Y42" s="96"/>
      <c r="Z42" s="96"/>
      <c r="AA42" s="96"/>
      <c r="AB42" s="96"/>
      <c r="AC42" s="96"/>
      <c r="AD42" s="96"/>
    </row>
    <row r="43" spans="1:30" x14ac:dyDescent="0.25">
      <c r="A43" s="96"/>
      <c r="B43" s="96"/>
      <c r="C43" s="96"/>
      <c r="D43" s="96"/>
      <c r="E43" s="96"/>
      <c r="F43" s="96"/>
      <c r="G43" s="97"/>
      <c r="H43" s="97"/>
      <c r="I43" s="97"/>
      <c r="J43" s="96"/>
      <c r="K43" s="96"/>
      <c r="L43" s="96"/>
      <c r="M43" s="96"/>
      <c r="N43" s="96"/>
      <c r="O43" s="96"/>
      <c r="P43" s="96"/>
      <c r="Q43" s="96"/>
      <c r="R43" s="96"/>
      <c r="S43" s="96"/>
      <c r="T43" s="96"/>
      <c r="U43" s="96"/>
      <c r="V43" s="96"/>
      <c r="W43" s="96"/>
      <c r="X43" s="96"/>
      <c r="Y43" s="96"/>
      <c r="Z43" s="96"/>
      <c r="AA43" s="96"/>
      <c r="AB43" s="96"/>
      <c r="AC43" s="96"/>
      <c r="AD43" s="96"/>
    </row>
    <row r="44" spans="1:30" x14ac:dyDescent="0.25">
      <c r="A44" s="96"/>
      <c r="B44" s="96"/>
      <c r="C44" s="96"/>
      <c r="D44" s="96"/>
      <c r="E44" s="96"/>
      <c r="F44" s="96"/>
      <c r="G44" s="97"/>
      <c r="H44" s="97"/>
      <c r="I44" s="97"/>
      <c r="J44" s="96"/>
      <c r="K44" s="96"/>
      <c r="L44" s="96"/>
      <c r="M44" s="96"/>
      <c r="N44" s="96"/>
      <c r="O44" s="96"/>
      <c r="P44" s="96"/>
      <c r="Q44" s="96"/>
      <c r="R44" s="96"/>
      <c r="S44" s="96"/>
      <c r="T44" s="96"/>
      <c r="U44" s="96"/>
      <c r="V44" s="96"/>
      <c r="W44" s="96"/>
      <c r="X44" s="96"/>
      <c r="Y44" s="96"/>
      <c r="Z44" s="96"/>
      <c r="AA44" s="96"/>
      <c r="AB44" s="96"/>
      <c r="AC44" s="96"/>
      <c r="AD44" s="96"/>
    </row>
    <row r="45" spans="1:30" x14ac:dyDescent="0.25">
      <c r="A45" s="96"/>
      <c r="B45" s="96"/>
      <c r="C45" s="96"/>
      <c r="D45" s="96"/>
      <c r="E45" s="96"/>
      <c r="F45" s="96"/>
      <c r="G45" s="97"/>
      <c r="H45" s="97"/>
      <c r="I45" s="97"/>
      <c r="J45" s="96"/>
      <c r="K45" s="96"/>
      <c r="L45" s="96"/>
      <c r="M45" s="96"/>
      <c r="N45" s="96"/>
      <c r="O45" s="96"/>
      <c r="P45" s="96"/>
      <c r="Q45" s="96"/>
      <c r="R45" s="96"/>
      <c r="S45" s="96"/>
      <c r="T45" s="96"/>
      <c r="U45" s="96"/>
      <c r="V45" s="96"/>
      <c r="W45" s="96"/>
      <c r="X45" s="96"/>
      <c r="Y45" s="96"/>
      <c r="Z45" s="96"/>
      <c r="AA45" s="96"/>
      <c r="AB45" s="96"/>
      <c r="AC45" s="96"/>
      <c r="AD45" s="96"/>
    </row>
    <row r="46" spans="1:30" x14ac:dyDescent="0.25">
      <c r="A46" s="96"/>
      <c r="B46" s="96"/>
      <c r="C46" s="96"/>
      <c r="D46" s="96"/>
      <c r="E46" s="96"/>
      <c r="F46" s="96"/>
      <c r="G46" s="97"/>
      <c r="H46" s="97"/>
      <c r="I46" s="97"/>
      <c r="J46" s="96"/>
      <c r="K46" s="96"/>
      <c r="L46" s="96"/>
      <c r="M46" s="96"/>
      <c r="N46" s="96"/>
      <c r="O46" s="96"/>
      <c r="P46" s="96"/>
      <c r="Q46" s="96"/>
      <c r="R46" s="96"/>
      <c r="S46" s="96"/>
      <c r="T46" s="96"/>
      <c r="U46" s="96"/>
      <c r="V46" s="96"/>
      <c r="W46" s="96"/>
      <c r="X46" s="96"/>
      <c r="Y46" s="96"/>
      <c r="Z46" s="96"/>
      <c r="AA46" s="96"/>
      <c r="AB46" s="96"/>
      <c r="AC46" s="96"/>
      <c r="AD46" s="96"/>
    </row>
    <row r="47" spans="1:30" x14ac:dyDescent="0.25">
      <c r="A47" s="96"/>
      <c r="B47" s="96"/>
      <c r="C47" s="96"/>
      <c r="D47" s="96"/>
      <c r="E47" s="96"/>
      <c r="F47" s="96"/>
      <c r="G47" s="97"/>
      <c r="H47" s="97"/>
      <c r="I47" s="97"/>
      <c r="J47" s="96"/>
      <c r="K47" s="96"/>
      <c r="L47" s="96"/>
      <c r="M47" s="96"/>
      <c r="N47" s="96"/>
      <c r="O47" s="96"/>
      <c r="P47" s="96"/>
      <c r="Q47" s="96"/>
      <c r="R47" s="96"/>
      <c r="S47" s="96"/>
      <c r="T47" s="96"/>
      <c r="U47" s="96"/>
      <c r="V47" s="96"/>
      <c r="W47" s="96"/>
      <c r="X47" s="96"/>
      <c r="Y47" s="96"/>
      <c r="Z47" s="96"/>
      <c r="AA47" s="96"/>
      <c r="AB47" s="96"/>
      <c r="AC47" s="96"/>
      <c r="AD47" s="96"/>
    </row>
    <row r="48" spans="1:30" x14ac:dyDescent="0.25">
      <c r="E48" s="96"/>
      <c r="F48" s="96"/>
      <c r="G48" s="97"/>
      <c r="H48" s="97"/>
      <c r="I48" s="97"/>
      <c r="J48" s="96"/>
      <c r="K48" s="96"/>
      <c r="L48" s="96"/>
      <c r="M48" s="96"/>
      <c r="N48" s="96"/>
      <c r="O48" s="96"/>
      <c r="P48" s="96"/>
      <c r="Q48" s="96"/>
      <c r="R48" s="96"/>
      <c r="S48" s="96"/>
      <c r="T48" s="96"/>
      <c r="U48" s="96"/>
      <c r="V48" s="96"/>
      <c r="W48" s="96"/>
      <c r="X48" s="96"/>
      <c r="Y48" s="96"/>
    </row>
    <row r="49" spans="5:25" x14ac:dyDescent="0.25">
      <c r="E49" s="96"/>
      <c r="F49" s="96"/>
      <c r="G49" s="97"/>
      <c r="H49" s="97"/>
      <c r="I49" s="97"/>
      <c r="J49" s="96"/>
      <c r="K49" s="96"/>
      <c r="L49" s="96"/>
      <c r="M49" s="96"/>
      <c r="N49" s="96"/>
      <c r="O49" s="96"/>
      <c r="P49" s="96"/>
      <c r="Q49" s="96"/>
      <c r="R49" s="96"/>
      <c r="S49" s="96"/>
      <c r="T49" s="96"/>
      <c r="U49" s="96"/>
      <c r="V49" s="96"/>
      <c r="W49" s="96"/>
      <c r="X49" s="96"/>
      <c r="Y49" s="96"/>
    </row>
    <row r="50" spans="5:25" x14ac:dyDescent="0.25">
      <c r="E50" s="96"/>
      <c r="F50" s="96"/>
      <c r="G50" s="97"/>
      <c r="H50" s="97"/>
      <c r="I50" s="97"/>
      <c r="J50" s="96"/>
      <c r="K50" s="96"/>
      <c r="L50" s="96"/>
      <c r="M50" s="96"/>
      <c r="N50" s="96"/>
      <c r="O50" s="96"/>
      <c r="P50" s="96"/>
      <c r="Q50" s="96"/>
      <c r="R50" s="96"/>
      <c r="S50" s="96"/>
      <c r="T50" s="96"/>
      <c r="U50" s="96"/>
      <c r="V50" s="96"/>
      <c r="W50" s="96"/>
      <c r="X50" s="96"/>
      <c r="Y50" s="96"/>
    </row>
    <row r="51" spans="5:25" x14ac:dyDescent="0.25">
      <c r="E51" s="96"/>
      <c r="F51" s="96"/>
      <c r="G51" s="97"/>
      <c r="H51" s="97"/>
      <c r="I51" s="97"/>
      <c r="J51" s="96"/>
      <c r="K51" s="96"/>
      <c r="L51" s="96"/>
      <c r="M51" s="96"/>
      <c r="N51" s="96"/>
      <c r="O51" s="96"/>
      <c r="P51" s="96"/>
      <c r="Q51" s="96"/>
      <c r="R51" s="96"/>
      <c r="S51" s="96"/>
      <c r="T51" s="96"/>
      <c r="U51" s="96"/>
      <c r="V51" s="96"/>
      <c r="W51" s="96"/>
      <c r="X51" s="96"/>
      <c r="Y51" s="96"/>
    </row>
    <row r="52" spans="5:25" x14ac:dyDescent="0.25">
      <c r="E52" s="96"/>
      <c r="F52" s="96"/>
      <c r="G52" s="97"/>
      <c r="H52" s="97"/>
      <c r="I52" s="97"/>
      <c r="J52" s="96"/>
      <c r="K52" s="96"/>
      <c r="L52" s="96"/>
      <c r="M52" s="96"/>
      <c r="N52" s="96"/>
      <c r="O52" s="96"/>
      <c r="P52" s="96"/>
      <c r="Q52" s="96"/>
      <c r="R52" s="96"/>
      <c r="S52" s="96"/>
      <c r="T52" s="96"/>
      <c r="U52" s="96"/>
      <c r="V52" s="96"/>
      <c r="W52" s="96"/>
      <c r="X52" s="96"/>
      <c r="Y52" s="96"/>
    </row>
    <row r="53" spans="5:25" x14ac:dyDescent="0.25">
      <c r="E53" s="96"/>
      <c r="F53" s="96"/>
      <c r="G53" s="97"/>
      <c r="H53" s="97"/>
      <c r="I53" s="97"/>
      <c r="J53" s="96"/>
      <c r="K53" s="96"/>
      <c r="L53" s="96"/>
      <c r="M53" s="96"/>
      <c r="N53" s="96"/>
      <c r="O53" s="96"/>
      <c r="P53" s="96"/>
      <c r="Q53" s="96"/>
      <c r="R53" s="96"/>
      <c r="S53" s="96"/>
      <c r="T53" s="96"/>
      <c r="U53" s="96"/>
      <c r="V53" s="96"/>
      <c r="W53" s="96"/>
      <c r="X53" s="96"/>
      <c r="Y53" s="96"/>
    </row>
  </sheetData>
  <mergeCells count="13">
    <mergeCell ref="Z7:AD7"/>
    <mergeCell ref="A7:B7"/>
    <mergeCell ref="C7:D7"/>
    <mergeCell ref="E7:I7"/>
    <mergeCell ref="J7:Q7"/>
    <mergeCell ref="R7:T7"/>
    <mergeCell ref="U7:X7"/>
    <mergeCell ref="A6:AD6"/>
    <mergeCell ref="A1:B4"/>
    <mergeCell ref="C1:AB2"/>
    <mergeCell ref="C3:AB4"/>
    <mergeCell ref="A5:B5"/>
    <mergeCell ref="C5:AD5"/>
  </mergeCells>
  <conditionalFormatting sqref="P9 Q10:Q30">
    <cfRule type="cellIs" dxfId="154" priority="5" operator="equal">
      <formula>#REF!</formula>
    </cfRule>
    <cfRule type="cellIs" dxfId="153" priority="6" operator="equal">
      <formula>$Y$4</formula>
    </cfRule>
    <cfRule type="cellIs" dxfId="152" priority="7" operator="equal">
      <formula>$Y$3</formula>
    </cfRule>
    <cfRule type="cellIs" dxfId="151" priority="8" operator="equal">
      <formula>$Y$2</formula>
    </cfRule>
  </conditionalFormatting>
  <conditionalFormatting sqref="Q32:Q38">
    <cfRule type="cellIs" dxfId="150" priority="1" operator="equal">
      <formula>#REF!</formula>
    </cfRule>
    <cfRule type="cellIs" dxfId="149" priority="2" operator="equal">
      <formula>$Y$4</formula>
    </cfRule>
    <cfRule type="cellIs" dxfId="148" priority="3" operator="equal">
      <formula>$Y$3</formula>
    </cfRule>
    <cfRule type="cellIs" dxfId="147" priority="4" operator="equal">
      <formula>$Y$2</formula>
    </cfRule>
  </conditionalFormatting>
  <pageMargins left="0.7" right="0.7" top="0.75" bottom="0.75" header="0.3" footer="0.3"/>
  <pageSetup scale="17" orientation="portrait" horizontalDpi="4294967294" verticalDpi="4294967294" r:id="rId1"/>
  <rowBreaks count="1" manualBreakCount="1">
    <brk id="25" min="2" max="25" man="1"/>
  </rowBreaks>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95D47D89-67C4-45CE-9522-59F77224F7A5}">
          <x14:formula1>
            <xm:f>'Listas despegables'!$A$3:$A$4</xm:f>
          </x14:formula1>
          <xm:sqref>D9:D38</xm:sqref>
        </x14:dataValidation>
        <x14:dataValidation type="list" allowBlank="1" showInputMessage="1" showErrorMessage="1" xr:uid="{971A96AD-C4D1-4906-BAC4-590A8CEB5FA0}">
          <x14:formula1>
            <xm:f>'Listas despegables'!$I$3:$I$9</xm:f>
          </x14:formula1>
          <xm:sqref>E9:E19 E22:E36</xm:sqref>
        </x14:dataValidation>
        <x14:dataValidation type="list" allowBlank="1" showInputMessage="1" showErrorMessage="1" xr:uid="{1FC5FCC9-FB3F-4C6F-A455-274610E1ACF8}">
          <x14:formula1>
            <xm:f>'Listas despegables'!$I$3:$I$10</xm:f>
          </x14:formula1>
          <xm:sqref>E20:E21 E37:E38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885CE-B92B-4483-8D57-11B79F357DE5}">
  <dimension ref="A1:AD28"/>
  <sheetViews>
    <sheetView showGridLines="0" zoomScale="70" zoomScaleNormal="70" zoomScaleSheetLayoutView="70" workbookViewId="0">
      <selection sqref="A1:B4"/>
    </sheetView>
  </sheetViews>
  <sheetFormatPr baseColWidth="10" defaultColWidth="0" defaultRowHeight="18" x14ac:dyDescent="0.25"/>
  <cols>
    <col min="1" max="1" width="26.28515625" style="79" customWidth="1"/>
    <col min="2" max="2" width="30" style="79" customWidth="1"/>
    <col min="3" max="3" width="86.28515625" style="79" customWidth="1"/>
    <col min="4" max="4" width="29" style="79" customWidth="1"/>
    <col min="5" max="5" width="65" style="79" customWidth="1"/>
    <col min="6" max="6" width="82.28515625" style="79" customWidth="1"/>
    <col min="7" max="7" width="64.42578125" style="80" customWidth="1"/>
    <col min="8" max="8" width="80.140625" style="80" customWidth="1"/>
    <col min="9" max="9" width="83" style="80" customWidth="1"/>
    <col min="10" max="17" width="15.7109375" style="79" customWidth="1"/>
    <col min="18" max="18" width="70.7109375" style="79" customWidth="1"/>
    <col min="19" max="19" width="91.140625" style="79" customWidth="1"/>
    <col min="20" max="20" width="20.42578125" style="79" customWidth="1"/>
    <col min="21" max="21" width="32.28515625" style="79" customWidth="1"/>
    <col min="22" max="22" width="32.140625" style="79" customWidth="1"/>
    <col min="23" max="23" width="39.42578125" style="79" customWidth="1"/>
    <col min="24" max="24" width="83.42578125" style="79" customWidth="1"/>
    <col min="25" max="25" width="0" style="79" hidden="1" customWidth="1"/>
    <col min="26" max="26" width="39" style="79" customWidth="1"/>
    <col min="27" max="27" width="30.28515625" style="79" customWidth="1"/>
    <col min="28" max="28" width="30.7109375" style="79" customWidth="1"/>
    <col min="29" max="29" width="42.42578125" style="79" customWidth="1"/>
    <col min="30" max="30" width="61.140625" style="79" customWidth="1"/>
    <col min="31" max="16384" width="11.42578125" style="79" hidden="1"/>
  </cols>
  <sheetData>
    <row r="1" spans="1:30" s="86" customFormat="1" ht="27.75" customHeight="1" x14ac:dyDescent="0.25">
      <c r="A1" s="141"/>
      <c r="B1" s="141"/>
      <c r="C1" s="142" t="s">
        <v>1405</v>
      </c>
      <c r="D1" s="143"/>
      <c r="E1" s="143"/>
      <c r="F1" s="143"/>
      <c r="G1" s="143"/>
      <c r="H1" s="143"/>
      <c r="I1" s="143"/>
      <c r="J1" s="143"/>
      <c r="K1" s="143"/>
      <c r="L1" s="143"/>
      <c r="M1" s="143"/>
      <c r="N1" s="143"/>
      <c r="O1" s="143"/>
      <c r="P1" s="143"/>
      <c r="Q1" s="143"/>
      <c r="R1" s="143"/>
      <c r="S1" s="143"/>
      <c r="T1" s="143"/>
      <c r="U1" s="143"/>
      <c r="V1" s="143"/>
      <c r="W1" s="143"/>
      <c r="X1" s="143"/>
      <c r="Y1" s="143"/>
      <c r="Z1" s="143"/>
      <c r="AA1" s="143"/>
      <c r="AB1" s="144"/>
      <c r="AC1" s="82" t="s">
        <v>957</v>
      </c>
      <c r="AD1" s="83" t="s">
        <v>1406</v>
      </c>
    </row>
    <row r="2" spans="1:30" s="86" customFormat="1" ht="27.75" customHeight="1" x14ac:dyDescent="0.25">
      <c r="A2" s="141"/>
      <c r="B2" s="141"/>
      <c r="C2" s="145"/>
      <c r="D2" s="146"/>
      <c r="E2" s="146"/>
      <c r="F2" s="146"/>
      <c r="G2" s="146"/>
      <c r="H2" s="146"/>
      <c r="I2" s="146"/>
      <c r="J2" s="146"/>
      <c r="K2" s="146"/>
      <c r="L2" s="146"/>
      <c r="M2" s="146"/>
      <c r="N2" s="146"/>
      <c r="O2" s="146"/>
      <c r="P2" s="146"/>
      <c r="Q2" s="146"/>
      <c r="R2" s="146"/>
      <c r="S2" s="146"/>
      <c r="T2" s="146"/>
      <c r="U2" s="146"/>
      <c r="V2" s="146"/>
      <c r="W2" s="146"/>
      <c r="X2" s="146"/>
      <c r="Y2" s="146"/>
      <c r="Z2" s="146"/>
      <c r="AA2" s="146"/>
      <c r="AB2" s="147"/>
      <c r="AC2" s="82" t="s">
        <v>958</v>
      </c>
      <c r="AD2" s="85" t="s">
        <v>967</v>
      </c>
    </row>
    <row r="3" spans="1:30" s="86" customFormat="1" ht="27.75" customHeight="1" x14ac:dyDescent="0.25">
      <c r="A3" s="141"/>
      <c r="B3" s="141"/>
      <c r="C3" s="142" t="s">
        <v>962</v>
      </c>
      <c r="D3" s="143"/>
      <c r="E3" s="143"/>
      <c r="F3" s="143"/>
      <c r="G3" s="143"/>
      <c r="H3" s="143"/>
      <c r="I3" s="143"/>
      <c r="J3" s="143"/>
      <c r="K3" s="143"/>
      <c r="L3" s="143"/>
      <c r="M3" s="143"/>
      <c r="N3" s="143"/>
      <c r="O3" s="143"/>
      <c r="P3" s="143"/>
      <c r="Q3" s="143"/>
      <c r="R3" s="143"/>
      <c r="S3" s="143"/>
      <c r="T3" s="143"/>
      <c r="U3" s="143"/>
      <c r="V3" s="143"/>
      <c r="W3" s="143"/>
      <c r="X3" s="143"/>
      <c r="Y3" s="143"/>
      <c r="Z3" s="143"/>
      <c r="AA3" s="143"/>
      <c r="AB3" s="144"/>
      <c r="AC3" s="82" t="s">
        <v>959</v>
      </c>
      <c r="AD3" s="84">
        <v>45848</v>
      </c>
    </row>
    <row r="4" spans="1:30" s="86" customFormat="1" ht="40.5" customHeight="1" x14ac:dyDescent="0.25">
      <c r="A4" s="141"/>
      <c r="B4" s="141"/>
      <c r="C4" s="145"/>
      <c r="D4" s="146"/>
      <c r="E4" s="146"/>
      <c r="F4" s="146"/>
      <c r="G4" s="146"/>
      <c r="H4" s="146"/>
      <c r="I4" s="146"/>
      <c r="J4" s="146"/>
      <c r="K4" s="146"/>
      <c r="L4" s="146"/>
      <c r="M4" s="146"/>
      <c r="N4" s="146"/>
      <c r="O4" s="146"/>
      <c r="P4" s="146"/>
      <c r="Q4" s="146"/>
      <c r="R4" s="146"/>
      <c r="S4" s="146"/>
      <c r="T4" s="146"/>
      <c r="U4" s="146"/>
      <c r="V4" s="146"/>
      <c r="W4" s="146"/>
      <c r="X4" s="146"/>
      <c r="Y4" s="146"/>
      <c r="Z4" s="146"/>
      <c r="AA4" s="146"/>
      <c r="AB4" s="147"/>
      <c r="AC4" s="82" t="s">
        <v>960</v>
      </c>
      <c r="AD4" s="83" t="s">
        <v>961</v>
      </c>
    </row>
    <row r="5" spans="1:30" s="86" customFormat="1" ht="179.25" customHeight="1" x14ac:dyDescent="0.25">
      <c r="A5" s="148" t="s">
        <v>1038</v>
      </c>
      <c r="B5" s="148"/>
      <c r="C5" s="149" t="s">
        <v>1259</v>
      </c>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row>
    <row r="6" spans="1:30" s="86" customFormat="1" ht="6" customHeight="1" x14ac:dyDescent="0.25">
      <c r="A6" s="155"/>
      <c r="B6" s="155"/>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row>
    <row r="7" spans="1:30" s="86" customFormat="1" ht="39.75" customHeight="1" x14ac:dyDescent="0.25">
      <c r="A7" s="157" t="s">
        <v>941</v>
      </c>
      <c r="B7" s="157"/>
      <c r="C7" s="157" t="s">
        <v>927</v>
      </c>
      <c r="D7" s="157"/>
      <c r="E7" s="157" t="s">
        <v>930</v>
      </c>
      <c r="F7" s="157"/>
      <c r="G7" s="157"/>
      <c r="H7" s="157"/>
      <c r="I7" s="157"/>
      <c r="J7" s="157" t="s">
        <v>965</v>
      </c>
      <c r="K7" s="157"/>
      <c r="L7" s="157"/>
      <c r="M7" s="157"/>
      <c r="N7" s="157"/>
      <c r="O7" s="157"/>
      <c r="P7" s="157"/>
      <c r="Q7" s="157"/>
      <c r="R7" s="157" t="s">
        <v>1</v>
      </c>
      <c r="S7" s="157"/>
      <c r="T7" s="157"/>
      <c r="U7" s="157" t="s">
        <v>141</v>
      </c>
      <c r="V7" s="157"/>
      <c r="W7" s="157"/>
      <c r="X7" s="157"/>
      <c r="Y7" s="91"/>
      <c r="Z7" s="156" t="s">
        <v>939</v>
      </c>
      <c r="AA7" s="156"/>
      <c r="AB7" s="156"/>
      <c r="AC7" s="156"/>
      <c r="AD7" s="156"/>
    </row>
    <row r="8" spans="1:30" s="86" customFormat="1" ht="166.5" customHeight="1" x14ac:dyDescent="0.25">
      <c r="A8" s="92" t="s">
        <v>925</v>
      </c>
      <c r="B8" s="92" t="s">
        <v>926</v>
      </c>
      <c r="C8" s="92" t="s">
        <v>263</v>
      </c>
      <c r="D8" s="92" t="s">
        <v>943</v>
      </c>
      <c r="E8" s="92" t="s">
        <v>928</v>
      </c>
      <c r="F8" s="92" t="s">
        <v>963</v>
      </c>
      <c r="G8" s="92" t="s">
        <v>929</v>
      </c>
      <c r="H8" s="92" t="s">
        <v>15</v>
      </c>
      <c r="I8" s="92" t="s">
        <v>964</v>
      </c>
      <c r="J8" s="93" t="s">
        <v>934</v>
      </c>
      <c r="K8" s="93" t="s">
        <v>933</v>
      </c>
      <c r="L8" s="93" t="s">
        <v>9</v>
      </c>
      <c r="M8" s="93" t="s">
        <v>143</v>
      </c>
      <c r="N8" s="93" t="s">
        <v>944</v>
      </c>
      <c r="O8" s="93" t="s">
        <v>11</v>
      </c>
      <c r="P8" s="93" t="s">
        <v>146</v>
      </c>
      <c r="Q8" s="93" t="s">
        <v>12</v>
      </c>
      <c r="R8" s="92" t="s">
        <v>931</v>
      </c>
      <c r="S8" s="92" t="s">
        <v>932</v>
      </c>
      <c r="T8" s="92" t="s">
        <v>147</v>
      </c>
      <c r="U8" s="92" t="s">
        <v>26</v>
      </c>
      <c r="V8" s="92" t="s">
        <v>27</v>
      </c>
      <c r="W8" s="92" t="s">
        <v>148</v>
      </c>
      <c r="X8" s="92" t="s">
        <v>1195</v>
      </c>
      <c r="Y8" s="93" t="s">
        <v>149</v>
      </c>
      <c r="Z8" s="92" t="s">
        <v>935</v>
      </c>
      <c r="AA8" s="92" t="s">
        <v>940</v>
      </c>
      <c r="AB8" s="92" t="s">
        <v>936</v>
      </c>
      <c r="AC8" s="92" t="s">
        <v>937</v>
      </c>
      <c r="AD8" s="92" t="s">
        <v>938</v>
      </c>
    </row>
    <row r="9" spans="1:30" s="237" customFormat="1" ht="169.9" customHeight="1" x14ac:dyDescent="0.2">
      <c r="A9" s="202">
        <v>45917</v>
      </c>
      <c r="B9" s="221" t="s">
        <v>1133</v>
      </c>
      <c r="C9" s="230" t="s">
        <v>1231</v>
      </c>
      <c r="D9" s="221" t="s">
        <v>155</v>
      </c>
      <c r="E9" s="233" t="s">
        <v>985</v>
      </c>
      <c r="F9" s="207" t="s">
        <v>164</v>
      </c>
      <c r="G9" s="207" t="s">
        <v>1394</v>
      </c>
      <c r="H9" s="217" t="s">
        <v>1395</v>
      </c>
      <c r="I9" s="217" t="s">
        <v>1396</v>
      </c>
      <c r="J9" s="207">
        <v>2</v>
      </c>
      <c r="K9" s="207">
        <v>2</v>
      </c>
      <c r="L9" s="207">
        <f t="shared" ref="L9:L11" si="0">J9*K9</f>
        <v>4</v>
      </c>
      <c r="M9" s="207" t="str">
        <f t="shared" ref="M9:M11" si="1">IF((K9=""),"",IF(AND(L9&gt;=24,L9&lt;=40),"MUY ALTO",IF(AND(L9&gt;=10,L9&lt;=20),"ALTO",IF(AND(L9&gt;=6,L9&lt;=8),"MEDIO",IF((L9&lt;=4),"BAJO")))))</f>
        <v>BAJO</v>
      </c>
      <c r="N9" s="207">
        <v>10</v>
      </c>
      <c r="O9" s="207">
        <f t="shared" ref="O9:O11" si="2">$L9*N9</f>
        <v>40</v>
      </c>
      <c r="P9" s="207" t="str">
        <f t="shared" ref="P9:P11" si="3">IF((O9&gt;=599),"I",IF(O9&gt;=150,"II",IF(O9&gt;=40,"III",IF(O9&gt;=20,"IV",IF(O9=0,"IV")))))</f>
        <v>III</v>
      </c>
      <c r="Q9" s="207" t="str">
        <f t="shared" ref="Q9:Q24" si="4">IF(P9="I","CRÍTICO",IF(P9="II","Aceptable con Control",IF(P9="III","Mejorable",IF(P9="IV","Aceptable"))))</f>
        <v>Mejorable</v>
      </c>
      <c r="R9" s="217" t="s">
        <v>1652</v>
      </c>
      <c r="S9" s="217" t="s">
        <v>1646</v>
      </c>
      <c r="T9" s="207">
        <v>2</v>
      </c>
      <c r="U9" s="207"/>
      <c r="V9" s="207"/>
      <c r="W9" s="207" t="s">
        <v>1050</v>
      </c>
      <c r="X9" s="207" t="s">
        <v>1050</v>
      </c>
      <c r="Y9" s="207"/>
      <c r="Z9" s="221" t="s">
        <v>155</v>
      </c>
      <c r="AA9" s="223" t="s">
        <v>1644</v>
      </c>
      <c r="AB9" s="221" t="s">
        <v>1056</v>
      </c>
      <c r="AC9" s="221" t="s">
        <v>1058</v>
      </c>
      <c r="AD9" s="221" t="s">
        <v>1143</v>
      </c>
    </row>
    <row r="10" spans="1:30" s="237" customFormat="1" ht="169.9" customHeight="1" x14ac:dyDescent="0.2">
      <c r="A10" s="202">
        <v>45917</v>
      </c>
      <c r="B10" s="221" t="s">
        <v>1134</v>
      </c>
      <c r="C10" s="230" t="s">
        <v>1231</v>
      </c>
      <c r="D10" s="221" t="s">
        <v>24</v>
      </c>
      <c r="E10" s="204" t="s">
        <v>985</v>
      </c>
      <c r="F10" s="204" t="s">
        <v>1277</v>
      </c>
      <c r="G10" s="204" t="s">
        <v>1278</v>
      </c>
      <c r="H10" s="205" t="s">
        <v>1297</v>
      </c>
      <c r="I10" s="209" t="s">
        <v>1279</v>
      </c>
      <c r="J10" s="204">
        <v>2</v>
      </c>
      <c r="K10" s="204">
        <v>2</v>
      </c>
      <c r="L10" s="204">
        <f t="shared" si="0"/>
        <v>4</v>
      </c>
      <c r="M10" s="204" t="str">
        <f t="shared" si="1"/>
        <v>BAJO</v>
      </c>
      <c r="N10" s="204">
        <v>10</v>
      </c>
      <c r="O10" s="204">
        <f t="shared" si="2"/>
        <v>40</v>
      </c>
      <c r="P10" s="204" t="str">
        <f t="shared" si="3"/>
        <v>III</v>
      </c>
      <c r="Q10" s="204" t="str">
        <f t="shared" si="4"/>
        <v>Mejorable</v>
      </c>
      <c r="R10" s="217" t="s">
        <v>1653</v>
      </c>
      <c r="S10" s="217" t="s">
        <v>1654</v>
      </c>
      <c r="T10" s="207">
        <v>2</v>
      </c>
      <c r="U10" s="207"/>
      <c r="V10" s="207"/>
      <c r="W10" s="207" t="s">
        <v>1050</v>
      </c>
      <c r="X10" s="207" t="s">
        <v>1050</v>
      </c>
      <c r="Y10" s="207"/>
      <c r="Z10" s="221" t="s">
        <v>155</v>
      </c>
      <c r="AA10" s="223" t="s">
        <v>1644</v>
      </c>
      <c r="AB10" s="222" t="s">
        <v>1056</v>
      </c>
      <c r="AC10" s="221" t="s">
        <v>1058</v>
      </c>
      <c r="AD10" s="221" t="s">
        <v>1143</v>
      </c>
    </row>
    <row r="11" spans="1:30" s="237" customFormat="1" ht="191.45" customHeight="1" x14ac:dyDescent="0.2">
      <c r="A11" s="202">
        <v>45917</v>
      </c>
      <c r="B11" s="221" t="s">
        <v>1481</v>
      </c>
      <c r="C11" s="230" t="s">
        <v>1231</v>
      </c>
      <c r="D11" s="222" t="s">
        <v>155</v>
      </c>
      <c r="E11" s="233" t="s">
        <v>986</v>
      </c>
      <c r="F11" s="207" t="s">
        <v>1116</v>
      </c>
      <c r="G11" s="207" t="s">
        <v>1234</v>
      </c>
      <c r="H11" s="210" t="s">
        <v>1239</v>
      </c>
      <c r="I11" s="217" t="s">
        <v>1240</v>
      </c>
      <c r="J11" s="207">
        <v>2</v>
      </c>
      <c r="K11" s="207">
        <v>3</v>
      </c>
      <c r="L11" s="207">
        <f t="shared" si="0"/>
        <v>6</v>
      </c>
      <c r="M11" s="207" t="str">
        <f t="shared" si="1"/>
        <v>MEDIO</v>
      </c>
      <c r="N11" s="207">
        <v>25</v>
      </c>
      <c r="O11" s="207">
        <f t="shared" si="2"/>
        <v>150</v>
      </c>
      <c r="P11" s="207" t="str">
        <f t="shared" si="3"/>
        <v>II</v>
      </c>
      <c r="Q11" s="207" t="str">
        <f t="shared" si="4"/>
        <v>Aceptable con Control</v>
      </c>
      <c r="R11" s="217" t="s">
        <v>1655</v>
      </c>
      <c r="S11" s="217" t="s">
        <v>1233</v>
      </c>
      <c r="T11" s="207">
        <v>2</v>
      </c>
      <c r="U11" s="207"/>
      <c r="V11" s="207"/>
      <c r="W11" s="210"/>
      <c r="X11" s="210"/>
      <c r="Y11" s="207"/>
      <c r="Z11" s="222" t="s">
        <v>155</v>
      </c>
      <c r="AA11" s="223" t="s">
        <v>1644</v>
      </c>
      <c r="AB11" s="222" t="s">
        <v>1059</v>
      </c>
      <c r="AC11" s="222" t="s">
        <v>1058</v>
      </c>
      <c r="AD11" s="222" t="s">
        <v>1143</v>
      </c>
    </row>
    <row r="12" spans="1:30" s="237" customFormat="1" ht="169.9" customHeight="1" x14ac:dyDescent="0.2">
      <c r="A12" s="202">
        <v>45917</v>
      </c>
      <c r="B12" s="221" t="s">
        <v>1482</v>
      </c>
      <c r="C12" s="230" t="s">
        <v>1231</v>
      </c>
      <c r="D12" s="221" t="s">
        <v>155</v>
      </c>
      <c r="E12" s="207" t="s">
        <v>987</v>
      </c>
      <c r="F12" s="207" t="s">
        <v>1152</v>
      </c>
      <c r="G12" s="207" t="s">
        <v>1235</v>
      </c>
      <c r="H12" s="210" t="s">
        <v>998</v>
      </c>
      <c r="I12" s="217" t="s">
        <v>1241</v>
      </c>
      <c r="J12" s="207">
        <v>2</v>
      </c>
      <c r="K12" s="207">
        <v>3</v>
      </c>
      <c r="L12" s="207">
        <f t="shared" ref="L12:L24" si="5">J12*K12</f>
        <v>6</v>
      </c>
      <c r="M12" s="207" t="str">
        <f t="shared" ref="M12:M24" si="6">IF((K12=""),"",IF(AND(L12&gt;=24,L12&lt;=40),"MUY ALTO",IF(AND(L12&gt;=10,L12&lt;=20),"ALTO",IF(AND(L12&gt;=6,L12&lt;=8),"MEDIO",IF((L12&lt;=4),"BAJO")))))</f>
        <v>MEDIO</v>
      </c>
      <c r="N12" s="207">
        <v>10</v>
      </c>
      <c r="O12" s="207">
        <f t="shared" ref="O12:O24" si="7">$L12*N12</f>
        <v>60</v>
      </c>
      <c r="P12" s="207" t="str">
        <f t="shared" ref="P12:P24" si="8">IF((O12&gt;=599),"I",IF(O12&gt;=150,"II",IF(O12&gt;=40,"III",IF(O12&gt;=20,"IV",IF(O12=0,"IV")))))</f>
        <v>III</v>
      </c>
      <c r="Q12" s="207" t="str">
        <f t="shared" si="4"/>
        <v>Mejorable</v>
      </c>
      <c r="R12" s="217" t="s">
        <v>1656</v>
      </c>
      <c r="S12" s="217" t="s">
        <v>1083</v>
      </c>
      <c r="T12" s="207">
        <v>2</v>
      </c>
      <c r="U12" s="207"/>
      <c r="V12" s="207"/>
      <c r="W12" s="207" t="s">
        <v>1050</v>
      </c>
      <c r="X12" s="210"/>
      <c r="Y12" s="207"/>
      <c r="Z12" s="221" t="s">
        <v>155</v>
      </c>
      <c r="AA12" s="224" t="s">
        <v>1141</v>
      </c>
      <c r="AB12" s="221" t="s">
        <v>1056</v>
      </c>
      <c r="AC12" s="221" t="s">
        <v>1058</v>
      </c>
      <c r="AD12" s="221" t="s">
        <v>1143</v>
      </c>
    </row>
    <row r="13" spans="1:30" s="237" customFormat="1" ht="169.9" customHeight="1" x14ac:dyDescent="0.2">
      <c r="A13" s="202">
        <v>45917</v>
      </c>
      <c r="B13" s="221" t="s">
        <v>1483</v>
      </c>
      <c r="C13" s="230" t="s">
        <v>1231</v>
      </c>
      <c r="D13" s="222" t="s">
        <v>23</v>
      </c>
      <c r="E13" s="207" t="s">
        <v>987</v>
      </c>
      <c r="F13" s="207" t="s">
        <v>1039</v>
      </c>
      <c r="G13" s="207" t="s">
        <v>1236</v>
      </c>
      <c r="H13" s="210" t="s">
        <v>1293</v>
      </c>
      <c r="I13" s="217" t="s">
        <v>1292</v>
      </c>
      <c r="J13" s="207">
        <v>2</v>
      </c>
      <c r="K13" s="207">
        <v>3</v>
      </c>
      <c r="L13" s="207">
        <f t="shared" si="5"/>
        <v>6</v>
      </c>
      <c r="M13" s="207" t="str">
        <f t="shared" si="6"/>
        <v>MEDIO</v>
      </c>
      <c r="N13" s="207">
        <v>10</v>
      </c>
      <c r="O13" s="207">
        <f t="shared" si="7"/>
        <v>60</v>
      </c>
      <c r="P13" s="207" t="str">
        <f t="shared" si="8"/>
        <v>III</v>
      </c>
      <c r="Q13" s="207" t="str">
        <f t="shared" si="4"/>
        <v>Mejorable</v>
      </c>
      <c r="R13" s="217" t="s">
        <v>1656</v>
      </c>
      <c r="S13" s="217" t="s">
        <v>1084</v>
      </c>
      <c r="T13" s="207">
        <v>2</v>
      </c>
      <c r="U13" s="207"/>
      <c r="V13" s="207"/>
      <c r="W13" s="207" t="s">
        <v>1050</v>
      </c>
      <c r="X13" s="210"/>
      <c r="Y13" s="207"/>
      <c r="Z13" s="221" t="s">
        <v>155</v>
      </c>
      <c r="AA13" s="221" t="s">
        <v>1082</v>
      </c>
      <c r="AB13" s="221" t="s">
        <v>1056</v>
      </c>
      <c r="AC13" s="221" t="s">
        <v>1085</v>
      </c>
      <c r="AD13" s="221" t="s">
        <v>1086</v>
      </c>
    </row>
    <row r="14" spans="1:30" s="237" customFormat="1" ht="169.9" customHeight="1" x14ac:dyDescent="0.2">
      <c r="A14" s="202">
        <v>45917</v>
      </c>
      <c r="B14" s="221" t="s">
        <v>1484</v>
      </c>
      <c r="C14" s="230" t="s">
        <v>1231</v>
      </c>
      <c r="D14" s="221" t="s">
        <v>155</v>
      </c>
      <c r="E14" s="204" t="s">
        <v>988</v>
      </c>
      <c r="F14" s="204" t="s">
        <v>992</v>
      </c>
      <c r="G14" s="204" t="s">
        <v>1399</v>
      </c>
      <c r="H14" s="205" t="s">
        <v>1156</v>
      </c>
      <c r="I14" s="209" t="s">
        <v>1400</v>
      </c>
      <c r="J14" s="204">
        <v>2</v>
      </c>
      <c r="K14" s="204">
        <v>1</v>
      </c>
      <c r="L14" s="204">
        <f t="shared" si="5"/>
        <v>2</v>
      </c>
      <c r="M14" s="204" t="str">
        <f t="shared" si="6"/>
        <v>BAJO</v>
      </c>
      <c r="N14" s="204">
        <v>10</v>
      </c>
      <c r="O14" s="204">
        <f t="shared" si="7"/>
        <v>20</v>
      </c>
      <c r="P14" s="204" t="str">
        <f t="shared" si="8"/>
        <v>IV</v>
      </c>
      <c r="Q14" s="204" t="str">
        <f t="shared" si="4"/>
        <v>Aceptable</v>
      </c>
      <c r="R14" s="209" t="s">
        <v>1543</v>
      </c>
      <c r="S14" s="209" t="s">
        <v>1280</v>
      </c>
      <c r="T14" s="207">
        <v>2</v>
      </c>
      <c r="U14" s="207"/>
      <c r="V14" s="207"/>
      <c r="W14" s="207" t="s">
        <v>1050</v>
      </c>
      <c r="X14" s="210"/>
      <c r="Y14" s="207"/>
      <c r="Z14" s="221" t="s">
        <v>155</v>
      </c>
      <c r="AA14" s="221" t="s">
        <v>1082</v>
      </c>
      <c r="AB14" s="221" t="s">
        <v>1056</v>
      </c>
      <c r="AC14" s="221" t="s">
        <v>1085</v>
      </c>
      <c r="AD14" s="221" t="s">
        <v>1086</v>
      </c>
    </row>
    <row r="15" spans="1:30" s="237" customFormat="1" ht="169.9" customHeight="1" x14ac:dyDescent="0.2">
      <c r="A15" s="202">
        <v>45917</v>
      </c>
      <c r="B15" s="221" t="s">
        <v>1485</v>
      </c>
      <c r="C15" s="230" t="s">
        <v>1231</v>
      </c>
      <c r="D15" s="222" t="s">
        <v>155</v>
      </c>
      <c r="E15" s="204" t="s">
        <v>989</v>
      </c>
      <c r="F15" s="204" t="s">
        <v>1403</v>
      </c>
      <c r="G15" s="204" t="s">
        <v>1281</v>
      </c>
      <c r="H15" s="205" t="s">
        <v>1285</v>
      </c>
      <c r="I15" s="209" t="s">
        <v>1286</v>
      </c>
      <c r="J15" s="207">
        <v>2</v>
      </c>
      <c r="K15" s="207">
        <v>2</v>
      </c>
      <c r="L15" s="207">
        <f t="shared" si="5"/>
        <v>4</v>
      </c>
      <c r="M15" s="207" t="str">
        <f t="shared" si="6"/>
        <v>BAJO</v>
      </c>
      <c r="N15" s="207">
        <v>25</v>
      </c>
      <c r="O15" s="207">
        <f t="shared" si="7"/>
        <v>100</v>
      </c>
      <c r="P15" s="207" t="str">
        <f t="shared" si="8"/>
        <v>III</v>
      </c>
      <c r="Q15" s="207" t="str">
        <f t="shared" si="4"/>
        <v>Mejorable</v>
      </c>
      <c r="R15" s="217" t="s">
        <v>1657</v>
      </c>
      <c r="S15" s="217" t="s">
        <v>1084</v>
      </c>
      <c r="T15" s="207">
        <v>2</v>
      </c>
      <c r="U15" s="207"/>
      <c r="V15" s="207"/>
      <c r="W15" s="207" t="s">
        <v>1050</v>
      </c>
      <c r="X15" s="210"/>
      <c r="Y15" s="207"/>
      <c r="Z15" s="221" t="s">
        <v>155</v>
      </c>
      <c r="AA15" s="221" t="s">
        <v>1082</v>
      </c>
      <c r="AB15" s="221" t="s">
        <v>1056</v>
      </c>
      <c r="AC15" s="221" t="s">
        <v>1085</v>
      </c>
      <c r="AD15" s="221" t="s">
        <v>1086</v>
      </c>
    </row>
    <row r="16" spans="1:30" s="237" customFormat="1" ht="169.9" customHeight="1" x14ac:dyDescent="0.2">
      <c r="A16" s="202">
        <v>45917</v>
      </c>
      <c r="B16" s="221" t="s">
        <v>1135</v>
      </c>
      <c r="C16" s="230" t="s">
        <v>1231</v>
      </c>
      <c r="D16" s="221" t="s">
        <v>156</v>
      </c>
      <c r="E16" s="207" t="s">
        <v>975</v>
      </c>
      <c r="F16" s="207" t="s">
        <v>1049</v>
      </c>
      <c r="G16" s="207" t="s">
        <v>1237</v>
      </c>
      <c r="H16" s="210" t="s">
        <v>1048</v>
      </c>
      <c r="I16" s="217" t="s">
        <v>1242</v>
      </c>
      <c r="J16" s="207">
        <v>2</v>
      </c>
      <c r="K16" s="207">
        <v>2</v>
      </c>
      <c r="L16" s="207">
        <v>3</v>
      </c>
      <c r="M16" s="207" t="str">
        <f>IF((K16=""),"",IF(AND(L16&gt;=24,L16&lt;=40),"MUY ALTO",IF(AND(L16&gt;=10,L16&lt;=20),"ALTO",IF(AND(L16&gt;=6,L16&lt;=8),"MEDIO",IF((L16&lt;=4),"BAJO")))))</f>
        <v>BAJO</v>
      </c>
      <c r="N16" s="207">
        <v>25</v>
      </c>
      <c r="O16" s="207">
        <f>$L16*N16</f>
        <v>75</v>
      </c>
      <c r="P16" s="207" t="str">
        <f>IF((O16&gt;=599),"I",IF(O16&gt;=150,"II",IF(O16&gt;=40,"III",IF(O16&gt;=20,"IV",IF(O16=0,"IV")))))</f>
        <v>III</v>
      </c>
      <c r="Q16" s="207" t="str">
        <f t="shared" si="4"/>
        <v>Mejorable</v>
      </c>
      <c r="R16" s="217" t="s">
        <v>1658</v>
      </c>
      <c r="S16" s="217" t="s">
        <v>1084</v>
      </c>
      <c r="T16" s="207">
        <v>2</v>
      </c>
      <c r="U16" s="207"/>
      <c r="V16" s="207"/>
      <c r="W16" s="210"/>
      <c r="X16" s="210"/>
      <c r="Y16" s="207"/>
      <c r="Z16" s="221" t="s">
        <v>155</v>
      </c>
      <c r="AA16" s="221" t="s">
        <v>1082</v>
      </c>
      <c r="AB16" s="221" t="s">
        <v>1056</v>
      </c>
      <c r="AC16" s="221" t="s">
        <v>1085</v>
      </c>
      <c r="AD16" s="221" t="s">
        <v>1086</v>
      </c>
    </row>
    <row r="17" spans="1:30" s="237" customFormat="1" ht="169.9" customHeight="1" x14ac:dyDescent="0.2">
      <c r="A17" s="202">
        <v>45917</v>
      </c>
      <c r="B17" s="221" t="s">
        <v>1486</v>
      </c>
      <c r="C17" s="230" t="s">
        <v>1231</v>
      </c>
      <c r="D17" s="222" t="s">
        <v>155</v>
      </c>
      <c r="E17" s="207" t="s">
        <v>973</v>
      </c>
      <c r="F17" s="207" t="s">
        <v>1033</v>
      </c>
      <c r="G17" s="207" t="s">
        <v>1243</v>
      </c>
      <c r="H17" s="210" t="s">
        <v>1244</v>
      </c>
      <c r="I17" s="217" t="s">
        <v>1245</v>
      </c>
      <c r="J17" s="207">
        <v>2</v>
      </c>
      <c r="K17" s="207">
        <v>2</v>
      </c>
      <c r="L17" s="207">
        <f t="shared" si="5"/>
        <v>4</v>
      </c>
      <c r="M17" s="207" t="str">
        <f t="shared" si="6"/>
        <v>BAJO</v>
      </c>
      <c r="N17" s="207">
        <v>25</v>
      </c>
      <c r="O17" s="207">
        <f t="shared" si="7"/>
        <v>100</v>
      </c>
      <c r="P17" s="207" t="str">
        <f t="shared" si="8"/>
        <v>III</v>
      </c>
      <c r="Q17" s="207" t="str">
        <f t="shared" si="4"/>
        <v>Mejorable</v>
      </c>
      <c r="R17" s="217" t="s">
        <v>1659</v>
      </c>
      <c r="S17" s="217" t="s">
        <v>1647</v>
      </c>
      <c r="T17" s="207">
        <v>2</v>
      </c>
      <c r="U17" s="207"/>
      <c r="V17" s="207"/>
      <c r="W17" s="210"/>
      <c r="X17" s="207" t="s">
        <v>1050</v>
      </c>
      <c r="Y17" s="207"/>
      <c r="Z17" s="221" t="s">
        <v>155</v>
      </c>
      <c r="AA17" s="221" t="s">
        <v>1082</v>
      </c>
      <c r="AB17" s="221" t="s">
        <v>1056</v>
      </c>
      <c r="AC17" s="221" t="s">
        <v>1085</v>
      </c>
      <c r="AD17" s="221" t="s">
        <v>1086</v>
      </c>
    </row>
    <row r="18" spans="1:30" s="237" customFormat="1" ht="169.9" customHeight="1" x14ac:dyDescent="0.2">
      <c r="A18" s="202">
        <v>45917</v>
      </c>
      <c r="B18" s="221" t="s">
        <v>1487</v>
      </c>
      <c r="C18" s="230" t="s">
        <v>1231</v>
      </c>
      <c r="D18" s="221" t="s">
        <v>155</v>
      </c>
      <c r="E18" s="207" t="s">
        <v>973</v>
      </c>
      <c r="F18" s="207" t="s">
        <v>1034</v>
      </c>
      <c r="G18" s="207" t="s">
        <v>1246</v>
      </c>
      <c r="H18" s="210" t="s">
        <v>1255</v>
      </c>
      <c r="I18" s="217" t="s">
        <v>1256</v>
      </c>
      <c r="J18" s="207">
        <v>2</v>
      </c>
      <c r="K18" s="207">
        <v>2</v>
      </c>
      <c r="L18" s="207">
        <f t="shared" si="5"/>
        <v>4</v>
      </c>
      <c r="M18" s="207" t="str">
        <f t="shared" si="6"/>
        <v>BAJO</v>
      </c>
      <c r="N18" s="207">
        <v>25</v>
      </c>
      <c r="O18" s="207">
        <f t="shared" si="7"/>
        <v>100</v>
      </c>
      <c r="P18" s="207" t="str">
        <f t="shared" si="8"/>
        <v>III</v>
      </c>
      <c r="Q18" s="207" t="str">
        <f t="shared" si="4"/>
        <v>Mejorable</v>
      </c>
      <c r="R18" s="217" t="s">
        <v>1659</v>
      </c>
      <c r="S18" s="217" t="s">
        <v>1647</v>
      </c>
      <c r="T18" s="207">
        <v>2</v>
      </c>
      <c r="U18" s="207"/>
      <c r="V18" s="207"/>
      <c r="W18" s="210"/>
      <c r="X18" s="207" t="s">
        <v>1050</v>
      </c>
      <c r="Y18" s="207"/>
      <c r="Z18" s="222" t="s">
        <v>155</v>
      </c>
      <c r="AA18" s="215" t="s">
        <v>1591</v>
      </c>
      <c r="AB18" s="222" t="s">
        <v>1056</v>
      </c>
      <c r="AC18" s="222" t="s">
        <v>1057</v>
      </c>
      <c r="AD18" s="221" t="s">
        <v>1143</v>
      </c>
    </row>
    <row r="19" spans="1:30" s="237" customFormat="1" ht="169.9" customHeight="1" x14ac:dyDescent="0.2">
      <c r="A19" s="202">
        <v>45917</v>
      </c>
      <c r="B19" s="221" t="s">
        <v>1488</v>
      </c>
      <c r="C19" s="230" t="s">
        <v>1231</v>
      </c>
      <c r="D19" s="222" t="s">
        <v>155</v>
      </c>
      <c r="E19" s="207" t="s">
        <v>978</v>
      </c>
      <c r="F19" s="207" t="s">
        <v>1397</v>
      </c>
      <c r="G19" s="207" t="s">
        <v>1247</v>
      </c>
      <c r="H19" s="210" t="s">
        <v>1248</v>
      </c>
      <c r="I19" s="217" t="s">
        <v>1398</v>
      </c>
      <c r="J19" s="207">
        <v>4</v>
      </c>
      <c r="K19" s="207">
        <v>2</v>
      </c>
      <c r="L19" s="207">
        <f t="shared" si="5"/>
        <v>8</v>
      </c>
      <c r="M19" s="207" t="str">
        <f t="shared" si="6"/>
        <v>MEDIO</v>
      </c>
      <c r="N19" s="207">
        <v>25</v>
      </c>
      <c r="O19" s="207">
        <f t="shared" si="7"/>
        <v>200</v>
      </c>
      <c r="P19" s="207" t="str">
        <f t="shared" si="8"/>
        <v>II</v>
      </c>
      <c r="Q19" s="207" t="str">
        <f t="shared" si="4"/>
        <v>Aceptable con Control</v>
      </c>
      <c r="R19" s="217" t="s">
        <v>1660</v>
      </c>
      <c r="S19" s="217" t="s">
        <v>1648</v>
      </c>
      <c r="T19" s="207">
        <v>2</v>
      </c>
      <c r="U19" s="207"/>
      <c r="V19" s="207"/>
      <c r="W19" s="207"/>
      <c r="X19" s="207" t="s">
        <v>1050</v>
      </c>
      <c r="Y19" s="207"/>
      <c r="Z19" s="222" t="s">
        <v>155</v>
      </c>
      <c r="AA19" s="215" t="s">
        <v>1615</v>
      </c>
      <c r="AB19" s="222" t="s">
        <v>1056</v>
      </c>
      <c r="AC19" s="222" t="s">
        <v>1060</v>
      </c>
      <c r="AD19" s="222" t="s">
        <v>1143</v>
      </c>
    </row>
    <row r="20" spans="1:30" s="237" customFormat="1" ht="203.45" customHeight="1" x14ac:dyDescent="0.2">
      <c r="A20" s="202">
        <v>45917</v>
      </c>
      <c r="B20" s="221" t="s">
        <v>1489</v>
      </c>
      <c r="C20" s="230" t="s">
        <v>1231</v>
      </c>
      <c r="D20" s="221" t="s">
        <v>155</v>
      </c>
      <c r="E20" s="207" t="s">
        <v>978</v>
      </c>
      <c r="F20" s="207" t="s">
        <v>1238</v>
      </c>
      <c r="G20" s="207" t="s">
        <v>1258</v>
      </c>
      <c r="H20" s="217" t="s">
        <v>1249</v>
      </c>
      <c r="I20" s="217" t="s">
        <v>1250</v>
      </c>
      <c r="J20" s="207">
        <v>4</v>
      </c>
      <c r="K20" s="207">
        <v>2</v>
      </c>
      <c r="L20" s="207">
        <f t="shared" si="5"/>
        <v>8</v>
      </c>
      <c r="M20" s="207" t="str">
        <f t="shared" si="6"/>
        <v>MEDIO</v>
      </c>
      <c r="N20" s="207">
        <v>25</v>
      </c>
      <c r="O20" s="207">
        <f t="shared" si="7"/>
        <v>200</v>
      </c>
      <c r="P20" s="207" t="str">
        <f t="shared" si="8"/>
        <v>II</v>
      </c>
      <c r="Q20" s="207" t="str">
        <f t="shared" si="4"/>
        <v>Aceptable con Control</v>
      </c>
      <c r="R20" s="217" t="s">
        <v>1660</v>
      </c>
      <c r="S20" s="217" t="s">
        <v>1648</v>
      </c>
      <c r="T20" s="207">
        <v>2</v>
      </c>
      <c r="U20" s="207"/>
      <c r="V20" s="207"/>
      <c r="W20" s="207"/>
      <c r="X20" s="207" t="s">
        <v>1050</v>
      </c>
      <c r="Y20" s="207"/>
      <c r="Z20" s="222" t="s">
        <v>155</v>
      </c>
      <c r="AA20" s="215" t="s">
        <v>1615</v>
      </c>
      <c r="AB20" s="222" t="s">
        <v>1056</v>
      </c>
      <c r="AC20" s="222" t="s">
        <v>1060</v>
      </c>
      <c r="AD20" s="221" t="s">
        <v>1143</v>
      </c>
    </row>
    <row r="21" spans="1:30" s="237" customFormat="1" ht="169.9" customHeight="1" x14ac:dyDescent="0.2">
      <c r="A21" s="202">
        <v>45917</v>
      </c>
      <c r="B21" s="221" t="s">
        <v>1490</v>
      </c>
      <c r="C21" s="219" t="s">
        <v>1232</v>
      </c>
      <c r="D21" s="222" t="s">
        <v>24</v>
      </c>
      <c r="E21" s="207" t="s">
        <v>977</v>
      </c>
      <c r="F21" s="207" t="s">
        <v>1118</v>
      </c>
      <c r="G21" s="207" t="s">
        <v>1252</v>
      </c>
      <c r="H21" s="217" t="s">
        <v>1253</v>
      </c>
      <c r="I21" s="217" t="s">
        <v>1254</v>
      </c>
      <c r="J21" s="207">
        <v>2</v>
      </c>
      <c r="K21" s="207">
        <v>4</v>
      </c>
      <c r="L21" s="207">
        <f t="shared" si="5"/>
        <v>8</v>
      </c>
      <c r="M21" s="207" t="str">
        <f t="shared" si="6"/>
        <v>MEDIO</v>
      </c>
      <c r="N21" s="207">
        <v>10</v>
      </c>
      <c r="O21" s="207">
        <f t="shared" si="7"/>
        <v>80</v>
      </c>
      <c r="P21" s="207" t="str">
        <f t="shared" si="8"/>
        <v>III</v>
      </c>
      <c r="Q21" s="207" t="str">
        <f t="shared" si="4"/>
        <v>Mejorable</v>
      </c>
      <c r="R21" s="217" t="s">
        <v>1645</v>
      </c>
      <c r="S21" s="217" t="s">
        <v>1649</v>
      </c>
      <c r="T21" s="207">
        <v>2</v>
      </c>
      <c r="U21" s="207"/>
      <c r="V21" s="207"/>
      <c r="W21" s="207"/>
      <c r="X21" s="207" t="s">
        <v>1050</v>
      </c>
      <c r="Y21" s="207"/>
      <c r="Z21" s="221" t="s">
        <v>155</v>
      </c>
      <c r="AA21" s="221" t="s">
        <v>1105</v>
      </c>
      <c r="AB21" s="221" t="s">
        <v>1106</v>
      </c>
      <c r="AC21" s="221" t="s">
        <v>1088</v>
      </c>
      <c r="AD21" s="221" t="s">
        <v>1251</v>
      </c>
    </row>
    <row r="22" spans="1:30" s="237" customFormat="1" ht="169.9" customHeight="1" x14ac:dyDescent="0.2">
      <c r="A22" s="202">
        <v>45917</v>
      </c>
      <c r="B22" s="221" t="s">
        <v>1491</v>
      </c>
      <c r="C22" s="219" t="s">
        <v>1111</v>
      </c>
      <c r="D22" s="221" t="s">
        <v>24</v>
      </c>
      <c r="E22" s="221" t="s">
        <v>976</v>
      </c>
      <c r="F22" s="207" t="s">
        <v>1044</v>
      </c>
      <c r="G22" s="207" t="s">
        <v>1045</v>
      </c>
      <c r="H22" s="217" t="s">
        <v>1117</v>
      </c>
      <c r="I22" s="217" t="s">
        <v>1190</v>
      </c>
      <c r="J22" s="207">
        <v>2</v>
      </c>
      <c r="K22" s="207">
        <v>3</v>
      </c>
      <c r="L22" s="207">
        <f t="shared" si="5"/>
        <v>6</v>
      </c>
      <c r="M22" s="207" t="str">
        <f t="shared" si="6"/>
        <v>MEDIO</v>
      </c>
      <c r="N22" s="207">
        <v>10</v>
      </c>
      <c r="O22" s="207">
        <f t="shared" si="7"/>
        <v>60</v>
      </c>
      <c r="P22" s="207" t="str">
        <f t="shared" si="8"/>
        <v>III</v>
      </c>
      <c r="Q22" s="207" t="str">
        <f t="shared" si="4"/>
        <v>Mejorable</v>
      </c>
      <c r="R22" s="219" t="s">
        <v>1661</v>
      </c>
      <c r="S22" s="219" t="s">
        <v>1650</v>
      </c>
      <c r="T22" s="207">
        <v>2</v>
      </c>
      <c r="U22" s="207"/>
      <c r="V22" s="207"/>
      <c r="W22" s="207"/>
      <c r="X22" s="207" t="s">
        <v>1050</v>
      </c>
      <c r="Y22" s="207"/>
      <c r="Z22" s="222" t="s">
        <v>155</v>
      </c>
      <c r="AA22" s="222" t="s">
        <v>1112</v>
      </c>
      <c r="AB22" s="222" t="s">
        <v>1098</v>
      </c>
      <c r="AC22" s="222" t="s">
        <v>1099</v>
      </c>
      <c r="AD22" s="222" t="s">
        <v>1100</v>
      </c>
    </row>
    <row r="23" spans="1:30" s="237" customFormat="1" ht="169.9" customHeight="1" x14ac:dyDescent="0.2">
      <c r="A23" s="202">
        <v>45917</v>
      </c>
      <c r="B23" s="221" t="s">
        <v>1492</v>
      </c>
      <c r="C23" s="219" t="s">
        <v>1111</v>
      </c>
      <c r="D23" s="222" t="s">
        <v>23</v>
      </c>
      <c r="E23" s="206" t="s">
        <v>1191</v>
      </c>
      <c r="F23" s="204" t="s">
        <v>1192</v>
      </c>
      <c r="G23" s="204" t="s">
        <v>1109</v>
      </c>
      <c r="H23" s="209" t="s">
        <v>1047</v>
      </c>
      <c r="I23" s="209" t="s">
        <v>1283</v>
      </c>
      <c r="J23" s="204">
        <v>2</v>
      </c>
      <c r="K23" s="204">
        <v>3</v>
      </c>
      <c r="L23" s="204">
        <f t="shared" si="5"/>
        <v>6</v>
      </c>
      <c r="M23" s="204" t="str">
        <f t="shared" si="6"/>
        <v>MEDIO</v>
      </c>
      <c r="N23" s="204">
        <v>10</v>
      </c>
      <c r="O23" s="204">
        <f t="shared" si="7"/>
        <v>60</v>
      </c>
      <c r="P23" s="204" t="str">
        <f t="shared" si="8"/>
        <v>III</v>
      </c>
      <c r="Q23" s="204" t="str">
        <f t="shared" si="4"/>
        <v>Mejorable</v>
      </c>
      <c r="R23" s="219" t="s">
        <v>1662</v>
      </c>
      <c r="S23" s="209" t="s">
        <v>1651</v>
      </c>
      <c r="T23" s="207">
        <v>2</v>
      </c>
      <c r="U23" s="207"/>
      <c r="V23" s="207"/>
      <c r="W23" s="207"/>
      <c r="X23" s="207" t="s">
        <v>1050</v>
      </c>
      <c r="Y23" s="207"/>
      <c r="Z23" s="222" t="s">
        <v>155</v>
      </c>
      <c r="AA23" s="222" t="s">
        <v>1193</v>
      </c>
      <c r="AB23" s="222" t="s">
        <v>1098</v>
      </c>
      <c r="AC23" s="222" t="s">
        <v>1110</v>
      </c>
      <c r="AD23" s="222" t="s">
        <v>1194</v>
      </c>
    </row>
    <row r="24" spans="1:30" s="216" customFormat="1" ht="48" customHeight="1" x14ac:dyDescent="0.2">
      <c r="A24" s="202">
        <v>45954</v>
      </c>
      <c r="B24" s="206" t="s">
        <v>1499</v>
      </c>
      <c r="C24" s="213" t="s">
        <v>1500</v>
      </c>
      <c r="D24" s="206" t="s">
        <v>23</v>
      </c>
      <c r="E24" s="206" t="s">
        <v>1501</v>
      </c>
      <c r="F24" s="204" t="s">
        <v>1502</v>
      </c>
      <c r="G24" s="204" t="s">
        <v>1503</v>
      </c>
      <c r="H24" s="209" t="s">
        <v>1504</v>
      </c>
      <c r="I24" s="204" t="s">
        <v>1505</v>
      </c>
      <c r="J24" s="204">
        <v>2</v>
      </c>
      <c r="K24" s="204">
        <v>4</v>
      </c>
      <c r="L24" s="204">
        <f t="shared" si="5"/>
        <v>8</v>
      </c>
      <c r="M24" s="204" t="str">
        <f t="shared" si="6"/>
        <v>MEDIO</v>
      </c>
      <c r="N24" s="204">
        <v>25</v>
      </c>
      <c r="O24" s="204">
        <f t="shared" si="7"/>
        <v>200</v>
      </c>
      <c r="P24" s="204" t="str">
        <f t="shared" si="8"/>
        <v>II</v>
      </c>
      <c r="Q24" s="204" t="str">
        <f t="shared" si="4"/>
        <v>Aceptable con Control</v>
      </c>
      <c r="R24" s="219" t="s">
        <v>1611</v>
      </c>
      <c r="S24" s="209" t="s">
        <v>1506</v>
      </c>
      <c r="T24" s="204">
        <v>2</v>
      </c>
      <c r="U24" s="204"/>
      <c r="V24" s="204"/>
      <c r="W24" s="205"/>
      <c r="X24" s="204" t="s">
        <v>1050</v>
      </c>
      <c r="Y24" s="204"/>
      <c r="Z24" s="206" t="s">
        <v>155</v>
      </c>
      <c r="AA24" s="206" t="s">
        <v>1507</v>
      </c>
      <c r="AB24" s="206" t="s">
        <v>1051</v>
      </c>
      <c r="AC24" s="206" t="s">
        <v>1508</v>
      </c>
      <c r="AD24" s="206" t="s">
        <v>1509</v>
      </c>
    </row>
    <row r="25" spans="1:30" s="86" customFormat="1" x14ac:dyDescent="0.25">
      <c r="A25" s="79"/>
      <c r="B25" s="79"/>
      <c r="C25" s="79"/>
      <c r="D25" s="79"/>
      <c r="E25" s="79"/>
      <c r="F25" s="79"/>
      <c r="G25" s="80"/>
      <c r="H25" s="80"/>
      <c r="I25" s="80"/>
      <c r="J25" s="79"/>
      <c r="K25" s="79"/>
      <c r="L25" s="79"/>
      <c r="M25" s="79"/>
      <c r="N25" s="79"/>
      <c r="O25" s="79"/>
      <c r="P25" s="123"/>
      <c r="Q25" s="123"/>
      <c r="R25" s="79"/>
      <c r="S25" s="79"/>
      <c r="T25" s="79"/>
      <c r="U25" s="79"/>
      <c r="V25" s="79"/>
      <c r="W25" s="79"/>
      <c r="X25" s="79"/>
      <c r="Y25" s="79"/>
      <c r="Z25" s="79"/>
      <c r="AA25" s="79"/>
      <c r="AB25" s="79"/>
      <c r="AC25" s="79"/>
      <c r="AD25" s="79"/>
    </row>
    <row r="26" spans="1:30" s="86" customFormat="1" x14ac:dyDescent="0.25">
      <c r="A26" s="124"/>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row>
    <row r="27" spans="1:30" s="129" customFormat="1" x14ac:dyDescent="0.25">
      <c r="A27" s="124"/>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row>
    <row r="28" spans="1:30" x14ac:dyDescent="0.25">
      <c r="A28" s="220" t="s">
        <v>1410</v>
      </c>
      <c r="B28" s="220"/>
      <c r="C28" s="220"/>
      <c r="D28" s="220"/>
      <c r="E28" s="220"/>
      <c r="F28" s="220"/>
      <c r="G28" s="220"/>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row>
  </sheetData>
  <mergeCells count="14">
    <mergeCell ref="A28:G28"/>
    <mergeCell ref="Z7:AD7"/>
    <mergeCell ref="A7:B7"/>
    <mergeCell ref="C7:D7"/>
    <mergeCell ref="E7:I7"/>
    <mergeCell ref="J7:Q7"/>
    <mergeCell ref="R7:T7"/>
    <mergeCell ref="U7:X7"/>
    <mergeCell ref="A6:AD6"/>
    <mergeCell ref="A1:B4"/>
    <mergeCell ref="C1:AB2"/>
    <mergeCell ref="C3:AB4"/>
    <mergeCell ref="A5:B5"/>
    <mergeCell ref="C5:AD5"/>
  </mergeCells>
  <phoneticPr fontId="56" type="noConversion"/>
  <conditionalFormatting sqref="Q9:Q18 Q20:Q23">
    <cfRule type="cellIs" dxfId="146" priority="10" operator="equal">
      <formula>$Y$4</formula>
    </cfRule>
    <cfRule type="cellIs" dxfId="145" priority="11" operator="equal">
      <formula>$Y$3</formula>
    </cfRule>
    <cfRule type="cellIs" dxfId="144" priority="12" operator="equal">
      <formula>$Y$2</formula>
    </cfRule>
  </conditionalFormatting>
  <conditionalFormatting sqref="Q9:Q23">
    <cfRule type="cellIs" dxfId="143" priority="5" operator="equal">
      <formula>#REF!</formula>
    </cfRule>
  </conditionalFormatting>
  <conditionalFormatting sqref="Q19">
    <cfRule type="cellIs" dxfId="142" priority="30" operator="equal">
      <formula>$Z$4</formula>
    </cfRule>
    <cfRule type="cellIs" dxfId="141" priority="31" operator="equal">
      <formula>$Z$3</formula>
    </cfRule>
    <cfRule type="cellIs" dxfId="140" priority="32" operator="equal">
      <formula>$Z$2</formula>
    </cfRule>
  </conditionalFormatting>
  <conditionalFormatting sqref="Q24">
    <cfRule type="cellIs" dxfId="139" priority="1" operator="equal">
      <formula>#REF!</formula>
    </cfRule>
    <cfRule type="cellIs" dxfId="138" priority="2" operator="equal">
      <formula>$Y$4</formula>
    </cfRule>
    <cfRule type="cellIs" dxfId="137" priority="3" operator="equal">
      <formula>$Y$3</formula>
    </cfRule>
    <cfRule type="cellIs" dxfId="136" priority="4" operator="equal">
      <formula>$Y$2</formula>
    </cfRule>
  </conditionalFormatting>
  <pageMargins left="0.7" right="0.7" top="0.75" bottom="0.75" header="0.3" footer="0.3"/>
  <pageSetup scale="17" orientation="portrait" horizontalDpi="4294967294" verticalDpi="4294967294"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C4A361C3-5854-4098-B2B4-288F0176504D}">
          <x14:formula1>
            <xm:f>'Listas despegables'!$I$3:$I$9</xm:f>
          </x14:formula1>
          <xm:sqref>E11:E13 E17:E18 E20:E21</xm:sqref>
        </x14:dataValidation>
        <x14:dataValidation type="list" allowBlank="1" showInputMessage="1" showErrorMessage="1" xr:uid="{007E2D51-7855-4385-842B-A8E87E480F7B}">
          <x14:formula1>
            <xm:f>'Listas despegables'!$I$3:$I$10</xm:f>
          </x14:formula1>
          <xm:sqref>E16 E22:E23</xm:sqref>
        </x14:dataValidation>
        <x14:dataValidation type="list" allowBlank="1" showInputMessage="1" showErrorMessage="1" xr:uid="{DB08C572-8F44-4B9E-838E-23C846DE0C59}">
          <x14:formula1>
            <xm:f>'Listas despegables'!$A$3:$A$4</xm:f>
          </x14:formula1>
          <xm:sqref>D9:D23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9F0FB-F561-4407-99B3-D4F05D348AD2}">
  <sheetPr>
    <tabColor rgb="FFFFC000"/>
  </sheetPr>
  <dimension ref="A1:AG23"/>
  <sheetViews>
    <sheetView showGridLines="0" zoomScale="60" zoomScaleNormal="60" zoomScaleSheetLayoutView="70" workbookViewId="0">
      <selection activeCell="B14" sqref="B14"/>
    </sheetView>
  </sheetViews>
  <sheetFormatPr baseColWidth="10" defaultColWidth="11.42578125" defaultRowHeight="18" x14ac:dyDescent="0.25"/>
  <cols>
    <col min="1" max="1" width="26.28515625" style="86" customWidth="1"/>
    <col min="2" max="2" width="30" style="86" customWidth="1"/>
    <col min="3" max="3" width="86.28515625" style="86" customWidth="1"/>
    <col min="4" max="4" width="29" style="86" customWidth="1"/>
    <col min="5" max="5" width="65" style="86" customWidth="1"/>
    <col min="6" max="6" width="82.28515625" style="86" customWidth="1"/>
    <col min="7" max="7" width="64.42578125" style="94" customWidth="1"/>
    <col min="8" max="8" width="80.140625" style="94" customWidth="1"/>
    <col min="9" max="9" width="83" style="94" customWidth="1"/>
    <col min="10" max="17" width="15.7109375" style="86" customWidth="1"/>
    <col min="18" max="18" width="70.7109375" style="86" customWidth="1"/>
    <col min="19" max="19" width="91.140625" style="86" customWidth="1"/>
    <col min="20" max="20" width="20.42578125" style="86" customWidth="1"/>
    <col min="21" max="21" width="32.28515625" style="86" customWidth="1"/>
    <col min="22" max="22" width="32.140625" style="86" customWidth="1"/>
    <col min="23" max="23" width="39.42578125" style="86" customWidth="1"/>
    <col min="24" max="24" width="83.42578125" style="86" customWidth="1"/>
    <col min="25" max="25" width="0" style="86" hidden="1" customWidth="1"/>
    <col min="26" max="26" width="39" style="86" customWidth="1"/>
    <col min="27" max="27" width="30.28515625" style="86" customWidth="1"/>
    <col min="28" max="28" width="30.7109375" style="86" customWidth="1"/>
    <col min="29" max="29" width="42.42578125" style="86" customWidth="1"/>
    <col min="30" max="30" width="61.140625" style="86" customWidth="1"/>
    <col min="31" max="16384" width="11.42578125" style="86"/>
  </cols>
  <sheetData>
    <row r="1" spans="1:33" ht="27.75" customHeight="1" x14ac:dyDescent="0.25">
      <c r="A1" s="141"/>
      <c r="B1" s="141"/>
      <c r="C1" s="163" t="s">
        <v>966</v>
      </c>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82" t="s">
        <v>957</v>
      </c>
      <c r="AD1" s="83" t="s">
        <v>970</v>
      </c>
    </row>
    <row r="2" spans="1:33" ht="27.75" customHeight="1" x14ac:dyDescent="0.25">
      <c r="A2" s="141"/>
      <c r="B2" s="141"/>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82" t="s">
        <v>958</v>
      </c>
      <c r="AD2" s="85" t="s">
        <v>968</v>
      </c>
    </row>
    <row r="3" spans="1:33" ht="27.75" customHeight="1" x14ac:dyDescent="0.25">
      <c r="A3" s="141"/>
      <c r="B3" s="141"/>
      <c r="C3" s="163" t="s">
        <v>962</v>
      </c>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82" t="s">
        <v>959</v>
      </c>
      <c r="AD3" s="84"/>
    </row>
    <row r="4" spans="1:33" ht="40.5" customHeight="1" x14ac:dyDescent="0.25">
      <c r="A4" s="141"/>
      <c r="B4" s="141"/>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82" t="s">
        <v>960</v>
      </c>
      <c r="AD4" s="83" t="s">
        <v>961</v>
      </c>
    </row>
    <row r="5" spans="1:33" ht="90" customHeight="1" x14ac:dyDescent="0.25">
      <c r="A5" s="148" t="s">
        <v>1040</v>
      </c>
      <c r="B5" s="148"/>
      <c r="C5" s="149" t="s">
        <v>1042</v>
      </c>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row>
    <row r="6" spans="1:33" ht="6" customHeight="1" x14ac:dyDescent="0.25">
      <c r="A6" s="155"/>
      <c r="B6" s="155"/>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row>
    <row r="7" spans="1:33" ht="39.75" customHeight="1" x14ac:dyDescent="0.25">
      <c r="A7" s="157" t="s">
        <v>941</v>
      </c>
      <c r="B7" s="157"/>
      <c r="C7" s="157" t="s">
        <v>927</v>
      </c>
      <c r="D7" s="157"/>
      <c r="E7" s="157" t="s">
        <v>930</v>
      </c>
      <c r="F7" s="157"/>
      <c r="G7" s="157"/>
      <c r="H7" s="157"/>
      <c r="I7" s="157"/>
      <c r="J7" s="157" t="s">
        <v>965</v>
      </c>
      <c r="K7" s="157"/>
      <c r="L7" s="157"/>
      <c r="M7" s="157"/>
      <c r="N7" s="157"/>
      <c r="O7" s="157"/>
      <c r="P7" s="157"/>
      <c r="Q7" s="157"/>
      <c r="R7" s="157" t="s">
        <v>1</v>
      </c>
      <c r="S7" s="157"/>
      <c r="T7" s="157"/>
      <c r="U7" s="157" t="s">
        <v>141</v>
      </c>
      <c r="V7" s="157"/>
      <c r="W7" s="157"/>
      <c r="X7" s="157"/>
      <c r="Y7" s="91"/>
      <c r="Z7" s="156" t="s">
        <v>939</v>
      </c>
      <c r="AA7" s="156"/>
      <c r="AB7" s="156"/>
      <c r="AC7" s="156"/>
      <c r="AD7" s="156"/>
    </row>
    <row r="8" spans="1:33" ht="166.5" customHeight="1" x14ac:dyDescent="0.25">
      <c r="A8" s="92" t="s">
        <v>925</v>
      </c>
      <c r="B8" s="92" t="s">
        <v>926</v>
      </c>
      <c r="C8" s="92" t="s">
        <v>263</v>
      </c>
      <c r="D8" s="92" t="s">
        <v>943</v>
      </c>
      <c r="E8" s="92" t="s">
        <v>928</v>
      </c>
      <c r="F8" s="92" t="s">
        <v>963</v>
      </c>
      <c r="G8" s="92" t="s">
        <v>929</v>
      </c>
      <c r="H8" s="92" t="s">
        <v>15</v>
      </c>
      <c r="I8" s="92" t="s">
        <v>964</v>
      </c>
      <c r="J8" s="93" t="s">
        <v>934</v>
      </c>
      <c r="K8" s="93" t="s">
        <v>933</v>
      </c>
      <c r="L8" s="93" t="s">
        <v>9</v>
      </c>
      <c r="M8" s="93" t="s">
        <v>143</v>
      </c>
      <c r="N8" s="93" t="s">
        <v>944</v>
      </c>
      <c r="O8" s="93" t="s">
        <v>11</v>
      </c>
      <c r="P8" s="93" t="s">
        <v>146</v>
      </c>
      <c r="Q8" s="93" t="s">
        <v>12</v>
      </c>
      <c r="R8" s="92" t="s">
        <v>931</v>
      </c>
      <c r="S8" s="92" t="s">
        <v>932</v>
      </c>
      <c r="T8" s="92" t="s">
        <v>147</v>
      </c>
      <c r="U8" s="92" t="s">
        <v>26</v>
      </c>
      <c r="V8" s="92" t="s">
        <v>27</v>
      </c>
      <c r="W8" s="92" t="s">
        <v>148</v>
      </c>
      <c r="X8" s="92" t="s">
        <v>948</v>
      </c>
      <c r="Y8" s="93" t="s">
        <v>149</v>
      </c>
      <c r="Z8" s="92" t="s">
        <v>935</v>
      </c>
      <c r="AA8" s="92" t="s">
        <v>940</v>
      </c>
      <c r="AB8" s="92" t="s">
        <v>936</v>
      </c>
      <c r="AC8" s="92" t="s">
        <v>937</v>
      </c>
      <c r="AD8" s="92" t="s">
        <v>938</v>
      </c>
    </row>
    <row r="9" spans="1:33" ht="19.899999999999999" customHeight="1" x14ac:dyDescent="0.25">
      <c r="A9" s="102"/>
      <c r="B9" s="103"/>
      <c r="C9" s="102"/>
      <c r="D9" s="103"/>
      <c r="E9" s="98"/>
      <c r="F9" s="98"/>
      <c r="G9" s="98"/>
      <c r="H9" s="99"/>
      <c r="I9" s="104"/>
      <c r="J9" s="98"/>
      <c r="K9" s="98"/>
      <c r="L9" s="98"/>
      <c r="M9" s="98"/>
      <c r="N9" s="98"/>
      <c r="O9" s="98"/>
      <c r="P9" s="98"/>
      <c r="Q9" s="98"/>
      <c r="R9" s="101"/>
      <c r="S9" s="101"/>
      <c r="T9" s="98"/>
      <c r="U9" s="98"/>
      <c r="V9" s="98"/>
      <c r="W9" s="98"/>
      <c r="X9" s="98"/>
      <c r="Y9" s="98"/>
      <c r="Z9" s="106"/>
      <c r="AA9" s="107"/>
      <c r="AB9" s="106"/>
      <c r="AC9" s="103"/>
      <c r="AD9" s="106"/>
      <c r="AE9" s="96"/>
      <c r="AF9" s="96"/>
      <c r="AG9" s="96"/>
    </row>
    <row r="10" spans="1:33" x14ac:dyDescent="0.25">
      <c r="A10" s="86" t="s">
        <v>1260</v>
      </c>
      <c r="B10" s="121"/>
      <c r="C10" s="121"/>
      <c r="D10" s="121"/>
      <c r="E10" s="121"/>
      <c r="F10" s="121"/>
      <c r="G10" s="122"/>
      <c r="H10" s="122"/>
      <c r="I10" s="122"/>
      <c r="J10" s="121"/>
      <c r="K10" s="121"/>
      <c r="L10" s="121"/>
      <c r="M10" s="121"/>
      <c r="N10" s="121"/>
      <c r="O10" s="121"/>
      <c r="P10" s="121"/>
      <c r="Q10" s="121"/>
      <c r="R10" s="121"/>
      <c r="S10" s="121"/>
      <c r="T10" s="121"/>
      <c r="U10" s="121"/>
      <c r="V10" s="121"/>
      <c r="W10" s="121"/>
      <c r="X10" s="121"/>
      <c r="Y10" s="121"/>
      <c r="Z10" s="121"/>
      <c r="AA10" s="121"/>
      <c r="AB10" s="121"/>
      <c r="AC10" s="121"/>
      <c r="AD10" s="121"/>
      <c r="AE10" s="96"/>
      <c r="AF10" s="96"/>
      <c r="AG10" s="96"/>
    </row>
    <row r="11" spans="1:33" x14ac:dyDescent="0.25">
      <c r="A11" s="121"/>
      <c r="B11" s="121"/>
      <c r="C11" s="121"/>
      <c r="D11" s="121"/>
      <c r="E11" s="121"/>
      <c r="F11" s="121"/>
      <c r="G11" s="122"/>
      <c r="H11" s="122"/>
      <c r="I11" s="122"/>
      <c r="J11" s="121"/>
      <c r="K11" s="121"/>
      <c r="L11" s="121"/>
      <c r="M11" s="121"/>
      <c r="N11" s="121"/>
      <c r="O11" s="121"/>
      <c r="P11" s="121"/>
      <c r="Q11" s="121"/>
      <c r="R11" s="121"/>
      <c r="S11" s="121"/>
      <c r="T11" s="121"/>
      <c r="U11" s="121"/>
      <c r="V11" s="121"/>
      <c r="W11" s="121"/>
      <c r="X11" s="121"/>
      <c r="Y11" s="121"/>
      <c r="Z11" s="121"/>
      <c r="AA11" s="121"/>
      <c r="AB11" s="121"/>
      <c r="AC11" s="121"/>
      <c r="AD11" s="121"/>
      <c r="AE11" s="96"/>
      <c r="AF11" s="96"/>
      <c r="AG11" s="96"/>
    </row>
    <row r="12" spans="1:33" x14ac:dyDescent="0.25">
      <c r="A12" s="121"/>
      <c r="B12" s="121"/>
      <c r="C12" s="121"/>
      <c r="D12" s="121"/>
      <c r="E12" s="121"/>
      <c r="F12" s="121"/>
      <c r="G12" s="122"/>
      <c r="H12" s="122"/>
      <c r="I12" s="122"/>
      <c r="J12" s="121"/>
      <c r="K12" s="121"/>
      <c r="L12" s="121"/>
      <c r="M12" s="121"/>
      <c r="N12" s="121"/>
      <c r="O12" s="121"/>
      <c r="P12" s="121"/>
      <c r="Q12" s="121"/>
      <c r="R12" s="121"/>
      <c r="S12" s="121"/>
      <c r="T12" s="121"/>
      <c r="U12" s="121"/>
      <c r="V12" s="121"/>
      <c r="W12" s="121"/>
      <c r="X12" s="121"/>
      <c r="Y12" s="121"/>
      <c r="Z12" s="121"/>
      <c r="AA12" s="121"/>
      <c r="AB12" s="121"/>
      <c r="AC12" s="121"/>
      <c r="AD12" s="121"/>
      <c r="AE12" s="96"/>
      <c r="AF12" s="96"/>
      <c r="AG12" s="96"/>
    </row>
    <row r="13" spans="1:33" x14ac:dyDescent="0.25">
      <c r="A13" s="121"/>
      <c r="B13" s="121"/>
      <c r="C13" s="121"/>
      <c r="D13" s="121"/>
      <c r="E13" s="121"/>
      <c r="F13" s="121"/>
      <c r="G13" s="122"/>
      <c r="H13" s="122"/>
      <c r="I13" s="122"/>
      <c r="J13" s="121"/>
      <c r="K13" s="121"/>
      <c r="L13" s="121"/>
      <c r="M13" s="121"/>
      <c r="N13" s="121"/>
      <c r="O13" s="121"/>
      <c r="P13" s="121"/>
      <c r="Q13" s="121"/>
      <c r="R13" s="121"/>
      <c r="S13" s="121"/>
      <c r="T13" s="121"/>
      <c r="U13" s="121"/>
      <c r="V13" s="121"/>
      <c r="W13" s="121"/>
      <c r="X13" s="121"/>
      <c r="Y13" s="121"/>
      <c r="Z13" s="121"/>
      <c r="AA13" s="121"/>
      <c r="AB13" s="121"/>
      <c r="AC13" s="121"/>
      <c r="AD13" s="121"/>
      <c r="AE13" s="96"/>
      <c r="AF13" s="96"/>
      <c r="AG13" s="96"/>
    </row>
    <row r="14" spans="1:33" x14ac:dyDescent="0.25">
      <c r="A14" s="121"/>
      <c r="B14" s="121"/>
      <c r="C14" s="121"/>
      <c r="D14" s="121"/>
      <c r="E14" s="121"/>
      <c r="F14" s="121"/>
      <c r="G14" s="122"/>
      <c r="H14" s="122"/>
      <c r="I14" s="122"/>
      <c r="J14" s="121"/>
      <c r="K14" s="121"/>
      <c r="L14" s="121"/>
      <c r="M14" s="121"/>
      <c r="N14" s="121"/>
      <c r="O14" s="121"/>
      <c r="P14" s="121"/>
      <c r="Q14" s="121"/>
      <c r="R14" s="121"/>
      <c r="S14" s="121"/>
      <c r="T14" s="121"/>
      <c r="U14" s="121"/>
      <c r="V14" s="121"/>
      <c r="W14" s="121"/>
      <c r="X14" s="121"/>
      <c r="Y14" s="121"/>
      <c r="Z14" s="121"/>
      <c r="AA14" s="121"/>
      <c r="AB14" s="121"/>
      <c r="AC14" s="121"/>
      <c r="AD14" s="121"/>
      <c r="AE14" s="96"/>
      <c r="AF14" s="96"/>
      <c r="AG14" s="96"/>
    </row>
    <row r="15" spans="1:33" x14ac:dyDescent="0.25">
      <c r="A15" s="121"/>
      <c r="B15" s="121"/>
      <c r="C15" s="121"/>
      <c r="D15" s="121"/>
      <c r="E15" s="121"/>
      <c r="F15" s="121"/>
      <c r="G15" s="122"/>
      <c r="H15" s="122"/>
      <c r="I15" s="122"/>
      <c r="J15" s="121"/>
      <c r="K15" s="121"/>
      <c r="L15" s="121"/>
      <c r="M15" s="121"/>
      <c r="N15" s="121"/>
      <c r="O15" s="121"/>
      <c r="P15" s="121"/>
      <c r="Q15" s="121"/>
      <c r="R15" s="121"/>
      <c r="S15" s="121"/>
      <c r="T15" s="121"/>
      <c r="U15" s="121"/>
      <c r="V15" s="121"/>
      <c r="W15" s="121"/>
      <c r="X15" s="121"/>
      <c r="Y15" s="121"/>
      <c r="Z15" s="121"/>
      <c r="AA15" s="121"/>
      <c r="AB15" s="121"/>
      <c r="AC15" s="121"/>
      <c r="AD15" s="121"/>
      <c r="AE15" s="96"/>
      <c r="AF15" s="96"/>
      <c r="AG15" s="96"/>
    </row>
    <row r="16" spans="1:33" x14ac:dyDescent="0.25">
      <c r="A16" s="121"/>
      <c r="B16" s="121"/>
      <c r="C16" s="121"/>
      <c r="D16" s="121"/>
      <c r="E16" s="121"/>
      <c r="F16" s="121"/>
      <c r="G16" s="122"/>
      <c r="H16" s="122"/>
      <c r="I16" s="122"/>
      <c r="J16" s="121"/>
      <c r="K16" s="121"/>
      <c r="L16" s="121"/>
      <c r="M16" s="121"/>
      <c r="N16" s="121"/>
      <c r="O16" s="121"/>
      <c r="P16" s="121"/>
      <c r="Q16" s="121"/>
      <c r="R16" s="121"/>
      <c r="S16" s="121"/>
      <c r="T16" s="121"/>
      <c r="U16" s="121"/>
      <c r="V16" s="121"/>
      <c r="W16" s="121"/>
      <c r="X16" s="121"/>
      <c r="Y16" s="121"/>
      <c r="Z16" s="121"/>
      <c r="AA16" s="121"/>
      <c r="AB16" s="121"/>
      <c r="AC16" s="121"/>
      <c r="AD16" s="121"/>
      <c r="AE16" s="96"/>
      <c r="AF16" s="96"/>
      <c r="AG16" s="96"/>
    </row>
    <row r="17" spans="1:33" x14ac:dyDescent="0.25">
      <c r="A17" s="121"/>
      <c r="B17" s="121"/>
      <c r="C17" s="121"/>
      <c r="D17" s="121"/>
      <c r="E17" s="121"/>
      <c r="F17" s="121"/>
      <c r="G17" s="122"/>
      <c r="H17" s="122"/>
      <c r="I17" s="122"/>
      <c r="J17" s="121"/>
      <c r="K17" s="121"/>
      <c r="L17" s="121"/>
      <c r="M17" s="121"/>
      <c r="N17" s="121"/>
      <c r="O17" s="121"/>
      <c r="P17" s="121"/>
      <c r="Q17" s="121"/>
      <c r="R17" s="121"/>
      <c r="S17" s="121"/>
      <c r="T17" s="121"/>
      <c r="U17" s="121"/>
      <c r="V17" s="121"/>
      <c r="W17" s="121"/>
      <c r="X17" s="121"/>
      <c r="Y17" s="121"/>
      <c r="Z17" s="121"/>
      <c r="AA17" s="121"/>
      <c r="AB17" s="121"/>
      <c r="AC17" s="121"/>
      <c r="AD17" s="121"/>
      <c r="AE17" s="96"/>
      <c r="AF17" s="96"/>
      <c r="AG17" s="96"/>
    </row>
    <row r="18" spans="1:33" x14ac:dyDescent="0.25">
      <c r="A18" s="121"/>
      <c r="B18" s="121"/>
      <c r="C18" s="121"/>
      <c r="D18" s="121"/>
      <c r="E18" s="121"/>
      <c r="F18" s="121"/>
      <c r="G18" s="122"/>
      <c r="H18" s="122"/>
      <c r="I18" s="122"/>
      <c r="J18" s="121"/>
      <c r="K18" s="121"/>
      <c r="L18" s="121"/>
      <c r="M18" s="121"/>
      <c r="N18" s="121"/>
      <c r="O18" s="121"/>
      <c r="P18" s="121"/>
      <c r="Q18" s="121"/>
      <c r="R18" s="121"/>
      <c r="S18" s="121"/>
      <c r="T18" s="121"/>
      <c r="U18" s="121"/>
      <c r="V18" s="121"/>
      <c r="W18" s="121"/>
      <c r="X18" s="121"/>
      <c r="Y18" s="121"/>
      <c r="Z18" s="121"/>
      <c r="AA18" s="121"/>
      <c r="AB18" s="121"/>
      <c r="AC18" s="121"/>
      <c r="AD18" s="121"/>
      <c r="AE18" s="96"/>
      <c r="AF18" s="96"/>
      <c r="AG18" s="96"/>
    </row>
    <row r="19" spans="1:33" x14ac:dyDescent="0.25">
      <c r="A19" s="121"/>
      <c r="B19" s="121"/>
      <c r="C19" s="121"/>
      <c r="D19" s="121"/>
      <c r="E19" s="121"/>
      <c r="F19" s="121"/>
      <c r="G19" s="122"/>
      <c r="H19" s="122"/>
      <c r="I19" s="122"/>
      <c r="J19" s="121"/>
      <c r="K19" s="121"/>
      <c r="L19" s="121"/>
      <c r="M19" s="121"/>
      <c r="N19" s="121"/>
      <c r="O19" s="121"/>
      <c r="P19" s="121"/>
      <c r="Q19" s="121"/>
      <c r="R19" s="121"/>
      <c r="S19" s="121"/>
      <c r="T19" s="121"/>
      <c r="U19" s="121"/>
      <c r="V19" s="121"/>
      <c r="W19" s="121"/>
      <c r="X19" s="121"/>
      <c r="Y19" s="121"/>
      <c r="Z19" s="121"/>
      <c r="AA19" s="121"/>
      <c r="AB19" s="121"/>
      <c r="AC19" s="121"/>
      <c r="AD19" s="121"/>
      <c r="AE19" s="96"/>
      <c r="AF19" s="96"/>
      <c r="AG19" s="96"/>
    </row>
    <row r="20" spans="1:33" x14ac:dyDescent="0.25">
      <c r="A20" s="96"/>
      <c r="B20" s="96"/>
      <c r="C20" s="96"/>
      <c r="D20" s="96"/>
      <c r="E20" s="96"/>
      <c r="F20" s="96"/>
      <c r="G20" s="97"/>
      <c r="H20" s="97"/>
      <c r="I20" s="97"/>
      <c r="J20" s="96"/>
      <c r="K20" s="96"/>
      <c r="L20" s="96"/>
      <c r="M20" s="96"/>
      <c r="N20" s="96"/>
      <c r="O20" s="96"/>
      <c r="P20" s="96"/>
      <c r="Q20" s="96"/>
      <c r="R20" s="96"/>
      <c r="S20" s="96"/>
      <c r="T20" s="96"/>
      <c r="U20" s="96"/>
      <c r="V20" s="96"/>
      <c r="W20" s="96"/>
      <c r="X20" s="96"/>
      <c r="Y20" s="96"/>
      <c r="Z20" s="96"/>
      <c r="AA20" s="96"/>
      <c r="AB20" s="96"/>
      <c r="AC20" s="96"/>
      <c r="AD20" s="96"/>
      <c r="AE20" s="96"/>
      <c r="AF20" s="96"/>
      <c r="AG20" s="96"/>
    </row>
    <row r="21" spans="1:33" x14ac:dyDescent="0.25">
      <c r="A21" s="96"/>
      <c r="B21" s="96"/>
      <c r="C21" s="96"/>
      <c r="D21" s="96"/>
      <c r="E21" s="96"/>
      <c r="F21" s="96"/>
      <c r="G21" s="97"/>
      <c r="H21" s="97"/>
      <c r="I21" s="97"/>
      <c r="J21" s="96"/>
      <c r="K21" s="96"/>
      <c r="L21" s="96"/>
      <c r="M21" s="96"/>
      <c r="N21" s="96"/>
      <c r="O21" s="96"/>
      <c r="P21" s="96"/>
      <c r="Q21" s="96"/>
      <c r="R21" s="96"/>
      <c r="S21" s="96"/>
      <c r="T21" s="96"/>
      <c r="U21" s="96"/>
      <c r="V21" s="96"/>
      <c r="W21" s="96"/>
      <c r="X21" s="96"/>
      <c r="Y21" s="96"/>
      <c r="Z21" s="96"/>
      <c r="AA21" s="96"/>
      <c r="AB21" s="96"/>
      <c r="AC21" s="96"/>
      <c r="AD21" s="96"/>
      <c r="AE21" s="96"/>
      <c r="AF21" s="96"/>
      <c r="AG21" s="96"/>
    </row>
    <row r="22" spans="1:33" x14ac:dyDescent="0.25">
      <c r="A22" s="96"/>
      <c r="B22" s="96"/>
      <c r="C22" s="96"/>
      <c r="D22" s="96"/>
      <c r="E22" s="96"/>
      <c r="F22" s="96"/>
      <c r="G22" s="97"/>
      <c r="H22" s="97"/>
      <c r="I22" s="97"/>
      <c r="J22" s="96"/>
      <c r="K22" s="96"/>
      <c r="L22" s="96"/>
      <c r="M22" s="96"/>
      <c r="N22" s="96"/>
      <c r="O22" s="96"/>
      <c r="P22" s="96"/>
      <c r="Q22" s="96"/>
      <c r="R22" s="96"/>
      <c r="S22" s="96"/>
      <c r="T22" s="96"/>
      <c r="U22" s="96"/>
      <c r="V22" s="96"/>
      <c r="W22" s="96"/>
      <c r="X22" s="96"/>
      <c r="Y22" s="96"/>
      <c r="Z22" s="96"/>
      <c r="AA22" s="96"/>
      <c r="AB22" s="96"/>
      <c r="AC22" s="96"/>
      <c r="AD22" s="96"/>
      <c r="AE22" s="96"/>
      <c r="AF22" s="96"/>
      <c r="AG22" s="96"/>
    </row>
    <row r="23" spans="1:33" x14ac:dyDescent="0.25">
      <c r="A23" s="96"/>
      <c r="B23" s="96"/>
      <c r="C23" s="96"/>
      <c r="D23" s="96"/>
      <c r="E23" s="96"/>
      <c r="F23" s="96"/>
      <c r="G23" s="97"/>
      <c r="H23" s="97"/>
      <c r="I23" s="97"/>
      <c r="J23" s="96"/>
      <c r="K23" s="96"/>
      <c r="L23" s="96"/>
      <c r="M23" s="96"/>
      <c r="N23" s="96"/>
      <c r="O23" s="96"/>
      <c r="P23" s="96"/>
      <c r="Q23" s="96"/>
      <c r="R23" s="96"/>
      <c r="S23" s="96"/>
      <c r="T23" s="96"/>
      <c r="U23" s="96"/>
      <c r="V23" s="96"/>
      <c r="W23" s="96"/>
      <c r="X23" s="96"/>
      <c r="Y23" s="96"/>
      <c r="Z23" s="96"/>
      <c r="AA23" s="96"/>
      <c r="AB23" s="96"/>
      <c r="AC23" s="96"/>
      <c r="AD23" s="96"/>
      <c r="AE23" s="96"/>
      <c r="AF23" s="96"/>
      <c r="AG23" s="96"/>
    </row>
  </sheetData>
  <mergeCells count="13">
    <mergeCell ref="Z7:AD7"/>
    <mergeCell ref="A7:B7"/>
    <mergeCell ref="C7:D7"/>
    <mergeCell ref="E7:I7"/>
    <mergeCell ref="J7:Q7"/>
    <mergeCell ref="R7:T7"/>
    <mergeCell ref="U7:X7"/>
    <mergeCell ref="A6:AD6"/>
    <mergeCell ref="A1:B4"/>
    <mergeCell ref="C1:AB2"/>
    <mergeCell ref="C3:AB4"/>
    <mergeCell ref="A5:B5"/>
    <mergeCell ref="C5:AD5"/>
  </mergeCells>
  <conditionalFormatting sqref="Q9">
    <cfRule type="cellIs" dxfId="135" priority="1" operator="equal">
      <formula>#REF!</formula>
    </cfRule>
    <cfRule type="cellIs" dxfId="134" priority="2" operator="equal">
      <formula>$Y$4</formula>
    </cfRule>
    <cfRule type="cellIs" dxfId="133" priority="3" operator="equal">
      <formula>$Y$3</formula>
    </cfRule>
    <cfRule type="cellIs" dxfId="132" priority="4" operator="equal">
      <formula>$Y$2</formula>
    </cfRule>
  </conditionalFormatting>
  <pageMargins left="0.7" right="0.7" top="0.75" bottom="0.75" header="0.3" footer="0.3"/>
  <pageSetup scale="17" orientation="portrait" horizontalDpi="4294967294" verticalDpi="4294967294"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924B9C3B-80C5-4B88-BC33-BB93FB2847EE}">
          <x14:formula1>
            <xm:f>'Listas despegables'!$I$3:$I$10</xm:f>
          </x14:formula1>
          <xm:sqref>E9</xm:sqref>
        </x14:dataValidation>
        <x14:dataValidation type="list" allowBlank="1" showInputMessage="1" showErrorMessage="1" xr:uid="{4624B92D-D0B2-4327-A106-3958EB751447}">
          <x14:formula1>
            <xm:f>'Listas despegables'!$A$3:$A$4</xm:f>
          </x14:formula1>
          <xm:sqref>D9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F5CC1-99BB-47AF-80B6-B0BDE31A3F5D}">
  <dimension ref="A1:AK35"/>
  <sheetViews>
    <sheetView showGridLines="0" topLeftCell="B4" zoomScale="70" zoomScaleNormal="70" zoomScaleSheetLayoutView="70" workbookViewId="0">
      <selection activeCell="E8" sqref="E8"/>
    </sheetView>
  </sheetViews>
  <sheetFormatPr baseColWidth="10" defaultColWidth="0" defaultRowHeight="18" x14ac:dyDescent="0.25"/>
  <cols>
    <col min="1" max="1" width="26.28515625" style="79" customWidth="1"/>
    <col min="2" max="2" width="30" style="79" customWidth="1"/>
    <col min="3" max="3" width="86.28515625" style="79" customWidth="1"/>
    <col min="4" max="4" width="29" style="79" customWidth="1"/>
    <col min="5" max="5" width="65" style="79" customWidth="1"/>
    <col min="6" max="6" width="82.28515625" style="79" customWidth="1"/>
    <col min="7" max="7" width="64.42578125" style="80" customWidth="1"/>
    <col min="8" max="8" width="80.140625" style="80" customWidth="1"/>
    <col min="9" max="9" width="83" style="80" customWidth="1"/>
    <col min="10" max="17" width="15.7109375" style="79" customWidth="1"/>
    <col min="18" max="18" width="70.7109375" style="79" customWidth="1"/>
    <col min="19" max="19" width="91.140625" style="79" customWidth="1"/>
    <col min="20" max="20" width="20.42578125" style="79" customWidth="1"/>
    <col min="21" max="21" width="32.28515625" style="79" customWidth="1"/>
    <col min="22" max="22" width="32.140625" style="79" customWidth="1"/>
    <col min="23" max="23" width="39.42578125" style="79" customWidth="1"/>
    <col min="24" max="24" width="83.42578125" style="79" customWidth="1"/>
    <col min="25" max="25" width="0" style="79" hidden="1" customWidth="1"/>
    <col min="26" max="26" width="39" style="79" customWidth="1"/>
    <col min="27" max="27" width="30.28515625" style="79" customWidth="1"/>
    <col min="28" max="28" width="30.7109375" style="79" customWidth="1"/>
    <col min="29" max="29" width="42.42578125" style="79" customWidth="1"/>
    <col min="30" max="30" width="61.140625" style="79" customWidth="1"/>
    <col min="31" max="37" width="0" style="79" hidden="1" customWidth="1"/>
    <col min="38" max="16384" width="11.42578125" style="79" hidden="1"/>
  </cols>
  <sheetData>
    <row r="1" spans="1:30" s="86" customFormat="1" ht="27.75" customHeight="1" x14ac:dyDescent="0.25">
      <c r="A1" s="141"/>
      <c r="B1" s="141"/>
      <c r="C1" s="142" t="s">
        <v>1405</v>
      </c>
      <c r="D1" s="143"/>
      <c r="E1" s="143"/>
      <c r="F1" s="143"/>
      <c r="G1" s="143"/>
      <c r="H1" s="143"/>
      <c r="I1" s="143"/>
      <c r="J1" s="143"/>
      <c r="K1" s="143"/>
      <c r="L1" s="143"/>
      <c r="M1" s="143"/>
      <c r="N1" s="143"/>
      <c r="O1" s="143"/>
      <c r="P1" s="143"/>
      <c r="Q1" s="143"/>
      <c r="R1" s="143"/>
      <c r="S1" s="143"/>
      <c r="T1" s="143"/>
      <c r="U1" s="143"/>
      <c r="V1" s="143"/>
      <c r="W1" s="143"/>
      <c r="X1" s="143"/>
      <c r="Y1" s="143"/>
      <c r="Z1" s="143"/>
      <c r="AA1" s="143"/>
      <c r="AB1" s="144"/>
      <c r="AC1" s="82" t="s">
        <v>957</v>
      </c>
      <c r="AD1" s="83" t="s">
        <v>1406</v>
      </c>
    </row>
    <row r="2" spans="1:30" s="86" customFormat="1" ht="27.75" customHeight="1" x14ac:dyDescent="0.25">
      <c r="A2" s="141"/>
      <c r="B2" s="141"/>
      <c r="C2" s="145"/>
      <c r="D2" s="146"/>
      <c r="E2" s="146"/>
      <c r="F2" s="146"/>
      <c r="G2" s="146"/>
      <c r="H2" s="146"/>
      <c r="I2" s="146"/>
      <c r="J2" s="146"/>
      <c r="K2" s="146"/>
      <c r="L2" s="146"/>
      <c r="M2" s="146"/>
      <c r="N2" s="146"/>
      <c r="O2" s="146"/>
      <c r="P2" s="146"/>
      <c r="Q2" s="146"/>
      <c r="R2" s="146"/>
      <c r="S2" s="146"/>
      <c r="T2" s="146"/>
      <c r="U2" s="146"/>
      <c r="V2" s="146"/>
      <c r="W2" s="146"/>
      <c r="X2" s="146"/>
      <c r="Y2" s="146"/>
      <c r="Z2" s="146"/>
      <c r="AA2" s="146"/>
      <c r="AB2" s="147"/>
      <c r="AC2" s="82" t="s">
        <v>958</v>
      </c>
      <c r="AD2" s="85" t="s">
        <v>967</v>
      </c>
    </row>
    <row r="3" spans="1:30" s="86" customFormat="1" ht="27.75" customHeight="1" x14ac:dyDescent="0.25">
      <c r="A3" s="141"/>
      <c r="B3" s="141"/>
      <c r="C3" s="142" t="s">
        <v>962</v>
      </c>
      <c r="D3" s="143"/>
      <c r="E3" s="143"/>
      <c r="F3" s="143"/>
      <c r="G3" s="143"/>
      <c r="H3" s="143"/>
      <c r="I3" s="143"/>
      <c r="J3" s="143"/>
      <c r="K3" s="143"/>
      <c r="L3" s="143"/>
      <c r="M3" s="143"/>
      <c r="N3" s="143"/>
      <c r="O3" s="143"/>
      <c r="P3" s="143"/>
      <c r="Q3" s="143"/>
      <c r="R3" s="143"/>
      <c r="S3" s="143"/>
      <c r="T3" s="143"/>
      <c r="U3" s="143"/>
      <c r="V3" s="143"/>
      <c r="W3" s="143"/>
      <c r="X3" s="143"/>
      <c r="Y3" s="143"/>
      <c r="Z3" s="143"/>
      <c r="AA3" s="143"/>
      <c r="AB3" s="144"/>
      <c r="AC3" s="82" t="s">
        <v>959</v>
      </c>
      <c r="AD3" s="84">
        <v>45848</v>
      </c>
    </row>
    <row r="4" spans="1:30" s="86" customFormat="1" ht="40.5" customHeight="1" x14ac:dyDescent="0.25">
      <c r="A4" s="141"/>
      <c r="B4" s="141"/>
      <c r="C4" s="145"/>
      <c r="D4" s="146"/>
      <c r="E4" s="146"/>
      <c r="F4" s="146"/>
      <c r="G4" s="146"/>
      <c r="H4" s="146"/>
      <c r="I4" s="146"/>
      <c r="J4" s="146"/>
      <c r="K4" s="146"/>
      <c r="L4" s="146"/>
      <c r="M4" s="146"/>
      <c r="N4" s="146"/>
      <c r="O4" s="146"/>
      <c r="P4" s="146"/>
      <c r="Q4" s="146"/>
      <c r="R4" s="146"/>
      <c r="S4" s="146"/>
      <c r="T4" s="146"/>
      <c r="U4" s="146"/>
      <c r="V4" s="146"/>
      <c r="W4" s="146"/>
      <c r="X4" s="146"/>
      <c r="Y4" s="146"/>
      <c r="Z4" s="146"/>
      <c r="AA4" s="146"/>
      <c r="AB4" s="147"/>
      <c r="AC4" s="82" t="s">
        <v>960</v>
      </c>
      <c r="AD4" s="83" t="s">
        <v>961</v>
      </c>
    </row>
    <row r="5" spans="1:30" s="86" customFormat="1" ht="179.25" customHeight="1" x14ac:dyDescent="0.25">
      <c r="A5" s="148" t="s">
        <v>1043</v>
      </c>
      <c r="B5" s="148"/>
      <c r="C5" s="164" t="s">
        <v>1276</v>
      </c>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row>
    <row r="6" spans="1:30" s="86" customFormat="1" ht="6" customHeight="1" x14ac:dyDescent="0.25">
      <c r="A6" s="155"/>
      <c r="B6" s="155"/>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row>
    <row r="7" spans="1:30" s="86" customFormat="1" ht="39.75" customHeight="1" x14ac:dyDescent="0.25">
      <c r="A7" s="157" t="s">
        <v>941</v>
      </c>
      <c r="B7" s="157"/>
      <c r="C7" s="157" t="s">
        <v>927</v>
      </c>
      <c r="D7" s="157"/>
      <c r="E7" s="157" t="s">
        <v>930</v>
      </c>
      <c r="F7" s="157"/>
      <c r="G7" s="157"/>
      <c r="H7" s="157"/>
      <c r="I7" s="157"/>
      <c r="J7" s="157" t="s">
        <v>965</v>
      </c>
      <c r="K7" s="157"/>
      <c r="L7" s="157"/>
      <c r="M7" s="157"/>
      <c r="N7" s="157"/>
      <c r="O7" s="157"/>
      <c r="P7" s="157"/>
      <c r="Q7" s="157"/>
      <c r="R7" s="157" t="s">
        <v>1</v>
      </c>
      <c r="S7" s="157"/>
      <c r="T7" s="157"/>
      <c r="U7" s="157" t="s">
        <v>141</v>
      </c>
      <c r="V7" s="157"/>
      <c r="W7" s="157"/>
      <c r="X7" s="157"/>
      <c r="Y7" s="91"/>
      <c r="Z7" s="156" t="s">
        <v>939</v>
      </c>
      <c r="AA7" s="156"/>
      <c r="AB7" s="156"/>
      <c r="AC7" s="156"/>
      <c r="AD7" s="156"/>
    </row>
    <row r="8" spans="1:30" s="86" customFormat="1" ht="166.5" customHeight="1" x14ac:dyDescent="0.25">
      <c r="A8" s="92" t="s">
        <v>925</v>
      </c>
      <c r="B8" s="92" t="s">
        <v>926</v>
      </c>
      <c r="C8" s="92" t="s">
        <v>263</v>
      </c>
      <c r="D8" s="92" t="s">
        <v>943</v>
      </c>
      <c r="E8" s="92" t="s">
        <v>928</v>
      </c>
      <c r="F8" s="92" t="s">
        <v>963</v>
      </c>
      <c r="G8" s="92" t="s">
        <v>929</v>
      </c>
      <c r="H8" s="92" t="s">
        <v>15</v>
      </c>
      <c r="I8" s="92" t="s">
        <v>964</v>
      </c>
      <c r="J8" s="93" t="s">
        <v>934</v>
      </c>
      <c r="K8" s="93" t="s">
        <v>933</v>
      </c>
      <c r="L8" s="93" t="s">
        <v>9</v>
      </c>
      <c r="M8" s="93" t="s">
        <v>143</v>
      </c>
      <c r="N8" s="93" t="s">
        <v>944</v>
      </c>
      <c r="O8" s="93" t="s">
        <v>11</v>
      </c>
      <c r="P8" s="93" t="s">
        <v>146</v>
      </c>
      <c r="Q8" s="93" t="s">
        <v>12</v>
      </c>
      <c r="R8" s="92" t="s">
        <v>931</v>
      </c>
      <c r="S8" s="92" t="s">
        <v>932</v>
      </c>
      <c r="T8" s="92" t="s">
        <v>147</v>
      </c>
      <c r="U8" s="92" t="s">
        <v>26</v>
      </c>
      <c r="V8" s="92" t="s">
        <v>27</v>
      </c>
      <c r="W8" s="92" t="s">
        <v>148</v>
      </c>
      <c r="X8" s="92" t="s">
        <v>1195</v>
      </c>
      <c r="Y8" s="93" t="s">
        <v>149</v>
      </c>
      <c r="Z8" s="92" t="s">
        <v>935</v>
      </c>
      <c r="AA8" s="92" t="s">
        <v>940</v>
      </c>
      <c r="AB8" s="92" t="s">
        <v>936</v>
      </c>
      <c r="AC8" s="92" t="s">
        <v>937</v>
      </c>
      <c r="AD8" s="92" t="s">
        <v>938</v>
      </c>
    </row>
    <row r="9" spans="1:30" s="237" customFormat="1" ht="169.9" customHeight="1" x14ac:dyDescent="0.2">
      <c r="A9" s="202">
        <v>45917</v>
      </c>
      <c r="B9" s="203" t="s">
        <v>1136</v>
      </c>
      <c r="C9" s="138" t="s">
        <v>1261</v>
      </c>
      <c r="D9" s="203" t="s">
        <v>155</v>
      </c>
      <c r="E9" s="204" t="s">
        <v>985</v>
      </c>
      <c r="F9" s="204" t="s">
        <v>1196</v>
      </c>
      <c r="G9" s="204" t="s">
        <v>1113</v>
      </c>
      <c r="H9" s="205" t="s">
        <v>1114</v>
      </c>
      <c r="I9" s="209" t="s">
        <v>1198</v>
      </c>
      <c r="J9" s="204">
        <v>2</v>
      </c>
      <c r="K9" s="204">
        <v>1</v>
      </c>
      <c r="L9" s="204">
        <f t="shared" ref="L9:L26" si="0">J9*K9</f>
        <v>2</v>
      </c>
      <c r="M9" s="204" t="str">
        <f t="shared" ref="M9:M26" si="1">IF((K9=""),"",IF(AND(L9&gt;=24,L9&lt;=40),"MUY ALTO",IF(AND(L9&gt;=10,L9&lt;=20),"ALTO",IF(AND(L9&gt;=6,L9&lt;=8),"MEDIO",IF((L9&lt;=4),"BAJO")))))</f>
        <v>BAJO</v>
      </c>
      <c r="N9" s="204">
        <v>10</v>
      </c>
      <c r="O9" s="204">
        <f>$L9*N9</f>
        <v>20</v>
      </c>
      <c r="P9" s="204" t="str">
        <f t="shared" ref="P9:P26" si="2">IF((O9&gt;=599),"I",IF(O9&gt;=150,"II",IF(O9&gt;=40,"III",IF(O9&gt;=20,"IV",IF(O9=0,"IV")))))</f>
        <v>IV</v>
      </c>
      <c r="Q9" s="204" t="str">
        <f t="shared" ref="Q9:Q26" si="3">IF(P9="I","CRÍTICO",IF(P9="II","Aceptable con Control",IF(P9="III","Mejorable",IF(P9="IV","Aceptable"))))</f>
        <v>Aceptable</v>
      </c>
      <c r="R9" s="209" t="s">
        <v>1527</v>
      </c>
      <c r="S9" s="218" t="s">
        <v>1674</v>
      </c>
      <c r="T9" s="204">
        <v>5</v>
      </c>
      <c r="U9" s="204"/>
      <c r="V9" s="204"/>
      <c r="W9" s="205"/>
      <c r="X9" s="204" t="s">
        <v>1050</v>
      </c>
      <c r="Y9" s="204"/>
      <c r="Z9" s="203" t="s">
        <v>155</v>
      </c>
      <c r="AA9" s="203" t="s">
        <v>1663</v>
      </c>
      <c r="AB9" s="203" t="s">
        <v>1056</v>
      </c>
      <c r="AC9" s="203" t="s">
        <v>1061</v>
      </c>
      <c r="AD9" s="203" t="s">
        <v>1143</v>
      </c>
    </row>
    <row r="10" spans="1:30" s="237" customFormat="1" ht="169.9" customHeight="1" x14ac:dyDescent="0.2">
      <c r="A10" s="202">
        <v>45917</v>
      </c>
      <c r="B10" s="203" t="s">
        <v>1137</v>
      </c>
      <c r="C10" s="138" t="s">
        <v>1261</v>
      </c>
      <c r="D10" s="206" t="s">
        <v>155</v>
      </c>
      <c r="E10" s="233" t="s">
        <v>985</v>
      </c>
      <c r="F10" s="207" t="s">
        <v>164</v>
      </c>
      <c r="G10" s="207" t="s">
        <v>1306</v>
      </c>
      <c r="H10" s="217" t="s">
        <v>1200</v>
      </c>
      <c r="I10" s="217" t="s">
        <v>1307</v>
      </c>
      <c r="J10" s="204">
        <v>2</v>
      </c>
      <c r="K10" s="204">
        <v>2</v>
      </c>
      <c r="L10" s="204">
        <f t="shared" si="0"/>
        <v>4</v>
      </c>
      <c r="M10" s="204" t="str">
        <f t="shared" si="1"/>
        <v>BAJO</v>
      </c>
      <c r="N10" s="204">
        <v>10</v>
      </c>
      <c r="O10" s="204">
        <v>20</v>
      </c>
      <c r="P10" s="204" t="str">
        <f t="shared" si="2"/>
        <v>IV</v>
      </c>
      <c r="Q10" s="204" t="str">
        <f t="shared" si="3"/>
        <v>Aceptable</v>
      </c>
      <c r="R10" s="209" t="s">
        <v>1664</v>
      </c>
      <c r="S10" s="209" t="s">
        <v>1511</v>
      </c>
      <c r="T10" s="204">
        <v>5</v>
      </c>
      <c r="U10" s="204"/>
      <c r="V10" s="204"/>
      <c r="W10" s="204" t="s">
        <v>1050</v>
      </c>
      <c r="X10" s="204" t="s">
        <v>1050</v>
      </c>
      <c r="Y10" s="204"/>
      <c r="Z10" s="203" t="s">
        <v>155</v>
      </c>
      <c r="AA10" s="223" t="s">
        <v>1613</v>
      </c>
      <c r="AB10" s="206" t="s">
        <v>1056</v>
      </c>
      <c r="AC10" s="203" t="s">
        <v>1061</v>
      </c>
      <c r="AD10" s="206" t="s">
        <v>1143</v>
      </c>
    </row>
    <row r="11" spans="1:30" s="237" customFormat="1" ht="169.9" customHeight="1" x14ac:dyDescent="0.2">
      <c r="A11" s="202">
        <v>45917</v>
      </c>
      <c r="B11" s="203" t="s">
        <v>1138</v>
      </c>
      <c r="C11" s="138" t="s">
        <v>1261</v>
      </c>
      <c r="D11" s="203" t="s">
        <v>155</v>
      </c>
      <c r="E11" s="204" t="s">
        <v>985</v>
      </c>
      <c r="F11" s="204" t="s">
        <v>990</v>
      </c>
      <c r="G11" s="204" t="s">
        <v>1404</v>
      </c>
      <c r="H11" s="205" t="s">
        <v>1115</v>
      </c>
      <c r="I11" s="209" t="s">
        <v>1142</v>
      </c>
      <c r="J11" s="204">
        <v>2</v>
      </c>
      <c r="K11" s="204">
        <v>2</v>
      </c>
      <c r="L11" s="204">
        <f t="shared" si="0"/>
        <v>4</v>
      </c>
      <c r="M11" s="204" t="str">
        <f t="shared" si="1"/>
        <v>BAJO</v>
      </c>
      <c r="N11" s="204">
        <v>10</v>
      </c>
      <c r="O11" s="204">
        <f t="shared" ref="O11:O26" si="4">$L11*N11</f>
        <v>40</v>
      </c>
      <c r="P11" s="204" t="str">
        <f t="shared" si="2"/>
        <v>III</v>
      </c>
      <c r="Q11" s="204" t="str">
        <f t="shared" si="3"/>
        <v>Mejorable</v>
      </c>
      <c r="R11" s="209" t="s">
        <v>1665</v>
      </c>
      <c r="S11" s="209" t="s">
        <v>1675</v>
      </c>
      <c r="T11" s="204">
        <v>5</v>
      </c>
      <c r="U11" s="204"/>
      <c r="V11" s="204"/>
      <c r="W11" s="205"/>
      <c r="X11" s="204" t="s">
        <v>1050</v>
      </c>
      <c r="Y11" s="204"/>
      <c r="Z11" s="203" t="s">
        <v>155</v>
      </c>
      <c r="AA11" s="215" t="s">
        <v>1540</v>
      </c>
      <c r="AB11" s="206" t="s">
        <v>1056</v>
      </c>
      <c r="AC11" s="203" t="s">
        <v>1061</v>
      </c>
      <c r="AD11" s="203" t="s">
        <v>1143</v>
      </c>
    </row>
    <row r="12" spans="1:30" s="237" customFormat="1" ht="169.9" customHeight="1" x14ac:dyDescent="0.2">
      <c r="A12" s="202">
        <v>45917</v>
      </c>
      <c r="B12" s="203" t="s">
        <v>1139</v>
      </c>
      <c r="C12" s="213" t="s">
        <v>1261</v>
      </c>
      <c r="D12" s="206" t="s">
        <v>155</v>
      </c>
      <c r="E12" s="204" t="s">
        <v>985</v>
      </c>
      <c r="F12" s="204" t="s">
        <v>1277</v>
      </c>
      <c r="G12" s="204" t="s">
        <v>1278</v>
      </c>
      <c r="H12" s="205" t="s">
        <v>1297</v>
      </c>
      <c r="I12" s="209" t="s">
        <v>1279</v>
      </c>
      <c r="J12" s="204">
        <v>2</v>
      </c>
      <c r="K12" s="204">
        <v>2</v>
      </c>
      <c r="L12" s="204">
        <f t="shared" si="0"/>
        <v>4</v>
      </c>
      <c r="M12" s="204" t="str">
        <f t="shared" si="1"/>
        <v>BAJO</v>
      </c>
      <c r="N12" s="204">
        <v>10</v>
      </c>
      <c r="O12" s="204">
        <f t="shared" si="4"/>
        <v>40</v>
      </c>
      <c r="P12" s="204" t="str">
        <f t="shared" si="2"/>
        <v>III</v>
      </c>
      <c r="Q12" s="204" t="str">
        <f t="shared" si="3"/>
        <v>Mejorable</v>
      </c>
      <c r="R12" s="217" t="s">
        <v>1635</v>
      </c>
      <c r="S12" s="209" t="s">
        <v>1676</v>
      </c>
      <c r="T12" s="204">
        <v>5</v>
      </c>
      <c r="U12" s="204"/>
      <c r="V12" s="204"/>
      <c r="W12" s="204" t="s">
        <v>1050</v>
      </c>
      <c r="X12" s="204" t="s">
        <v>1050</v>
      </c>
      <c r="Y12" s="204"/>
      <c r="Z12" s="203" t="s">
        <v>155</v>
      </c>
      <c r="AA12" s="215" t="s">
        <v>1540</v>
      </c>
      <c r="AB12" s="206" t="s">
        <v>1059</v>
      </c>
      <c r="AC12" s="206" t="s">
        <v>1061</v>
      </c>
      <c r="AD12" s="206" t="s">
        <v>1143</v>
      </c>
    </row>
    <row r="13" spans="1:30" s="237" customFormat="1" ht="169.9" customHeight="1" x14ac:dyDescent="0.2">
      <c r="A13" s="202">
        <v>45917</v>
      </c>
      <c r="B13" s="203" t="s">
        <v>1493</v>
      </c>
      <c r="C13" s="138" t="s">
        <v>1261</v>
      </c>
      <c r="D13" s="203" t="s">
        <v>155</v>
      </c>
      <c r="E13" s="204" t="s">
        <v>986</v>
      </c>
      <c r="F13" s="204" t="s">
        <v>1116</v>
      </c>
      <c r="G13" s="204" t="s">
        <v>1144</v>
      </c>
      <c r="H13" s="205" t="s">
        <v>1145</v>
      </c>
      <c r="I13" s="209" t="s">
        <v>1146</v>
      </c>
      <c r="J13" s="204">
        <v>2</v>
      </c>
      <c r="K13" s="204">
        <v>3</v>
      </c>
      <c r="L13" s="204">
        <f t="shared" si="0"/>
        <v>6</v>
      </c>
      <c r="M13" s="204" t="str">
        <f t="shared" si="1"/>
        <v>MEDIO</v>
      </c>
      <c r="N13" s="204">
        <v>25</v>
      </c>
      <c r="O13" s="204">
        <f t="shared" si="4"/>
        <v>150</v>
      </c>
      <c r="P13" s="204" t="str">
        <f t="shared" si="2"/>
        <v>II</v>
      </c>
      <c r="Q13" s="204" t="str">
        <f t="shared" si="3"/>
        <v>Aceptable con Control</v>
      </c>
      <c r="R13" s="209" t="s">
        <v>1677</v>
      </c>
      <c r="S13" s="209" t="s">
        <v>1514</v>
      </c>
      <c r="T13" s="204">
        <v>5</v>
      </c>
      <c r="U13" s="204"/>
      <c r="V13" s="204"/>
      <c r="W13" s="205"/>
      <c r="X13" s="204" t="s">
        <v>1050</v>
      </c>
      <c r="Y13" s="204"/>
      <c r="Z13" s="203" t="s">
        <v>155</v>
      </c>
      <c r="AA13" s="224" t="s">
        <v>1147</v>
      </c>
      <c r="AB13" s="203" t="s">
        <v>1056</v>
      </c>
      <c r="AC13" s="203" t="s">
        <v>1062</v>
      </c>
      <c r="AD13" s="203" t="s">
        <v>1143</v>
      </c>
    </row>
    <row r="14" spans="1:30" s="237" customFormat="1" ht="169.9" customHeight="1" x14ac:dyDescent="0.2">
      <c r="A14" s="202">
        <v>45917</v>
      </c>
      <c r="B14" s="206" t="s">
        <v>1262</v>
      </c>
      <c r="C14" s="213" t="s">
        <v>1261</v>
      </c>
      <c r="D14" s="206" t="s">
        <v>23</v>
      </c>
      <c r="E14" s="204" t="s">
        <v>987</v>
      </c>
      <c r="F14" s="204" t="s">
        <v>991</v>
      </c>
      <c r="G14" s="204" t="s">
        <v>1148</v>
      </c>
      <c r="H14" s="205" t="s">
        <v>1149</v>
      </c>
      <c r="I14" s="209" t="s">
        <v>1150</v>
      </c>
      <c r="J14" s="204">
        <v>2</v>
      </c>
      <c r="K14" s="204">
        <v>3</v>
      </c>
      <c r="L14" s="204">
        <f t="shared" si="0"/>
        <v>6</v>
      </c>
      <c r="M14" s="204" t="str">
        <f t="shared" si="1"/>
        <v>MEDIO</v>
      </c>
      <c r="N14" s="204">
        <v>10</v>
      </c>
      <c r="O14" s="204">
        <f t="shared" si="4"/>
        <v>60</v>
      </c>
      <c r="P14" s="204" t="str">
        <f t="shared" si="2"/>
        <v>III</v>
      </c>
      <c r="Q14" s="204" t="str">
        <f t="shared" si="3"/>
        <v>Mejorable</v>
      </c>
      <c r="R14" s="209" t="s">
        <v>1678</v>
      </c>
      <c r="S14" s="209" t="s">
        <v>1263</v>
      </c>
      <c r="T14" s="204">
        <v>5</v>
      </c>
      <c r="U14" s="204"/>
      <c r="V14" s="204"/>
      <c r="W14" s="204" t="s">
        <v>1050</v>
      </c>
      <c r="X14" s="204" t="s">
        <v>1050</v>
      </c>
      <c r="Y14" s="204"/>
      <c r="Z14" s="203" t="s">
        <v>155</v>
      </c>
      <c r="AA14" s="221" t="s">
        <v>1080</v>
      </c>
      <c r="AB14" s="203" t="s">
        <v>1056</v>
      </c>
      <c r="AC14" s="203" t="s">
        <v>1085</v>
      </c>
      <c r="AD14" s="203" t="s">
        <v>1086</v>
      </c>
    </row>
    <row r="15" spans="1:30" s="237" customFormat="1" ht="169.9" customHeight="1" x14ac:dyDescent="0.2">
      <c r="A15" s="202">
        <v>45917</v>
      </c>
      <c r="B15" s="206" t="s">
        <v>1264</v>
      </c>
      <c r="C15" s="138" t="s">
        <v>1261</v>
      </c>
      <c r="D15" s="203" t="s">
        <v>155</v>
      </c>
      <c r="E15" s="204" t="s">
        <v>987</v>
      </c>
      <c r="F15" s="204" t="s">
        <v>1152</v>
      </c>
      <c r="G15" s="204" t="s">
        <v>997</v>
      </c>
      <c r="H15" s="205" t="s">
        <v>998</v>
      </c>
      <c r="I15" s="209" t="s">
        <v>1153</v>
      </c>
      <c r="J15" s="204">
        <v>2</v>
      </c>
      <c r="K15" s="204">
        <v>3</v>
      </c>
      <c r="L15" s="204">
        <f t="shared" si="0"/>
        <v>6</v>
      </c>
      <c r="M15" s="204" t="str">
        <f t="shared" si="1"/>
        <v>MEDIO</v>
      </c>
      <c r="N15" s="204">
        <v>10</v>
      </c>
      <c r="O15" s="204">
        <f t="shared" si="4"/>
        <v>60</v>
      </c>
      <c r="P15" s="204" t="str">
        <f t="shared" si="2"/>
        <v>III</v>
      </c>
      <c r="Q15" s="204" t="str">
        <f t="shared" si="3"/>
        <v>Mejorable</v>
      </c>
      <c r="R15" s="209" t="s">
        <v>1679</v>
      </c>
      <c r="S15" s="209" t="s">
        <v>1079</v>
      </c>
      <c r="T15" s="204">
        <v>5</v>
      </c>
      <c r="U15" s="204"/>
      <c r="V15" s="204"/>
      <c r="W15" s="204" t="s">
        <v>1050</v>
      </c>
      <c r="X15" s="204"/>
      <c r="Y15" s="204"/>
      <c r="Z15" s="203" t="s">
        <v>155</v>
      </c>
      <c r="AA15" s="203" t="s">
        <v>1080</v>
      </c>
      <c r="AB15" s="203" t="s">
        <v>1056</v>
      </c>
      <c r="AC15" s="203" t="s">
        <v>1081</v>
      </c>
      <c r="AD15" s="203" t="s">
        <v>1086</v>
      </c>
    </row>
    <row r="16" spans="1:30" s="237" customFormat="1" ht="169.9" customHeight="1" x14ac:dyDescent="0.2">
      <c r="A16" s="202">
        <v>45917</v>
      </c>
      <c r="B16" s="206" t="s">
        <v>1265</v>
      </c>
      <c r="C16" s="213" t="s">
        <v>1261</v>
      </c>
      <c r="D16" s="206" t="s">
        <v>155</v>
      </c>
      <c r="E16" s="204" t="s">
        <v>988</v>
      </c>
      <c r="F16" s="204" t="s">
        <v>992</v>
      </c>
      <c r="G16" s="204" t="s">
        <v>1399</v>
      </c>
      <c r="H16" s="205" t="s">
        <v>1156</v>
      </c>
      <c r="I16" s="209" t="s">
        <v>1400</v>
      </c>
      <c r="J16" s="204">
        <v>2</v>
      </c>
      <c r="K16" s="204">
        <v>1</v>
      </c>
      <c r="L16" s="204">
        <f t="shared" si="0"/>
        <v>2</v>
      </c>
      <c r="M16" s="204" t="str">
        <f t="shared" si="1"/>
        <v>BAJO</v>
      </c>
      <c r="N16" s="204">
        <v>10</v>
      </c>
      <c r="O16" s="204">
        <f t="shared" si="4"/>
        <v>20</v>
      </c>
      <c r="P16" s="204" t="str">
        <f t="shared" si="2"/>
        <v>IV</v>
      </c>
      <c r="Q16" s="204" t="str">
        <f t="shared" si="3"/>
        <v>Aceptable</v>
      </c>
      <c r="R16" s="209" t="s">
        <v>1680</v>
      </c>
      <c r="S16" s="209" t="s">
        <v>1280</v>
      </c>
      <c r="T16" s="204">
        <v>5</v>
      </c>
      <c r="U16" s="204"/>
      <c r="V16" s="204"/>
      <c r="W16" s="204" t="s">
        <v>1050</v>
      </c>
      <c r="X16" s="204"/>
      <c r="Y16" s="204"/>
      <c r="Z16" s="203" t="s">
        <v>155</v>
      </c>
      <c r="AA16" s="203" t="s">
        <v>1082</v>
      </c>
      <c r="AB16" s="203" t="s">
        <v>1056</v>
      </c>
      <c r="AC16" s="203" t="s">
        <v>1085</v>
      </c>
      <c r="AD16" s="203" t="s">
        <v>1086</v>
      </c>
    </row>
    <row r="17" spans="1:37" s="237" customFormat="1" ht="169.9" customHeight="1" x14ac:dyDescent="0.2">
      <c r="A17" s="202">
        <v>45917</v>
      </c>
      <c r="B17" s="206" t="s">
        <v>1266</v>
      </c>
      <c r="C17" s="213" t="s">
        <v>1261</v>
      </c>
      <c r="D17" s="206" t="s">
        <v>155</v>
      </c>
      <c r="E17" s="204" t="s">
        <v>989</v>
      </c>
      <c r="F17" s="204" t="s">
        <v>1403</v>
      </c>
      <c r="G17" s="204" t="s">
        <v>1281</v>
      </c>
      <c r="H17" s="205" t="s">
        <v>1285</v>
      </c>
      <c r="I17" s="209" t="s">
        <v>1294</v>
      </c>
      <c r="J17" s="204">
        <v>2</v>
      </c>
      <c r="K17" s="204">
        <v>2</v>
      </c>
      <c r="L17" s="204">
        <f t="shared" si="0"/>
        <v>4</v>
      </c>
      <c r="M17" s="204" t="str">
        <f t="shared" si="1"/>
        <v>BAJO</v>
      </c>
      <c r="N17" s="204">
        <v>10</v>
      </c>
      <c r="O17" s="204">
        <f t="shared" si="4"/>
        <v>40</v>
      </c>
      <c r="P17" s="204" t="str">
        <f t="shared" si="2"/>
        <v>III</v>
      </c>
      <c r="Q17" s="204" t="str">
        <f t="shared" si="3"/>
        <v>Mejorable</v>
      </c>
      <c r="R17" s="209" t="s">
        <v>1515</v>
      </c>
      <c r="S17" s="209" t="s">
        <v>1068</v>
      </c>
      <c r="T17" s="204">
        <v>5</v>
      </c>
      <c r="U17" s="204"/>
      <c r="V17" s="204"/>
      <c r="W17" s="204" t="s">
        <v>1050</v>
      </c>
      <c r="X17" s="204"/>
      <c r="Y17" s="204"/>
      <c r="Z17" s="203" t="s">
        <v>155</v>
      </c>
      <c r="AA17" s="203" t="s">
        <v>1082</v>
      </c>
      <c r="AB17" s="203" t="s">
        <v>1056</v>
      </c>
      <c r="AC17" s="203" t="s">
        <v>1085</v>
      </c>
      <c r="AD17" s="203" t="s">
        <v>1086</v>
      </c>
    </row>
    <row r="18" spans="1:37" s="237" customFormat="1" ht="169.9" customHeight="1" x14ac:dyDescent="0.2">
      <c r="A18" s="202">
        <v>45917</v>
      </c>
      <c r="B18" s="206" t="s">
        <v>1267</v>
      </c>
      <c r="C18" s="213" t="s">
        <v>1158</v>
      </c>
      <c r="D18" s="206" t="s">
        <v>155</v>
      </c>
      <c r="E18" s="204" t="s">
        <v>978</v>
      </c>
      <c r="F18" s="204" t="s">
        <v>993</v>
      </c>
      <c r="G18" s="204" t="s">
        <v>1159</v>
      </c>
      <c r="H18" s="205" t="s">
        <v>999</v>
      </c>
      <c r="I18" s="209" t="s">
        <v>1160</v>
      </c>
      <c r="J18" s="204">
        <v>2</v>
      </c>
      <c r="K18" s="204">
        <v>3</v>
      </c>
      <c r="L18" s="204">
        <f t="shared" si="0"/>
        <v>6</v>
      </c>
      <c r="M18" s="204" t="str">
        <f t="shared" si="1"/>
        <v>MEDIO</v>
      </c>
      <c r="N18" s="204">
        <v>10</v>
      </c>
      <c r="O18" s="204">
        <f t="shared" si="4"/>
        <v>60</v>
      </c>
      <c r="P18" s="204" t="str">
        <f t="shared" si="2"/>
        <v>III</v>
      </c>
      <c r="Q18" s="204" t="str">
        <f t="shared" si="3"/>
        <v>Mejorable</v>
      </c>
      <c r="R18" s="209" t="s">
        <v>1681</v>
      </c>
      <c r="S18" s="209" t="s">
        <v>1666</v>
      </c>
      <c r="T18" s="204">
        <v>5</v>
      </c>
      <c r="U18" s="204"/>
      <c r="V18" s="204"/>
      <c r="W18" s="204"/>
      <c r="X18" s="204" t="s">
        <v>1050</v>
      </c>
      <c r="Y18" s="204"/>
      <c r="Z18" s="203" t="s">
        <v>155</v>
      </c>
      <c r="AA18" s="203" t="s">
        <v>1105</v>
      </c>
      <c r="AB18" s="203" t="s">
        <v>1106</v>
      </c>
      <c r="AC18" s="203" t="s">
        <v>1088</v>
      </c>
      <c r="AD18" s="203" t="s">
        <v>1251</v>
      </c>
    </row>
    <row r="19" spans="1:37" s="237" customFormat="1" ht="169.9" customHeight="1" x14ac:dyDescent="0.2">
      <c r="A19" s="202">
        <v>45917</v>
      </c>
      <c r="B19" s="206" t="s">
        <v>1268</v>
      </c>
      <c r="C19" s="138" t="s">
        <v>1158</v>
      </c>
      <c r="D19" s="203" t="s">
        <v>155</v>
      </c>
      <c r="E19" s="204" t="s">
        <v>978</v>
      </c>
      <c r="F19" s="204" t="s">
        <v>1162</v>
      </c>
      <c r="G19" s="204" t="s">
        <v>1000</v>
      </c>
      <c r="H19" s="205" t="s">
        <v>1163</v>
      </c>
      <c r="I19" s="209" t="s">
        <v>1164</v>
      </c>
      <c r="J19" s="204">
        <v>2</v>
      </c>
      <c r="K19" s="204">
        <v>3</v>
      </c>
      <c r="L19" s="204">
        <f t="shared" si="0"/>
        <v>6</v>
      </c>
      <c r="M19" s="204" t="str">
        <f t="shared" si="1"/>
        <v>MEDIO</v>
      </c>
      <c r="N19" s="204">
        <v>25</v>
      </c>
      <c r="O19" s="204">
        <f t="shared" si="4"/>
        <v>150</v>
      </c>
      <c r="P19" s="204" t="str">
        <f t="shared" si="2"/>
        <v>II</v>
      </c>
      <c r="Q19" s="204" t="str">
        <f t="shared" si="3"/>
        <v>Aceptable con Control</v>
      </c>
      <c r="R19" s="209" t="s">
        <v>1667</v>
      </c>
      <c r="S19" s="209" t="s">
        <v>1682</v>
      </c>
      <c r="T19" s="204">
        <v>5</v>
      </c>
      <c r="U19" s="204"/>
      <c r="V19" s="204"/>
      <c r="W19" s="204"/>
      <c r="X19" s="204" t="s">
        <v>1050</v>
      </c>
      <c r="Y19" s="204"/>
      <c r="Z19" s="206" t="s">
        <v>155</v>
      </c>
      <c r="AA19" s="203" t="s">
        <v>1105</v>
      </c>
      <c r="AB19" s="203" t="s">
        <v>1106</v>
      </c>
      <c r="AC19" s="203" t="s">
        <v>1088</v>
      </c>
      <c r="AD19" s="203" t="s">
        <v>1251</v>
      </c>
    </row>
    <row r="20" spans="1:37" s="237" customFormat="1" ht="169.9" customHeight="1" x14ac:dyDescent="0.2">
      <c r="A20" s="202">
        <v>45917</v>
      </c>
      <c r="B20" s="206" t="s">
        <v>1269</v>
      </c>
      <c r="C20" s="213" t="s">
        <v>984</v>
      </c>
      <c r="D20" s="206" t="s">
        <v>155</v>
      </c>
      <c r="E20" s="204" t="s">
        <v>977</v>
      </c>
      <c r="F20" s="204" t="s">
        <v>1270</v>
      </c>
      <c r="G20" s="204" t="s">
        <v>1002</v>
      </c>
      <c r="H20" s="205" t="s">
        <v>1170</v>
      </c>
      <c r="I20" s="209" t="s">
        <v>1171</v>
      </c>
      <c r="J20" s="204">
        <v>2</v>
      </c>
      <c r="K20" s="204">
        <v>4</v>
      </c>
      <c r="L20" s="204">
        <f t="shared" si="0"/>
        <v>8</v>
      </c>
      <c r="M20" s="204" t="str">
        <f t="shared" si="1"/>
        <v>MEDIO</v>
      </c>
      <c r="N20" s="204">
        <v>10</v>
      </c>
      <c r="O20" s="204">
        <f t="shared" si="4"/>
        <v>80</v>
      </c>
      <c r="P20" s="204" t="str">
        <f t="shared" si="2"/>
        <v>III</v>
      </c>
      <c r="Q20" s="204" t="str">
        <f t="shared" si="3"/>
        <v>Mejorable</v>
      </c>
      <c r="R20" s="218" t="s">
        <v>1683</v>
      </c>
      <c r="S20" s="209" t="s">
        <v>1684</v>
      </c>
      <c r="T20" s="204">
        <v>5</v>
      </c>
      <c r="U20" s="204"/>
      <c r="V20" s="204"/>
      <c r="W20" s="204"/>
      <c r="X20" s="204" t="s">
        <v>1050</v>
      </c>
      <c r="Y20" s="204"/>
      <c r="Z20" s="206" t="s">
        <v>155</v>
      </c>
      <c r="AA20" s="203" t="s">
        <v>1103</v>
      </c>
      <c r="AB20" s="203" t="s">
        <v>1101</v>
      </c>
      <c r="AC20" s="206" t="s">
        <v>1102</v>
      </c>
      <c r="AD20" s="206" t="s">
        <v>1104</v>
      </c>
    </row>
    <row r="21" spans="1:37" s="237" customFormat="1" ht="169.9" customHeight="1" x14ac:dyDescent="0.2">
      <c r="A21" s="202">
        <v>45917</v>
      </c>
      <c r="B21" s="206" t="s">
        <v>1271</v>
      </c>
      <c r="C21" s="138" t="s">
        <v>984</v>
      </c>
      <c r="D21" s="203" t="s">
        <v>155</v>
      </c>
      <c r="E21" s="204" t="s">
        <v>977</v>
      </c>
      <c r="F21" s="204" t="s">
        <v>995</v>
      </c>
      <c r="G21" s="204" t="s">
        <v>1029</v>
      </c>
      <c r="H21" s="205" t="s">
        <v>1180</v>
      </c>
      <c r="I21" s="209" t="s">
        <v>1272</v>
      </c>
      <c r="J21" s="204">
        <v>2</v>
      </c>
      <c r="K21" s="204">
        <v>3</v>
      </c>
      <c r="L21" s="204">
        <f t="shared" si="0"/>
        <v>6</v>
      </c>
      <c r="M21" s="204" t="str">
        <f t="shared" si="1"/>
        <v>MEDIO</v>
      </c>
      <c r="N21" s="204">
        <v>10</v>
      </c>
      <c r="O21" s="204">
        <f t="shared" si="4"/>
        <v>60</v>
      </c>
      <c r="P21" s="204" t="str">
        <f t="shared" si="2"/>
        <v>III</v>
      </c>
      <c r="Q21" s="204" t="str">
        <f t="shared" si="3"/>
        <v>Mejorable</v>
      </c>
      <c r="R21" s="218" t="s">
        <v>1668</v>
      </c>
      <c r="S21" s="209" t="s">
        <v>1669</v>
      </c>
      <c r="T21" s="204">
        <v>5</v>
      </c>
      <c r="U21" s="204"/>
      <c r="V21" s="204"/>
      <c r="W21" s="204"/>
      <c r="X21" s="204" t="s">
        <v>1050</v>
      </c>
      <c r="Y21" s="204"/>
      <c r="Z21" s="203" t="s">
        <v>155</v>
      </c>
      <c r="AA21" s="203" t="s">
        <v>1091</v>
      </c>
      <c r="AB21" s="203" t="s">
        <v>1101</v>
      </c>
      <c r="AC21" s="206" t="s">
        <v>1178</v>
      </c>
      <c r="AD21" s="206" t="s">
        <v>1092</v>
      </c>
    </row>
    <row r="22" spans="1:37" s="237" customFormat="1" ht="169.9" customHeight="1" x14ac:dyDescent="0.2">
      <c r="A22" s="202">
        <v>45917</v>
      </c>
      <c r="B22" s="206" t="s">
        <v>1273</v>
      </c>
      <c r="C22" s="213" t="s">
        <v>984</v>
      </c>
      <c r="D22" s="206" t="s">
        <v>155</v>
      </c>
      <c r="E22" s="204" t="s">
        <v>977</v>
      </c>
      <c r="F22" s="204" t="s">
        <v>1184</v>
      </c>
      <c r="G22" s="204" t="s">
        <v>1005</v>
      </c>
      <c r="H22" s="205" t="s">
        <v>1006</v>
      </c>
      <c r="I22" s="209" t="s">
        <v>1185</v>
      </c>
      <c r="J22" s="204">
        <v>2</v>
      </c>
      <c r="K22" s="204">
        <v>3</v>
      </c>
      <c r="L22" s="204">
        <f t="shared" si="0"/>
        <v>6</v>
      </c>
      <c r="M22" s="204" t="str">
        <f t="shared" si="1"/>
        <v>MEDIO</v>
      </c>
      <c r="N22" s="204">
        <v>10</v>
      </c>
      <c r="O22" s="204">
        <f t="shared" si="4"/>
        <v>60</v>
      </c>
      <c r="P22" s="204" t="str">
        <f t="shared" si="2"/>
        <v>III</v>
      </c>
      <c r="Q22" s="204" t="str">
        <f t="shared" si="3"/>
        <v>Mejorable</v>
      </c>
      <c r="R22" s="209" t="s">
        <v>1670</v>
      </c>
      <c r="S22" s="209" t="s">
        <v>1671</v>
      </c>
      <c r="T22" s="204">
        <v>5</v>
      </c>
      <c r="U22" s="204"/>
      <c r="V22" s="204"/>
      <c r="W22" s="204"/>
      <c r="X22" s="204" t="s">
        <v>1050</v>
      </c>
      <c r="Y22" s="204"/>
      <c r="Z22" s="206" t="s">
        <v>155</v>
      </c>
      <c r="AA22" s="206" t="s">
        <v>1094</v>
      </c>
      <c r="AB22" s="206" t="s">
        <v>1186</v>
      </c>
      <c r="AC22" s="206" t="s">
        <v>1095</v>
      </c>
      <c r="AD22" s="206" t="s">
        <v>1096</v>
      </c>
    </row>
    <row r="23" spans="1:37" s="237" customFormat="1" ht="169.9" customHeight="1" x14ac:dyDescent="0.2">
      <c r="A23" s="202">
        <v>45917</v>
      </c>
      <c r="B23" s="206" t="s">
        <v>1274</v>
      </c>
      <c r="C23" s="138" t="s">
        <v>984</v>
      </c>
      <c r="D23" s="203" t="s">
        <v>155</v>
      </c>
      <c r="E23" s="204" t="s">
        <v>977</v>
      </c>
      <c r="F23" s="204" t="s">
        <v>996</v>
      </c>
      <c r="G23" s="204" t="s">
        <v>1008</v>
      </c>
      <c r="H23" s="205" t="s">
        <v>1009</v>
      </c>
      <c r="I23" s="209" t="s">
        <v>1010</v>
      </c>
      <c r="J23" s="204">
        <v>2</v>
      </c>
      <c r="K23" s="204">
        <v>1</v>
      </c>
      <c r="L23" s="204">
        <f t="shared" si="0"/>
        <v>2</v>
      </c>
      <c r="M23" s="204" t="str">
        <f t="shared" si="1"/>
        <v>BAJO</v>
      </c>
      <c r="N23" s="204">
        <v>10</v>
      </c>
      <c r="O23" s="204">
        <f t="shared" si="4"/>
        <v>20</v>
      </c>
      <c r="P23" s="204" t="str">
        <f t="shared" si="2"/>
        <v>IV</v>
      </c>
      <c r="Q23" s="204" t="str">
        <f t="shared" si="3"/>
        <v>Aceptable</v>
      </c>
      <c r="R23" s="209" t="s">
        <v>1672</v>
      </c>
      <c r="S23" s="209" t="s">
        <v>1673</v>
      </c>
      <c r="T23" s="204">
        <v>5</v>
      </c>
      <c r="U23" s="204"/>
      <c r="V23" s="204"/>
      <c r="W23" s="204"/>
      <c r="X23" s="204" t="s">
        <v>1050</v>
      </c>
      <c r="Y23" s="204"/>
      <c r="Z23" s="203" t="s">
        <v>155</v>
      </c>
      <c r="AA23" s="206" t="s">
        <v>1187</v>
      </c>
      <c r="AB23" s="206" t="s">
        <v>1186</v>
      </c>
      <c r="AC23" s="206" t="s">
        <v>1188</v>
      </c>
      <c r="AD23" s="206" t="s">
        <v>1189</v>
      </c>
    </row>
    <row r="24" spans="1:37" s="237" customFormat="1" ht="169.9" customHeight="1" x14ac:dyDescent="0.2">
      <c r="A24" s="202">
        <v>45917</v>
      </c>
      <c r="B24" s="206" t="s">
        <v>1275</v>
      </c>
      <c r="C24" s="213" t="s">
        <v>1140</v>
      </c>
      <c r="D24" s="206" t="s">
        <v>155</v>
      </c>
      <c r="E24" s="203" t="s">
        <v>976</v>
      </c>
      <c r="F24" s="204" t="s">
        <v>1044</v>
      </c>
      <c r="G24" s="204" t="s">
        <v>1045</v>
      </c>
      <c r="H24" s="209" t="s">
        <v>1117</v>
      </c>
      <c r="I24" s="209" t="s">
        <v>1190</v>
      </c>
      <c r="J24" s="204">
        <v>2</v>
      </c>
      <c r="K24" s="204">
        <v>3</v>
      </c>
      <c r="L24" s="204">
        <f t="shared" si="0"/>
        <v>6</v>
      </c>
      <c r="M24" s="204" t="str">
        <f t="shared" si="1"/>
        <v>MEDIO</v>
      </c>
      <c r="N24" s="204">
        <v>10</v>
      </c>
      <c r="O24" s="204">
        <f t="shared" si="4"/>
        <v>60</v>
      </c>
      <c r="P24" s="204" t="str">
        <f t="shared" si="2"/>
        <v>III</v>
      </c>
      <c r="Q24" s="204" t="str">
        <f t="shared" si="3"/>
        <v>Mejorable</v>
      </c>
      <c r="R24" s="213" t="s">
        <v>1523</v>
      </c>
      <c r="S24" s="213" t="s">
        <v>1524</v>
      </c>
      <c r="T24" s="204">
        <v>5</v>
      </c>
      <c r="U24" s="204"/>
      <c r="V24" s="204"/>
      <c r="W24" s="204"/>
      <c r="X24" s="204" t="s">
        <v>1050</v>
      </c>
      <c r="Y24" s="204"/>
      <c r="Z24" s="206" t="s">
        <v>155</v>
      </c>
      <c r="AA24" s="206" t="s">
        <v>1112</v>
      </c>
      <c r="AB24" s="206" t="s">
        <v>1098</v>
      </c>
      <c r="AC24" s="206" t="s">
        <v>1099</v>
      </c>
      <c r="AD24" s="206" t="s">
        <v>1100</v>
      </c>
    </row>
    <row r="25" spans="1:37" s="237" customFormat="1" ht="169.9" customHeight="1" x14ac:dyDescent="0.2">
      <c r="A25" s="202">
        <v>45917</v>
      </c>
      <c r="B25" s="221" t="s">
        <v>1494</v>
      </c>
      <c r="C25" s="219" t="s">
        <v>1140</v>
      </c>
      <c r="D25" s="221" t="s">
        <v>155</v>
      </c>
      <c r="E25" s="206" t="s">
        <v>1191</v>
      </c>
      <c r="F25" s="204" t="s">
        <v>1192</v>
      </c>
      <c r="G25" s="204" t="s">
        <v>1109</v>
      </c>
      <c r="H25" s="209" t="s">
        <v>1047</v>
      </c>
      <c r="I25" s="209" t="s">
        <v>1283</v>
      </c>
      <c r="J25" s="204">
        <v>2</v>
      </c>
      <c r="K25" s="204">
        <v>3</v>
      </c>
      <c r="L25" s="204">
        <f t="shared" si="0"/>
        <v>6</v>
      </c>
      <c r="M25" s="204" t="str">
        <f t="shared" si="1"/>
        <v>MEDIO</v>
      </c>
      <c r="N25" s="204">
        <v>10</v>
      </c>
      <c r="O25" s="204">
        <f t="shared" si="4"/>
        <v>60</v>
      </c>
      <c r="P25" s="204" t="str">
        <f t="shared" si="2"/>
        <v>III</v>
      </c>
      <c r="Q25" s="204" t="str">
        <f t="shared" si="3"/>
        <v>Mejorable</v>
      </c>
      <c r="R25" s="219" t="s">
        <v>1525</v>
      </c>
      <c r="S25" s="209" t="s">
        <v>1526</v>
      </c>
      <c r="T25" s="204">
        <v>5</v>
      </c>
      <c r="U25" s="207"/>
      <c r="V25" s="207"/>
      <c r="W25" s="207"/>
      <c r="X25" s="207" t="s">
        <v>1050</v>
      </c>
      <c r="Y25" s="207"/>
      <c r="Z25" s="222" t="s">
        <v>155</v>
      </c>
      <c r="AA25" s="222" t="s">
        <v>1193</v>
      </c>
      <c r="AB25" s="222" t="s">
        <v>1098</v>
      </c>
      <c r="AC25" s="222" t="s">
        <v>1110</v>
      </c>
      <c r="AD25" s="222" t="s">
        <v>1194</v>
      </c>
    </row>
    <row r="26" spans="1:37" s="216" customFormat="1" ht="48" customHeight="1" x14ac:dyDescent="0.2">
      <c r="A26" s="202">
        <v>45954</v>
      </c>
      <c r="B26" s="206" t="s">
        <v>1499</v>
      </c>
      <c r="C26" s="213" t="s">
        <v>1500</v>
      </c>
      <c r="D26" s="206" t="s">
        <v>23</v>
      </c>
      <c r="E26" s="206" t="s">
        <v>1501</v>
      </c>
      <c r="F26" s="204" t="s">
        <v>1502</v>
      </c>
      <c r="G26" s="204" t="s">
        <v>1503</v>
      </c>
      <c r="H26" s="209" t="s">
        <v>1504</v>
      </c>
      <c r="I26" s="204" t="s">
        <v>1505</v>
      </c>
      <c r="J26" s="204">
        <v>2</v>
      </c>
      <c r="K26" s="204">
        <v>4</v>
      </c>
      <c r="L26" s="204">
        <f t="shared" si="0"/>
        <v>8</v>
      </c>
      <c r="M26" s="204" t="str">
        <f t="shared" si="1"/>
        <v>MEDIO</v>
      </c>
      <c r="N26" s="204">
        <v>25</v>
      </c>
      <c r="O26" s="204">
        <f t="shared" si="4"/>
        <v>200</v>
      </c>
      <c r="P26" s="204" t="str">
        <f t="shared" si="2"/>
        <v>II</v>
      </c>
      <c r="Q26" s="204" t="str">
        <f t="shared" si="3"/>
        <v>Aceptable con Control</v>
      </c>
      <c r="R26" s="219" t="s">
        <v>1573</v>
      </c>
      <c r="S26" s="209" t="s">
        <v>1506</v>
      </c>
      <c r="T26" s="204">
        <v>5</v>
      </c>
      <c r="U26" s="204"/>
      <c r="V26" s="204"/>
      <c r="W26" s="205"/>
      <c r="X26" s="204" t="s">
        <v>1050</v>
      </c>
      <c r="Y26" s="204"/>
      <c r="Z26" s="206" t="s">
        <v>155</v>
      </c>
      <c r="AA26" s="206" t="s">
        <v>1507</v>
      </c>
      <c r="AB26" s="206" t="s">
        <v>1051</v>
      </c>
      <c r="AC26" s="206" t="s">
        <v>1508</v>
      </c>
      <c r="AD26" s="206" t="s">
        <v>1509</v>
      </c>
    </row>
    <row r="27" spans="1:37" s="86" customFormat="1" x14ac:dyDescent="0.25">
      <c r="A27" s="79"/>
      <c r="B27" s="79"/>
      <c r="C27" s="79"/>
      <c r="D27" s="79"/>
      <c r="E27" s="79"/>
      <c r="F27" s="79"/>
      <c r="G27" s="80"/>
      <c r="H27" s="80"/>
      <c r="I27" s="80"/>
      <c r="J27" s="79"/>
      <c r="K27" s="79"/>
      <c r="L27" s="79"/>
      <c r="M27" s="79"/>
      <c r="N27" s="79"/>
      <c r="O27" s="79"/>
      <c r="P27" s="123"/>
      <c r="Q27" s="123"/>
      <c r="R27" s="79"/>
      <c r="S27" s="79"/>
      <c r="T27" s="79"/>
      <c r="U27" s="79"/>
      <c r="V27" s="79"/>
      <c r="W27" s="79"/>
      <c r="X27" s="79"/>
      <c r="Y27" s="79"/>
      <c r="Z27" s="79"/>
      <c r="AA27" s="79"/>
      <c r="AB27" s="79"/>
      <c r="AC27" s="79"/>
      <c r="AD27" s="79"/>
      <c r="AE27" s="95"/>
      <c r="AF27" s="95"/>
      <c r="AG27" s="95"/>
      <c r="AH27" s="95"/>
      <c r="AI27" s="95"/>
      <c r="AJ27" s="95"/>
      <c r="AK27" s="95"/>
    </row>
    <row r="28" spans="1:37" x14ac:dyDescent="0.25">
      <c r="A28" s="124"/>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36"/>
      <c r="AF28" s="136"/>
      <c r="AG28" s="136"/>
      <c r="AH28" s="136"/>
      <c r="AI28" s="136"/>
      <c r="AJ28" s="136"/>
      <c r="AK28" s="136"/>
    </row>
    <row r="29" spans="1:37" x14ac:dyDescent="0.25">
      <c r="A29" s="220" t="s">
        <v>1410</v>
      </c>
      <c r="B29" s="220"/>
      <c r="C29" s="220"/>
      <c r="D29" s="220"/>
      <c r="E29" s="220"/>
      <c r="F29" s="220"/>
      <c r="G29" s="220"/>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36"/>
      <c r="AF29" s="136"/>
      <c r="AG29" s="136"/>
      <c r="AH29" s="136"/>
      <c r="AI29" s="136"/>
      <c r="AJ29" s="136"/>
      <c r="AK29" s="136"/>
    </row>
    <row r="30" spans="1:37" x14ac:dyDescent="0.25">
      <c r="A30" s="136"/>
      <c r="B30" s="136"/>
      <c r="C30" s="136"/>
      <c r="D30" s="136"/>
      <c r="E30" s="136"/>
      <c r="F30" s="136"/>
      <c r="G30" s="137"/>
      <c r="H30" s="137"/>
      <c r="I30" s="137"/>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row>
    <row r="31" spans="1:37" x14ac:dyDescent="0.25">
      <c r="A31" s="136"/>
      <c r="B31" s="136"/>
      <c r="C31" s="136"/>
      <c r="D31" s="136"/>
      <c r="E31" s="136"/>
      <c r="F31" s="136"/>
      <c r="G31" s="137"/>
      <c r="H31" s="137"/>
      <c r="I31" s="137"/>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row>
    <row r="32" spans="1:37" x14ac:dyDescent="0.25">
      <c r="A32" s="136"/>
      <c r="B32" s="136"/>
      <c r="C32" s="136"/>
      <c r="D32" s="136"/>
      <c r="E32" s="136"/>
      <c r="F32" s="136"/>
      <c r="G32" s="137"/>
      <c r="H32" s="137"/>
      <c r="I32" s="137"/>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row>
    <row r="33" spans="1:37" x14ac:dyDescent="0.25">
      <c r="A33" s="136"/>
      <c r="B33" s="136"/>
      <c r="C33" s="136"/>
      <c r="D33" s="136"/>
      <c r="E33" s="136"/>
      <c r="F33" s="136"/>
      <c r="G33" s="137"/>
      <c r="H33" s="137"/>
      <c r="I33" s="137"/>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row>
    <row r="34" spans="1:37" x14ac:dyDescent="0.25">
      <c r="A34" s="136"/>
      <c r="B34" s="136"/>
      <c r="C34" s="136"/>
      <c r="D34" s="136"/>
      <c r="E34" s="136"/>
      <c r="F34" s="136"/>
      <c r="G34" s="137"/>
      <c r="H34" s="137"/>
      <c r="I34" s="137"/>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row>
    <row r="35" spans="1:37" x14ac:dyDescent="0.25">
      <c r="A35" s="136"/>
      <c r="B35" s="136"/>
      <c r="C35" s="136"/>
      <c r="D35" s="136"/>
      <c r="E35" s="136"/>
      <c r="F35" s="136"/>
      <c r="G35" s="137"/>
      <c r="H35" s="137"/>
      <c r="I35" s="137"/>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row>
  </sheetData>
  <mergeCells count="14">
    <mergeCell ref="A29:G29"/>
    <mergeCell ref="A6:AD6"/>
    <mergeCell ref="Z7:AD7"/>
    <mergeCell ref="A7:B7"/>
    <mergeCell ref="C7:D7"/>
    <mergeCell ref="E7:I7"/>
    <mergeCell ref="J7:Q7"/>
    <mergeCell ref="R7:T7"/>
    <mergeCell ref="U7:X7"/>
    <mergeCell ref="A1:B4"/>
    <mergeCell ref="C1:AB2"/>
    <mergeCell ref="C3:AB4"/>
    <mergeCell ref="A5:B5"/>
    <mergeCell ref="C5:AD5"/>
  </mergeCells>
  <phoneticPr fontId="56" type="noConversion"/>
  <conditionalFormatting sqref="P9">
    <cfRule type="cellIs" dxfId="131" priority="21" operator="equal">
      <formula>#REF!</formula>
    </cfRule>
    <cfRule type="cellIs" dxfId="130" priority="22" operator="equal">
      <formula>$Y$4</formula>
    </cfRule>
    <cfRule type="cellIs" dxfId="129" priority="23" operator="equal">
      <formula>$Y$3</formula>
    </cfRule>
    <cfRule type="cellIs" dxfId="128" priority="24" operator="equal">
      <formula>$Y$2</formula>
    </cfRule>
  </conditionalFormatting>
  <conditionalFormatting sqref="Q10:Q25">
    <cfRule type="cellIs" dxfId="127" priority="5" operator="equal">
      <formula>#REF!</formula>
    </cfRule>
    <cfRule type="cellIs" dxfId="126" priority="6" operator="equal">
      <formula>$Y$4</formula>
    </cfRule>
    <cfRule type="cellIs" dxfId="125" priority="7" operator="equal">
      <formula>$Y$3</formula>
    </cfRule>
    <cfRule type="cellIs" dxfId="124" priority="8" operator="equal">
      <formula>$Y$2</formula>
    </cfRule>
  </conditionalFormatting>
  <conditionalFormatting sqref="Q26">
    <cfRule type="cellIs" dxfId="123" priority="1" operator="equal">
      <formula>#REF!</formula>
    </cfRule>
    <cfRule type="cellIs" dxfId="122" priority="2" operator="equal">
      <formula>$Y$4</formula>
    </cfRule>
    <cfRule type="cellIs" dxfId="121" priority="3" operator="equal">
      <formula>$Y$3</formula>
    </cfRule>
    <cfRule type="cellIs" dxfId="120" priority="4" operator="equal">
      <formula>$Y$2</formula>
    </cfRule>
  </conditionalFormatting>
  <pageMargins left="0.7" right="0.7" top="0.75" bottom="0.75" header="0.3" footer="0.3"/>
  <pageSetup scale="17" orientation="portrait" horizontalDpi="4294967294" verticalDpi="4294967294" r:id="rId1"/>
  <rowBreaks count="1" manualBreakCount="1">
    <brk id="21" min="2" max="25" man="1"/>
  </rowBreaks>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8196E3B-F710-480E-960F-F5A0A1F5C7A5}">
          <x14:formula1>
            <xm:f>'Listas despegables'!$I$3:$I$10</xm:f>
          </x14:formula1>
          <xm:sqref>E25</xm:sqref>
        </x14:dataValidation>
        <x14:dataValidation type="list" allowBlank="1" showInputMessage="1" showErrorMessage="1" xr:uid="{8CFAB411-3B1A-49E6-AD7A-6E90A10F81AD}">
          <x14:formula1>
            <xm:f>'Listas despegables'!$A$3:$A$4</xm:f>
          </x14:formula1>
          <xm:sqref>D25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1"/>
  <sheetViews>
    <sheetView showGridLines="0" zoomScale="70" zoomScaleNormal="70" zoomScaleSheetLayoutView="100" workbookViewId="0">
      <selection activeCell="B5" sqref="B5"/>
    </sheetView>
  </sheetViews>
  <sheetFormatPr baseColWidth="10" defaultColWidth="11.42578125" defaultRowHeight="15" x14ac:dyDescent="0.25"/>
  <cols>
    <col min="1" max="1" width="14.28515625" style="71" customWidth="1"/>
    <col min="2" max="2" width="165.42578125" style="71" customWidth="1"/>
    <col min="3" max="4" width="46" style="71" customWidth="1"/>
    <col min="5" max="16384" width="11.42578125" style="71"/>
  </cols>
  <sheetData>
    <row r="1" spans="1:4" ht="21.75" customHeight="1" x14ac:dyDescent="0.25">
      <c r="A1" s="168" t="s">
        <v>942</v>
      </c>
      <c r="B1" s="168"/>
      <c r="C1" s="168"/>
      <c r="D1" s="168"/>
    </row>
    <row r="2" spans="1:4" ht="5.25" customHeight="1" x14ac:dyDescent="0.25">
      <c r="A2" s="73"/>
      <c r="B2" s="73"/>
      <c r="C2" s="72"/>
      <c r="D2" s="72"/>
    </row>
    <row r="3" spans="1:4" ht="12.75" customHeight="1" x14ac:dyDescent="0.25">
      <c r="A3" s="168" t="s">
        <v>956</v>
      </c>
      <c r="B3" s="168" t="s">
        <v>908</v>
      </c>
      <c r="C3" s="168" t="s">
        <v>910</v>
      </c>
      <c r="D3" s="168" t="s">
        <v>924</v>
      </c>
    </row>
    <row r="4" spans="1:4" ht="27.75" customHeight="1" x14ac:dyDescent="0.25">
      <c r="A4" s="168"/>
      <c r="B4" s="168"/>
      <c r="C4" s="168"/>
      <c r="D4" s="168"/>
    </row>
    <row r="5" spans="1:4" ht="336" customHeight="1" x14ac:dyDescent="0.25">
      <c r="A5" s="74" t="s">
        <v>29</v>
      </c>
      <c r="B5" s="75" t="s">
        <v>969</v>
      </c>
      <c r="C5" s="76" t="s">
        <v>911</v>
      </c>
      <c r="D5" s="76" t="s">
        <v>946</v>
      </c>
    </row>
    <row r="6" spans="1:4" ht="26.25" customHeight="1" x14ac:dyDescent="0.25">
      <c r="A6" s="169" t="s">
        <v>30</v>
      </c>
      <c r="B6" s="170" t="s">
        <v>952</v>
      </c>
      <c r="C6" s="77" t="s">
        <v>912</v>
      </c>
      <c r="D6" s="167" t="s">
        <v>946</v>
      </c>
    </row>
    <row r="7" spans="1:4" ht="26.25" customHeight="1" x14ac:dyDescent="0.25">
      <c r="A7" s="169"/>
      <c r="B7" s="170"/>
      <c r="C7" s="77" t="s">
        <v>913</v>
      </c>
      <c r="D7" s="167"/>
    </row>
    <row r="8" spans="1:4" ht="18" customHeight="1" x14ac:dyDescent="0.25">
      <c r="A8" s="169"/>
      <c r="B8" s="170"/>
      <c r="C8" s="77" t="s">
        <v>914</v>
      </c>
      <c r="D8" s="167"/>
    </row>
    <row r="9" spans="1:4" ht="37.5" customHeight="1" x14ac:dyDescent="0.25">
      <c r="A9" s="169"/>
      <c r="B9" s="170"/>
      <c r="C9" s="77" t="s">
        <v>915</v>
      </c>
      <c r="D9" s="167"/>
    </row>
    <row r="10" spans="1:4" ht="37.5" customHeight="1" x14ac:dyDescent="0.25">
      <c r="A10" s="169"/>
      <c r="B10" s="170"/>
      <c r="C10" s="77" t="s">
        <v>916</v>
      </c>
      <c r="D10" s="167"/>
    </row>
    <row r="11" spans="1:4" ht="37.5" customHeight="1" x14ac:dyDescent="0.25">
      <c r="A11" s="169"/>
      <c r="B11" s="170"/>
      <c r="C11" s="77" t="s">
        <v>917</v>
      </c>
      <c r="D11" s="167"/>
    </row>
    <row r="12" spans="1:4" ht="37.5" customHeight="1" x14ac:dyDescent="0.25">
      <c r="A12" s="169"/>
      <c r="B12" s="170"/>
      <c r="C12" s="77" t="s">
        <v>918</v>
      </c>
      <c r="D12" s="167"/>
    </row>
    <row r="13" spans="1:4" ht="37.5" customHeight="1" x14ac:dyDescent="0.25">
      <c r="A13" s="169"/>
      <c r="B13" s="170"/>
      <c r="C13" s="77" t="s">
        <v>919</v>
      </c>
      <c r="D13" s="167"/>
    </row>
    <row r="14" spans="1:4" ht="37.5" customHeight="1" x14ac:dyDescent="0.25">
      <c r="A14" s="169"/>
      <c r="B14" s="170"/>
      <c r="C14" s="77" t="s">
        <v>920</v>
      </c>
      <c r="D14" s="167"/>
    </row>
    <row r="15" spans="1:4" ht="37.5" customHeight="1" x14ac:dyDescent="0.25">
      <c r="A15" s="169"/>
      <c r="B15" s="170"/>
      <c r="C15" s="77" t="s">
        <v>921</v>
      </c>
      <c r="D15" s="167"/>
    </row>
    <row r="16" spans="1:4" ht="37.5" customHeight="1" x14ac:dyDescent="0.25">
      <c r="A16" s="169"/>
      <c r="B16" s="170"/>
      <c r="C16" s="77" t="s">
        <v>922</v>
      </c>
      <c r="D16" s="167"/>
    </row>
    <row r="17" spans="1:4" ht="22.5" customHeight="1" x14ac:dyDescent="0.25">
      <c r="A17" s="169"/>
      <c r="B17" s="170"/>
      <c r="C17" s="77" t="s">
        <v>923</v>
      </c>
      <c r="D17" s="167"/>
    </row>
    <row r="18" spans="1:4" ht="26.25" hidden="1" customHeight="1" x14ac:dyDescent="0.25">
      <c r="A18" s="169"/>
      <c r="B18" s="170"/>
      <c r="C18" s="77"/>
      <c r="D18" s="77"/>
    </row>
    <row r="19" spans="1:4" ht="17.25" hidden="1" customHeight="1" x14ac:dyDescent="0.25">
      <c r="A19" s="169"/>
      <c r="B19" s="170"/>
      <c r="C19" s="77"/>
      <c r="D19" s="77"/>
    </row>
    <row r="20" spans="1:4" ht="26.25" hidden="1" customHeight="1" x14ac:dyDescent="0.25">
      <c r="A20" s="169"/>
      <c r="B20" s="170"/>
      <c r="C20" s="77"/>
      <c r="D20" s="77"/>
    </row>
    <row r="21" spans="1:4" ht="67.5" hidden="1" customHeight="1" x14ac:dyDescent="0.25">
      <c r="A21" s="169"/>
      <c r="B21" s="170"/>
      <c r="C21" s="77"/>
      <c r="D21" s="77"/>
    </row>
    <row r="22" spans="1:4" ht="114.75" hidden="1" customHeight="1" x14ac:dyDescent="0.25">
      <c r="A22" s="169"/>
      <c r="B22" s="170"/>
      <c r="C22" s="77"/>
      <c r="D22" s="77"/>
    </row>
    <row r="23" spans="1:4" ht="81" hidden="1" customHeight="1" x14ac:dyDescent="0.25">
      <c r="A23" s="169"/>
      <c r="B23" s="170"/>
      <c r="C23" s="77"/>
      <c r="D23" s="77"/>
    </row>
    <row r="24" spans="1:4" ht="26.25" hidden="1" customHeight="1" x14ac:dyDescent="0.25">
      <c r="A24" s="169"/>
      <c r="B24" s="170"/>
      <c r="C24" s="77"/>
      <c r="D24" s="77"/>
    </row>
    <row r="25" spans="1:4" ht="28.5" x14ac:dyDescent="0.25">
      <c r="A25" s="74" t="s">
        <v>31</v>
      </c>
      <c r="B25" s="77" t="s">
        <v>909</v>
      </c>
      <c r="C25" s="77" t="s">
        <v>911</v>
      </c>
      <c r="D25" s="76" t="s">
        <v>946</v>
      </c>
    </row>
    <row r="26" spans="1:4" ht="177.75" customHeight="1" x14ac:dyDescent="0.25">
      <c r="A26" s="74" t="s">
        <v>32</v>
      </c>
      <c r="B26" s="77" t="s">
        <v>953</v>
      </c>
      <c r="C26" s="77" t="s">
        <v>950</v>
      </c>
      <c r="D26" s="76" t="s">
        <v>946</v>
      </c>
    </row>
    <row r="27" spans="1:4" ht="142.5" x14ac:dyDescent="0.25">
      <c r="A27" s="74" t="s">
        <v>33</v>
      </c>
      <c r="B27" s="77" t="s">
        <v>954</v>
      </c>
      <c r="C27" s="77" t="s">
        <v>950</v>
      </c>
      <c r="D27" s="76" t="s">
        <v>947</v>
      </c>
    </row>
    <row r="28" spans="1:4" ht="137.25" customHeight="1" x14ac:dyDescent="0.25">
      <c r="A28" s="74" t="s">
        <v>34</v>
      </c>
      <c r="B28" s="77" t="s">
        <v>1036</v>
      </c>
      <c r="C28" s="77" t="s">
        <v>950</v>
      </c>
      <c r="D28" s="76" t="s">
        <v>947</v>
      </c>
    </row>
    <row r="29" spans="1:4" ht="28.5" x14ac:dyDescent="0.25">
      <c r="A29" s="74" t="s">
        <v>35</v>
      </c>
      <c r="B29" s="77" t="s">
        <v>1041</v>
      </c>
      <c r="C29" s="77" t="s">
        <v>951</v>
      </c>
      <c r="D29" s="76" t="s">
        <v>947</v>
      </c>
    </row>
    <row r="30" spans="1:4" ht="42.75" x14ac:dyDescent="0.25">
      <c r="A30" s="74" t="s">
        <v>180</v>
      </c>
      <c r="B30" s="78" t="s">
        <v>955</v>
      </c>
      <c r="C30" s="77" t="s">
        <v>911</v>
      </c>
      <c r="D30" s="76" t="s">
        <v>947</v>
      </c>
    </row>
    <row r="31" spans="1:4" ht="51.75" customHeight="1" x14ac:dyDescent="0.25">
      <c r="A31" s="165" t="s">
        <v>1495</v>
      </c>
      <c r="B31" s="166"/>
      <c r="C31" s="166"/>
      <c r="D31" s="166"/>
    </row>
  </sheetData>
  <mergeCells count="9">
    <mergeCell ref="A31:D31"/>
    <mergeCell ref="D6:D17"/>
    <mergeCell ref="A1:D1"/>
    <mergeCell ref="A6:A24"/>
    <mergeCell ref="B6:B24"/>
    <mergeCell ref="A3:A4"/>
    <mergeCell ref="B3:B4"/>
    <mergeCell ref="C3:C4"/>
    <mergeCell ref="D3:D4"/>
  </mergeCells>
  <pageMargins left="0.7" right="0.7" top="0.75" bottom="0.75" header="0.3" footer="0.3"/>
  <pageSetup scale="8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8C68F788DDBE545AF05A5848DB83113" ma:contentTypeVersion="0" ma:contentTypeDescription="Crear nuevo documento." ma:contentTypeScope="" ma:versionID="bea9c02cba5ac0e514604206c41822cb">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A3B313-A89A-4B22-9F78-8889FC9C9837}">
  <ds:schemaRefs>
    <ds:schemaRef ds:uri="http://purl.org/dc/dcmitype/"/>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purl.org/dc/term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BBFFCE4D-0B82-4AC3-B459-4869FC3001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07549D2-0A2B-4FCF-8ABA-60B8750AF3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10</vt:i4>
      </vt:variant>
    </vt:vector>
  </HeadingPairs>
  <TitlesOfParts>
    <vt:vector size="38" baseType="lpstr">
      <vt:lpstr>GES1</vt:lpstr>
      <vt:lpstr>GES2</vt:lpstr>
      <vt:lpstr>GES3</vt:lpstr>
      <vt:lpstr>GES4</vt:lpstr>
      <vt:lpstr>GES5</vt:lpstr>
      <vt:lpstr>GES6</vt:lpstr>
      <vt:lpstr>GES7</vt:lpstr>
      <vt:lpstr>GES8</vt:lpstr>
      <vt:lpstr>TABLA DE GES </vt:lpstr>
      <vt:lpstr>Control de cambios</vt:lpstr>
      <vt:lpstr>Listas despegables</vt:lpstr>
      <vt:lpstr>DIST POR GES </vt:lpstr>
      <vt:lpstr>GES 2</vt:lpstr>
      <vt:lpstr>GES 3</vt:lpstr>
      <vt:lpstr>GES 4</vt:lpstr>
      <vt:lpstr>GES 5</vt:lpstr>
      <vt:lpstr>PRIORI.GES5</vt:lpstr>
      <vt:lpstr>GES 6 </vt:lpstr>
      <vt:lpstr>PRIORI.GES6</vt:lpstr>
      <vt:lpstr>GES 7</vt:lpstr>
      <vt:lpstr>PRIORI.GES7</vt:lpstr>
      <vt:lpstr>GES 8 </vt:lpstr>
      <vt:lpstr>PRIORI.GES8</vt:lpstr>
      <vt:lpstr>GES 9</vt:lpstr>
      <vt:lpstr>PRIORI.GES9</vt:lpstr>
      <vt:lpstr>GES 10</vt:lpstr>
      <vt:lpstr>PRIORI.GES10</vt:lpstr>
      <vt:lpstr>Hoja1</vt:lpstr>
      <vt:lpstr>'GES 10'!Área_de_impresión</vt:lpstr>
      <vt:lpstr>'GES1'!Área_de_impresión</vt:lpstr>
      <vt:lpstr>'GES2'!Área_de_impresión</vt:lpstr>
      <vt:lpstr>'GES3'!Área_de_impresión</vt:lpstr>
      <vt:lpstr>'GES4'!Área_de_impresión</vt:lpstr>
      <vt:lpstr>'GES5'!Área_de_impresión</vt:lpstr>
      <vt:lpstr>'GES6'!Área_de_impresión</vt:lpstr>
      <vt:lpstr>'GES7'!Área_de_impresión</vt:lpstr>
      <vt:lpstr>'GES8'!Área_de_impresión</vt:lpstr>
      <vt:lpstr>PRIORI.GES10!Área_de_impresión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Ciprian Betancourt</dc:creator>
  <cp:lastModifiedBy>Mongui Gutiérrez Vargas</cp:lastModifiedBy>
  <dcterms:created xsi:type="dcterms:W3CDTF">2016-04-07T14:46:19Z</dcterms:created>
  <dcterms:modified xsi:type="dcterms:W3CDTF">2025-10-30T15:30:47Z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b4589455-bb48-41e3-ae00-2dc253a95e00</vt:lpwstr>
  </property>
  <property fmtid="{D5CDD505-2E9C-101B-9397-08002B2CF9AE}" pid="3" name="ContentTypeId">
    <vt:lpwstr>0x01010008C68F788DDBE545AF05A5848DB83113</vt:lpwstr>
  </property>
  <property fmtid="{D5CDD505-2E9C-101B-9397-08002B2CF9AE}" pid="4" name="eDOCS AutoSave">
    <vt:lpwstr>20251028093855862</vt:lpwstr>
  </property>
</Properties>
</file>