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defaultThemeVersion="124226"/>
  <mc:AlternateContent xmlns:mc="http://schemas.openxmlformats.org/markup-compatibility/2006">
    <mc:Choice Requires="x15">
      <x15ac:absPath xmlns:x15ac="http://schemas.microsoft.com/office/spreadsheetml/2010/11/ac" url="https://supersociedades365-my.sharepoint.com/personal/rubenmp_supersociedades_gov_co/Documents/Documentos/Publicaciones/SGI/AP_142_ECO_20251024/"/>
    </mc:Choice>
  </mc:AlternateContent>
  <xr:revisionPtr revIDLastSave="0" documentId="8_{84E57845-74AD-4028-8D51-B59ED3A00380}" xr6:coauthVersionLast="47" xr6:coauthVersionMax="47" xr10:uidLastSave="{00000000-0000-0000-0000-000000000000}"/>
  <bookViews>
    <workbookView xWindow="-120" yWindow="-120" windowWidth="29040" windowHeight="15840" tabRatio="891" firstSheet="1" activeTab="1" xr2:uid="{B79D7E18-3318-4794-904E-01158C4C970B}"/>
  </bookViews>
  <sheets>
    <sheet name="Matriz Priorizacion 2018 " sheetId="2" state="hidden" r:id="rId1"/>
    <sheet name="Matriz Priorizacion valorada" sheetId="13" r:id="rId2"/>
    <sheet name="PLAN ANUAL 2018 0k" sheetId="5" state="hidden" r:id="rId3"/>
    <sheet name="Hoja1" sheetId="11" state="hidden" r:id="rId4"/>
    <sheet name="Convenciones" sheetId="14" r:id="rId5"/>
    <sheet name="Control de Cambios " sheetId="15" r:id="rId6"/>
  </sheets>
  <definedNames>
    <definedName name="_xlnm._FilterDatabase" localSheetId="0" hidden="1">#N/A</definedName>
    <definedName name="_xlnm._FilterDatabase" localSheetId="1" hidden="1">#N/A</definedName>
    <definedName name="_xlnm.Print_Area" localSheetId="0">#N/A</definedName>
    <definedName name="_xlnm.Print_Area" localSheetId="1">#N/A</definedName>
    <definedName name="_xlnm.Print_Titles" localSheetId="1">#N/A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3" i="13" l="1"/>
  <c r="G51" i="13"/>
  <c r="G47" i="13"/>
  <c r="G44" i="13"/>
  <c r="G39" i="13"/>
  <c r="E77" i="13"/>
  <c r="E60" i="13"/>
  <c r="H853" i="2"/>
  <c r="H849" i="2"/>
  <c r="H845" i="2"/>
  <c r="H857" i="2"/>
  <c r="D38" i="2"/>
  <c r="H841" i="2"/>
  <c r="H839" i="2"/>
  <c r="H835" i="2"/>
  <c r="H830" i="2"/>
  <c r="H826" i="2"/>
  <c r="H822" i="2"/>
  <c r="H818" i="2"/>
  <c r="H816" i="2"/>
  <c r="H812" i="2"/>
  <c r="H834" i="2"/>
  <c r="D37" i="2"/>
  <c r="H209" i="2"/>
  <c r="H205" i="2"/>
  <c r="H201" i="2"/>
  <c r="H197" i="2"/>
  <c r="H195" i="2"/>
  <c r="H191" i="2"/>
  <c r="H213" i="2"/>
  <c r="D10" i="2"/>
  <c r="H646" i="2"/>
  <c r="H642" i="2"/>
  <c r="H638" i="2"/>
  <c r="H634" i="2"/>
  <c r="H650" i="2"/>
  <c r="D29" i="2"/>
  <c r="H632" i="2"/>
  <c r="H628" i="2"/>
  <c r="H554" i="2"/>
  <c r="H550" i="2"/>
  <c r="H546" i="2"/>
  <c r="H542" i="2"/>
  <c r="H540" i="2"/>
  <c r="H536" i="2"/>
  <c r="H558" i="2"/>
  <c r="D25" i="2"/>
  <c r="H508" i="2"/>
  <c r="H504" i="2"/>
  <c r="H500" i="2"/>
  <c r="H496" i="2"/>
  <c r="H494" i="2"/>
  <c r="H490" i="2"/>
  <c r="H512" i="2"/>
  <c r="D23" i="2"/>
  <c r="H416" i="2"/>
  <c r="H412" i="2"/>
  <c r="H408" i="2"/>
  <c r="H420" i="2"/>
  <c r="D19" i="2"/>
  <c r="H404" i="2"/>
  <c r="H402" i="2"/>
  <c r="H398" i="2"/>
  <c r="H715" i="2"/>
  <c r="H711" i="2"/>
  <c r="H707" i="2"/>
  <c r="H703" i="2"/>
  <c r="H701" i="2"/>
  <c r="H697" i="2"/>
  <c r="H719" i="2"/>
  <c r="D32" i="2"/>
  <c r="H692" i="2"/>
  <c r="H696" i="2"/>
  <c r="D31" i="2"/>
  <c r="H688" i="2"/>
  <c r="H684" i="2"/>
  <c r="H680" i="2"/>
  <c r="H678" i="2"/>
  <c r="H674" i="2"/>
  <c r="D53" i="2"/>
  <c r="H122" i="2"/>
  <c r="H144" i="2"/>
  <c r="D7" i="2"/>
  <c r="H126" i="2"/>
  <c r="H128" i="2"/>
  <c r="H132" i="2"/>
  <c r="H136" i="2"/>
  <c r="H140" i="2"/>
  <c r="H145" i="2"/>
  <c r="H167" i="2"/>
  <c r="D8" i="2"/>
  <c r="H149" i="2"/>
  <c r="H151" i="2"/>
  <c r="H155" i="2"/>
  <c r="H159" i="2"/>
  <c r="H163" i="2"/>
  <c r="H168" i="2"/>
  <c r="H172" i="2"/>
  <c r="H174" i="2"/>
  <c r="H178" i="2"/>
  <c r="H182" i="2"/>
  <c r="H186" i="2"/>
  <c r="H214" i="2"/>
  <c r="H236" i="2"/>
  <c r="D11" i="2"/>
  <c r="H218" i="2"/>
  <c r="H220" i="2"/>
  <c r="H224" i="2"/>
  <c r="H228" i="2"/>
  <c r="H232" i="2"/>
  <c r="H237" i="2"/>
  <c r="H259" i="2"/>
  <c r="D12" i="2"/>
  <c r="H241" i="2"/>
  <c r="H243" i="2"/>
  <c r="H247" i="2"/>
  <c r="H251" i="2"/>
  <c r="H255" i="2"/>
  <c r="H260" i="2"/>
  <c r="H264" i="2"/>
  <c r="H266" i="2"/>
  <c r="H270" i="2"/>
  <c r="H274" i="2"/>
  <c r="H278" i="2"/>
  <c r="H283" i="2"/>
  <c r="H287" i="2"/>
  <c r="H289" i="2"/>
  <c r="H293" i="2"/>
  <c r="H297" i="2"/>
  <c r="H301" i="2"/>
  <c r="H306" i="2"/>
  <c r="H328" i="2"/>
  <c r="D15" i="2"/>
  <c r="H310" i="2"/>
  <c r="H312" i="2"/>
  <c r="H316" i="2"/>
  <c r="H320" i="2"/>
  <c r="H324" i="2"/>
  <c r="H329" i="2"/>
  <c r="H333" i="2"/>
  <c r="H351" i="2"/>
  <c r="D16" i="2"/>
  <c r="H335" i="2"/>
  <c r="H339" i="2"/>
  <c r="H343" i="2"/>
  <c r="H347" i="2"/>
  <c r="H352" i="2"/>
  <c r="H356" i="2"/>
  <c r="H358" i="2"/>
  <c r="H374" i="2"/>
  <c r="D17" i="2"/>
  <c r="H362" i="2"/>
  <c r="H366" i="2"/>
  <c r="H370" i="2"/>
  <c r="H375" i="2"/>
  <c r="H397" i="2"/>
  <c r="D18" i="2"/>
  <c r="H379" i="2"/>
  <c r="H381" i="2"/>
  <c r="H385" i="2"/>
  <c r="H389" i="2"/>
  <c r="H393" i="2"/>
  <c r="H421" i="2"/>
  <c r="H443" i="2"/>
  <c r="D20" i="2"/>
  <c r="H425" i="2"/>
  <c r="H427" i="2"/>
  <c r="H431" i="2"/>
  <c r="H435" i="2"/>
  <c r="H439" i="2"/>
  <c r="H444" i="2"/>
  <c r="H448" i="2"/>
  <c r="H450" i="2"/>
  <c r="H454" i="2"/>
  <c r="H458" i="2"/>
  <c r="H462" i="2"/>
  <c r="H467" i="2"/>
  <c r="H471" i="2"/>
  <c r="H473" i="2"/>
  <c r="H477" i="2"/>
  <c r="H481" i="2"/>
  <c r="H485" i="2"/>
  <c r="H489" i="2"/>
  <c r="D22" i="2"/>
  <c r="H513" i="2"/>
  <c r="H517" i="2"/>
  <c r="H519" i="2"/>
  <c r="H523" i="2"/>
  <c r="H527" i="2"/>
  <c r="H531" i="2"/>
  <c r="H535" i="2"/>
  <c r="D24" i="2"/>
  <c r="H559" i="2"/>
  <c r="H563" i="2"/>
  <c r="H565" i="2"/>
  <c r="H569" i="2"/>
  <c r="H573" i="2"/>
  <c r="H577" i="2"/>
  <c r="H582" i="2"/>
  <c r="H586" i="2"/>
  <c r="H604" i="2"/>
  <c r="D27" i="2"/>
  <c r="H588" i="2"/>
  <c r="H592" i="2"/>
  <c r="H596" i="2"/>
  <c r="H600" i="2"/>
  <c r="H605" i="2"/>
  <c r="H627" i="2"/>
  <c r="D28" i="2"/>
  <c r="H609" i="2"/>
  <c r="H611" i="2"/>
  <c r="H615" i="2"/>
  <c r="H619" i="2"/>
  <c r="H623" i="2"/>
  <c r="H651" i="2"/>
  <c r="H673" i="2"/>
  <c r="D30" i="2"/>
  <c r="H655" i="2"/>
  <c r="H657" i="2"/>
  <c r="H661" i="2"/>
  <c r="H665" i="2"/>
  <c r="H669" i="2"/>
  <c r="H720" i="2"/>
  <c r="H724" i="2"/>
  <c r="H726" i="2"/>
  <c r="H730" i="2"/>
  <c r="H734" i="2"/>
  <c r="H738" i="2"/>
  <c r="H743" i="2"/>
  <c r="H747" i="2"/>
  <c r="H749" i="2"/>
  <c r="H753" i="2"/>
  <c r="H765" i="2"/>
  <c r="D34" i="2"/>
  <c r="H757" i="2"/>
  <c r="H761" i="2"/>
  <c r="H766" i="2"/>
  <c r="H788" i="2"/>
  <c r="D35" i="2"/>
  <c r="H770" i="2"/>
  <c r="H772" i="2"/>
  <c r="H776" i="2"/>
  <c r="H780" i="2"/>
  <c r="H784" i="2"/>
  <c r="H789" i="2"/>
  <c r="H793" i="2"/>
  <c r="H795" i="2"/>
  <c r="H799" i="2"/>
  <c r="H803" i="2"/>
  <c r="H807" i="2"/>
  <c r="H811" i="2"/>
  <c r="D36" i="2"/>
  <c r="H742" i="2"/>
  <c r="D33" i="2"/>
  <c r="H466" i="2"/>
  <c r="D21" i="2"/>
  <c r="H581" i="2"/>
  <c r="D26" i="2"/>
  <c r="H305" i="2"/>
  <c r="D14" i="2"/>
  <c r="H282" i="2"/>
  <c r="D13" i="2"/>
  <c r="H190" i="2"/>
  <c r="D9" i="2"/>
  <c r="D112" i="2"/>
  <c r="E76" i="13"/>
  <c r="E73" i="13"/>
  <c r="E71" i="13"/>
  <c r="E70" i="13"/>
  <c r="E61" i="13"/>
  <c r="G36" i="13"/>
  <c r="G32" i="13"/>
  <c r="G29" i="13"/>
  <c r="G24" i="13"/>
  <c r="G9" i="13"/>
  <c r="D12" i="14"/>
  <c r="G21" i="13"/>
  <c r="G17" i="13"/>
  <c r="E65" i="13"/>
  <c r="E80" i="13"/>
  <c r="E81" i="13"/>
  <c r="E68" i="13"/>
  <c r="E74" i="13"/>
  <c r="E78" i="13"/>
  <c r="E63" i="13"/>
  <c r="E66" i="13"/>
  <c r="E75" i="13"/>
  <c r="E69" i="13"/>
  <c r="E79" i="13"/>
  <c r="E82" i="13"/>
  <c r="E64" i="13"/>
  <c r="E83" i="13"/>
  <c r="E72" i="13"/>
  <c r="E67" i="13"/>
  <c r="E62" i="13"/>
  <c r="G14" i="13"/>
  <c r="F38" i="13"/>
  <c r="G23" i="13"/>
  <c r="E58" i="13"/>
  <c r="G38" i="13"/>
  <c r="E59" i="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Rocio Pedrozo</author>
  </authors>
  <commentList>
    <comment ref="B65" authorId="0" shapeId="0" xr:uid="{E198BE9F-CAC2-4DB5-9321-E638581FE61F}">
      <text>
        <r>
          <rPr>
            <b/>
            <sz val="9"/>
            <color indexed="81"/>
            <rFont val="Tahoma"/>
            <family val="2"/>
          </rPr>
          <t>Rocio Pedrozo:</t>
        </r>
        <r>
          <rPr>
            <sz val="9"/>
            <color indexed="81"/>
            <rFont val="Tahoma"/>
            <family val="2"/>
          </rPr>
          <t xml:space="preserve">
. No se auditó el año anterior
. Obligaroria por Ley
. Nuevo Proceso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Rocio Pedrozo</author>
  </authors>
  <commentList>
    <comment ref="B16" authorId="0" shapeId="0" xr:uid="{56317AA0-3529-4A26-B101-FADDF2A230A4}">
      <text>
        <r>
          <rPr>
            <b/>
            <sz val="9"/>
            <color indexed="81"/>
            <rFont val="Tahoma"/>
            <family val="2"/>
          </rPr>
          <t>Rocio Pedrozo:</t>
        </r>
        <r>
          <rPr>
            <sz val="9"/>
            <color indexed="81"/>
            <rFont val="Tahoma"/>
            <family val="2"/>
          </rPr>
          <t xml:space="preserve">
Los rangos anteriores eran:
Bajo entre 1 y 5
Medio entre 6 y 10
Alto entre 11 y 15
Extremo entre 16 y 20</t>
        </r>
      </text>
    </comment>
    <comment ref="B24" authorId="0" shapeId="0" xr:uid="{84817C7B-98FD-4C89-BCD5-F4FA555BC24E}">
      <text>
        <r>
          <rPr>
            <b/>
            <sz val="9"/>
            <color indexed="81"/>
            <rFont val="Tahoma"/>
            <family val="2"/>
          </rPr>
          <t>Rocio Pedrozo:</t>
        </r>
        <r>
          <rPr>
            <sz val="9"/>
            <color indexed="81"/>
            <rFont val="Tahoma"/>
            <family val="2"/>
          </rPr>
          <t xml:space="preserve">
. No se auditó el año anterior
. Obligaroria por Ley
. Nuevo Proceso.
.  Requerimiento Alta Dirección
.  </t>
        </r>
      </text>
    </comment>
  </commentList>
</comments>
</file>

<file path=xl/sharedStrings.xml><?xml version="1.0" encoding="utf-8"?>
<sst xmlns="http://schemas.openxmlformats.org/spreadsheetml/2006/main" count="1714" uniqueCount="268">
  <si>
    <t>SUPERINTENDENCIA DE SOCIEDADES</t>
  </si>
  <si>
    <t>Código: EC-F-005</t>
  </si>
  <si>
    <t>SISTEMA DE GESTION INTEGRADO</t>
  </si>
  <si>
    <t>Fecha: 18 de marzo de 2016</t>
  </si>
  <si>
    <t>PROCESO: EVALUACION Y CONTROL</t>
  </si>
  <si>
    <t>Versión: 005</t>
  </si>
  <si>
    <t>FORMATO: CRITERIOS PARA PLAN DE AUDITORIAS</t>
  </si>
  <si>
    <t>Pag 1 de 1</t>
  </si>
  <si>
    <t xml:space="preserve">FORMATO No. 2 - RESULTADO PRIORIZACIÓN DE PROCESOS </t>
  </si>
  <si>
    <t>No. DE AUDITORIA</t>
  </si>
  <si>
    <t>TIPO DEL PROCESO</t>
  </si>
  <si>
    <t>NOMBRE DEL PROCESO</t>
  </si>
  <si>
    <t xml:space="preserve">RESULTADO DE LA EVALUACIÓN </t>
  </si>
  <si>
    <t xml:space="preserve">PROCESOS AUDITADOS Y NO AUDITADOS   </t>
  </si>
  <si>
    <t>PROCESOS DE DIRECCIONAMIENTO</t>
  </si>
  <si>
    <t>Gestión Estratégica</t>
  </si>
  <si>
    <t xml:space="preserve">Gestión Integral </t>
  </si>
  <si>
    <t>Gestión Comunicaciones</t>
  </si>
  <si>
    <t>Gestión Judicial</t>
  </si>
  <si>
    <t xml:space="preserve"> </t>
  </si>
  <si>
    <t>PROCESOS MISIONALES DELEGATURA DE ASUNTOS ECONÓMICOS Y CONTABLES (AEC)</t>
  </si>
  <si>
    <t>Gestión de Información Empresarial</t>
  </si>
  <si>
    <t xml:space="preserve">PROCESOS MISIONALES DELEGATURA DE ASUNTOS ECONÓMICOS Y CONTABLES (AEC) </t>
  </si>
  <si>
    <t>Análisis Económico y de Riesgos</t>
  </si>
  <si>
    <t xml:space="preserve">PROCESOS MISIONALES DELEGATURA  PARA INSPECCIÓN, VIGILANCIA Y CONTROL  (IVC) </t>
  </si>
  <si>
    <t>Análisis Financiero y Contable</t>
  </si>
  <si>
    <t>Actuaciones y Autorizaciones Administrativas</t>
  </si>
  <si>
    <t>Investigaciones Administrativas</t>
  </si>
  <si>
    <t>Régimen Cambiario</t>
  </si>
  <si>
    <t xml:space="preserve">PROCESOS MISIONALES DELEGATURA PARA PROCEDIMIENTOS DE INSOLVENCIA </t>
  </si>
  <si>
    <t>Recuperación Empresarial</t>
  </si>
  <si>
    <t xml:space="preserve">Liquidación Judicial </t>
  </si>
  <si>
    <t>Intervención</t>
  </si>
  <si>
    <t xml:space="preserve">Procesos Especiales </t>
  </si>
  <si>
    <t>PROCESOS MISIONALES DELEGATURA PARA PROCEDIMIENTOS MERCANTILES</t>
  </si>
  <si>
    <t>Procesos Societarios</t>
  </si>
  <si>
    <t>Conciliación y Arbitramento</t>
  </si>
  <si>
    <t>PROCESOS DE APOYO</t>
  </si>
  <si>
    <t>Gestión Contractual</t>
  </si>
  <si>
    <t>Gestión del Talento Humano</t>
  </si>
  <si>
    <t>Atención al Ciudadano</t>
  </si>
  <si>
    <t>Gestión Documental</t>
  </si>
  <si>
    <t>Gestión de Infraestructura Física</t>
  </si>
  <si>
    <t>Gestión Financiera y Contable</t>
  </si>
  <si>
    <t>Gestión de Infraestructura y Técnologias de Información</t>
  </si>
  <si>
    <t xml:space="preserve">Gestión de Apoyo Judicial  </t>
  </si>
  <si>
    <t>SEGUIMIENTO</t>
  </si>
  <si>
    <t>Evaluación y Control</t>
  </si>
  <si>
    <t>Control Disciplinario</t>
  </si>
  <si>
    <t xml:space="preserve">INTENDENCIAS REGIONALES </t>
  </si>
  <si>
    <t>Intendencia Regional Bucaramanga</t>
  </si>
  <si>
    <t>Intendencia Regional Cali</t>
  </si>
  <si>
    <t>Intendencia Regional Medellín</t>
  </si>
  <si>
    <t>Intendencia Regional Barranquilla</t>
  </si>
  <si>
    <t>Intendencia Regional Manizales</t>
  </si>
  <si>
    <t xml:space="preserve">Intendencia Regional Cartagena </t>
  </si>
  <si>
    <t xml:space="preserve">CONVENCIONES </t>
  </si>
  <si>
    <t xml:space="preserve">TABLA No. 1 - PONDERACIÓN DE LAS VARIABLES </t>
  </si>
  <si>
    <t>Ponderación</t>
  </si>
  <si>
    <t>No. variable</t>
  </si>
  <si>
    <t>Variable</t>
  </si>
  <si>
    <t>Zona de riesgo</t>
  </si>
  <si>
    <t xml:space="preserve">Ejecución del Plan de Mejoramiento </t>
  </si>
  <si>
    <t xml:space="preserve">Antigüedad Ultima Auditoria </t>
  </si>
  <si>
    <t xml:space="preserve">Reincidencia de Hallazgos </t>
  </si>
  <si>
    <t xml:space="preserve">Resultado ultima auditoria Observaciones </t>
  </si>
  <si>
    <t xml:space="preserve">Resultado ultima auditoria Hallazgos </t>
  </si>
  <si>
    <t>TOTAL</t>
  </si>
  <si>
    <t>TABLA No. 2 - CRITERIOS Y CALIFICACIÓN SUGERIDA</t>
  </si>
  <si>
    <t>Zona del Riesgo</t>
  </si>
  <si>
    <t xml:space="preserve">Criterio </t>
  </si>
  <si>
    <t>Calificación Sugerida</t>
  </si>
  <si>
    <t>Bajo entre 1 y 3</t>
  </si>
  <si>
    <t>Medio entre 4 y 6</t>
  </si>
  <si>
    <t xml:space="preserve">Alto entre 7 y 10 </t>
  </si>
  <si>
    <t>Extremo &gt; de 10</t>
  </si>
  <si>
    <t>Obligatoriedad para Auditar</t>
  </si>
  <si>
    <t>No</t>
  </si>
  <si>
    <t xml:space="preserve">Si </t>
  </si>
  <si>
    <t xml:space="preserve">Ultima Auditoria </t>
  </si>
  <si>
    <t>Entre 0 y 4 meses</t>
  </si>
  <si>
    <t>Entre 5 y 8 meses</t>
  </si>
  <si>
    <t>Entre 9 y 12 meses</t>
  </si>
  <si>
    <t>&gt; 12 meses</t>
  </si>
  <si>
    <t>No hay Reincidencia</t>
  </si>
  <si>
    <t xml:space="preserve">Reincidencia de uno (1)  </t>
  </si>
  <si>
    <t xml:space="preserve">Reincidencia de dos  (2) </t>
  </si>
  <si>
    <t>Reincidencia de más  dos  (2)</t>
  </si>
  <si>
    <t xml:space="preserve">Sin Observaciones </t>
  </si>
  <si>
    <t xml:space="preserve">Entre 1 y 5 Observaciones </t>
  </si>
  <si>
    <t xml:space="preserve">Entre 6 y 10 Observaciones </t>
  </si>
  <si>
    <t xml:space="preserve">&gt; de 10 Observaciones </t>
  </si>
  <si>
    <t>Resultado ultima auditoria Hallazgos</t>
  </si>
  <si>
    <t>Sin hallazgos</t>
  </si>
  <si>
    <t>Entre 1 y 5 hallazgos</t>
  </si>
  <si>
    <t>Entre 6 y 10 hallazgos</t>
  </si>
  <si>
    <t>&gt; de 10 Hallazgos</t>
  </si>
  <si>
    <t xml:space="preserve">TABLA No.2 - PONDERACIÓN DE LAS VARIABLES </t>
  </si>
  <si>
    <t>FORMATO No. 1 - MATRIZ DE CALIFICACIÓN POR PROCESOS</t>
  </si>
  <si>
    <t>Proceso</t>
  </si>
  <si>
    <t>Calificación</t>
  </si>
  <si>
    <t>% Ponderación</t>
  </si>
  <si>
    <t>Resultado</t>
  </si>
  <si>
    <t>Extremo &gt; 10</t>
  </si>
  <si>
    <t xml:space="preserve">Obligatoriedad para Auditar </t>
  </si>
  <si>
    <t>Si</t>
  </si>
  <si>
    <t xml:space="preserve">Entre 1 y 5 </t>
  </si>
  <si>
    <t>Entre 6 y 10</t>
  </si>
  <si>
    <t xml:space="preserve">&gt; de 10 </t>
  </si>
  <si>
    <t>&gt; de 10</t>
  </si>
  <si>
    <t>Calificación total del proceso</t>
  </si>
  <si>
    <t xml:space="preserve">Obligatoriedad para Auditar  </t>
  </si>
  <si>
    <t xml:space="preserve">Obligatoriedad para Auditar   </t>
  </si>
  <si>
    <t xml:space="preserve">Convenciones </t>
  </si>
  <si>
    <r>
      <t xml:space="preserve">1. El jefe de la Oficina de Control Interno tendrá la autonomía de cancelar auditorias programadas, de lo cual informara al comité de coordinación en el siguiente comité.
</t>
    </r>
    <r>
      <rPr>
        <sz val="11"/>
        <color indexed="10"/>
        <rFont val="Arial"/>
        <family val="2"/>
      </rPr>
      <t>2. los procesos obligatorios de auditar (Gestión Estratégica, Gestión Judicial, Gestión Contractual, Gestión del Talento Humano, Gestión Financiera y Contable,  Gestión de Infraestructura y Técnologias de Información y Gestión de Infraestructura Física) tienen un calificación de 10 puntos más, hasta alcanzar el puntaje máximo de cien puntos.</t>
    </r>
    <r>
      <rPr>
        <sz val="11"/>
        <color indexed="8"/>
        <rFont val="Arial"/>
        <family val="2"/>
      </rPr>
      <t xml:space="preserve"> 
3. El jefe de la Oficina de Control Interno tendrá la autonomía para estructurar la planeación de los tiempos de las auditorias de acuerdo con la priorización, los criterios y demás sistemas perfiles y variables.   
4.  Las auditorias relacionadas con el Sistema de Gestión de la Calidad, Seguridad de la Información,  Gestión Ambiental y SG- SST se incluirán dentro del desarrollo de las auditorias integrales.   </t>
    </r>
  </si>
  <si>
    <t>Nota: El desarrollo de las auditorías de los procesos incluye para cada uno de ellos la evaluación de los sistemas ISO 9001, ISO 14001 e ISO 27001; al finalizar cada proceso auditor se dejará en el informe un aparte en el cual se haga refencia sobre la evaluación a dichos sistemas y el estado en que se encontraron. En el evento que se presente necesidad de hacer ajustes al programa de auditoría, el Jefe de la OCI lo hará tomando como base la calificación obtenida en la priorización, pero también podrá tomar otros criterios que sean de importancia para la organización.</t>
  </si>
  <si>
    <t>No. 1 - MATRIZ CONSOLIDADA DE CALIFICACIÓN POR PROCESOS E INTENDENCIAS REGIONALES</t>
  </si>
  <si>
    <t>Nombre de Proceso o Intendencia Regional</t>
  </si>
  <si>
    <t>Nivel de riesgo (Inherente)</t>
  </si>
  <si>
    <t>Bajo</t>
  </si>
  <si>
    <t>Verde = 1</t>
  </si>
  <si>
    <t>Moderado</t>
  </si>
  <si>
    <t>Amarillo = 2</t>
  </si>
  <si>
    <t>Alto</t>
  </si>
  <si>
    <t>Naranja = 3</t>
  </si>
  <si>
    <t>Extremo</t>
  </si>
  <si>
    <t>Rojo = 4</t>
  </si>
  <si>
    <t xml:space="preserve">Materializado </t>
  </si>
  <si>
    <t>Morado = 5</t>
  </si>
  <si>
    <t>Antigüedad Ultima Auditoría</t>
  </si>
  <si>
    <t>Entre 0 y &lt;= a 24 meses</t>
  </si>
  <si>
    <t>&gt; 24 y &lt;= a 36 meses</t>
  </si>
  <si>
    <t>&gt; a 36 meses</t>
  </si>
  <si>
    <t>Número de hallazgos ultima auditoria</t>
  </si>
  <si>
    <t>Hallazgos entre 0 y 5</t>
  </si>
  <si>
    <t>Halazgos entre 6 y 10</t>
  </si>
  <si>
    <t>Más de 10</t>
  </si>
  <si>
    <t>Reincidencia</t>
  </si>
  <si>
    <t>Intereses  Alta Gerencia</t>
  </si>
  <si>
    <t>Sin solicitudes</t>
  </si>
  <si>
    <t>Con solicitudes</t>
  </si>
  <si>
    <t>Calificación total del proceso o Intendencia Regional</t>
  </si>
  <si>
    <t>No. de Auditoria</t>
  </si>
  <si>
    <t>Tipo de Proceso o Intendencia Regional</t>
  </si>
  <si>
    <t>Nombre del Proceso o Intendencia Regional</t>
  </si>
  <si>
    <t>Resultado de la evaluación</t>
  </si>
  <si>
    <t>Direccionamiento</t>
  </si>
  <si>
    <t>Gestión Integral</t>
  </si>
  <si>
    <t>Misional</t>
  </si>
  <si>
    <t>Liquidación Judicial</t>
  </si>
  <si>
    <t>Procesos Especiales</t>
  </si>
  <si>
    <t>Apoyo</t>
  </si>
  <si>
    <t xml:space="preserve">Seguimiento </t>
  </si>
  <si>
    <t xml:space="preserve">Observaciones </t>
  </si>
  <si>
    <t>OFICINA DE CONTROL INTERNO</t>
  </si>
  <si>
    <t>FORMATO No. 3 - PLAN ANUAL DE AUDITORÍAS 2018</t>
  </si>
  <si>
    <t xml:space="preserve">PROCESOS MISIONALES (AEC) DELEGATURA DE ASUNTOS ECONÓMICOS Y CONTABLES </t>
  </si>
  <si>
    <t xml:space="preserve">Análisis Económico Y De Riesgo </t>
  </si>
  <si>
    <t>PROCESOS MISIONALES (IVC)  DELEGATURA  PARA INSPECCIÓN, VIGILANCIA Y CONTROL</t>
  </si>
  <si>
    <t xml:space="preserve">Procesos Especiales   </t>
  </si>
  <si>
    <t xml:space="preserve">Conciliación Y Arbitramento </t>
  </si>
  <si>
    <t>Gestión Financiera Y Contable</t>
  </si>
  <si>
    <t>Intendencia Regional De Cartagena</t>
  </si>
  <si>
    <t>Intendencia Regional De Manizales</t>
  </si>
  <si>
    <t>Gestión Infraestructura Y Tecnologías De La Información</t>
  </si>
  <si>
    <t>Análisis Financiero Y Contable</t>
  </si>
  <si>
    <t>EVALUACIÓN Y CONTROL</t>
  </si>
  <si>
    <t xml:space="preserve">Gestión Contractual </t>
  </si>
  <si>
    <t>Gestión Del Talento Humano</t>
  </si>
  <si>
    <t>Gestión De Infraestructura Física</t>
  </si>
  <si>
    <t>Evaluación Y Control</t>
  </si>
  <si>
    <t>Actuaciones Y Autorizaciones Administrativas</t>
  </si>
  <si>
    <t>Atención Al Ciudadano</t>
  </si>
  <si>
    <t>Gestión De Información Empresarial</t>
  </si>
  <si>
    <t xml:space="preserve">AUDITORIAS ESPECIALES </t>
  </si>
  <si>
    <t xml:space="preserve">Necesidades de la Dirección </t>
  </si>
  <si>
    <t>LJ-4</t>
  </si>
  <si>
    <t>Realizar la liquidacion pronta y ordenada, buscando el aprovechamiento del patrimonio del deudor</t>
  </si>
  <si>
    <t>Duplicidad de orden sobre un mismo Títulos de depósito judicial</t>
  </si>
  <si>
    <t>Descripción del riesgo: Emisión de Auto u orden judicial, sobre el mismo título de depósito judicial, dos o más veces, con órdenes diferentes.</t>
  </si>
  <si>
    <t>Estratégico</t>
  </si>
  <si>
    <t>Revolver</t>
  </si>
  <si>
    <t>POSIBLE (3)</t>
  </si>
  <si>
    <t>MODERADO (3)</t>
  </si>
  <si>
    <t>Preventivo</t>
  </si>
  <si>
    <t>Solicitud de información, al Grupo de Apoyo Judicial, de los títulos de depósito judicial que se encuentren a favor del proceso en cuestión. Responsable: Ponente asignado al proceso. Evidencias: Correo Electrónico.</t>
  </si>
  <si>
    <t>Nivel central</t>
  </si>
  <si>
    <t>Coordinador Grupo de Apoyo Judicial</t>
  </si>
  <si>
    <t>Ana Betty López G. / Profesional Especializado</t>
  </si>
  <si>
    <t>RARA VEZ (1)</t>
  </si>
  <si>
    <t>INSIGNIFICANTE (1)</t>
  </si>
  <si>
    <t>ACCIÓN</t>
  </si>
  <si>
    <t>REGISTRO</t>
  </si>
  <si>
    <t>NIVEL DE APLICACIÓN</t>
  </si>
  <si>
    <t>RESPONSABLE</t>
  </si>
  <si>
    <t>INDICADOR</t>
  </si>
  <si>
    <t>FECHA INICIO</t>
  </si>
  <si>
    <t>FECHA FIN</t>
  </si>
  <si>
    <t>PORCENTAJE AVANCE</t>
  </si>
  <si>
    <t>N/A</t>
  </si>
  <si>
    <t>LJ-5</t>
  </si>
  <si>
    <t>Trámite inoportuno de una orden judicial</t>
  </si>
  <si>
    <t>No tramitar oportunamente, una orden judicial, que recae sobre título de depósito judicial.</t>
  </si>
  <si>
    <t>Ignorar</t>
  </si>
  <si>
    <t>IMPROBABLE (2)</t>
  </si>
  <si>
    <t>Descripción del Control: Control de órdenes y ejecutorias que se reportan a ponente del Grupo de Apoyo Judicial. Responsable: Funcionario Grupo de Apoyo Judicial. Periodicidad: Diario. Registro de Evidencias: Bases de datos y Correo Electrónico</t>
  </si>
  <si>
    <t>LJ-6</t>
  </si>
  <si>
    <t>Emisión de orden, incompleta o errada</t>
  </si>
  <si>
    <t>Emisión de orden sobre título de depósito judicial, incompleta o con información errada.</t>
  </si>
  <si>
    <t>Descripción del Control: Elaborar el borrador del auto que ordena trámite de título de depósito judicial. Responsable: Ponente asignado por el grupo. Periodicidad: Diario. Registro de Evidencias: Postal</t>
  </si>
  <si>
    <t>RE-4</t>
  </si>
  <si>
    <t>Pretender a través de un acuerdo, preservar empresas viables y normalizar sus relaciones comerciales y crediticias, mediante su reestructuración operacional, administrativa de activos o pasivos</t>
  </si>
  <si>
    <t>Error en el ingreso del registro del título judicial</t>
  </si>
  <si>
    <t>Ingreso del valor en pesos o, del número de consecutivo de título de depósito judicial, diferente al registrado en el título físico original.</t>
  </si>
  <si>
    <t>Descripción del Control: Verificar que se realice el Ingreso cuidadoso a la base de datos que corresponde a cada cuenta y Verificar nuevamente la información previo a proferir orden judicial sobre el título de depósito judicial. Responsable: Ponente Grupo de Apoyo Judicial y Ponente que corresponda al proceso involucrado, adscrito a los Grupo de trabajo de la Delegatura de Procedimientos Mercantiles. Periodicidad: Diario Registro de Evidencias: Base de Datos, Correos Electrónicos de seguimientos y oficios generados</t>
  </si>
  <si>
    <t>RE-6</t>
  </si>
  <si>
    <t>Emisión de Auto u orden judicial, sobre el mismo título de depósito judicial, dos o más veces, con órdenes diferentes</t>
  </si>
  <si>
    <t>Descripción del Control: Solicitud de información, al Grupo de Apoyo Judicial, de los títulos de depósito judicial que se encuentren a favor del proceso en cuestión. Responsable: Ponente asignado al proceso. Periodicidad: Diario. Registro de Evidencias: Correo Electrónico</t>
  </si>
  <si>
    <t>RE-7</t>
  </si>
  <si>
    <t>RE-8</t>
  </si>
  <si>
    <t>PE-4</t>
  </si>
  <si>
    <t>Tramitar los procesos verbales sumarios conforme a las acciones previstas en la Ley 550 de 1999, así como los procesos verbales de acuerdo con el artículo 74 de la Ley 1116 de 2006.</t>
  </si>
  <si>
    <t>Ingreso del valor en pesos o, del número de consecutivo de título de depósito judicial, diferente al registrado en el título físico original</t>
  </si>
  <si>
    <t>Resolver</t>
  </si>
  <si>
    <t>Descripción del Control: Verificar que se realice el Ingreso cuidadoso a la base de datos que corresponde a cada cuenta y Verificar nuevamente la información previo a proferir orden judicial sobre el título de depósito judicial. Responsable: Ponente Grupo de Apoyo Judicial y Ponente que corresponda al proceso involucrado, adscrito a los Grupo de trabajo de la Delegatura de Procedimientos de Insolvencia. Periodicidad: Diario. Registro de Evidencias: Base de Datos, Correos Electrónicos de seguimientos y oficios generados</t>
  </si>
  <si>
    <t>PE-5</t>
  </si>
  <si>
    <t>PE-6</t>
  </si>
  <si>
    <t>Descripción del Control: Elaborar el borrador del auto que ordena trámite de título de depósito judicial. Responsable: Ponente asignado por el grupo Periodicidad: Diaria. Registro de Evidencias: Postal</t>
  </si>
  <si>
    <t>PE-7</t>
  </si>
  <si>
    <t>No tramitar oportunamente, una orden judicial, que recae sobre título de depósito judicial</t>
  </si>
  <si>
    <t>INT-6</t>
  </si>
  <si>
    <t>Descripción del Control: Solicitud de información, al Grupo de Apoyo Judicial, de los títulos de depósito judicial que se encuentren a favor del proceso en cuestión. Responsable: Ponente del proceso de Intervención. Periodicidad: Diario. Resgistro de Evidencias: Correo Electrónico</t>
  </si>
  <si>
    <t>INT-7</t>
  </si>
  <si>
    <t>Descripción del Control: Elaborar el borrador del auto que ordena trámite de título de depósito judicial. Responsable: Ponente asignado por el grupo de intervenidas. Periodicidad: Diario. Registro de Evidencias: Postal</t>
  </si>
  <si>
    <t>INT-8</t>
  </si>
  <si>
    <t>INT-4</t>
  </si>
  <si>
    <t>Descripción del Control: Verificar que se realice el Ingreso cuidadoso a la base de datos que corresponde a cada cuenta y Verificar nuevamente la información previo a proferir orden judicial sobre el título de depósito judicial. Responsable: Ponente Grupo de Apoyo Judicial y Ponente que corresponda al proceso involucrado, adscrito a los Grupo de trabajo de las Delegaturas de Procedimientos de Insolvencia - Intervenidas. Periodicidad: Diario Registro de Evidencias: Base de Datos, Correos Electrónicos de seguimientos y oficios generados</t>
  </si>
  <si>
    <t xml:space="preserve">Zona de riesgo (Inherente) </t>
  </si>
  <si>
    <t xml:space="preserve">Antigüedad Última Auditoria </t>
  </si>
  <si>
    <t>Zona de riesgo (Inherente)</t>
  </si>
  <si>
    <t>Materializado</t>
  </si>
  <si>
    <t>Antigüedad Última Auditoría</t>
  </si>
  <si>
    <t xml:space="preserve">Número de hallazgos ultima auditoria </t>
  </si>
  <si>
    <t>PROCESO: EVALUACIÓN Y CONTROL</t>
  </si>
  <si>
    <t>Código</t>
  </si>
  <si>
    <t>ECO-FM-005</t>
  </si>
  <si>
    <t>Versión</t>
  </si>
  <si>
    <t>007</t>
  </si>
  <si>
    <t>FORMATO: CRITERIOS PARA ESTABLECER PLAN DE AUDITORÍAS DE PROCESO E INTENDENCIAS REGIONALES</t>
  </si>
  <si>
    <t>Fecha</t>
  </si>
  <si>
    <t>Clasificación de la información</t>
  </si>
  <si>
    <t>Pública</t>
  </si>
  <si>
    <t>008</t>
  </si>
  <si>
    <t>CONTROL DE CAMBIOS</t>
  </si>
  <si>
    <t xml:space="preserve">Descripción del Cambio </t>
  </si>
  <si>
    <t>001</t>
  </si>
  <si>
    <t xml:space="preserve">Creación del formato. </t>
  </si>
  <si>
    <t>002</t>
  </si>
  <si>
    <t xml:space="preserve">Sin dato </t>
  </si>
  <si>
    <t>Actualización del documento.</t>
  </si>
  <si>
    <t>003</t>
  </si>
  <si>
    <t>004</t>
  </si>
  <si>
    <t>005</t>
  </si>
  <si>
    <t>006</t>
  </si>
  <si>
    <t>MATRIZ No. 2 - RESULTADO PRIORIZACIÓN DE PROCESOS E INTENDENCIAS REGIONALES - PLAN DE AUDITORÍA AÑO XXX</t>
  </si>
  <si>
    <t>Actualización del contenido del formato y las convenciones para la evaluación.</t>
  </si>
  <si>
    <t>1. El jefe de la Oficina de Control Interno tendrá la autonomía de cancelar auditorias programadas, de lo cual informará al Comité Institucional de Coordinación de Control interno en la siguiente reunión.
2. Los procesos obligatorios para auditar anualmente, serán los que resulten de la priorización, producto de la calificación de las variables definidas en el procedimiento de formulación del plan anual de auditorías. 
3. El jefe de la Oficina de Control Interno tendrá la autonomía para estructurar la planeación de los tiempos de las auditorias de acuerdo con la priorización, los criterios y demás sistemas, perfiles y variables.   
4.  Las auditorias relacionadas con el Sistema de Gestión de la Calidad, Seguridad de la Información,  Gestión Ambiental y de Centros de Conciliación y Arbitraje se desarrollarán anualmente y se calificarán con un puntaje adicional de 15 puntos para que quede dentro de la calificiación más alta.</t>
  </si>
  <si>
    <t>Verifique que este documento corresponda a la versión vigente antes de su uso.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</si>
</sst>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57" x14ac:knownFonts="1">
    <font>
      <sz val="11"/>
      <color theme="1"/>
      <name val="Calibri"/>
      <family val="2"/>
      <scheme val="minor"/>
    </font>
    <font>
      <sz val="10"/>
      <name val="Arial"/>
      <family val="2"/>
    </font>
    <font>
      <sz val="10"/>
      <name val="Calibri"/>
      <family val="2"/>
    </font>
    <font>
      <sz val="11"/>
      <color indexed="8"/>
      <name val="Arial"/>
      <family val="2"/>
    </font>
    <font>
      <sz val="11"/>
      <color indexed="10"/>
      <name val="Arial"/>
      <family val="2"/>
    </font>
    <font>
      <b/>
      <sz val="12"/>
      <name val="Arial"/>
      <family val="2"/>
    </font>
    <font>
      <sz val="9"/>
      <color indexed="81"/>
      <name val="Tahoma"/>
      <family val="2"/>
    </font>
    <font>
      <b/>
      <sz val="9"/>
      <color indexed="81"/>
      <name val="Tahoma"/>
      <family val="2"/>
    </font>
    <font>
      <sz val="11"/>
      <name val="Arial"/>
      <family val="2"/>
    </font>
    <font>
      <b/>
      <sz val="10"/>
      <name val="Verdana"/>
      <family val="2"/>
    </font>
    <font>
      <sz val="10"/>
      <name val="Verdana"/>
      <family val="2"/>
    </font>
    <font>
      <sz val="9"/>
      <name val="Verdana"/>
      <family val="2"/>
    </font>
    <font>
      <b/>
      <sz val="9"/>
      <name val="Verdana"/>
      <family val="2"/>
    </font>
    <font>
      <sz val="11"/>
      <color theme="1"/>
      <name val="Calibri"/>
      <family val="2"/>
      <scheme val="minor"/>
    </font>
    <font>
      <sz val="11"/>
      <color theme="0"/>
      <name val="Calibri"/>
      <family val="2"/>
      <scheme val="minor"/>
    </font>
    <font>
      <sz val="11"/>
      <color rgb="FF00610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theme="3"/>
      <name val="Calibri"/>
      <family val="2"/>
      <scheme val="minor"/>
    </font>
    <font>
      <sz val="11"/>
      <color rgb="FF3F3F76"/>
      <name val="Calibri"/>
      <family val="2"/>
      <scheme val="minor"/>
    </font>
    <font>
      <sz val="11"/>
      <color rgb="FF9C0006"/>
      <name val="Calibri"/>
      <family val="2"/>
      <scheme val="minor"/>
    </font>
    <font>
      <sz val="11"/>
      <color rgb="FF9C6500"/>
      <name val="Calibri"/>
      <family val="2"/>
      <scheme val="minor"/>
    </font>
    <font>
      <b/>
      <sz val="11"/>
      <color rgb="FF3F3F3F"/>
      <name val="Calibri"/>
      <family val="2"/>
      <scheme val="minor"/>
    </font>
    <font>
      <sz val="11"/>
      <color rgb="FFFF0000"/>
      <name val="Calibri"/>
      <family val="2"/>
      <scheme val="minor"/>
    </font>
    <font>
      <i/>
      <sz val="11"/>
      <color rgb="FF7F7F7F"/>
      <name val="Calibri"/>
      <family val="2"/>
      <scheme val="minor"/>
    </font>
    <font>
      <sz val="18"/>
      <color theme="3"/>
      <name val="Cambria"/>
      <family val="2"/>
      <scheme val="major"/>
    </font>
    <font>
      <b/>
      <sz val="13"/>
      <color theme="3"/>
      <name val="Calibri"/>
      <family val="2"/>
      <scheme val="minor"/>
    </font>
    <font>
      <b/>
      <sz val="11"/>
      <color theme="1"/>
      <name val="Calibri"/>
      <family val="2"/>
      <scheme val="minor"/>
    </font>
    <font>
      <sz val="10"/>
      <color theme="1"/>
      <name val="Calibri"/>
      <family val="2"/>
      <scheme val="minor"/>
    </font>
    <font>
      <sz val="10"/>
      <color rgb="FF000000"/>
      <name val="Calibri"/>
      <family val="2"/>
      <scheme val="minor"/>
    </font>
    <font>
      <b/>
      <sz val="10"/>
      <color rgb="FFFFFFFF"/>
      <name val="Calibri"/>
      <family val="2"/>
      <scheme val="minor"/>
    </font>
    <font>
      <sz val="10"/>
      <color theme="1"/>
      <name val="Calibri"/>
      <family val="2"/>
    </font>
    <font>
      <sz val="10"/>
      <name val="Calibri"/>
      <family val="2"/>
      <scheme val="minor"/>
    </font>
    <font>
      <b/>
      <sz val="10"/>
      <name val="Calibri"/>
      <family val="2"/>
      <scheme val="minor"/>
    </font>
    <font>
      <b/>
      <sz val="10"/>
      <color theme="1"/>
      <name val="Calibri"/>
      <family val="2"/>
      <scheme val="minor"/>
    </font>
    <font>
      <b/>
      <sz val="10"/>
      <color rgb="FFC00000"/>
      <name val="Calibri"/>
      <family val="2"/>
      <scheme val="minor"/>
    </font>
    <font>
      <b/>
      <sz val="12"/>
      <name val="Calibri"/>
      <family val="2"/>
      <scheme val="minor"/>
    </font>
    <font>
      <b/>
      <sz val="14"/>
      <name val="Calibri"/>
      <family val="2"/>
      <scheme val="minor"/>
    </font>
    <font>
      <sz val="11"/>
      <name val="Calibri"/>
      <family val="2"/>
      <scheme val="minor"/>
    </font>
    <font>
      <b/>
      <sz val="11"/>
      <name val="Calibri"/>
      <family val="2"/>
      <scheme val="minor"/>
    </font>
    <font>
      <sz val="10"/>
      <color theme="0"/>
      <name val="Calibri"/>
      <family val="2"/>
      <scheme val="minor"/>
    </font>
    <font>
      <b/>
      <sz val="12"/>
      <color theme="0"/>
      <name val="Calibri"/>
      <family val="2"/>
      <scheme val="minor"/>
    </font>
    <font>
      <sz val="10"/>
      <color rgb="FFFF0000"/>
      <name val="Calibri"/>
      <family val="2"/>
      <scheme val="minor"/>
    </font>
    <font>
      <u/>
      <sz val="10"/>
      <color theme="1"/>
      <name val="Calibri"/>
      <family val="2"/>
      <scheme val="minor"/>
    </font>
    <font>
      <b/>
      <sz val="11"/>
      <color rgb="FFFFFFFF"/>
      <name val="Calibri"/>
      <family val="2"/>
      <scheme val="minor"/>
    </font>
    <font>
      <b/>
      <sz val="10"/>
      <color theme="0"/>
      <name val="Calibri"/>
      <family val="2"/>
      <scheme val="minor"/>
    </font>
    <font>
      <sz val="9"/>
      <color theme="1"/>
      <name val="Calibri"/>
      <family val="2"/>
      <scheme val="minor"/>
    </font>
    <font>
      <b/>
      <sz val="9"/>
      <name val="Calibri"/>
      <family val="2"/>
      <scheme val="minor"/>
    </font>
    <font>
      <b/>
      <sz val="12"/>
      <color rgb="FFFFFFFF"/>
      <name val="Verdana"/>
      <family val="2"/>
    </font>
    <font>
      <sz val="9"/>
      <color theme="1"/>
      <name val="Verdana"/>
      <family val="2"/>
    </font>
    <font>
      <b/>
      <sz val="10"/>
      <color theme="1"/>
      <name val="Verdana"/>
      <family val="2"/>
    </font>
    <font>
      <b/>
      <sz val="11"/>
      <color theme="1"/>
      <name val="Verdana"/>
      <family val="2"/>
    </font>
    <font>
      <sz val="10"/>
      <color theme="1"/>
      <name val="Verdana"/>
      <family val="2"/>
    </font>
    <font>
      <b/>
      <sz val="9"/>
      <color theme="1"/>
      <name val="Verdana"/>
      <family val="2"/>
    </font>
    <font>
      <sz val="11"/>
      <color theme="1"/>
      <name val="Arial"/>
      <family val="2"/>
    </font>
    <font>
      <b/>
      <sz val="10"/>
      <color rgb="FFFF0000"/>
      <name val="Calibri"/>
      <family val="2"/>
      <scheme val="minor"/>
    </font>
  </fonts>
  <fills count="47">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C6EFCE"/>
      </patternFill>
    </fill>
    <fill>
      <patternFill patternType="solid">
        <fgColor rgb="FFF2F2F2"/>
      </patternFill>
    </fill>
    <fill>
      <patternFill patternType="solid">
        <fgColor rgb="FFA5A5A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C9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rgb="FF4F81BD"/>
        <bgColor indexed="64"/>
      </patternFill>
    </fill>
    <fill>
      <patternFill patternType="solid">
        <fgColor theme="0"/>
        <bgColor indexed="64"/>
      </patternFill>
    </fill>
    <fill>
      <patternFill patternType="solid">
        <fgColor theme="0" tint="-0.14999847407452621"/>
        <bgColor indexed="64"/>
      </patternFill>
    </fill>
    <fill>
      <patternFill patternType="solid">
        <fgColor rgb="FFD8D8D8"/>
        <bgColor indexed="64"/>
      </patternFill>
    </fill>
    <fill>
      <patternFill patternType="solid">
        <fgColor theme="4" tint="-0.249977111117893"/>
        <bgColor indexed="64"/>
      </patternFill>
    </fill>
    <fill>
      <patternFill patternType="solid">
        <fgColor rgb="FFFFFFFF"/>
        <bgColor indexed="64"/>
      </patternFill>
    </fill>
    <fill>
      <patternFill patternType="solid">
        <fgColor rgb="FFFF9900"/>
        <bgColor indexed="64"/>
      </patternFill>
    </fill>
    <fill>
      <patternFill patternType="solid">
        <fgColor rgb="FF00CC33"/>
        <bgColor indexed="64"/>
      </patternFill>
    </fill>
    <fill>
      <patternFill patternType="solid">
        <fgColor rgb="FFFFFF00"/>
        <bgColor indexed="64"/>
      </patternFill>
    </fill>
    <fill>
      <patternFill patternType="solid">
        <fgColor theme="3" tint="0.79998168889431442"/>
        <bgColor indexed="64"/>
      </patternFill>
    </fill>
    <fill>
      <patternFill patternType="solid">
        <fgColor rgb="FFF2DCDB"/>
        <bgColor indexed="64"/>
      </patternFill>
    </fill>
    <fill>
      <patternFill patternType="solid">
        <fgColor rgb="FF96284B"/>
        <bgColor rgb="FF96284B"/>
      </patternFill>
    </fill>
  </fills>
  <borders count="57">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top/>
      <bottom/>
      <diagonal/>
    </border>
    <border>
      <left/>
      <right/>
      <top style="medium">
        <color indexed="64"/>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s>
  <cellStyleXfs count="42">
    <xf numFmtId="0" fontId="0" fillId="0" borderId="0"/>
    <xf numFmtId="0" fontId="13" fillId="3" borderId="0" applyNumberFormat="0" applyBorder="0" applyAlignment="0" applyProtection="0"/>
    <xf numFmtId="0" fontId="13" fillId="4" borderId="0" applyNumberFormat="0" applyBorder="0" applyAlignment="0" applyProtection="0"/>
    <xf numFmtId="0" fontId="13" fillId="5" borderId="0" applyNumberFormat="0" applyBorder="0" applyAlignment="0" applyProtection="0"/>
    <xf numFmtId="0" fontId="13" fillId="6" borderId="0" applyNumberFormat="0" applyBorder="0" applyAlignment="0" applyProtection="0"/>
    <xf numFmtId="0" fontId="13" fillId="7" borderId="0" applyNumberFormat="0" applyBorder="0" applyAlignment="0" applyProtection="0"/>
    <xf numFmtId="0" fontId="13" fillId="8" borderId="0" applyNumberFormat="0" applyBorder="0" applyAlignment="0" applyProtection="0"/>
    <xf numFmtId="0" fontId="13" fillId="9"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13" fillId="13" borderId="0" applyNumberFormat="0" applyBorder="0" applyAlignment="0" applyProtection="0"/>
    <xf numFmtId="0" fontId="13" fillId="14" borderId="0" applyNumberFormat="0" applyBorder="0" applyAlignment="0" applyProtection="0"/>
    <xf numFmtId="0" fontId="14" fillId="15" borderId="0" applyNumberFormat="0" applyBorder="0" applyAlignment="0" applyProtection="0"/>
    <xf numFmtId="0" fontId="14" fillId="16" borderId="0" applyNumberFormat="0" applyBorder="0" applyAlignment="0" applyProtection="0"/>
    <xf numFmtId="0" fontId="14" fillId="17" borderId="0" applyNumberFormat="0" applyBorder="0" applyAlignment="0" applyProtection="0"/>
    <xf numFmtId="0" fontId="14" fillId="18" borderId="0" applyNumberFormat="0" applyBorder="0" applyAlignment="0" applyProtection="0"/>
    <xf numFmtId="0" fontId="14" fillId="19" borderId="0" applyNumberFormat="0" applyBorder="0" applyAlignment="0" applyProtection="0"/>
    <xf numFmtId="0" fontId="14" fillId="20" borderId="0" applyNumberFormat="0" applyBorder="0" applyAlignment="0" applyProtection="0"/>
    <xf numFmtId="0" fontId="15" fillId="21" borderId="0" applyNumberFormat="0" applyBorder="0" applyAlignment="0" applyProtection="0"/>
    <xf numFmtId="0" fontId="16" fillId="22" borderId="49" applyNumberFormat="0" applyAlignment="0" applyProtection="0"/>
    <xf numFmtId="0" fontId="17" fillId="23" borderId="50" applyNumberFormat="0" applyAlignment="0" applyProtection="0"/>
    <xf numFmtId="0" fontId="18" fillId="0" borderId="51" applyNumberFormat="0" applyFill="0" applyAlignment="0" applyProtection="0"/>
    <xf numFmtId="0" fontId="19"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20" fillId="30" borderId="49" applyNumberFormat="0" applyAlignment="0" applyProtection="0"/>
    <xf numFmtId="0" fontId="21" fillId="31" borderId="0" applyNumberFormat="0" applyBorder="0" applyAlignment="0" applyProtection="0"/>
    <xf numFmtId="0" fontId="22" fillId="32" borderId="0" applyNumberFormat="0" applyBorder="0" applyAlignment="0" applyProtection="0"/>
    <xf numFmtId="0" fontId="13" fillId="33" borderId="52" applyNumberFormat="0" applyFont="0" applyAlignment="0" applyProtection="0"/>
    <xf numFmtId="9" fontId="13" fillId="0" borderId="0" applyFont="0" applyFill="0" applyBorder="0" applyAlignment="0" applyProtection="0"/>
    <xf numFmtId="0" fontId="23" fillId="22" borderId="53" applyNumberFormat="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7" fillId="0" borderId="54" applyNumberFormat="0" applyFill="0" applyAlignment="0" applyProtection="0"/>
    <xf numFmtId="0" fontId="19" fillId="0" borderId="55" applyNumberFormat="0" applyFill="0" applyAlignment="0" applyProtection="0"/>
    <xf numFmtId="0" fontId="26" fillId="0" borderId="0" applyNumberFormat="0" applyFill="0" applyBorder="0" applyAlignment="0" applyProtection="0"/>
    <xf numFmtId="0" fontId="28" fillId="0" borderId="56" applyNumberFormat="0" applyFill="0" applyAlignment="0" applyProtection="0"/>
  </cellStyleXfs>
  <cellXfs count="309">
    <xf numFmtId="0" fontId="0" fillId="0" borderId="0" xfId="0"/>
    <xf numFmtId="0" fontId="29" fillId="0" borderId="0" xfId="0" applyFont="1"/>
    <xf numFmtId="0" fontId="30" fillId="0" borderId="0" xfId="0" applyFont="1" applyAlignment="1">
      <alignment horizontal="justify" vertical="center" wrapText="1"/>
    </xf>
    <xf numFmtId="0" fontId="29" fillId="0" borderId="1" xfId="0" applyFont="1" applyBorder="1" applyAlignment="1">
      <alignment horizontal="center"/>
    </xf>
    <xf numFmtId="0" fontId="29" fillId="34" borderId="1" xfId="0" applyFont="1" applyFill="1" applyBorder="1" applyAlignment="1">
      <alignment horizontal="center" vertical="center" wrapText="1"/>
    </xf>
    <xf numFmtId="0" fontId="31" fillId="35" borderId="2" xfId="0" applyFont="1" applyFill="1" applyBorder="1" applyAlignment="1">
      <alignment horizontal="center" vertical="center" wrapText="1"/>
    </xf>
    <xf numFmtId="0" fontId="31" fillId="36" borderId="0" xfId="0" applyFont="1" applyFill="1" applyAlignment="1">
      <alignment horizontal="center" vertical="center" wrapText="1"/>
    </xf>
    <xf numFmtId="0" fontId="32" fillId="0" borderId="0" xfId="0" applyFont="1" applyAlignment="1">
      <alignment vertical="center"/>
    </xf>
    <xf numFmtId="0" fontId="33" fillId="36" borderId="3" xfId="0" applyFont="1" applyFill="1" applyBorder="1" applyAlignment="1">
      <alignment horizontal="center" vertical="center" wrapText="1"/>
    </xf>
    <xf numFmtId="0" fontId="29" fillId="0" borderId="0" xfId="0" applyFont="1" applyAlignment="1">
      <alignment horizontal="center" vertical="center" wrapText="1"/>
    </xf>
    <xf numFmtId="0" fontId="34" fillId="36" borderId="3" xfId="0" applyFont="1" applyFill="1" applyBorder="1" applyAlignment="1">
      <alignment horizontal="center" vertical="center" wrapText="1"/>
    </xf>
    <xf numFmtId="9" fontId="29" fillId="34" borderId="4" xfId="34" applyFont="1" applyFill="1" applyBorder="1" applyAlignment="1">
      <alignment horizontal="center" vertical="center" wrapText="1"/>
    </xf>
    <xf numFmtId="9" fontId="29" fillId="0" borderId="4" xfId="34" applyFont="1" applyBorder="1" applyAlignment="1">
      <alignment horizontal="center" vertical="center" wrapText="1"/>
    </xf>
    <xf numFmtId="0" fontId="31" fillId="35" borderId="5" xfId="0" applyFont="1" applyFill="1" applyBorder="1" applyAlignment="1">
      <alignment horizontal="center" vertical="center" wrapText="1"/>
    </xf>
    <xf numFmtId="0" fontId="31" fillId="35" borderId="6" xfId="0" applyFont="1" applyFill="1" applyBorder="1" applyAlignment="1">
      <alignment horizontal="center" vertical="center" wrapText="1"/>
    </xf>
    <xf numFmtId="0" fontId="29" fillId="0" borderId="7" xfId="0" applyFont="1" applyBorder="1" applyAlignment="1">
      <alignment horizontal="left" vertical="center" wrapText="1"/>
    </xf>
    <xf numFmtId="0" fontId="29" fillId="34" borderId="8" xfId="0" applyFont="1" applyFill="1" applyBorder="1" applyAlignment="1">
      <alignment horizontal="center" vertical="center" wrapText="1"/>
    </xf>
    <xf numFmtId="0" fontId="29" fillId="0" borderId="1" xfId="0" applyFont="1" applyBorder="1" applyAlignment="1">
      <alignment horizontal="left" vertical="center" wrapText="1"/>
    </xf>
    <xf numFmtId="0" fontId="29" fillId="34" borderId="9" xfId="0" applyFont="1" applyFill="1" applyBorder="1" applyAlignment="1">
      <alignment horizontal="center" vertical="center" wrapText="1"/>
    </xf>
    <xf numFmtId="0" fontId="29" fillId="0" borderId="10" xfId="0" applyFont="1" applyBorder="1" applyAlignment="1">
      <alignment horizontal="left" vertical="center" wrapText="1"/>
    </xf>
    <xf numFmtId="0" fontId="29" fillId="34" borderId="11" xfId="0" applyFont="1" applyFill="1" applyBorder="1" applyAlignment="1">
      <alignment horizontal="center" vertical="center" wrapText="1"/>
    </xf>
    <xf numFmtId="0" fontId="33" fillId="36" borderId="10" xfId="0" applyFont="1" applyFill="1" applyBorder="1" applyAlignment="1">
      <alignment horizontal="left" vertical="center" wrapText="1"/>
    </xf>
    <xf numFmtId="0" fontId="35" fillId="37" borderId="12" xfId="0" applyFont="1" applyFill="1" applyBorder="1" applyAlignment="1">
      <alignment vertical="center" wrapText="1"/>
    </xf>
    <xf numFmtId="2" fontId="35" fillId="37" borderId="4" xfId="0" applyNumberFormat="1" applyFont="1" applyFill="1" applyBorder="1" applyAlignment="1">
      <alignment vertical="center" wrapText="1"/>
    </xf>
    <xf numFmtId="0" fontId="35" fillId="37" borderId="4" xfId="0" applyFont="1" applyFill="1" applyBorder="1" applyAlignment="1">
      <alignment horizontal="center" vertical="center" wrapText="1"/>
    </xf>
    <xf numFmtId="0" fontId="35" fillId="37" borderId="13" xfId="0" applyFont="1" applyFill="1" applyBorder="1" applyAlignment="1">
      <alignment vertical="center" wrapText="1"/>
    </xf>
    <xf numFmtId="0" fontId="35" fillId="37" borderId="2" xfId="0" applyFont="1" applyFill="1" applyBorder="1" applyAlignment="1">
      <alignment vertical="center" wrapText="1"/>
    </xf>
    <xf numFmtId="0" fontId="29" fillId="36" borderId="0" xfId="0" applyFont="1" applyFill="1"/>
    <xf numFmtId="0" fontId="29" fillId="37" borderId="4" xfId="0" applyFont="1" applyFill="1" applyBorder="1" applyAlignment="1">
      <alignment horizontal="center" vertical="center" wrapText="1"/>
    </xf>
    <xf numFmtId="0" fontId="29" fillId="34" borderId="14" xfId="0" applyFont="1" applyFill="1" applyBorder="1" applyAlignment="1">
      <alignment horizontal="center" vertical="center" wrapText="1"/>
    </xf>
    <xf numFmtId="0" fontId="29" fillId="0" borderId="0" xfId="0" applyFont="1" applyAlignment="1">
      <alignment horizontal="center"/>
    </xf>
    <xf numFmtId="0" fontId="36" fillId="0" borderId="0" xfId="0" applyFont="1" applyAlignment="1">
      <alignment horizontal="justify" vertical="center" wrapText="1"/>
    </xf>
    <xf numFmtId="0" fontId="0" fillId="0" borderId="0" xfId="0" applyAlignment="1">
      <alignment vertical="center" wrapText="1"/>
    </xf>
    <xf numFmtId="0" fontId="0" fillId="0" borderId="0" xfId="0" applyAlignment="1">
      <alignment horizontal="center"/>
    </xf>
    <xf numFmtId="0" fontId="0" fillId="0" borderId="0" xfId="0" applyAlignment="1">
      <alignment wrapText="1"/>
    </xf>
    <xf numFmtId="0" fontId="30" fillId="0" borderId="0" xfId="0" applyFont="1" applyAlignment="1">
      <alignment vertical="center" wrapText="1"/>
    </xf>
    <xf numFmtId="0" fontId="37" fillId="0" borderId="0" xfId="0" applyFont="1" applyAlignment="1">
      <alignment vertical="center" wrapText="1"/>
    </xf>
    <xf numFmtId="0" fontId="0" fillId="0" borderId="1" xfId="0" applyBorder="1" applyAlignment="1">
      <alignment vertical="center" wrapText="1"/>
    </xf>
    <xf numFmtId="0" fontId="0" fillId="38" borderId="1" xfId="0" applyFill="1" applyBorder="1" applyAlignment="1">
      <alignment vertical="center" wrapText="1"/>
    </xf>
    <xf numFmtId="0" fontId="0" fillId="38" borderId="9" xfId="0" applyFill="1" applyBorder="1" applyAlignment="1">
      <alignment vertical="center" wrapText="1"/>
    </xf>
    <xf numFmtId="0" fontId="0" fillId="0" borderId="9" xfId="0" applyBorder="1" applyAlignment="1">
      <alignment vertical="center" wrapText="1"/>
    </xf>
    <xf numFmtId="0" fontId="0" fillId="38" borderId="1" xfId="0" applyFill="1" applyBorder="1" applyAlignment="1">
      <alignment horizontal="center" vertical="center" wrapText="1"/>
    </xf>
    <xf numFmtId="0" fontId="0" fillId="0" borderId="1" xfId="0" applyBorder="1" applyAlignment="1">
      <alignment horizontal="center" vertical="center" wrapText="1"/>
    </xf>
    <xf numFmtId="0" fontId="33" fillId="0" borderId="1" xfId="0" applyFont="1" applyBorder="1" applyAlignment="1">
      <alignment horizontal="left" vertical="center" wrapText="1"/>
    </xf>
    <xf numFmtId="0" fontId="33" fillId="36" borderId="1" xfId="0" applyFont="1" applyFill="1" applyBorder="1" applyAlignment="1">
      <alignment horizontal="left" vertical="center" wrapText="1"/>
    </xf>
    <xf numFmtId="0" fontId="34" fillId="0" borderId="0" xfId="0" applyFont="1"/>
    <xf numFmtId="0" fontId="34" fillId="0" borderId="3" xfId="0" applyFont="1" applyBorder="1" applyAlignment="1">
      <alignment horizontal="center"/>
    </xf>
    <xf numFmtId="0" fontId="34" fillId="35" borderId="3" xfId="0" applyFont="1" applyFill="1" applyBorder="1" applyAlignment="1">
      <alignment horizontal="center" vertical="center" wrapText="1"/>
    </xf>
    <xf numFmtId="0" fontId="33" fillId="0" borderId="15" xfId="0" applyFont="1" applyBorder="1" applyAlignment="1">
      <alignment horizontal="center" vertical="center" wrapText="1"/>
    </xf>
    <xf numFmtId="0" fontId="33" fillId="0" borderId="0" xfId="0" applyFont="1" applyAlignment="1">
      <alignment horizontal="center"/>
    </xf>
    <xf numFmtId="0" fontId="2" fillId="0" borderId="3" xfId="0" applyFont="1" applyBorder="1" applyAlignment="1">
      <alignment horizontal="center" vertical="center"/>
    </xf>
    <xf numFmtId="0" fontId="2" fillId="0" borderId="15" xfId="0" applyFont="1" applyBorder="1" applyAlignment="1">
      <alignment horizontal="center" vertical="center"/>
    </xf>
    <xf numFmtId="0" fontId="33" fillId="0" borderId="7" xfId="0" applyFont="1" applyBorder="1" applyAlignment="1">
      <alignment horizontal="center" vertical="center" wrapText="1"/>
    </xf>
    <xf numFmtId="0" fontId="33" fillId="0" borderId="1"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3" xfId="0" applyFont="1" applyBorder="1" applyAlignment="1">
      <alignment horizontal="center" vertical="center" wrapText="1"/>
    </xf>
    <xf numFmtId="0" fontId="33" fillId="0" borderId="0" xfId="0" applyFont="1"/>
    <xf numFmtId="0" fontId="34" fillId="0" borderId="15" xfId="0" applyFont="1" applyBorder="1" applyAlignment="1">
      <alignment horizontal="center" vertical="center" wrapText="1"/>
    </xf>
    <xf numFmtId="0" fontId="34" fillId="0" borderId="16" xfId="0" applyFont="1" applyBorder="1"/>
    <xf numFmtId="0" fontId="34" fillId="37" borderId="16" xfId="0" applyFont="1" applyFill="1" applyBorder="1" applyAlignment="1">
      <alignment vertical="center" wrapText="1"/>
    </xf>
    <xf numFmtId="0" fontId="38" fillId="0" borderId="0" xfId="0" applyFont="1"/>
    <xf numFmtId="0" fontId="34" fillId="39" borderId="2" xfId="0" applyFont="1" applyFill="1" applyBorder="1" applyAlignment="1">
      <alignment horizontal="center" vertical="center" wrapText="1"/>
    </xf>
    <xf numFmtId="0" fontId="33" fillId="34" borderId="4" xfId="0" applyFont="1" applyFill="1" applyBorder="1" applyAlignment="1">
      <alignment horizontal="center" vertical="center" wrapText="1"/>
    </xf>
    <xf numFmtId="0" fontId="34" fillId="35" borderId="2" xfId="0" applyFont="1" applyFill="1" applyBorder="1" applyAlignment="1">
      <alignment horizontal="center" vertical="center" wrapText="1"/>
    </xf>
    <xf numFmtId="0" fontId="34" fillId="36" borderId="0" xfId="0" applyFont="1" applyFill="1" applyAlignment="1">
      <alignment horizontal="center" vertical="center" wrapText="1"/>
    </xf>
    <xf numFmtId="0" fontId="33" fillId="0" borderId="4" xfId="0" applyFont="1" applyBorder="1" applyAlignment="1">
      <alignment horizontal="center" vertical="center" wrapText="1"/>
    </xf>
    <xf numFmtId="0" fontId="33" fillId="0" borderId="2" xfId="0" applyFont="1" applyBorder="1"/>
    <xf numFmtId="0" fontId="34" fillId="35" borderId="5" xfId="0" applyFont="1" applyFill="1" applyBorder="1" applyAlignment="1">
      <alignment horizontal="center" vertical="center" wrapText="1"/>
    </xf>
    <xf numFmtId="0" fontId="34" fillId="37" borderId="12" xfId="0" applyFont="1" applyFill="1" applyBorder="1" applyAlignment="1">
      <alignment vertical="center" wrapText="1"/>
    </xf>
    <xf numFmtId="0" fontId="34" fillId="37" borderId="13" xfId="0" applyFont="1" applyFill="1" applyBorder="1" applyAlignment="1">
      <alignment vertical="center" wrapText="1"/>
    </xf>
    <xf numFmtId="0" fontId="39" fillId="0" borderId="0" xfId="0" applyFont="1"/>
    <xf numFmtId="0" fontId="37" fillId="0" borderId="0" xfId="0" applyFont="1" applyAlignment="1">
      <alignment horizontal="left" vertical="center"/>
    </xf>
    <xf numFmtId="9" fontId="29" fillId="0" borderId="0" xfId="34" applyFont="1" applyBorder="1" applyAlignment="1">
      <alignment horizontal="center" vertical="center" wrapText="1"/>
    </xf>
    <xf numFmtId="0" fontId="31" fillId="35" borderId="3" xfId="0" applyFont="1" applyFill="1" applyBorder="1" applyAlignment="1">
      <alignment horizontal="center" vertical="center" wrapText="1"/>
    </xf>
    <xf numFmtId="0" fontId="29" fillId="37" borderId="3" xfId="0" applyFont="1" applyFill="1" applyBorder="1" applyAlignment="1">
      <alignment horizontal="center" vertical="center" wrapText="1"/>
    </xf>
    <xf numFmtId="0" fontId="28" fillId="0" borderId="9" xfId="0" applyFont="1" applyBorder="1" applyAlignment="1">
      <alignment vertical="center" wrapText="1"/>
    </xf>
    <xf numFmtId="0" fontId="39" fillId="0" borderId="1" xfId="0" applyFont="1" applyBorder="1" applyAlignment="1">
      <alignment vertical="center" wrapText="1"/>
    </xf>
    <xf numFmtId="0" fontId="39" fillId="38" borderId="1" xfId="0" applyFont="1" applyFill="1" applyBorder="1" applyAlignment="1">
      <alignment vertical="center" wrapText="1"/>
    </xf>
    <xf numFmtId="0" fontId="39" fillId="0" borderId="9" xfId="0" applyFont="1" applyBorder="1" applyAlignment="1">
      <alignment vertical="center" wrapText="1"/>
    </xf>
    <xf numFmtId="0" fontId="39" fillId="0" borderId="1" xfId="0" applyFont="1" applyBorder="1" applyAlignment="1">
      <alignment horizontal="center" vertical="center" wrapText="1"/>
    </xf>
    <xf numFmtId="0" fontId="39" fillId="38" borderId="9" xfId="0" applyFont="1" applyFill="1" applyBorder="1" applyAlignment="1">
      <alignment vertical="center" wrapText="1"/>
    </xf>
    <xf numFmtId="0" fontId="39" fillId="38" borderId="1" xfId="0" applyFont="1" applyFill="1" applyBorder="1" applyAlignment="1">
      <alignment horizontal="center" vertical="center" wrapText="1"/>
    </xf>
    <xf numFmtId="0" fontId="40" fillId="0" borderId="9" xfId="0" applyFont="1" applyBorder="1" applyAlignment="1">
      <alignment vertical="center" wrapText="1"/>
    </xf>
    <xf numFmtId="0" fontId="17" fillId="35" borderId="3" xfId="0" applyFont="1" applyFill="1" applyBorder="1" applyAlignment="1">
      <alignment horizontal="center" vertical="center" wrapText="1"/>
    </xf>
    <xf numFmtId="0" fontId="17" fillId="35" borderId="2" xfId="0" applyFont="1" applyFill="1" applyBorder="1" applyAlignment="1">
      <alignment horizontal="center" vertical="center" wrapText="1"/>
    </xf>
    <xf numFmtId="0" fontId="41" fillId="0" borderId="0" xfId="0" applyFont="1"/>
    <xf numFmtId="0" fontId="42" fillId="35" borderId="17" xfId="0" applyFont="1" applyFill="1" applyBorder="1" applyAlignment="1">
      <alignment horizontal="center" vertical="center" wrapText="1"/>
    </xf>
    <xf numFmtId="0" fontId="42" fillId="35" borderId="18" xfId="0" applyFont="1" applyFill="1" applyBorder="1" applyAlignment="1">
      <alignment horizontal="center" vertical="center" wrapText="1"/>
    </xf>
    <xf numFmtId="0" fontId="14" fillId="0" borderId="0" xfId="0" applyFont="1"/>
    <xf numFmtId="0" fontId="42" fillId="0" borderId="17" xfId="0" applyFont="1" applyBorder="1" applyAlignment="1">
      <alignment horizontal="center" vertical="center" wrapText="1"/>
    </xf>
    <xf numFmtId="0" fontId="5" fillId="2" borderId="19" xfId="0" applyFont="1" applyFill="1" applyBorder="1" applyAlignment="1">
      <alignment vertical="center"/>
    </xf>
    <xf numFmtId="0" fontId="5" fillId="2" borderId="18" xfId="0" applyFont="1" applyFill="1" applyBorder="1" applyAlignment="1">
      <alignment vertical="center"/>
    </xf>
    <xf numFmtId="0" fontId="5" fillId="2" borderId="20" xfId="0" applyFont="1" applyFill="1" applyBorder="1" applyAlignment="1">
      <alignment vertical="center"/>
    </xf>
    <xf numFmtId="0" fontId="33" fillId="36" borderId="0" xfId="0" applyFont="1" applyFill="1" applyAlignment="1">
      <alignment horizontal="left" vertical="center" wrapText="1"/>
    </xf>
    <xf numFmtId="0" fontId="34" fillId="40" borderId="0" xfId="0" applyFont="1" applyFill="1" applyAlignment="1">
      <alignment vertical="center" wrapText="1"/>
    </xf>
    <xf numFmtId="0" fontId="34" fillId="37" borderId="13" xfId="0" applyFont="1" applyFill="1" applyBorder="1" applyAlignment="1">
      <alignment horizontal="left" vertical="center" wrapText="1"/>
    </xf>
    <xf numFmtId="0" fontId="33" fillId="0" borderId="4" xfId="0" applyFont="1" applyBorder="1" applyAlignment="1">
      <alignment horizontal="left" vertical="center" wrapText="1"/>
    </xf>
    <xf numFmtId="0" fontId="0" fillId="0" borderId="1" xfId="0" applyBorder="1"/>
    <xf numFmtId="0" fontId="43" fillId="0" borderId="0" xfId="0" applyFont="1"/>
    <xf numFmtId="0" fontId="44" fillId="0" borderId="0" xfId="0" applyFont="1"/>
    <xf numFmtId="0" fontId="28" fillId="0" borderId="1" xfId="0" applyFont="1" applyBorder="1" applyAlignment="1">
      <alignment horizontal="center" vertical="center" wrapText="1"/>
    </xf>
    <xf numFmtId="0" fontId="0" fillId="0" borderId="1" xfId="0" applyBorder="1" applyAlignment="1">
      <alignment vertical="top" wrapText="1"/>
    </xf>
    <xf numFmtId="0" fontId="0" fillId="0" borderId="21" xfId="0" applyBorder="1" applyAlignment="1">
      <alignment horizontal="left" vertical="top" wrapText="1"/>
    </xf>
    <xf numFmtId="0" fontId="0" fillId="0" borderId="21" xfId="0" applyBorder="1" applyAlignment="1">
      <alignment horizontal="center" vertical="top" wrapText="1"/>
    </xf>
    <xf numFmtId="0" fontId="0" fillId="0" borderId="1" xfId="0" applyBorder="1" applyAlignment="1">
      <alignment horizontal="center" vertical="top" wrapText="1"/>
    </xf>
    <xf numFmtId="0" fontId="0" fillId="41" borderId="1" xfId="0" applyFill="1" applyBorder="1" applyAlignment="1">
      <alignment horizontal="center" vertical="top" wrapText="1"/>
    </xf>
    <xf numFmtId="0" fontId="0" fillId="0" borderId="1" xfId="0" applyBorder="1" applyAlignment="1">
      <alignment horizontal="left" vertical="top" wrapText="1"/>
    </xf>
    <xf numFmtId="0" fontId="0" fillId="42" borderId="1" xfId="0" applyFill="1" applyBorder="1" applyAlignment="1">
      <alignment horizontal="center" vertical="top" wrapText="1"/>
    </xf>
    <xf numFmtId="0" fontId="0" fillId="43" borderId="1" xfId="0" applyFill="1" applyBorder="1" applyAlignment="1">
      <alignment horizontal="center" vertical="top" wrapText="1"/>
    </xf>
    <xf numFmtId="0" fontId="0" fillId="0" borderId="21" xfId="0" applyBorder="1" applyAlignment="1">
      <alignment vertical="top" wrapText="1"/>
    </xf>
    <xf numFmtId="164" fontId="0" fillId="0" borderId="22" xfId="0" applyNumberFormat="1" applyBorder="1" applyAlignment="1">
      <alignment vertical="center" wrapText="1"/>
    </xf>
    <xf numFmtId="164" fontId="0" fillId="0" borderId="23" xfId="0" applyNumberFormat="1" applyBorder="1" applyAlignment="1">
      <alignment vertical="center" wrapText="1"/>
    </xf>
    <xf numFmtId="0" fontId="0" fillId="44" borderId="1" xfId="0" applyFill="1" applyBorder="1" applyAlignment="1">
      <alignment vertical="top" wrapText="1"/>
    </xf>
    <xf numFmtId="0" fontId="0" fillId="44" borderId="21" xfId="0" applyFill="1" applyBorder="1" applyAlignment="1">
      <alignment horizontal="left" vertical="top" wrapText="1"/>
    </xf>
    <xf numFmtId="0" fontId="0" fillId="44" borderId="1" xfId="0" applyFill="1" applyBorder="1" applyAlignment="1">
      <alignment horizontal="left" vertical="top" wrapText="1"/>
    </xf>
    <xf numFmtId="0" fontId="0" fillId="44" borderId="21" xfId="0" applyFill="1" applyBorder="1" applyAlignment="1">
      <alignment horizontal="center" vertical="top" wrapText="1"/>
    </xf>
    <xf numFmtId="0" fontId="0" fillId="44" borderId="1" xfId="0" applyFill="1" applyBorder="1" applyAlignment="1">
      <alignment horizontal="center" vertical="top" wrapText="1"/>
    </xf>
    <xf numFmtId="0" fontId="0" fillId="44" borderId="0" xfId="0" applyFill="1"/>
    <xf numFmtId="0" fontId="28" fillId="44" borderId="1" xfId="0" applyFont="1" applyFill="1" applyBorder="1" applyAlignment="1">
      <alignment horizontal="center" vertical="center" wrapText="1"/>
    </xf>
    <xf numFmtId="0" fontId="0" fillId="44" borderId="1" xfId="0" applyFill="1" applyBorder="1"/>
    <xf numFmtId="0" fontId="39" fillId="2" borderId="0" xfId="0" applyFont="1" applyFill="1" applyAlignment="1">
      <alignment horizontal="center" vertical="center"/>
    </xf>
    <xf numFmtId="0" fontId="39" fillId="0" borderId="0" xfId="0" applyFont="1" applyAlignment="1">
      <alignment vertical="center" wrapText="1"/>
    </xf>
    <xf numFmtId="0" fontId="45" fillId="35" borderId="5" xfId="0" applyFont="1" applyFill="1" applyBorder="1" applyAlignment="1">
      <alignment horizontal="center" vertical="center" wrapText="1"/>
    </xf>
    <xf numFmtId="0" fontId="40" fillId="37" borderId="12" xfId="0" applyFont="1" applyFill="1" applyBorder="1" applyAlignment="1">
      <alignment vertical="center" wrapText="1"/>
    </xf>
    <xf numFmtId="0" fontId="40" fillId="37" borderId="13" xfId="0" applyFont="1" applyFill="1" applyBorder="1" applyAlignment="1">
      <alignment vertical="center" wrapText="1"/>
    </xf>
    <xf numFmtId="2" fontId="35" fillId="37" borderId="4" xfId="0" applyNumberFormat="1" applyFont="1" applyFill="1" applyBorder="1" applyAlignment="1">
      <alignment horizontal="center" vertical="center" wrapText="1"/>
    </xf>
    <xf numFmtId="0" fontId="29" fillId="0" borderId="1" xfId="0" applyFont="1" applyBorder="1" applyAlignment="1">
      <alignment wrapText="1"/>
    </xf>
    <xf numFmtId="0" fontId="33" fillId="40" borderId="1" xfId="0" applyFont="1" applyFill="1" applyBorder="1" applyAlignment="1">
      <alignment vertical="center" wrapText="1"/>
    </xf>
    <xf numFmtId="0" fontId="33" fillId="0" borderId="1" xfId="0" applyFont="1" applyBorder="1" applyAlignment="1">
      <alignment vertical="center" wrapText="1"/>
    </xf>
    <xf numFmtId="0" fontId="33" fillId="40" borderId="1" xfId="0" applyFont="1" applyFill="1" applyBorder="1" applyAlignment="1">
      <alignment vertical="center"/>
    </xf>
    <xf numFmtId="0" fontId="46" fillId="35" borderId="1" xfId="0" applyFont="1" applyFill="1" applyBorder="1" applyAlignment="1">
      <alignment horizontal="center" vertical="center" wrapText="1"/>
    </xf>
    <xf numFmtId="0" fontId="31" fillId="35" borderId="1" xfId="0" applyFont="1" applyFill="1" applyBorder="1" applyAlignment="1">
      <alignment horizontal="center" vertical="center" wrapText="1"/>
    </xf>
    <xf numFmtId="0" fontId="31" fillId="0" borderId="0" xfId="0" applyFont="1" applyAlignment="1">
      <alignment horizontal="center" vertical="center" wrapText="1"/>
    </xf>
    <xf numFmtId="0" fontId="33" fillId="0" borderId="1" xfId="0" applyFont="1" applyBorder="1"/>
    <xf numFmtId="2" fontId="29" fillId="34" borderId="1" xfId="0" applyNumberFormat="1" applyFont="1" applyFill="1" applyBorder="1" applyAlignment="1">
      <alignment horizontal="center" vertical="center" wrapText="1"/>
    </xf>
    <xf numFmtId="0" fontId="29" fillId="0" borderId="1" xfId="0" applyFont="1" applyBorder="1" applyAlignment="1">
      <alignment horizontal="left"/>
    </xf>
    <xf numFmtId="0" fontId="29" fillId="0" borderId="1" xfId="0" applyFont="1" applyBorder="1" applyAlignment="1">
      <alignment horizontal="left" wrapText="1"/>
    </xf>
    <xf numFmtId="0" fontId="34" fillId="0" borderId="0" xfId="0" applyFont="1" applyBorder="1" applyAlignment="1">
      <alignment horizontal="left" vertical="center" wrapText="1"/>
    </xf>
    <xf numFmtId="0" fontId="1" fillId="0" borderId="0" xfId="0" applyFont="1" applyBorder="1" applyAlignment="1">
      <alignment horizontal="left" vertical="center" wrapText="1"/>
    </xf>
    <xf numFmtId="0" fontId="33" fillId="0" borderId="0" xfId="0" applyFont="1" applyBorder="1" applyAlignment="1">
      <alignment horizontal="left" vertical="center" wrapText="1"/>
    </xf>
    <xf numFmtId="0" fontId="39" fillId="2" borderId="0" xfId="0" applyFont="1" applyFill="1" applyBorder="1" applyAlignment="1">
      <alignment horizontal="center" vertical="center"/>
    </xf>
    <xf numFmtId="0" fontId="29" fillId="2" borderId="0" xfId="0" applyFont="1" applyFill="1" applyBorder="1" applyAlignment="1">
      <alignment horizontal="center" vertical="center"/>
    </xf>
    <xf numFmtId="0" fontId="29" fillId="0" borderId="0" xfId="0" applyFont="1" applyFill="1" applyBorder="1" applyAlignment="1">
      <alignment horizontal="center" vertical="center" wrapText="1"/>
    </xf>
    <xf numFmtId="0" fontId="5" fillId="2" borderId="0" xfId="0" applyFont="1" applyFill="1" applyBorder="1" applyAlignment="1">
      <alignment horizontal="center" vertical="center"/>
    </xf>
    <xf numFmtId="0" fontId="12" fillId="2" borderId="0" xfId="0" applyFont="1" applyFill="1" applyBorder="1" applyAlignment="1">
      <alignment horizontal="center" vertical="center" wrapText="1"/>
    </xf>
    <xf numFmtId="0" fontId="11" fillId="2" borderId="0" xfId="0" applyFont="1" applyFill="1" applyBorder="1" applyAlignment="1">
      <alignment horizontal="center" vertical="center"/>
    </xf>
    <xf numFmtId="0" fontId="47" fillId="0" borderId="0" xfId="0" applyFont="1"/>
    <xf numFmtId="0" fontId="12" fillId="0" borderId="0" xfId="0" applyFont="1"/>
    <xf numFmtId="0" fontId="11" fillId="0" borderId="0" xfId="0" applyFont="1"/>
    <xf numFmtId="0" fontId="12" fillId="0" borderId="0" xfId="0" applyFont="1" applyAlignment="1">
      <alignment horizontal="left" vertical="center"/>
    </xf>
    <xf numFmtId="0" fontId="11" fillId="36" borderId="0" xfId="0" applyFont="1" applyFill="1"/>
    <xf numFmtId="0" fontId="47" fillId="36" borderId="0" xfId="0" applyFont="1" applyFill="1"/>
    <xf numFmtId="0" fontId="12" fillId="36" borderId="3" xfId="0" applyFont="1" applyFill="1" applyBorder="1" applyAlignment="1">
      <alignment horizontal="center" vertical="center" wrapText="1"/>
    </xf>
    <xf numFmtId="0" fontId="11" fillId="36" borderId="24" xfId="0" applyFont="1" applyFill="1" applyBorder="1"/>
    <xf numFmtId="0" fontId="47" fillId="36" borderId="12" xfId="0" applyFont="1" applyFill="1" applyBorder="1"/>
    <xf numFmtId="0" fontId="12" fillId="0" borderId="15" xfId="0" applyFont="1" applyBorder="1" applyAlignment="1">
      <alignment horizontal="center" vertical="center" wrapText="1"/>
    </xf>
    <xf numFmtId="0" fontId="11" fillId="0" borderId="4" xfId="0" applyFont="1" applyBorder="1" applyAlignment="1">
      <alignment horizontal="left" vertical="center" wrapText="1"/>
    </xf>
    <xf numFmtId="1" fontId="47" fillId="34" borderId="4" xfId="34" applyNumberFormat="1" applyFont="1" applyFill="1" applyBorder="1" applyAlignment="1">
      <alignment horizontal="center" vertical="center" wrapText="1"/>
    </xf>
    <xf numFmtId="0" fontId="12" fillId="0" borderId="16" xfId="0" applyFont="1" applyBorder="1"/>
    <xf numFmtId="0" fontId="11" fillId="0" borderId="2" xfId="0" applyFont="1" applyBorder="1"/>
    <xf numFmtId="1" fontId="47" fillId="0" borderId="4" xfId="34" applyNumberFormat="1" applyFont="1" applyBorder="1" applyAlignment="1">
      <alignment horizontal="center" vertical="center" wrapText="1"/>
    </xf>
    <xf numFmtId="9" fontId="47" fillId="0" borderId="0" xfId="34" applyFont="1" applyBorder="1" applyAlignment="1">
      <alignment horizontal="center" vertical="center" wrapText="1"/>
    </xf>
    <xf numFmtId="0" fontId="12" fillId="0" borderId="3" xfId="0" applyFont="1" applyBorder="1" applyAlignment="1">
      <alignment horizontal="center"/>
    </xf>
    <xf numFmtId="0" fontId="11" fillId="0" borderId="15" xfId="0" applyFont="1" applyBorder="1" applyAlignment="1">
      <alignment horizontal="left" vertical="center" wrapText="1"/>
    </xf>
    <xf numFmtId="0" fontId="11" fillId="34" borderId="4" xfId="0" applyFont="1" applyFill="1" applyBorder="1" applyAlignment="1">
      <alignment horizontal="center" vertical="center" wrapText="1"/>
    </xf>
    <xf numFmtId="0" fontId="12" fillId="0" borderId="15" xfId="0" applyFont="1" applyBorder="1" applyAlignment="1">
      <alignment horizontal="left" vertical="center" wrapText="1"/>
    </xf>
    <xf numFmtId="0" fontId="11" fillId="36" borderId="0" xfId="0" applyFont="1" applyFill="1" applyAlignment="1">
      <alignment horizontal="center"/>
    </xf>
    <xf numFmtId="0" fontId="11" fillId="0" borderId="0" xfId="0" applyFont="1" applyAlignment="1">
      <alignment horizontal="center" vertical="center" wrapText="1"/>
    </xf>
    <xf numFmtId="0" fontId="12" fillId="36" borderId="0" xfId="0" applyFont="1" applyFill="1" applyAlignment="1">
      <alignment horizontal="center" vertical="center" wrapText="1"/>
    </xf>
    <xf numFmtId="0" fontId="11" fillId="0" borderId="3" xfId="0" applyFont="1" applyBorder="1" applyAlignment="1">
      <alignment horizontal="left" vertical="center"/>
    </xf>
    <xf numFmtId="0" fontId="11" fillId="0" borderId="15" xfId="0" applyFont="1" applyBorder="1" applyAlignment="1">
      <alignment horizontal="left" vertical="center"/>
    </xf>
    <xf numFmtId="0" fontId="12" fillId="0" borderId="15" xfId="0" applyFont="1" applyBorder="1" applyAlignment="1">
      <alignment horizontal="left" vertical="center"/>
    </xf>
    <xf numFmtId="0" fontId="12" fillId="45" borderId="3" xfId="0" applyFont="1" applyFill="1" applyBorder="1" applyAlignment="1">
      <alignment horizontal="center" vertical="center" wrapText="1"/>
    </xf>
    <xf numFmtId="0" fontId="12" fillId="45" borderId="2" xfId="0" applyFont="1" applyFill="1" applyBorder="1" applyAlignment="1">
      <alignment horizontal="center" vertical="center" wrapText="1"/>
    </xf>
    <xf numFmtId="0" fontId="48" fillId="45" borderId="2" xfId="0" applyFont="1" applyFill="1" applyBorder="1" applyAlignment="1">
      <alignment horizontal="center" vertical="center" wrapText="1"/>
    </xf>
    <xf numFmtId="0" fontId="49" fillId="46" borderId="1" xfId="0" applyFont="1" applyFill="1" applyBorder="1" applyAlignment="1">
      <alignment horizontal="center" vertical="center" wrapText="1"/>
    </xf>
    <xf numFmtId="0" fontId="28" fillId="0" borderId="0" xfId="0" applyFont="1"/>
    <xf numFmtId="49" fontId="50" fillId="0" borderId="1" xfId="0" applyNumberFormat="1" applyFont="1" applyBorder="1" applyAlignment="1">
      <alignment horizontal="center" vertical="center"/>
    </xf>
    <xf numFmtId="14" fontId="50" fillId="0" borderId="1" xfId="0" applyNumberFormat="1" applyFont="1" applyBorder="1" applyAlignment="1">
      <alignment horizontal="center" vertical="center"/>
    </xf>
    <xf numFmtId="0" fontId="50" fillId="0" borderId="1" xfId="0" applyFont="1" applyBorder="1" applyAlignment="1">
      <alignment horizontal="justify" vertical="top" wrapText="1"/>
    </xf>
    <xf numFmtId="0" fontId="35" fillId="45" borderId="5" xfId="0" applyFont="1" applyFill="1" applyBorder="1" applyAlignment="1">
      <alignment horizontal="center" vertical="center" wrapText="1"/>
    </xf>
    <xf numFmtId="0" fontId="35" fillId="45" borderId="25" xfId="0" applyFont="1" applyFill="1" applyBorder="1" applyAlignment="1">
      <alignment horizontal="center" vertical="center" wrapText="1"/>
    </xf>
    <xf numFmtId="0" fontId="9" fillId="2" borderId="0" xfId="0" applyFont="1" applyFill="1" applyBorder="1" applyAlignment="1">
      <alignment horizontal="center" vertical="center"/>
    </xf>
    <xf numFmtId="0" fontId="10" fillId="2" borderId="0" xfId="0" applyFont="1" applyFill="1" applyBorder="1" applyAlignment="1">
      <alignment horizontal="center" vertical="center" wrapText="1"/>
    </xf>
    <xf numFmtId="0" fontId="10" fillId="2" borderId="0" xfId="0" applyFont="1" applyFill="1" applyBorder="1" applyAlignment="1">
      <alignment horizontal="center" vertical="center"/>
    </xf>
    <xf numFmtId="0" fontId="51" fillId="45" borderId="5" xfId="0" applyFont="1" applyFill="1" applyBorder="1" applyAlignment="1">
      <alignment horizontal="center" vertical="center" wrapText="1"/>
    </xf>
    <xf numFmtId="0" fontId="51" fillId="45" borderId="3" xfId="0" applyFont="1" applyFill="1" applyBorder="1" applyAlignment="1">
      <alignment horizontal="center" vertical="center" wrapText="1"/>
    </xf>
    <xf numFmtId="0" fontId="52" fillId="45" borderId="5" xfId="0" applyFont="1" applyFill="1" applyBorder="1" applyAlignment="1">
      <alignment horizontal="center" vertical="center" wrapText="1"/>
    </xf>
    <xf numFmtId="0" fontId="51" fillId="45" borderId="25" xfId="0" applyFont="1" applyFill="1" applyBorder="1" applyAlignment="1">
      <alignment horizontal="center" vertical="center" wrapText="1"/>
    </xf>
    <xf numFmtId="0" fontId="53" fillId="0" borderId="0" xfId="0" applyFont="1"/>
    <xf numFmtId="0" fontId="50" fillId="0" borderId="7" xfId="0" applyFont="1" applyBorder="1" applyAlignment="1">
      <alignment horizontal="left" vertical="center" wrapText="1"/>
    </xf>
    <xf numFmtId="0" fontId="50" fillId="34" borderId="8" xfId="0" applyFont="1" applyFill="1" applyBorder="1" applyAlignment="1">
      <alignment horizontal="center" vertical="center" wrapText="1"/>
    </xf>
    <xf numFmtId="0" fontId="50" fillId="0" borderId="0" xfId="0" applyFont="1"/>
    <xf numFmtId="0" fontId="50" fillId="0" borderId="1" xfId="0" applyFont="1" applyBorder="1" applyAlignment="1">
      <alignment horizontal="left" vertical="center" wrapText="1"/>
    </xf>
    <xf numFmtId="0" fontId="50" fillId="34" borderId="9" xfId="0" applyFont="1" applyFill="1" applyBorder="1" applyAlignment="1">
      <alignment horizontal="center" vertical="center" wrapText="1"/>
    </xf>
    <xf numFmtId="0" fontId="50" fillId="0" borderId="21" xfId="0" applyFont="1" applyBorder="1" applyAlignment="1">
      <alignment horizontal="left" vertical="center" wrapText="1"/>
    </xf>
    <xf numFmtId="0" fontId="50" fillId="34" borderId="14" xfId="0" applyFont="1" applyFill="1" applyBorder="1" applyAlignment="1">
      <alignment horizontal="center" vertical="center" wrapText="1"/>
    </xf>
    <xf numFmtId="0" fontId="54" fillId="0" borderId="10" xfId="0" applyFont="1" applyBorder="1" applyAlignment="1">
      <alignment horizontal="left" vertical="center" wrapText="1"/>
    </xf>
    <xf numFmtId="0" fontId="50" fillId="0" borderId="0" xfId="0" applyFont="1" applyAlignment="1">
      <alignment horizontal="left"/>
    </xf>
    <xf numFmtId="0" fontId="50" fillId="34" borderId="1" xfId="0" applyFont="1" applyFill="1" applyBorder="1" applyAlignment="1">
      <alignment horizontal="center" vertical="center" wrapText="1"/>
    </xf>
    <xf numFmtId="0" fontId="50" fillId="0" borderId="10" xfId="0" applyFont="1" applyBorder="1"/>
    <xf numFmtId="0" fontId="50" fillId="34" borderId="26" xfId="0" applyFont="1" applyFill="1" applyBorder="1" applyAlignment="1">
      <alignment horizontal="center" vertical="center" wrapText="1"/>
    </xf>
    <xf numFmtId="0" fontId="50" fillId="0" borderId="23" xfId="0" applyFont="1" applyBorder="1" applyAlignment="1">
      <alignment horizontal="left" vertical="center" wrapText="1"/>
    </xf>
    <xf numFmtId="0" fontId="50" fillId="34" borderId="11" xfId="0" applyFont="1" applyFill="1" applyBorder="1" applyAlignment="1">
      <alignment horizontal="center" vertical="center" wrapText="1"/>
    </xf>
    <xf numFmtId="0" fontId="11" fillId="0" borderId="10" xfId="0" applyFont="1" applyBorder="1" applyAlignment="1">
      <alignment horizontal="left" vertical="center" wrapText="1"/>
    </xf>
    <xf numFmtId="0" fontId="12" fillId="45" borderId="16" xfId="0" applyFont="1" applyFill="1" applyBorder="1" applyAlignment="1">
      <alignment vertical="center"/>
    </xf>
    <xf numFmtId="0" fontId="12" fillId="45" borderId="12" xfId="0" applyFont="1" applyFill="1" applyBorder="1" applyAlignment="1">
      <alignment vertical="center" wrapText="1"/>
    </xf>
    <xf numFmtId="0" fontId="54" fillId="45" borderId="12" xfId="0" applyFont="1" applyFill="1" applyBorder="1" applyAlignment="1">
      <alignment vertical="center" wrapText="1"/>
    </xf>
    <xf numFmtId="1" fontId="54" fillId="45" borderId="4" xfId="0" applyNumberFormat="1" applyFont="1" applyFill="1" applyBorder="1" applyAlignment="1">
      <alignment horizontal="center" vertical="center" wrapText="1"/>
    </xf>
    <xf numFmtId="1" fontId="54" fillId="45" borderId="15" xfId="0" applyNumberFormat="1" applyFont="1" applyFill="1" applyBorder="1" applyAlignment="1">
      <alignment horizontal="center" vertical="center" wrapText="1"/>
    </xf>
    <xf numFmtId="0" fontId="12" fillId="45" borderId="13" xfId="0" applyFont="1" applyFill="1" applyBorder="1" applyAlignment="1">
      <alignment vertical="center" wrapText="1"/>
    </xf>
    <xf numFmtId="0" fontId="54" fillId="45" borderId="13" xfId="0" applyFont="1" applyFill="1" applyBorder="1" applyAlignment="1">
      <alignment vertical="center" wrapText="1"/>
    </xf>
    <xf numFmtId="0" fontId="54" fillId="45" borderId="2" xfId="0" applyFont="1" applyFill="1" applyBorder="1" applyAlignment="1">
      <alignment horizontal="center" vertical="center" wrapText="1"/>
    </xf>
    <xf numFmtId="0" fontId="12" fillId="0" borderId="0" xfId="0" applyFont="1" applyBorder="1" applyAlignment="1">
      <alignment horizontal="left" vertical="center" wrapText="1"/>
    </xf>
    <xf numFmtId="0" fontId="11" fillId="0" borderId="0" xfId="0" applyFont="1" applyBorder="1" applyAlignment="1">
      <alignment horizontal="left" vertical="center" wrapText="1"/>
    </xf>
    <xf numFmtId="0" fontId="50" fillId="0" borderId="0" xfId="0" applyFont="1" applyFill="1" applyBorder="1" applyAlignment="1">
      <alignment horizontal="center" vertical="center" wrapText="1"/>
    </xf>
    <xf numFmtId="0" fontId="50" fillId="2" borderId="0" xfId="0" applyFont="1" applyFill="1" applyBorder="1" applyAlignment="1">
      <alignment horizontal="center" vertical="center"/>
    </xf>
    <xf numFmtId="0" fontId="10" fillId="2" borderId="1" xfId="0" applyFont="1" applyFill="1" applyBorder="1" applyAlignment="1">
      <alignment horizontal="center" vertical="center"/>
    </xf>
    <xf numFmtId="49" fontId="10" fillId="2" borderId="1" xfId="0" applyNumberFormat="1" applyFont="1" applyFill="1" applyBorder="1" applyAlignment="1">
      <alignment horizontal="center" vertical="center"/>
    </xf>
    <xf numFmtId="14" fontId="10" fillId="2" borderId="1" xfId="0" applyNumberFormat="1" applyFont="1" applyFill="1" applyBorder="1" applyAlignment="1">
      <alignment horizontal="center" vertical="center"/>
    </xf>
    <xf numFmtId="0" fontId="10" fillId="2" borderId="1" xfId="0" applyFont="1" applyFill="1" applyBorder="1" applyAlignment="1">
      <alignment horizontal="center" vertical="center" wrapText="1"/>
    </xf>
    <xf numFmtId="0" fontId="34" fillId="0" borderId="25" xfId="0" applyFont="1" applyBorder="1" applyAlignment="1">
      <alignment horizontal="left" vertical="center" wrapText="1"/>
    </xf>
    <xf numFmtId="0" fontId="34" fillId="0" borderId="33" xfId="0" applyFont="1" applyBorder="1" applyAlignment="1">
      <alignment horizontal="left" vertical="center" wrapText="1"/>
    </xf>
    <xf numFmtId="0" fontId="34" fillId="0" borderId="15" xfId="0" applyFont="1" applyBorder="1" applyAlignment="1">
      <alignment horizontal="left" vertical="center" wrapText="1"/>
    </xf>
    <xf numFmtId="0" fontId="39" fillId="2" borderId="30" xfId="0" applyFont="1" applyFill="1" applyBorder="1" applyAlignment="1">
      <alignment horizontal="center" vertical="center"/>
    </xf>
    <xf numFmtId="0" fontId="39" fillId="2" borderId="31" xfId="0" applyFont="1" applyFill="1" applyBorder="1" applyAlignment="1">
      <alignment horizontal="center" vertical="center"/>
    </xf>
    <xf numFmtId="0" fontId="39" fillId="2" borderId="32" xfId="0" applyFont="1" applyFill="1" applyBorder="1" applyAlignment="1">
      <alignment horizontal="center" vertical="center"/>
    </xf>
    <xf numFmtId="0" fontId="29" fillId="2" borderId="25" xfId="0" applyFont="1" applyFill="1" applyBorder="1" applyAlignment="1">
      <alignment horizontal="center" vertical="center"/>
    </xf>
    <xf numFmtId="0" fontId="29" fillId="2" borderId="33" xfId="0" applyFont="1" applyFill="1" applyBorder="1" applyAlignment="1">
      <alignment horizontal="center" vertical="center"/>
    </xf>
    <xf numFmtId="0" fontId="29" fillId="2" borderId="15" xfId="0" applyFont="1" applyFill="1" applyBorder="1" applyAlignment="1">
      <alignment horizontal="center" vertical="center"/>
    </xf>
    <xf numFmtId="0" fontId="35" fillId="0" borderId="25" xfId="0" applyFont="1" applyBorder="1" applyAlignment="1">
      <alignment horizontal="left" vertical="center" wrapText="1"/>
    </xf>
    <xf numFmtId="0" fontId="56" fillId="0" borderId="33" xfId="0" applyFont="1" applyBorder="1" applyAlignment="1">
      <alignment horizontal="left" vertical="center" wrapText="1"/>
    </xf>
    <xf numFmtId="0" fontId="56" fillId="0" borderId="15" xfId="0" applyFont="1" applyBorder="1" applyAlignment="1">
      <alignment horizontal="left" vertical="center" wrapText="1"/>
    </xf>
    <xf numFmtId="0" fontId="1" fillId="2" borderId="27" xfId="0" applyFont="1" applyFill="1" applyBorder="1" applyAlignment="1">
      <alignment horizontal="left" vertical="center" wrapText="1"/>
    </xf>
    <xf numFmtId="0" fontId="1" fillId="2" borderId="28" xfId="0" applyFont="1" applyFill="1" applyBorder="1" applyAlignment="1">
      <alignment horizontal="left" vertical="center" wrapText="1"/>
    </xf>
    <xf numFmtId="0" fontId="1" fillId="2" borderId="29" xfId="0" applyFont="1" applyFill="1" applyBorder="1" applyAlignment="1">
      <alignment horizontal="left" vertical="center" wrapText="1"/>
    </xf>
    <xf numFmtId="0" fontId="35" fillId="0" borderId="33" xfId="0" applyFont="1" applyBorder="1" applyAlignment="1">
      <alignment horizontal="left" vertical="center" wrapText="1"/>
    </xf>
    <xf numFmtId="0" fontId="35" fillId="0" borderId="15" xfId="0" applyFont="1" applyBorder="1" applyAlignment="1">
      <alignment horizontal="left" vertical="center" wrapText="1"/>
    </xf>
    <xf numFmtId="0" fontId="39" fillId="36" borderId="30" xfId="0" applyFont="1" applyFill="1" applyBorder="1" applyAlignment="1">
      <alignment horizontal="center" vertical="center"/>
    </xf>
    <xf numFmtId="0" fontId="39" fillId="36" borderId="32" xfId="0" applyFont="1" applyFill="1" applyBorder="1" applyAlignment="1">
      <alignment horizontal="center" vertical="center"/>
    </xf>
    <xf numFmtId="0" fontId="1" fillId="2" borderId="6" xfId="0" applyFont="1" applyFill="1" applyBorder="1" applyAlignment="1">
      <alignment horizontal="left" vertical="center" wrapText="1"/>
    </xf>
    <xf numFmtId="0" fontId="1" fillId="2" borderId="34" xfId="0" applyFont="1" applyFill="1" applyBorder="1" applyAlignment="1">
      <alignment horizontal="left" vertical="center" wrapText="1"/>
    </xf>
    <xf numFmtId="0" fontId="1" fillId="0" borderId="27" xfId="0" applyFont="1" applyBorder="1" applyAlignment="1">
      <alignment horizontal="left" vertical="center" wrapText="1"/>
    </xf>
    <xf numFmtId="0" fontId="1" fillId="0" borderId="29" xfId="0" applyFont="1" applyBorder="1" applyAlignment="1">
      <alignment horizontal="left" vertical="center" wrapText="1"/>
    </xf>
    <xf numFmtId="0" fontId="39" fillId="0" borderId="30" xfId="0" applyFont="1" applyBorder="1" applyAlignment="1">
      <alignment horizontal="center" vertical="center"/>
    </xf>
    <xf numFmtId="0" fontId="39" fillId="0" borderId="31" xfId="0" applyFont="1" applyBorder="1" applyAlignment="1">
      <alignment horizontal="center" vertical="center"/>
    </xf>
    <xf numFmtId="0" fontId="37" fillId="0" borderId="13" xfId="0" applyFont="1" applyBorder="1" applyAlignment="1">
      <alignment horizontal="left" vertical="center" wrapText="1"/>
    </xf>
    <xf numFmtId="0" fontId="37" fillId="0" borderId="35" xfId="0" applyFont="1" applyBorder="1" applyAlignment="1">
      <alignment horizontal="left" vertical="center" wrapText="1"/>
    </xf>
    <xf numFmtId="0" fontId="5" fillId="2" borderId="25" xfId="0" applyFont="1" applyFill="1" applyBorder="1" applyAlignment="1">
      <alignment horizontal="center" vertical="center"/>
    </xf>
    <xf numFmtId="0" fontId="5" fillId="2" borderId="33" xfId="0" applyFont="1" applyFill="1" applyBorder="1" applyAlignment="1">
      <alignment horizontal="center" vertical="center"/>
    </xf>
    <xf numFmtId="0" fontId="5" fillId="2" borderId="15" xfId="0" applyFont="1" applyFill="1" applyBorder="1" applyAlignment="1">
      <alignment horizontal="center" vertical="center"/>
    </xf>
    <xf numFmtId="0" fontId="5" fillId="2" borderId="36" xfId="0" applyFont="1" applyFill="1" applyBorder="1" applyAlignment="1">
      <alignment horizontal="center" vertical="center"/>
    </xf>
    <xf numFmtId="0" fontId="5" fillId="2" borderId="37" xfId="0" applyFont="1" applyFill="1" applyBorder="1" applyAlignment="1">
      <alignment horizontal="center" vertical="center"/>
    </xf>
    <xf numFmtId="0" fontId="5" fillId="2" borderId="38" xfId="0" applyFont="1" applyFill="1" applyBorder="1" applyAlignment="1">
      <alignment horizontal="center" vertical="center"/>
    </xf>
    <xf numFmtId="0" fontId="5" fillId="2" borderId="39"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37" fillId="0" borderId="0" xfId="0" applyFont="1" applyAlignment="1">
      <alignment horizontal="justify" vertical="center" wrapText="1"/>
    </xf>
    <xf numFmtId="0" fontId="1" fillId="0" borderId="6" xfId="0" applyFont="1" applyBorder="1" applyAlignment="1">
      <alignment horizontal="left" vertical="center" wrapText="1"/>
    </xf>
    <xf numFmtId="0" fontId="1" fillId="0" borderId="34" xfId="0" applyFont="1" applyBorder="1" applyAlignment="1">
      <alignment horizontal="left" vertical="center" wrapText="1"/>
    </xf>
    <xf numFmtId="0" fontId="1" fillId="0" borderId="28" xfId="0" applyFont="1" applyBorder="1" applyAlignment="1">
      <alignment horizontal="left" vertical="center" wrapText="1"/>
    </xf>
    <xf numFmtId="0" fontId="40" fillId="2" borderId="30" xfId="0" applyFont="1" applyFill="1" applyBorder="1" applyAlignment="1">
      <alignment horizontal="center" vertical="center"/>
    </xf>
    <xf numFmtId="0" fontId="40" fillId="2" borderId="31" xfId="0" applyFont="1" applyFill="1" applyBorder="1" applyAlignment="1">
      <alignment horizontal="center" vertical="center"/>
    </xf>
    <xf numFmtId="0" fontId="40" fillId="2" borderId="32" xfId="0" applyFont="1" applyFill="1" applyBorder="1" applyAlignment="1">
      <alignment horizontal="center" vertical="center"/>
    </xf>
    <xf numFmtId="0" fontId="55" fillId="0" borderId="0" xfId="0" applyFont="1" applyAlignment="1">
      <alignment wrapText="1"/>
    </xf>
    <xf numFmtId="0" fontId="55" fillId="0" borderId="0" xfId="0" applyFont="1" applyAlignment="1">
      <alignment vertical="center" wrapText="1"/>
    </xf>
    <xf numFmtId="0" fontId="39" fillId="0" borderId="15" xfId="0" applyFont="1" applyBorder="1" applyAlignment="1">
      <alignment horizontal="left" vertical="center" wrapText="1"/>
    </xf>
    <xf numFmtId="0" fontId="38" fillId="45" borderId="42" xfId="0" applyFont="1" applyFill="1" applyBorder="1" applyAlignment="1">
      <alignment horizontal="left" vertical="center"/>
    </xf>
    <xf numFmtId="0" fontId="38" fillId="45" borderId="43" xfId="0" applyFont="1" applyFill="1" applyBorder="1" applyAlignment="1">
      <alignment horizontal="left" vertical="center"/>
    </xf>
    <xf numFmtId="0" fontId="38" fillId="45" borderId="9" xfId="0" applyFont="1" applyFill="1" applyBorder="1" applyAlignment="1">
      <alignment horizontal="left" vertical="center"/>
    </xf>
    <xf numFmtId="0" fontId="8" fillId="0" borderId="42" xfId="0" applyFont="1" applyBorder="1" applyAlignment="1">
      <alignment horizontal="justify" vertical="top" wrapText="1"/>
    </xf>
    <xf numFmtId="0" fontId="8" fillId="0" borderId="43" xfId="0" applyFont="1" applyBorder="1" applyAlignment="1">
      <alignment horizontal="justify" vertical="top" wrapText="1"/>
    </xf>
    <xf numFmtId="0" fontId="8" fillId="0" borderId="9" xfId="0" applyFont="1" applyBorder="1" applyAlignment="1">
      <alignment horizontal="justify" vertical="top" wrapText="1"/>
    </xf>
    <xf numFmtId="0" fontId="50" fillId="0" borderId="0" xfId="0" applyFont="1" applyAlignment="1">
      <alignment horizontal="left" vertical="center"/>
    </xf>
    <xf numFmtId="0" fontId="50" fillId="2" borderId="25" xfId="0" applyFont="1" applyFill="1" applyBorder="1" applyAlignment="1">
      <alignment horizontal="center" vertical="center"/>
    </xf>
    <xf numFmtId="0" fontId="50" fillId="2" borderId="33" xfId="0" applyFont="1" applyFill="1" applyBorder="1" applyAlignment="1">
      <alignment horizontal="center" vertical="center"/>
    </xf>
    <xf numFmtId="0" fontId="50" fillId="2" borderId="15" xfId="0" applyFont="1" applyFill="1" applyBorder="1" applyAlignment="1">
      <alignment horizontal="center" vertical="center"/>
    </xf>
    <xf numFmtId="0" fontId="9" fillId="2" borderId="44" xfId="0" applyFont="1" applyFill="1" applyBorder="1" applyAlignment="1">
      <alignment horizontal="center" vertical="center"/>
    </xf>
    <xf numFmtId="0" fontId="9" fillId="2" borderId="45"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46" xfId="0" applyFont="1" applyFill="1" applyBorder="1" applyAlignment="1">
      <alignment horizontal="center" vertical="center"/>
    </xf>
    <xf numFmtId="0" fontId="9" fillId="2" borderId="47" xfId="0" applyFont="1" applyFill="1" applyBorder="1" applyAlignment="1">
      <alignment horizontal="center" vertical="center"/>
    </xf>
    <xf numFmtId="0" fontId="9" fillId="2" borderId="48" xfId="0" applyFont="1" applyFill="1" applyBorder="1" applyAlignment="1">
      <alignment horizontal="center" vertical="center"/>
    </xf>
    <xf numFmtId="0" fontId="37" fillId="0" borderId="0" xfId="0" applyFont="1" applyAlignment="1">
      <alignment horizontal="left" vertical="center" wrapText="1"/>
    </xf>
    <xf numFmtId="1" fontId="50" fillId="2" borderId="25" xfId="0" applyNumberFormat="1" applyFont="1" applyFill="1" applyBorder="1" applyAlignment="1">
      <alignment horizontal="center" vertical="center"/>
    </xf>
    <xf numFmtId="1" fontId="50" fillId="2" borderId="33" xfId="0" applyNumberFormat="1" applyFont="1" applyFill="1" applyBorder="1" applyAlignment="1">
      <alignment horizontal="center" vertical="center"/>
    </xf>
    <xf numFmtId="1" fontId="50" fillId="2" borderId="15"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5" fillId="0" borderId="16" xfId="0" applyFont="1" applyBorder="1" applyAlignment="1">
      <alignment horizontal="center" vertical="center" wrapText="1"/>
    </xf>
    <xf numFmtId="0" fontId="5" fillId="0" borderId="13" xfId="0" applyFont="1" applyBorder="1" applyAlignment="1">
      <alignment horizontal="center" vertical="center" wrapText="1"/>
    </xf>
    <xf numFmtId="0" fontId="5" fillId="0" borderId="2" xfId="0" applyFont="1" applyBorder="1" applyAlignment="1">
      <alignment horizontal="center" vertical="center" wrapText="1"/>
    </xf>
    <xf numFmtId="0" fontId="54" fillId="0" borderId="25" xfId="0" applyFont="1" applyBorder="1" applyAlignment="1">
      <alignment horizontal="left" vertical="center" wrapText="1"/>
    </xf>
    <xf numFmtId="0" fontId="54" fillId="0" borderId="33" xfId="0" applyFont="1" applyBorder="1" applyAlignment="1">
      <alignment horizontal="left" vertical="center" wrapText="1"/>
    </xf>
    <xf numFmtId="0" fontId="54" fillId="0" borderId="15" xfId="0" applyFont="1" applyBorder="1" applyAlignment="1">
      <alignment horizontal="left" vertical="center" wrapText="1"/>
    </xf>
    <xf numFmtId="0" fontId="11" fillId="0" borderId="6" xfId="0" applyFont="1" applyBorder="1" applyAlignment="1">
      <alignment horizontal="left" vertical="center" wrapText="1"/>
    </xf>
    <xf numFmtId="0" fontId="11" fillId="0" borderId="34" xfId="0" applyFont="1" applyBorder="1" applyAlignment="1">
      <alignment horizontal="left" vertical="center" wrapText="1"/>
    </xf>
    <xf numFmtId="0" fontId="11" fillId="2" borderId="30" xfId="0" applyFont="1" applyFill="1" applyBorder="1" applyAlignment="1">
      <alignment horizontal="center" vertical="center"/>
    </xf>
    <xf numFmtId="0" fontId="11" fillId="2" borderId="31" xfId="0" applyFont="1" applyFill="1" applyBorder="1" applyAlignment="1">
      <alignment horizontal="center" vertical="center"/>
    </xf>
    <xf numFmtId="0" fontId="11" fillId="0" borderId="27" xfId="0" applyFont="1" applyBorder="1" applyAlignment="1">
      <alignment horizontal="left" vertical="center" wrapText="1"/>
    </xf>
    <xf numFmtId="0" fontId="11" fillId="0" borderId="28" xfId="0" applyFont="1" applyBorder="1" applyAlignment="1">
      <alignment horizontal="left" vertical="center" wrapText="1"/>
    </xf>
    <xf numFmtId="0" fontId="11" fillId="0" borderId="24" xfId="0" applyFont="1" applyBorder="1" applyAlignment="1">
      <alignment horizontal="left" vertical="center" wrapText="1"/>
    </xf>
    <xf numFmtId="0" fontId="11" fillId="2" borderId="32" xfId="0" applyFont="1" applyFill="1" applyBorder="1" applyAlignment="1">
      <alignment horizontal="center" vertical="center"/>
    </xf>
    <xf numFmtId="0" fontId="11" fillId="0" borderId="29" xfId="0" applyFont="1" applyBorder="1" applyAlignment="1">
      <alignment horizontal="left" vertical="center" wrapText="1"/>
    </xf>
    <xf numFmtId="0" fontId="12" fillId="0" borderId="25" xfId="0" applyFont="1" applyBorder="1" applyAlignment="1">
      <alignment horizontal="left" vertical="center" wrapText="1"/>
    </xf>
    <xf numFmtId="0" fontId="12" fillId="0" borderId="33" xfId="0" applyFont="1" applyBorder="1" applyAlignment="1">
      <alignment horizontal="left" vertical="center" wrapText="1"/>
    </xf>
    <xf numFmtId="0" fontId="12" fillId="0" borderId="15" xfId="0" applyFont="1" applyBorder="1" applyAlignment="1">
      <alignment horizontal="left" vertical="center" wrapText="1"/>
    </xf>
    <xf numFmtId="0" fontId="37" fillId="0" borderId="12" xfId="0" applyFont="1" applyBorder="1" applyAlignment="1">
      <alignment horizontal="left" vertical="center" wrapText="1"/>
    </xf>
    <xf numFmtId="0" fontId="0" fillId="0" borderId="12" xfId="0" applyBorder="1" applyAlignment="1">
      <alignment horizontal="left" vertical="center" wrapText="1"/>
    </xf>
    <xf numFmtId="0" fontId="52" fillId="0" borderId="0" xfId="0" applyFont="1" applyAlignment="1">
      <alignment horizontal="center" vertical="center"/>
    </xf>
  </cellXfs>
  <cellStyles count="42">
    <cellStyle name="20% - Énfasis1" xfId="1" builtinId="30" customBuiltin="1"/>
    <cellStyle name="20% - Énfasis2" xfId="2" builtinId="34" customBuiltin="1"/>
    <cellStyle name="20% - Énfasis3" xfId="3" builtinId="38" customBuiltin="1"/>
    <cellStyle name="20% - Énfasis4" xfId="4" builtinId="42" customBuiltin="1"/>
    <cellStyle name="20% - Énfasis5" xfId="5" builtinId="46" customBuiltin="1"/>
    <cellStyle name="20% - Énfasis6" xfId="6" builtinId="50" customBuiltin="1"/>
    <cellStyle name="40% - Énfasis1" xfId="7" builtinId="31" customBuiltin="1"/>
    <cellStyle name="40% - Énfasis2" xfId="8" builtinId="35" customBuiltin="1"/>
    <cellStyle name="40% - Énfasis3" xfId="9" builtinId="39" customBuiltin="1"/>
    <cellStyle name="40% - Énfasis4" xfId="10" builtinId="43" customBuiltin="1"/>
    <cellStyle name="40% - Énfasis5" xfId="11" builtinId="47" customBuiltin="1"/>
    <cellStyle name="40% - Énfasis6" xfId="12" builtinId="51" customBuiltin="1"/>
    <cellStyle name="60% - Énfasis1" xfId="13" builtinId="32" customBuiltin="1"/>
    <cellStyle name="60% - Énfasis2" xfId="14" builtinId="36" customBuiltin="1"/>
    <cellStyle name="60% - Énfasis3" xfId="15" builtinId="40" customBuiltin="1"/>
    <cellStyle name="60% - Énfasis4" xfId="16" builtinId="44" customBuiltin="1"/>
    <cellStyle name="60% - Énfasis5" xfId="17" builtinId="48" customBuiltin="1"/>
    <cellStyle name="60% - Énfasis6" xfId="18" builtinId="52" customBuiltin="1"/>
    <cellStyle name="Bueno" xfId="19" builtinId="26" customBuiltin="1"/>
    <cellStyle name="Cálculo" xfId="20" builtinId="22" customBuiltin="1"/>
    <cellStyle name="Celda de comprobación" xfId="21" builtinId="23" customBuiltin="1"/>
    <cellStyle name="Celda vinculada" xfId="22" builtinId="24" customBuiltin="1"/>
    <cellStyle name="Encabezado 4" xfId="23" builtinId="19" customBuiltin="1"/>
    <cellStyle name="Énfasis1" xfId="24" builtinId="29" customBuiltin="1"/>
    <cellStyle name="Énfasis2" xfId="25" builtinId="33" customBuiltin="1"/>
    <cellStyle name="Énfasis3" xfId="26" builtinId="37" customBuiltin="1"/>
    <cellStyle name="Énfasis4" xfId="27" builtinId="41" customBuiltin="1"/>
    <cellStyle name="Énfasis5" xfId="28" builtinId="45" customBuiltin="1"/>
    <cellStyle name="Énfasis6" xfId="29" builtinId="49" customBuiltin="1"/>
    <cellStyle name="Entrada" xfId="30" builtinId="20" customBuiltin="1"/>
    <cellStyle name="Incorrecto" xfId="31" builtinId="27" customBuiltin="1"/>
    <cellStyle name="Neutral" xfId="32" builtinId="28" customBuiltin="1"/>
    <cellStyle name="Normal" xfId="0" builtinId="0"/>
    <cellStyle name="Notas" xfId="33" builtinId="10" customBuiltin="1"/>
    <cellStyle name="Porcentaje" xfId="34" builtinId="5"/>
    <cellStyle name="Salida" xfId="35" builtinId="21" customBuiltin="1"/>
    <cellStyle name="Texto de advertencia" xfId="36" builtinId="11" customBuiltin="1"/>
    <cellStyle name="Texto explicativo" xfId="37" builtinId="53" customBuiltin="1"/>
    <cellStyle name="Título 2" xfId="38" builtinId="17" customBuiltin="1"/>
    <cellStyle name="Título 3" xfId="39" builtinId="18" customBuiltin="1"/>
    <cellStyle name="Título 4" xfId="40" xr:uid="{5D5A722C-691E-47B5-8CDE-6124003E2A16}"/>
    <cellStyle name="Total" xfId="41" builtinId="25"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114300</xdr:colOff>
      <xdr:row>0</xdr:row>
      <xdr:rowOff>57150</xdr:rowOff>
    </xdr:from>
    <xdr:to>
      <xdr:col>0</xdr:col>
      <xdr:colOff>1133475</xdr:colOff>
      <xdr:row>3</xdr:row>
      <xdr:rowOff>257175</xdr:rowOff>
    </xdr:to>
    <xdr:pic>
      <xdr:nvPicPr>
        <xdr:cNvPr id="1091" name="Imagen 1">
          <a:extLst>
            <a:ext uri="{FF2B5EF4-FFF2-40B4-BE49-F238E27FC236}">
              <a16:creationId xmlns:a16="http://schemas.microsoft.com/office/drawing/2014/main" id="{9089D1F9-E4B5-6C65-B70B-5A0814D5F3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4300" y="57150"/>
          <a:ext cx="101917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276225</xdr:colOff>
      <xdr:row>0</xdr:row>
      <xdr:rowOff>95250</xdr:rowOff>
    </xdr:from>
    <xdr:to>
      <xdr:col>0</xdr:col>
      <xdr:colOff>1866900</xdr:colOff>
      <xdr:row>3</xdr:row>
      <xdr:rowOff>266700</xdr:rowOff>
    </xdr:to>
    <xdr:pic>
      <xdr:nvPicPr>
        <xdr:cNvPr id="2113" name="Imagen 1">
          <a:extLst>
            <a:ext uri="{FF2B5EF4-FFF2-40B4-BE49-F238E27FC236}">
              <a16:creationId xmlns:a16="http://schemas.microsoft.com/office/drawing/2014/main" id="{B9B64FE6-9DBB-EE17-EFF7-5B862875B2A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10567" t="6026" r="8366" b="19231"/>
        <a:stretch>
          <a:fillRect/>
        </a:stretch>
      </xdr:blipFill>
      <xdr:spPr bwMode="auto">
        <a:xfrm>
          <a:off x="276225" y="95250"/>
          <a:ext cx="1590675"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36F6F-3862-4472-95E0-90A6FA81FFD2}">
  <dimension ref="A1:J862"/>
  <sheetViews>
    <sheetView zoomScale="112" zoomScaleNormal="112" workbookViewId="0">
      <selection activeCell="D858" sqref="D858"/>
    </sheetView>
  </sheetViews>
  <sheetFormatPr baseColWidth="10" defaultRowHeight="15" x14ac:dyDescent="0.25"/>
  <cols>
    <col min="1" max="1" width="18.7109375" style="1" customWidth="1"/>
    <col min="2" max="3" width="40" style="56" customWidth="1"/>
    <col min="4" max="4" width="33" style="1" customWidth="1"/>
    <col min="5" max="5" width="14.7109375" style="1" customWidth="1"/>
    <col min="6" max="6" width="15.42578125" style="70" customWidth="1"/>
    <col min="7" max="7" width="13.85546875" style="1" customWidth="1"/>
    <col min="8" max="8" width="13.42578125" style="1" customWidth="1"/>
    <col min="9" max="16384" width="11.42578125" style="1"/>
  </cols>
  <sheetData>
    <row r="1" spans="1:7" ht="24" customHeight="1" x14ac:dyDescent="0.25">
      <c r="A1" s="248"/>
      <c r="B1" s="251" t="s">
        <v>0</v>
      </c>
      <c r="C1" s="252"/>
      <c r="D1" s="90" t="s">
        <v>1</v>
      </c>
    </row>
    <row r="2" spans="1:7" ht="24" customHeight="1" x14ac:dyDescent="0.25">
      <c r="A2" s="249"/>
      <c r="B2" s="253" t="s">
        <v>2</v>
      </c>
      <c r="C2" s="254"/>
      <c r="D2" s="91" t="s">
        <v>3</v>
      </c>
    </row>
    <row r="3" spans="1:7" ht="21" customHeight="1" x14ac:dyDescent="0.25">
      <c r="A3" s="249"/>
      <c r="B3" s="253" t="s">
        <v>4</v>
      </c>
      <c r="C3" s="254"/>
      <c r="D3" s="91" t="s">
        <v>5</v>
      </c>
    </row>
    <row r="4" spans="1:7" ht="27" customHeight="1" thickBot="1" x14ac:dyDescent="0.3">
      <c r="A4" s="250"/>
      <c r="B4" s="255" t="s">
        <v>6</v>
      </c>
      <c r="C4" s="256"/>
      <c r="D4" s="92" t="s">
        <v>7</v>
      </c>
    </row>
    <row r="5" spans="1:7" ht="28.5" customHeight="1" thickBot="1" x14ac:dyDescent="0.3">
      <c r="A5" s="246" t="s">
        <v>8</v>
      </c>
      <c r="B5" s="247"/>
      <c r="C5" s="247"/>
      <c r="D5" s="247"/>
    </row>
    <row r="6" spans="1:7" ht="40.5" customHeight="1" x14ac:dyDescent="0.2">
      <c r="A6" s="14" t="s">
        <v>9</v>
      </c>
      <c r="B6" s="130" t="s">
        <v>10</v>
      </c>
      <c r="C6" s="130" t="s">
        <v>11</v>
      </c>
      <c r="D6" s="131" t="s">
        <v>12</v>
      </c>
      <c r="E6" s="131" t="s">
        <v>13</v>
      </c>
      <c r="F6" s="121"/>
    </row>
    <row r="7" spans="1:7" x14ac:dyDescent="0.25">
      <c r="A7" s="3">
        <v>1</v>
      </c>
      <c r="B7" s="44" t="s">
        <v>14</v>
      </c>
      <c r="C7" s="127" t="s">
        <v>15</v>
      </c>
      <c r="D7" s="4">
        <f>$H$144</f>
        <v>66.25</v>
      </c>
      <c r="E7" s="3"/>
    </row>
    <row r="8" spans="1:7" x14ac:dyDescent="0.25">
      <c r="A8" s="3">
        <v>2</v>
      </c>
      <c r="B8" s="44" t="s">
        <v>14</v>
      </c>
      <c r="C8" s="127" t="s">
        <v>16</v>
      </c>
      <c r="D8" s="4">
        <f>$H$167</f>
        <v>48.75</v>
      </c>
      <c r="E8" s="3"/>
    </row>
    <row r="9" spans="1:7" x14ac:dyDescent="0.25">
      <c r="A9" s="3">
        <v>3</v>
      </c>
      <c r="B9" s="44" t="s">
        <v>14</v>
      </c>
      <c r="C9" s="127" t="s">
        <v>17</v>
      </c>
      <c r="D9" s="4">
        <f>$H$190</f>
        <v>45</v>
      </c>
      <c r="E9" s="3"/>
    </row>
    <row r="10" spans="1:7" x14ac:dyDescent="0.25">
      <c r="A10" s="3">
        <v>4</v>
      </c>
      <c r="B10" s="44" t="s">
        <v>14</v>
      </c>
      <c r="C10" s="127" t="s">
        <v>18</v>
      </c>
      <c r="D10" s="4">
        <f>$H$213</f>
        <v>47.5</v>
      </c>
      <c r="E10" s="3" t="s">
        <v>19</v>
      </c>
    </row>
    <row r="11" spans="1:7" ht="26.25" x14ac:dyDescent="0.25">
      <c r="A11" s="3">
        <v>5</v>
      </c>
      <c r="B11" s="126" t="s">
        <v>20</v>
      </c>
      <c r="C11" s="127" t="s">
        <v>21</v>
      </c>
      <c r="D11" s="4">
        <f>$H$236</f>
        <v>57.5</v>
      </c>
      <c r="E11" s="3"/>
    </row>
    <row r="12" spans="1:7" ht="26.25" x14ac:dyDescent="0.25">
      <c r="A12" s="3">
        <v>6</v>
      </c>
      <c r="B12" s="126" t="s">
        <v>22</v>
      </c>
      <c r="C12" s="127" t="s">
        <v>23</v>
      </c>
      <c r="D12" s="4">
        <f>$H$259</f>
        <v>47.5</v>
      </c>
      <c r="E12" s="3"/>
      <c r="G12" s="1" t="s">
        <v>19</v>
      </c>
    </row>
    <row r="13" spans="1:7" ht="25.5" x14ac:dyDescent="0.25">
      <c r="A13" s="3">
        <v>7</v>
      </c>
      <c r="B13" s="44" t="s">
        <v>24</v>
      </c>
      <c r="C13" s="127" t="s">
        <v>25</v>
      </c>
      <c r="D13" s="4">
        <f>$H$282</f>
        <v>48.75</v>
      </c>
      <c r="E13" s="3"/>
    </row>
    <row r="14" spans="1:7" ht="28.5" customHeight="1" x14ac:dyDescent="0.25">
      <c r="A14" s="3">
        <v>8</v>
      </c>
      <c r="B14" s="43" t="s">
        <v>24</v>
      </c>
      <c r="C14" s="128" t="s">
        <v>26</v>
      </c>
      <c r="D14" s="4">
        <f>$H$305</f>
        <v>73.75</v>
      </c>
      <c r="E14" s="3"/>
    </row>
    <row r="15" spans="1:7" ht="32.25" customHeight="1" x14ac:dyDescent="0.25">
      <c r="A15" s="3">
        <v>9</v>
      </c>
      <c r="B15" s="43" t="s">
        <v>24</v>
      </c>
      <c r="C15" s="128" t="s">
        <v>27</v>
      </c>
      <c r="D15" s="4">
        <f>$H$328</f>
        <v>67.5</v>
      </c>
      <c r="E15" s="3"/>
    </row>
    <row r="16" spans="1:7" ht="26.25" customHeight="1" x14ac:dyDescent="0.25">
      <c r="A16" s="3">
        <v>10</v>
      </c>
      <c r="B16" s="44" t="s">
        <v>24</v>
      </c>
      <c r="C16" s="127" t="s">
        <v>28</v>
      </c>
      <c r="D16" s="4">
        <f>$H$351</f>
        <v>56.25</v>
      </c>
      <c r="E16" s="3"/>
    </row>
    <row r="17" spans="1:5" ht="31.5" customHeight="1" x14ac:dyDescent="0.25">
      <c r="A17" s="3">
        <v>11</v>
      </c>
      <c r="B17" s="126" t="s">
        <v>29</v>
      </c>
      <c r="C17" s="129" t="s">
        <v>30</v>
      </c>
      <c r="D17" s="4">
        <f>$H$374</f>
        <v>63.75</v>
      </c>
      <c r="E17" s="3"/>
    </row>
    <row r="18" spans="1:5" ht="26.25" x14ac:dyDescent="0.25">
      <c r="A18" s="3">
        <v>12</v>
      </c>
      <c r="B18" s="126" t="s">
        <v>29</v>
      </c>
      <c r="C18" s="127" t="s">
        <v>31</v>
      </c>
      <c r="D18" s="4">
        <f>$H$397</f>
        <v>45</v>
      </c>
      <c r="E18" s="3"/>
    </row>
    <row r="19" spans="1:5" ht="26.25" x14ac:dyDescent="0.25">
      <c r="A19" s="3">
        <v>13</v>
      </c>
      <c r="B19" s="126" t="s">
        <v>29</v>
      </c>
      <c r="C19" s="127" t="s">
        <v>32</v>
      </c>
      <c r="D19" s="4">
        <f>$H$420</f>
        <v>57.5</v>
      </c>
      <c r="E19" s="3"/>
    </row>
    <row r="20" spans="1:5" ht="26.25" x14ac:dyDescent="0.25">
      <c r="A20" s="3">
        <v>14</v>
      </c>
      <c r="B20" s="126" t="s">
        <v>29</v>
      </c>
      <c r="C20" s="127" t="s">
        <v>33</v>
      </c>
      <c r="D20" s="4">
        <f>$H$443</f>
        <v>45</v>
      </c>
      <c r="E20" s="3"/>
    </row>
    <row r="21" spans="1:5" ht="26.25" x14ac:dyDescent="0.25">
      <c r="A21" s="3">
        <v>15</v>
      </c>
      <c r="B21" s="126" t="s">
        <v>34</v>
      </c>
      <c r="C21" s="129" t="s">
        <v>35</v>
      </c>
      <c r="D21" s="4">
        <f>$H$466</f>
        <v>37.5</v>
      </c>
      <c r="E21" s="3"/>
    </row>
    <row r="22" spans="1:5" ht="31.5" customHeight="1" x14ac:dyDescent="0.25">
      <c r="A22" s="3">
        <v>16</v>
      </c>
      <c r="B22" s="126" t="s">
        <v>34</v>
      </c>
      <c r="C22" s="128" t="s">
        <v>36</v>
      </c>
      <c r="D22" s="4">
        <f>$H$489</f>
        <v>40</v>
      </c>
      <c r="E22" s="3"/>
    </row>
    <row r="23" spans="1:5" ht="18" customHeight="1" x14ac:dyDescent="0.25">
      <c r="A23" s="3">
        <v>17</v>
      </c>
      <c r="B23" s="126" t="s">
        <v>37</v>
      </c>
      <c r="C23" s="127" t="s">
        <v>38</v>
      </c>
      <c r="D23" s="4">
        <f>$H$512</f>
        <v>52.5</v>
      </c>
      <c r="E23" s="3"/>
    </row>
    <row r="24" spans="1:5" ht="18" customHeight="1" x14ac:dyDescent="0.25">
      <c r="A24" s="3">
        <v>18</v>
      </c>
      <c r="B24" s="126" t="s">
        <v>37</v>
      </c>
      <c r="C24" s="128" t="s">
        <v>39</v>
      </c>
      <c r="D24" s="4">
        <f>$H$535</f>
        <v>57.5</v>
      </c>
      <c r="E24" s="3"/>
    </row>
    <row r="25" spans="1:5" ht="18" customHeight="1" x14ac:dyDescent="0.25">
      <c r="A25" s="3">
        <v>19</v>
      </c>
      <c r="B25" s="126" t="s">
        <v>37</v>
      </c>
      <c r="C25" s="127" t="s">
        <v>40</v>
      </c>
      <c r="D25" s="4">
        <f>$H$558</f>
        <v>60</v>
      </c>
      <c r="E25" s="3"/>
    </row>
    <row r="26" spans="1:5" ht="18" customHeight="1" x14ac:dyDescent="0.25">
      <c r="A26" s="3">
        <v>20</v>
      </c>
      <c r="B26" s="126" t="s">
        <v>37</v>
      </c>
      <c r="C26" s="127" t="s">
        <v>41</v>
      </c>
      <c r="D26" s="4">
        <f>$H$581</f>
        <v>65</v>
      </c>
      <c r="E26" s="3"/>
    </row>
    <row r="27" spans="1:5" ht="18" customHeight="1" x14ac:dyDescent="0.25">
      <c r="A27" s="3">
        <v>21</v>
      </c>
      <c r="B27" s="126" t="s">
        <v>37</v>
      </c>
      <c r="C27" s="127" t="s">
        <v>42</v>
      </c>
      <c r="D27" s="4">
        <f>$H$604</f>
        <v>71.25</v>
      </c>
      <c r="E27" s="3"/>
    </row>
    <row r="28" spans="1:5" ht="18" customHeight="1" x14ac:dyDescent="0.25">
      <c r="A28" s="3">
        <v>22</v>
      </c>
      <c r="B28" s="126" t="s">
        <v>37</v>
      </c>
      <c r="C28" s="127" t="s">
        <v>43</v>
      </c>
      <c r="D28" s="4">
        <f>$H$627</f>
        <v>67.5</v>
      </c>
      <c r="E28" s="3"/>
    </row>
    <row r="29" spans="1:5" ht="28.5" customHeight="1" x14ac:dyDescent="0.25">
      <c r="A29" s="3">
        <v>23</v>
      </c>
      <c r="B29" s="126" t="s">
        <v>37</v>
      </c>
      <c r="C29" s="128" t="s">
        <v>44</v>
      </c>
      <c r="D29" s="4">
        <f>$H$650</f>
        <v>66.25</v>
      </c>
      <c r="E29" s="3"/>
    </row>
    <row r="30" spans="1:5" ht="18" customHeight="1" x14ac:dyDescent="0.25">
      <c r="A30" s="3">
        <v>24</v>
      </c>
      <c r="B30" s="126" t="s">
        <v>37</v>
      </c>
      <c r="C30" s="127" t="s">
        <v>45</v>
      </c>
      <c r="D30" s="4">
        <f>$H$673</f>
        <v>61.25</v>
      </c>
      <c r="E30" s="3"/>
    </row>
    <row r="31" spans="1:5" ht="18" customHeight="1" x14ac:dyDescent="0.25">
      <c r="A31" s="3">
        <v>25</v>
      </c>
      <c r="B31" s="126" t="s">
        <v>46</v>
      </c>
      <c r="C31" s="127" t="s">
        <v>47</v>
      </c>
      <c r="D31" s="4">
        <f>$H$696</f>
        <v>48.75</v>
      </c>
      <c r="E31" s="3"/>
    </row>
    <row r="32" spans="1:5" ht="18" customHeight="1" x14ac:dyDescent="0.25">
      <c r="A32" s="3">
        <v>26</v>
      </c>
      <c r="B32" s="126" t="s">
        <v>46</v>
      </c>
      <c r="C32" s="127" t="s">
        <v>48</v>
      </c>
      <c r="D32" s="4">
        <f>$H$719</f>
        <v>46.25</v>
      </c>
      <c r="E32" s="3"/>
    </row>
    <row r="33" spans="1:5" ht="18" customHeight="1" x14ac:dyDescent="0.25">
      <c r="A33" s="3">
        <v>27</v>
      </c>
      <c r="B33" s="126" t="s">
        <v>49</v>
      </c>
      <c r="C33" s="127" t="s">
        <v>50</v>
      </c>
      <c r="D33" s="4">
        <f>$H$742</f>
        <v>68.75</v>
      </c>
      <c r="E33" s="3"/>
    </row>
    <row r="34" spans="1:5" ht="18" customHeight="1" x14ac:dyDescent="0.25">
      <c r="A34" s="3">
        <v>28</v>
      </c>
      <c r="B34" s="126" t="s">
        <v>49</v>
      </c>
      <c r="C34" s="127" t="s">
        <v>51</v>
      </c>
      <c r="D34" s="4">
        <f>$H$765</f>
        <v>68.75</v>
      </c>
      <c r="E34" s="3"/>
    </row>
    <row r="35" spans="1:5" ht="18" customHeight="1" x14ac:dyDescent="0.25">
      <c r="A35" s="3">
        <v>29</v>
      </c>
      <c r="B35" s="126" t="s">
        <v>49</v>
      </c>
      <c r="C35" s="127" t="s">
        <v>52</v>
      </c>
      <c r="D35" s="4">
        <f>$H$788</f>
        <v>87.5</v>
      </c>
      <c r="E35" s="3"/>
    </row>
    <row r="36" spans="1:5" ht="18" customHeight="1" x14ac:dyDescent="0.25">
      <c r="A36" s="3">
        <v>30</v>
      </c>
      <c r="B36" s="126" t="s">
        <v>49</v>
      </c>
      <c r="C36" s="127" t="s">
        <v>53</v>
      </c>
      <c r="D36" s="4">
        <f>$H$811</f>
        <v>65</v>
      </c>
      <c r="E36" s="3"/>
    </row>
    <row r="37" spans="1:5" x14ac:dyDescent="0.25">
      <c r="A37" s="3">
        <v>31</v>
      </c>
      <c r="B37" s="126" t="s">
        <v>49</v>
      </c>
      <c r="C37" s="127" t="s">
        <v>54</v>
      </c>
      <c r="D37" s="4">
        <f>$H$834</f>
        <v>72.5</v>
      </c>
      <c r="E37" s="3"/>
    </row>
    <row r="38" spans="1:5" x14ac:dyDescent="0.25">
      <c r="A38" s="3">
        <v>32</v>
      </c>
      <c r="B38" s="126" t="s">
        <v>49</v>
      </c>
      <c r="C38" s="127" t="s">
        <v>55</v>
      </c>
      <c r="D38" s="4">
        <f>$H$857</f>
        <v>62.5</v>
      </c>
      <c r="E38" s="3"/>
    </row>
    <row r="39" spans="1:5" x14ac:dyDescent="0.25">
      <c r="A39" s="30"/>
      <c r="B39" s="93"/>
      <c r="C39" s="94"/>
      <c r="D39" s="9"/>
      <c r="E39" s="30"/>
    </row>
    <row r="41" spans="1:5" ht="18.75" x14ac:dyDescent="0.3">
      <c r="B41" s="60" t="s">
        <v>56</v>
      </c>
    </row>
    <row r="42" spans="1:5" ht="18.75" x14ac:dyDescent="0.3">
      <c r="B42" s="60"/>
    </row>
    <row r="43" spans="1:5" ht="15.75" x14ac:dyDescent="0.25">
      <c r="B43" s="71" t="s">
        <v>57</v>
      </c>
    </row>
    <row r="44" spans="1:5" ht="15.75" thickBot="1" x14ac:dyDescent="0.3"/>
    <row r="45" spans="1:5" ht="15.75" thickBot="1" x14ac:dyDescent="0.3">
      <c r="B45" s="10" t="s">
        <v>58</v>
      </c>
    </row>
    <row r="46" spans="1:5" ht="15.75" customHeight="1" thickBot="1" x14ac:dyDescent="0.3">
      <c r="B46" s="47" t="s">
        <v>59</v>
      </c>
      <c r="C46" s="63" t="s">
        <v>60</v>
      </c>
      <c r="D46" s="5" t="s">
        <v>58</v>
      </c>
    </row>
    <row r="47" spans="1:5" ht="15.75" thickBot="1" x14ac:dyDescent="0.3">
      <c r="B47" s="57">
        <v>1</v>
      </c>
      <c r="C47" s="65" t="s">
        <v>61</v>
      </c>
      <c r="D47" s="11">
        <v>0.35</v>
      </c>
    </row>
    <row r="48" spans="1:5" ht="15.75" thickBot="1" x14ac:dyDescent="0.3">
      <c r="B48" s="57">
        <v>2</v>
      </c>
      <c r="C48" s="65" t="s">
        <v>62</v>
      </c>
      <c r="D48" s="11">
        <v>0.15</v>
      </c>
    </row>
    <row r="49" spans="2:4" ht="24.75" customHeight="1" thickBot="1" x14ac:dyDescent="0.3">
      <c r="B49" s="57">
        <v>3</v>
      </c>
      <c r="C49" s="65" t="s">
        <v>63</v>
      </c>
      <c r="D49" s="11">
        <v>0.1</v>
      </c>
    </row>
    <row r="50" spans="2:4" ht="15.75" thickBot="1" x14ac:dyDescent="0.3">
      <c r="B50" s="57">
        <v>4</v>
      </c>
      <c r="C50" s="65" t="s">
        <v>64</v>
      </c>
      <c r="D50" s="11">
        <v>0.1</v>
      </c>
    </row>
    <row r="51" spans="2:4" ht="15.75" thickBot="1" x14ac:dyDescent="0.3">
      <c r="B51" s="57">
        <v>5</v>
      </c>
      <c r="C51" s="65" t="s">
        <v>65</v>
      </c>
      <c r="D51" s="11">
        <v>0.1</v>
      </c>
    </row>
    <row r="52" spans="2:4" ht="15.75" thickBot="1" x14ac:dyDescent="0.3">
      <c r="B52" s="57">
        <v>6</v>
      </c>
      <c r="C52" s="65" t="s">
        <v>66</v>
      </c>
      <c r="D52" s="11">
        <v>0.2</v>
      </c>
    </row>
    <row r="53" spans="2:4" ht="15.75" customHeight="1" thickBot="1" x14ac:dyDescent="0.3">
      <c r="B53" s="58" t="s">
        <v>67</v>
      </c>
      <c r="C53" s="66"/>
      <c r="D53" s="12">
        <f>SUM(D47:D52)</f>
        <v>1</v>
      </c>
    </row>
    <row r="54" spans="2:4" ht="15.75" customHeight="1" x14ac:dyDescent="0.25">
      <c r="B54" s="45"/>
      <c r="D54" s="72"/>
    </row>
    <row r="55" spans="2:4" ht="15.75" x14ac:dyDescent="0.25">
      <c r="B55" s="71" t="s">
        <v>68</v>
      </c>
    </row>
    <row r="56" spans="2:4" ht="15.75" thickBot="1" x14ac:dyDescent="0.3">
      <c r="B56" s="45"/>
    </row>
    <row r="57" spans="2:4" ht="15.75" thickBot="1" x14ac:dyDescent="0.3">
      <c r="B57" s="46" t="s">
        <v>69</v>
      </c>
    </row>
    <row r="58" spans="2:4" ht="15.75" thickBot="1" x14ac:dyDescent="0.3">
      <c r="B58" s="47" t="s">
        <v>70</v>
      </c>
      <c r="C58" s="61" t="s">
        <v>71</v>
      </c>
    </row>
    <row r="59" spans="2:4" ht="15.75" thickBot="1" x14ac:dyDescent="0.3">
      <c r="B59" s="48" t="s">
        <v>72</v>
      </c>
      <c r="C59" s="62">
        <v>1</v>
      </c>
    </row>
    <row r="60" spans="2:4" ht="15.75" thickBot="1" x14ac:dyDescent="0.3">
      <c r="B60" s="48" t="s">
        <v>73</v>
      </c>
      <c r="C60" s="62">
        <v>2</v>
      </c>
    </row>
    <row r="61" spans="2:4" ht="15.75" thickBot="1" x14ac:dyDescent="0.3">
      <c r="B61" s="48" t="s">
        <v>74</v>
      </c>
      <c r="C61" s="62">
        <v>3</v>
      </c>
    </row>
    <row r="62" spans="2:4" ht="15.75" thickBot="1" x14ac:dyDescent="0.3">
      <c r="B62" s="48" t="s">
        <v>75</v>
      </c>
      <c r="C62" s="62">
        <v>4</v>
      </c>
    </row>
    <row r="63" spans="2:4" x14ac:dyDescent="0.25">
      <c r="B63" s="49"/>
    </row>
    <row r="64" spans="2:4" ht="15.75" thickBot="1" x14ac:dyDescent="0.3">
      <c r="B64" s="49"/>
    </row>
    <row r="65" spans="2:6" ht="15.75" thickBot="1" x14ac:dyDescent="0.3">
      <c r="B65" s="46" t="s">
        <v>76</v>
      </c>
    </row>
    <row r="66" spans="2:6" ht="15.75" thickBot="1" x14ac:dyDescent="0.3">
      <c r="B66" s="47" t="s">
        <v>70</v>
      </c>
      <c r="C66" s="63" t="s">
        <v>71</v>
      </c>
    </row>
    <row r="67" spans="2:6" ht="15.75" thickBot="1" x14ac:dyDescent="0.3">
      <c r="B67" s="48" t="s">
        <v>77</v>
      </c>
      <c r="C67" s="62">
        <v>0</v>
      </c>
    </row>
    <row r="68" spans="2:6" ht="15.75" thickBot="1" x14ac:dyDescent="0.3">
      <c r="B68" s="48" t="s">
        <v>78</v>
      </c>
      <c r="C68" s="62">
        <v>2</v>
      </c>
    </row>
    <row r="69" spans="2:6" x14ac:dyDescent="0.25">
      <c r="B69" s="49"/>
    </row>
    <row r="70" spans="2:6" ht="15.75" thickBot="1" x14ac:dyDescent="0.3">
      <c r="B70" s="49"/>
    </row>
    <row r="71" spans="2:6" ht="15.75" thickBot="1" x14ac:dyDescent="0.25">
      <c r="B71" s="10" t="s">
        <v>79</v>
      </c>
      <c r="C71" s="64"/>
      <c r="F71" s="120"/>
    </row>
    <row r="72" spans="2:6" ht="15.75" thickBot="1" x14ac:dyDescent="0.25">
      <c r="B72" s="47" t="s">
        <v>70</v>
      </c>
      <c r="C72" s="63" t="s">
        <v>71</v>
      </c>
      <c r="F72" s="120"/>
    </row>
    <row r="73" spans="2:6" ht="15.75" thickBot="1" x14ac:dyDescent="0.25">
      <c r="B73" s="50" t="s">
        <v>80</v>
      </c>
      <c r="C73" s="62">
        <v>1</v>
      </c>
      <c r="F73" s="120"/>
    </row>
    <row r="74" spans="2:6" ht="15.75" thickBot="1" x14ac:dyDescent="0.3">
      <c r="B74" s="51" t="s">
        <v>81</v>
      </c>
      <c r="C74" s="62">
        <v>2</v>
      </c>
    </row>
    <row r="75" spans="2:6" ht="15.75" thickBot="1" x14ac:dyDescent="0.3">
      <c r="B75" s="51" t="s">
        <v>82</v>
      </c>
      <c r="C75" s="62">
        <v>3</v>
      </c>
      <c r="E75" s="7"/>
    </row>
    <row r="76" spans="2:6" ht="15.75" thickBot="1" x14ac:dyDescent="0.3">
      <c r="B76" s="51" t="s">
        <v>83</v>
      </c>
      <c r="C76" s="62">
        <v>4</v>
      </c>
      <c r="E76" s="7"/>
    </row>
    <row r="77" spans="2:6" x14ac:dyDescent="0.25">
      <c r="B77" s="49"/>
      <c r="E77" s="7"/>
    </row>
    <row r="78" spans="2:6" ht="15.75" thickBot="1" x14ac:dyDescent="0.3">
      <c r="B78" s="49"/>
    </row>
    <row r="79" spans="2:6" ht="15.75" thickBot="1" x14ac:dyDescent="0.3">
      <c r="B79" s="46" t="s">
        <v>64</v>
      </c>
    </row>
    <row r="80" spans="2:6" ht="15.75" thickBot="1" x14ac:dyDescent="0.3">
      <c r="B80" s="47" t="s">
        <v>70</v>
      </c>
      <c r="C80" s="63" t="s">
        <v>71</v>
      </c>
    </row>
    <row r="81" spans="2:4" ht="15.75" thickBot="1" x14ac:dyDescent="0.3">
      <c r="B81" s="52" t="s">
        <v>84</v>
      </c>
      <c r="C81" s="62">
        <v>1</v>
      </c>
    </row>
    <row r="82" spans="2:4" ht="15.75" thickBot="1" x14ac:dyDescent="0.3">
      <c r="B82" s="53" t="s">
        <v>85</v>
      </c>
      <c r="C82" s="62">
        <v>2</v>
      </c>
    </row>
    <row r="83" spans="2:4" ht="15.75" thickBot="1" x14ac:dyDescent="0.3">
      <c r="B83" s="53" t="s">
        <v>86</v>
      </c>
      <c r="C83" s="62">
        <v>3</v>
      </c>
    </row>
    <row r="84" spans="2:4" ht="15.75" thickBot="1" x14ac:dyDescent="0.3">
      <c r="B84" s="54" t="s">
        <v>87</v>
      </c>
      <c r="C84" s="62">
        <v>4</v>
      </c>
    </row>
    <row r="85" spans="2:4" x14ac:dyDescent="0.25">
      <c r="B85" s="49"/>
    </row>
    <row r="86" spans="2:4" ht="15.75" thickBot="1" x14ac:dyDescent="0.3">
      <c r="B86" s="49"/>
    </row>
    <row r="87" spans="2:4" ht="15.75" thickBot="1" x14ac:dyDescent="0.3">
      <c r="B87" s="10" t="s">
        <v>65</v>
      </c>
      <c r="C87" s="64"/>
    </row>
    <row r="88" spans="2:4" ht="15.75" thickBot="1" x14ac:dyDescent="0.3">
      <c r="B88" s="47" t="s">
        <v>70</v>
      </c>
      <c r="C88" s="63" t="s">
        <v>71</v>
      </c>
    </row>
    <row r="89" spans="2:4" ht="15.75" thickBot="1" x14ac:dyDescent="0.3">
      <c r="B89" s="55" t="s">
        <v>88</v>
      </c>
      <c r="C89" s="62">
        <v>1</v>
      </c>
    </row>
    <row r="90" spans="2:4" ht="15.75" thickBot="1" x14ac:dyDescent="0.3">
      <c r="B90" s="48" t="s">
        <v>89</v>
      </c>
      <c r="C90" s="62">
        <v>2</v>
      </c>
    </row>
    <row r="91" spans="2:4" ht="15.75" thickBot="1" x14ac:dyDescent="0.3">
      <c r="B91" s="48" t="s">
        <v>90</v>
      </c>
      <c r="C91" s="62">
        <v>3</v>
      </c>
    </row>
    <row r="92" spans="2:4" ht="15.75" thickBot="1" x14ac:dyDescent="0.3">
      <c r="B92" s="8" t="s">
        <v>91</v>
      </c>
      <c r="C92" s="62">
        <v>4</v>
      </c>
    </row>
    <row r="93" spans="2:4" x14ac:dyDescent="0.25">
      <c r="B93" s="49"/>
    </row>
    <row r="94" spans="2:4" ht="15.75" thickBot="1" x14ac:dyDescent="0.3">
      <c r="B94" s="49"/>
      <c r="C94" s="64"/>
      <c r="D94" s="6"/>
    </row>
    <row r="95" spans="2:4" ht="15.75" thickBot="1" x14ac:dyDescent="0.3">
      <c r="B95" s="10" t="s">
        <v>92</v>
      </c>
      <c r="C95" s="64"/>
      <c r="D95" s="6"/>
    </row>
    <row r="96" spans="2:4" ht="15.75" thickBot="1" x14ac:dyDescent="0.3">
      <c r="B96" s="47" t="s">
        <v>70</v>
      </c>
      <c r="C96" s="63" t="s">
        <v>71</v>
      </c>
      <c r="D96" s="9"/>
    </row>
    <row r="97" spans="2:10" ht="15.75" thickBot="1" x14ac:dyDescent="0.3">
      <c r="B97" s="55" t="s">
        <v>93</v>
      </c>
      <c r="C97" s="62">
        <v>1</v>
      </c>
      <c r="D97" s="9"/>
      <c r="G97" s="9"/>
      <c r="H97" s="9"/>
      <c r="J97" s="9"/>
    </row>
    <row r="98" spans="2:10" ht="15.75" thickBot="1" x14ac:dyDescent="0.3">
      <c r="B98" s="48" t="s">
        <v>94</v>
      </c>
      <c r="C98" s="62">
        <v>2</v>
      </c>
      <c r="G98" s="9"/>
      <c r="H98" s="9"/>
      <c r="J98" s="9"/>
    </row>
    <row r="99" spans="2:10" ht="15.75" thickBot="1" x14ac:dyDescent="0.3">
      <c r="B99" s="48" t="s">
        <v>95</v>
      </c>
      <c r="C99" s="62">
        <v>3</v>
      </c>
      <c r="G99" s="9"/>
      <c r="H99" s="9"/>
      <c r="J99" s="9"/>
    </row>
    <row r="100" spans="2:10" ht="15.75" thickBot="1" x14ac:dyDescent="0.3">
      <c r="B100" s="8" t="s">
        <v>96</v>
      </c>
      <c r="C100" s="62">
        <v>4</v>
      </c>
      <c r="G100" s="9"/>
      <c r="H100" s="9"/>
      <c r="J100" s="9"/>
    </row>
    <row r="102" spans="2:10" ht="15.75" x14ac:dyDescent="0.25">
      <c r="B102" s="71" t="s">
        <v>97</v>
      </c>
    </row>
    <row r="103" spans="2:10" ht="15.75" thickBot="1" x14ac:dyDescent="0.3"/>
    <row r="104" spans="2:10" ht="15.75" thickBot="1" x14ac:dyDescent="0.3">
      <c r="B104" s="10" t="s">
        <v>58</v>
      </c>
    </row>
    <row r="105" spans="2:10" ht="15.75" customHeight="1" thickBot="1" x14ac:dyDescent="0.3">
      <c r="B105" s="47" t="s">
        <v>59</v>
      </c>
      <c r="C105" s="63" t="s">
        <v>60</v>
      </c>
      <c r="D105" s="5" t="s">
        <v>58</v>
      </c>
    </row>
    <row r="106" spans="2:10" ht="15.75" thickBot="1" x14ac:dyDescent="0.3">
      <c r="B106" s="57">
        <v>1</v>
      </c>
      <c r="C106" s="96" t="s">
        <v>61</v>
      </c>
      <c r="D106" s="11">
        <v>0.35</v>
      </c>
    </row>
    <row r="107" spans="2:10" ht="15.75" thickBot="1" x14ac:dyDescent="0.3">
      <c r="B107" s="57">
        <v>2</v>
      </c>
      <c r="C107" s="96" t="s">
        <v>76</v>
      </c>
      <c r="D107" s="11">
        <v>0.15</v>
      </c>
    </row>
    <row r="108" spans="2:10" ht="24.75" customHeight="1" thickBot="1" x14ac:dyDescent="0.3">
      <c r="B108" s="57">
        <v>3</v>
      </c>
      <c r="C108" s="96" t="s">
        <v>63</v>
      </c>
      <c r="D108" s="11">
        <v>0.1</v>
      </c>
    </row>
    <row r="109" spans="2:10" ht="15.75" thickBot="1" x14ac:dyDescent="0.3">
      <c r="B109" s="57">
        <v>4</v>
      </c>
      <c r="C109" s="96" t="s">
        <v>64</v>
      </c>
      <c r="D109" s="11">
        <v>0.1</v>
      </c>
    </row>
    <row r="110" spans="2:10" ht="15.75" thickBot="1" x14ac:dyDescent="0.3">
      <c r="B110" s="57">
        <v>5</v>
      </c>
      <c r="C110" s="96" t="s">
        <v>65</v>
      </c>
      <c r="D110" s="11">
        <v>0.1</v>
      </c>
    </row>
    <row r="111" spans="2:10" ht="15.75" thickBot="1" x14ac:dyDescent="0.3">
      <c r="B111" s="57">
        <v>6</v>
      </c>
      <c r="C111" s="96" t="s">
        <v>66</v>
      </c>
      <c r="D111" s="11">
        <v>0.2</v>
      </c>
    </row>
    <row r="112" spans="2:10" ht="15.75" customHeight="1" thickBot="1" x14ac:dyDescent="0.3">
      <c r="B112" s="58" t="s">
        <v>67</v>
      </c>
      <c r="C112" s="66"/>
      <c r="D112" s="12">
        <f>SUM(D106:D111)</f>
        <v>1</v>
      </c>
    </row>
    <row r="118" spans="2:8" ht="15" customHeight="1" x14ac:dyDescent="0.25"/>
    <row r="119" spans="2:8" ht="12.75" customHeight="1" x14ac:dyDescent="0.25">
      <c r="B119" s="257" t="s">
        <v>98</v>
      </c>
      <c r="C119" s="257"/>
    </row>
    <row r="120" spans="2:8" ht="12.75" customHeight="1" thickBot="1" x14ac:dyDescent="0.3"/>
    <row r="121" spans="2:8" ht="33.75" customHeight="1" thickBot="1" x14ac:dyDescent="0.25">
      <c r="B121" s="47" t="s">
        <v>99</v>
      </c>
      <c r="C121" s="67" t="s">
        <v>60</v>
      </c>
      <c r="D121" s="73" t="s">
        <v>70</v>
      </c>
      <c r="E121" s="14" t="s">
        <v>71</v>
      </c>
      <c r="F121" s="122" t="s">
        <v>100</v>
      </c>
      <c r="G121" s="13" t="s">
        <v>101</v>
      </c>
      <c r="H121" s="13" t="s">
        <v>102</v>
      </c>
    </row>
    <row r="122" spans="2:8" ht="12" customHeight="1" x14ac:dyDescent="0.2">
      <c r="B122" s="230" t="s">
        <v>15</v>
      </c>
      <c r="C122" s="240" t="s">
        <v>61</v>
      </c>
      <c r="D122" s="15" t="s">
        <v>72</v>
      </c>
      <c r="E122" s="16">
        <v>1</v>
      </c>
      <c r="F122" s="224">
        <v>3</v>
      </c>
      <c r="G122" s="227">
        <v>35</v>
      </c>
      <c r="H122" s="227">
        <f>+F122*G122/4</f>
        <v>26.25</v>
      </c>
    </row>
    <row r="123" spans="2:8" ht="12.75" customHeight="1" x14ac:dyDescent="0.2">
      <c r="B123" s="236"/>
      <c r="C123" s="241"/>
      <c r="D123" s="17" t="s">
        <v>73</v>
      </c>
      <c r="E123" s="18">
        <v>2</v>
      </c>
      <c r="F123" s="225"/>
      <c r="G123" s="228"/>
      <c r="H123" s="228"/>
    </row>
    <row r="124" spans="2:8" ht="12.75" customHeight="1" x14ac:dyDescent="0.2">
      <c r="B124" s="236"/>
      <c r="C124" s="241"/>
      <c r="D124" s="17" t="s">
        <v>74</v>
      </c>
      <c r="E124" s="18">
        <v>3</v>
      </c>
      <c r="F124" s="225"/>
      <c r="G124" s="228"/>
      <c r="H124" s="228"/>
    </row>
    <row r="125" spans="2:8" ht="12.75" customHeight="1" thickBot="1" x14ac:dyDescent="0.25">
      <c r="B125" s="236"/>
      <c r="C125" s="241"/>
      <c r="D125" s="19" t="s">
        <v>103</v>
      </c>
      <c r="E125" s="29">
        <v>4</v>
      </c>
      <c r="F125" s="225"/>
      <c r="G125" s="228"/>
      <c r="H125" s="228"/>
    </row>
    <row r="126" spans="2:8" ht="12.75" customHeight="1" x14ac:dyDescent="0.2">
      <c r="B126" s="236"/>
      <c r="C126" s="242" t="s">
        <v>104</v>
      </c>
      <c r="D126" s="15" t="s">
        <v>77</v>
      </c>
      <c r="E126" s="16">
        <v>0</v>
      </c>
      <c r="F126" s="224">
        <v>2</v>
      </c>
      <c r="G126" s="227">
        <v>15</v>
      </c>
      <c r="H126" s="227">
        <f>+F126*G126/2</f>
        <v>15</v>
      </c>
    </row>
    <row r="127" spans="2:8" ht="12.75" customHeight="1" thickBot="1" x14ac:dyDescent="0.25">
      <c r="B127" s="236"/>
      <c r="C127" s="243"/>
      <c r="D127" s="19" t="s">
        <v>105</v>
      </c>
      <c r="E127" s="20">
        <v>2</v>
      </c>
      <c r="F127" s="226"/>
      <c r="G127" s="229"/>
      <c r="H127" s="229"/>
    </row>
    <row r="128" spans="2:8" ht="12.75" x14ac:dyDescent="0.2">
      <c r="B128" s="236"/>
      <c r="C128" s="233" t="s">
        <v>79</v>
      </c>
      <c r="D128" s="15" t="s">
        <v>80</v>
      </c>
      <c r="E128" s="16">
        <v>1</v>
      </c>
      <c r="F128" s="224">
        <v>1</v>
      </c>
      <c r="G128" s="227">
        <v>10</v>
      </c>
      <c r="H128" s="227">
        <f>+F128*G128/4</f>
        <v>2.5</v>
      </c>
    </row>
    <row r="129" spans="2:8" ht="12" customHeight="1" x14ac:dyDescent="0.2">
      <c r="B129" s="236"/>
      <c r="C129" s="234"/>
      <c r="D129" s="17" t="s">
        <v>81</v>
      </c>
      <c r="E129" s="18">
        <v>2</v>
      </c>
      <c r="F129" s="225"/>
      <c r="G129" s="228"/>
      <c r="H129" s="228"/>
    </row>
    <row r="130" spans="2:8" ht="12.75" x14ac:dyDescent="0.2">
      <c r="B130" s="236"/>
      <c r="C130" s="234"/>
      <c r="D130" s="17" t="s">
        <v>82</v>
      </c>
      <c r="E130" s="18">
        <v>3</v>
      </c>
      <c r="F130" s="225"/>
      <c r="G130" s="228"/>
      <c r="H130" s="228"/>
    </row>
    <row r="131" spans="2:8" ht="13.5" thickBot="1" x14ac:dyDescent="0.25">
      <c r="B131" s="236"/>
      <c r="C131" s="235"/>
      <c r="D131" s="19" t="s">
        <v>83</v>
      </c>
      <c r="E131" s="20">
        <v>4</v>
      </c>
      <c r="F131" s="226"/>
      <c r="G131" s="229"/>
      <c r="H131" s="229"/>
    </row>
    <row r="132" spans="2:8" ht="13.5" customHeight="1" x14ac:dyDescent="0.2">
      <c r="B132" s="236"/>
      <c r="C132" s="233" t="s">
        <v>64</v>
      </c>
      <c r="D132" s="15" t="s">
        <v>84</v>
      </c>
      <c r="E132" s="16">
        <v>1</v>
      </c>
      <c r="F132" s="224">
        <v>1</v>
      </c>
      <c r="G132" s="227">
        <v>10</v>
      </c>
      <c r="H132" s="227">
        <f>+F132*G132/4</f>
        <v>2.5</v>
      </c>
    </row>
    <row r="133" spans="2:8" ht="13.5" customHeight="1" x14ac:dyDescent="0.2">
      <c r="B133" s="236"/>
      <c r="C133" s="234"/>
      <c r="D133" s="17" t="s">
        <v>85</v>
      </c>
      <c r="E133" s="18">
        <v>2</v>
      </c>
      <c r="F133" s="225"/>
      <c r="G133" s="228"/>
      <c r="H133" s="228"/>
    </row>
    <row r="134" spans="2:8" ht="13.5" customHeight="1" x14ac:dyDescent="0.2">
      <c r="B134" s="236"/>
      <c r="C134" s="234"/>
      <c r="D134" s="17" t="s">
        <v>86</v>
      </c>
      <c r="E134" s="18">
        <v>3</v>
      </c>
      <c r="F134" s="225"/>
      <c r="G134" s="228"/>
      <c r="H134" s="228"/>
    </row>
    <row r="135" spans="2:8" ht="13.5" customHeight="1" thickBot="1" x14ac:dyDescent="0.25">
      <c r="B135" s="236"/>
      <c r="C135" s="235"/>
      <c r="D135" s="19" t="s">
        <v>87</v>
      </c>
      <c r="E135" s="20">
        <v>4</v>
      </c>
      <c r="F135" s="226"/>
      <c r="G135" s="229"/>
      <c r="H135" s="229"/>
    </row>
    <row r="136" spans="2:8" ht="13.5" customHeight="1" x14ac:dyDescent="0.2">
      <c r="B136" s="236"/>
      <c r="C136" s="233" t="s">
        <v>65</v>
      </c>
      <c r="D136" s="15" t="s">
        <v>88</v>
      </c>
      <c r="E136" s="16">
        <v>1</v>
      </c>
      <c r="F136" s="224">
        <v>2</v>
      </c>
      <c r="G136" s="227">
        <v>10</v>
      </c>
      <c r="H136" s="227">
        <f>+F136*G136/4</f>
        <v>5</v>
      </c>
    </row>
    <row r="137" spans="2:8" ht="13.5" customHeight="1" x14ac:dyDescent="0.2">
      <c r="B137" s="236"/>
      <c r="C137" s="234"/>
      <c r="D137" s="17" t="s">
        <v>106</v>
      </c>
      <c r="E137" s="18">
        <v>2</v>
      </c>
      <c r="F137" s="225"/>
      <c r="G137" s="228"/>
      <c r="H137" s="228"/>
    </row>
    <row r="138" spans="2:8" ht="13.5" customHeight="1" x14ac:dyDescent="0.2">
      <c r="B138" s="236"/>
      <c r="C138" s="234"/>
      <c r="D138" s="17" t="s">
        <v>107</v>
      </c>
      <c r="E138" s="18">
        <v>3</v>
      </c>
      <c r="F138" s="225"/>
      <c r="G138" s="228"/>
      <c r="H138" s="228"/>
    </row>
    <row r="139" spans="2:8" ht="13.5" customHeight="1" thickBot="1" x14ac:dyDescent="0.25">
      <c r="B139" s="236"/>
      <c r="C139" s="235"/>
      <c r="D139" s="21" t="s">
        <v>108</v>
      </c>
      <c r="E139" s="20">
        <v>4</v>
      </c>
      <c r="F139" s="226"/>
      <c r="G139" s="229"/>
      <c r="H139" s="229"/>
    </row>
    <row r="140" spans="2:8" ht="20.25" customHeight="1" x14ac:dyDescent="0.2">
      <c r="B140" s="236"/>
      <c r="C140" s="233" t="s">
        <v>66</v>
      </c>
      <c r="D140" s="15" t="s">
        <v>93</v>
      </c>
      <c r="E140" s="16">
        <v>1</v>
      </c>
      <c r="F140" s="224">
        <v>3</v>
      </c>
      <c r="G140" s="227">
        <v>20</v>
      </c>
      <c r="H140" s="227">
        <f>+F140*G140/4</f>
        <v>15</v>
      </c>
    </row>
    <row r="141" spans="2:8" ht="12" customHeight="1" x14ac:dyDescent="0.2">
      <c r="B141" s="236"/>
      <c r="C141" s="234"/>
      <c r="D141" s="17" t="s">
        <v>106</v>
      </c>
      <c r="E141" s="18">
        <v>2</v>
      </c>
      <c r="F141" s="225"/>
      <c r="G141" s="228"/>
      <c r="H141" s="228"/>
    </row>
    <row r="142" spans="2:8" ht="12" customHeight="1" x14ac:dyDescent="0.2">
      <c r="B142" s="236"/>
      <c r="C142" s="234"/>
      <c r="D142" s="17" t="s">
        <v>107</v>
      </c>
      <c r="E142" s="18">
        <v>3</v>
      </c>
      <c r="F142" s="225"/>
      <c r="G142" s="228"/>
      <c r="H142" s="228"/>
    </row>
    <row r="143" spans="2:8" ht="12" customHeight="1" thickBot="1" x14ac:dyDescent="0.25">
      <c r="B143" s="237"/>
      <c r="C143" s="235"/>
      <c r="D143" s="21" t="s">
        <v>109</v>
      </c>
      <c r="E143" s="20">
        <v>4</v>
      </c>
      <c r="F143" s="226"/>
      <c r="G143" s="229"/>
      <c r="H143" s="229"/>
    </row>
    <row r="144" spans="2:8" ht="12.75" customHeight="1" thickBot="1" x14ac:dyDescent="0.25">
      <c r="B144" s="59" t="s">
        <v>110</v>
      </c>
      <c r="C144" s="68"/>
      <c r="D144" s="22"/>
      <c r="E144" s="22"/>
      <c r="F144" s="123"/>
      <c r="G144" s="23"/>
      <c r="H144" s="125">
        <f>SUM(H122:H143)</f>
        <v>66.25</v>
      </c>
    </row>
    <row r="145" spans="2:8" ht="12" customHeight="1" x14ac:dyDescent="0.2">
      <c r="B145" s="221" t="s">
        <v>16</v>
      </c>
      <c r="C145" s="240" t="s">
        <v>61</v>
      </c>
      <c r="D145" s="15" t="s">
        <v>72</v>
      </c>
      <c r="E145" s="16">
        <v>1</v>
      </c>
      <c r="F145" s="224">
        <v>3</v>
      </c>
      <c r="G145" s="227">
        <v>35</v>
      </c>
      <c r="H145" s="227">
        <f>+F145*G145/4</f>
        <v>26.25</v>
      </c>
    </row>
    <row r="146" spans="2:8" ht="12" customHeight="1" x14ac:dyDescent="0.2">
      <c r="B146" s="222"/>
      <c r="C146" s="241"/>
      <c r="D146" s="17" t="s">
        <v>73</v>
      </c>
      <c r="E146" s="18">
        <v>2</v>
      </c>
      <c r="F146" s="225"/>
      <c r="G146" s="228"/>
      <c r="H146" s="228"/>
    </row>
    <row r="147" spans="2:8" ht="12" customHeight="1" x14ac:dyDescent="0.2">
      <c r="B147" s="222"/>
      <c r="C147" s="241"/>
      <c r="D147" s="17" t="s">
        <v>74</v>
      </c>
      <c r="E147" s="18">
        <v>3</v>
      </c>
      <c r="F147" s="225"/>
      <c r="G147" s="228"/>
      <c r="H147" s="228"/>
    </row>
    <row r="148" spans="2:8" ht="12.75" customHeight="1" thickBot="1" x14ac:dyDescent="0.25">
      <c r="B148" s="222"/>
      <c r="C148" s="241"/>
      <c r="D148" s="19" t="s">
        <v>103</v>
      </c>
      <c r="E148" s="20">
        <v>4</v>
      </c>
      <c r="F148" s="226"/>
      <c r="G148" s="228"/>
      <c r="H148" s="229"/>
    </row>
    <row r="149" spans="2:8" ht="12.75" customHeight="1" x14ac:dyDescent="0.2">
      <c r="B149" s="222"/>
      <c r="C149" s="242" t="s">
        <v>104</v>
      </c>
      <c r="D149" s="17" t="s">
        <v>77</v>
      </c>
      <c r="E149" s="18">
        <v>0</v>
      </c>
      <c r="F149" s="224">
        <v>0</v>
      </c>
      <c r="G149" s="227">
        <v>15</v>
      </c>
      <c r="H149" s="227">
        <f>+F149*G149/2</f>
        <v>0</v>
      </c>
    </row>
    <row r="150" spans="2:8" ht="12.75" customHeight="1" thickBot="1" x14ac:dyDescent="0.25">
      <c r="B150" s="222"/>
      <c r="C150" s="243"/>
      <c r="D150" s="17" t="s">
        <v>105</v>
      </c>
      <c r="E150" s="20">
        <v>2</v>
      </c>
      <c r="F150" s="225"/>
      <c r="G150" s="229"/>
      <c r="H150" s="228"/>
    </row>
    <row r="151" spans="2:8" ht="12.75" customHeight="1" x14ac:dyDescent="0.2">
      <c r="B151" s="222"/>
      <c r="C151" s="233" t="s">
        <v>79</v>
      </c>
      <c r="D151" s="15" t="s">
        <v>80</v>
      </c>
      <c r="E151" s="16">
        <v>1</v>
      </c>
      <c r="F151" s="224">
        <v>2</v>
      </c>
      <c r="G151" s="227">
        <v>10</v>
      </c>
      <c r="H151" s="227">
        <f>+F151*G151/4</f>
        <v>5</v>
      </c>
    </row>
    <row r="152" spans="2:8" ht="12.75" customHeight="1" x14ac:dyDescent="0.2">
      <c r="B152" s="222"/>
      <c r="C152" s="234"/>
      <c r="D152" s="17" t="s">
        <v>81</v>
      </c>
      <c r="E152" s="18">
        <v>2</v>
      </c>
      <c r="F152" s="225"/>
      <c r="G152" s="228"/>
      <c r="H152" s="228"/>
    </row>
    <row r="153" spans="2:8" ht="12.75" customHeight="1" x14ac:dyDescent="0.2">
      <c r="B153" s="222"/>
      <c r="C153" s="234"/>
      <c r="D153" s="17" t="s">
        <v>82</v>
      </c>
      <c r="E153" s="18">
        <v>3</v>
      </c>
      <c r="F153" s="225"/>
      <c r="G153" s="228"/>
      <c r="H153" s="228"/>
    </row>
    <row r="154" spans="2:8" ht="12.75" customHeight="1" thickBot="1" x14ac:dyDescent="0.25">
      <c r="B154" s="222"/>
      <c r="C154" s="235"/>
      <c r="D154" s="19" t="s">
        <v>83</v>
      </c>
      <c r="E154" s="20">
        <v>4</v>
      </c>
      <c r="F154" s="226"/>
      <c r="G154" s="229"/>
      <c r="H154" s="229"/>
    </row>
    <row r="155" spans="2:8" ht="13.5" customHeight="1" x14ac:dyDescent="0.2">
      <c r="B155" s="222"/>
      <c r="C155" s="233" t="s">
        <v>64</v>
      </c>
      <c r="D155" s="15" t="s">
        <v>84</v>
      </c>
      <c r="E155" s="16">
        <v>1</v>
      </c>
      <c r="F155" s="261">
        <v>1</v>
      </c>
      <c r="G155" s="227">
        <v>10</v>
      </c>
      <c r="H155" s="227">
        <f>+F155*G155/4</f>
        <v>2.5</v>
      </c>
    </row>
    <row r="156" spans="2:8" ht="12" customHeight="1" x14ac:dyDescent="0.2">
      <c r="B156" s="222"/>
      <c r="C156" s="234"/>
      <c r="D156" s="17" t="s">
        <v>85</v>
      </c>
      <c r="E156" s="18">
        <v>2</v>
      </c>
      <c r="F156" s="262"/>
      <c r="G156" s="228"/>
      <c r="H156" s="228"/>
    </row>
    <row r="157" spans="2:8" ht="12.75" customHeight="1" x14ac:dyDescent="0.2">
      <c r="B157" s="222"/>
      <c r="C157" s="234"/>
      <c r="D157" s="17" t="s">
        <v>86</v>
      </c>
      <c r="E157" s="18">
        <v>3</v>
      </c>
      <c r="F157" s="262"/>
      <c r="G157" s="228"/>
      <c r="H157" s="228"/>
    </row>
    <row r="158" spans="2:8" ht="13.5" customHeight="1" thickBot="1" x14ac:dyDescent="0.25">
      <c r="B158" s="222"/>
      <c r="C158" s="235"/>
      <c r="D158" s="19" t="s">
        <v>87</v>
      </c>
      <c r="E158" s="20">
        <v>4</v>
      </c>
      <c r="F158" s="263"/>
      <c r="G158" s="229"/>
      <c r="H158" s="229"/>
    </row>
    <row r="159" spans="2:8" ht="12" customHeight="1" x14ac:dyDescent="0.2">
      <c r="B159" s="222"/>
      <c r="C159" s="233" t="s">
        <v>65</v>
      </c>
      <c r="D159" s="15" t="s">
        <v>88</v>
      </c>
      <c r="E159" s="16">
        <v>1</v>
      </c>
      <c r="F159" s="224">
        <v>2</v>
      </c>
      <c r="G159" s="227">
        <v>10</v>
      </c>
      <c r="H159" s="227">
        <f>+F159*G159/4</f>
        <v>5</v>
      </c>
    </row>
    <row r="160" spans="2:8" ht="12" customHeight="1" x14ac:dyDescent="0.2">
      <c r="B160" s="222"/>
      <c r="C160" s="234"/>
      <c r="D160" s="17" t="s">
        <v>106</v>
      </c>
      <c r="E160" s="18">
        <v>2</v>
      </c>
      <c r="F160" s="225"/>
      <c r="G160" s="228"/>
      <c r="H160" s="228"/>
    </row>
    <row r="161" spans="2:8" ht="12" customHeight="1" x14ac:dyDescent="0.2">
      <c r="B161" s="222"/>
      <c r="C161" s="234"/>
      <c r="D161" s="17" t="s">
        <v>107</v>
      </c>
      <c r="E161" s="18">
        <v>3</v>
      </c>
      <c r="F161" s="225"/>
      <c r="G161" s="228"/>
      <c r="H161" s="228"/>
    </row>
    <row r="162" spans="2:8" ht="12.75" customHeight="1" thickBot="1" x14ac:dyDescent="0.25">
      <c r="B162" s="222"/>
      <c r="C162" s="235"/>
      <c r="D162" s="21" t="s">
        <v>108</v>
      </c>
      <c r="E162" s="20">
        <v>4</v>
      </c>
      <c r="F162" s="226"/>
      <c r="G162" s="229"/>
      <c r="H162" s="229"/>
    </row>
    <row r="163" spans="2:8" ht="16.5" customHeight="1" x14ac:dyDescent="0.2">
      <c r="B163" s="222"/>
      <c r="C163" s="233" t="s">
        <v>66</v>
      </c>
      <c r="D163" s="15" t="s">
        <v>93</v>
      </c>
      <c r="E163" s="16">
        <v>1</v>
      </c>
      <c r="F163" s="224">
        <v>2</v>
      </c>
      <c r="G163" s="227">
        <v>20</v>
      </c>
      <c r="H163" s="227">
        <f>+F163*G163/4</f>
        <v>10</v>
      </c>
    </row>
    <row r="164" spans="2:8" ht="12" customHeight="1" x14ac:dyDescent="0.2">
      <c r="B164" s="222"/>
      <c r="C164" s="234"/>
      <c r="D164" s="17" t="s">
        <v>106</v>
      </c>
      <c r="E164" s="18">
        <v>2</v>
      </c>
      <c r="F164" s="225"/>
      <c r="G164" s="228"/>
      <c r="H164" s="228"/>
    </row>
    <row r="165" spans="2:8" ht="12" customHeight="1" x14ac:dyDescent="0.2">
      <c r="B165" s="222"/>
      <c r="C165" s="234"/>
      <c r="D165" s="17" t="s">
        <v>107</v>
      </c>
      <c r="E165" s="18">
        <v>3</v>
      </c>
      <c r="F165" s="225"/>
      <c r="G165" s="228"/>
      <c r="H165" s="228"/>
    </row>
    <row r="166" spans="2:8" ht="12" customHeight="1" thickBot="1" x14ac:dyDescent="0.25">
      <c r="B166" s="223"/>
      <c r="C166" s="235"/>
      <c r="D166" s="21" t="s">
        <v>109</v>
      </c>
      <c r="E166" s="20">
        <v>4</v>
      </c>
      <c r="F166" s="226"/>
      <c r="G166" s="229"/>
      <c r="H166" s="229"/>
    </row>
    <row r="167" spans="2:8" ht="12.75" customHeight="1" thickBot="1" x14ac:dyDescent="0.25">
      <c r="B167" s="59" t="s">
        <v>110</v>
      </c>
      <c r="C167" s="69"/>
      <c r="D167" s="25"/>
      <c r="E167" s="25"/>
      <c r="F167" s="124"/>
      <c r="G167" s="26"/>
      <c r="H167" s="125">
        <f>SUM(H145:H166)</f>
        <v>48.75</v>
      </c>
    </row>
    <row r="168" spans="2:8" ht="12" customHeight="1" x14ac:dyDescent="0.2">
      <c r="B168" s="221" t="s">
        <v>17</v>
      </c>
      <c r="C168" s="240" t="s">
        <v>61</v>
      </c>
      <c r="D168" s="15" t="s">
        <v>72</v>
      </c>
      <c r="E168" s="16">
        <v>1</v>
      </c>
      <c r="F168" s="224">
        <v>2</v>
      </c>
      <c r="G168" s="227">
        <v>35</v>
      </c>
      <c r="H168" s="227">
        <f>+F168*G168/4</f>
        <v>17.5</v>
      </c>
    </row>
    <row r="169" spans="2:8" ht="12" customHeight="1" x14ac:dyDescent="0.2">
      <c r="B169" s="222"/>
      <c r="C169" s="241"/>
      <c r="D169" s="17" t="s">
        <v>73</v>
      </c>
      <c r="E169" s="18">
        <v>2</v>
      </c>
      <c r="F169" s="225"/>
      <c r="G169" s="228"/>
      <c r="H169" s="228"/>
    </row>
    <row r="170" spans="2:8" ht="12" customHeight="1" x14ac:dyDescent="0.2">
      <c r="B170" s="222"/>
      <c r="C170" s="241"/>
      <c r="D170" s="17" t="s">
        <v>74</v>
      </c>
      <c r="E170" s="18">
        <v>3</v>
      </c>
      <c r="F170" s="225"/>
      <c r="G170" s="228"/>
      <c r="H170" s="228"/>
    </row>
    <row r="171" spans="2:8" ht="12" customHeight="1" thickBot="1" x14ac:dyDescent="0.25">
      <c r="B171" s="222"/>
      <c r="C171" s="241"/>
      <c r="D171" s="19" t="s">
        <v>103</v>
      </c>
      <c r="E171" s="20">
        <v>4</v>
      </c>
      <c r="F171" s="226"/>
      <c r="G171" s="228"/>
      <c r="H171" s="229"/>
    </row>
    <row r="172" spans="2:8" ht="12" customHeight="1" x14ac:dyDescent="0.2">
      <c r="B172" s="222"/>
      <c r="C172" s="242" t="s">
        <v>104</v>
      </c>
      <c r="D172" s="17" t="s">
        <v>77</v>
      </c>
      <c r="E172" s="18">
        <v>0</v>
      </c>
      <c r="F172" s="224">
        <v>0</v>
      </c>
      <c r="G172" s="227">
        <v>15</v>
      </c>
      <c r="H172" s="227">
        <f>+F172*G172/2</f>
        <v>0</v>
      </c>
    </row>
    <row r="173" spans="2:8" ht="12.75" customHeight="1" thickBot="1" x14ac:dyDescent="0.25">
      <c r="B173" s="222"/>
      <c r="C173" s="243"/>
      <c r="D173" s="17" t="s">
        <v>105</v>
      </c>
      <c r="E173" s="20">
        <v>2</v>
      </c>
      <c r="F173" s="225"/>
      <c r="G173" s="229"/>
      <c r="H173" s="228"/>
    </row>
    <row r="174" spans="2:8" ht="12.75" x14ac:dyDescent="0.2">
      <c r="B174" s="222"/>
      <c r="C174" s="233" t="s">
        <v>79</v>
      </c>
      <c r="D174" s="15" t="s">
        <v>80</v>
      </c>
      <c r="E174" s="16">
        <v>1</v>
      </c>
      <c r="F174" s="224">
        <v>2</v>
      </c>
      <c r="G174" s="227">
        <v>10</v>
      </c>
      <c r="H174" s="227">
        <f>+F174*G174/4</f>
        <v>5</v>
      </c>
    </row>
    <row r="175" spans="2:8" ht="12" customHeight="1" x14ac:dyDescent="0.2">
      <c r="B175" s="222"/>
      <c r="C175" s="234"/>
      <c r="D175" s="17" t="s">
        <v>81</v>
      </c>
      <c r="E175" s="18">
        <v>2</v>
      </c>
      <c r="F175" s="225"/>
      <c r="G175" s="228"/>
      <c r="H175" s="228"/>
    </row>
    <row r="176" spans="2:8" ht="12.75" x14ac:dyDescent="0.2">
      <c r="B176" s="222"/>
      <c r="C176" s="234"/>
      <c r="D176" s="17" t="s">
        <v>82</v>
      </c>
      <c r="E176" s="18">
        <v>3</v>
      </c>
      <c r="F176" s="225"/>
      <c r="G176" s="228"/>
      <c r="H176" s="228"/>
    </row>
    <row r="177" spans="2:10" ht="13.5" thickBot="1" x14ac:dyDescent="0.25">
      <c r="B177" s="222"/>
      <c r="C177" s="235"/>
      <c r="D177" s="19" t="s">
        <v>83</v>
      </c>
      <c r="E177" s="20">
        <v>4</v>
      </c>
      <c r="F177" s="226"/>
      <c r="G177" s="229"/>
      <c r="H177" s="229"/>
    </row>
    <row r="178" spans="2:10" ht="12" customHeight="1" x14ac:dyDescent="0.2">
      <c r="B178" s="222"/>
      <c r="C178" s="233" t="s">
        <v>64</v>
      </c>
      <c r="D178" s="15" t="s">
        <v>84</v>
      </c>
      <c r="E178" s="16">
        <v>1</v>
      </c>
      <c r="F178" s="224">
        <v>3</v>
      </c>
      <c r="G178" s="227">
        <v>10</v>
      </c>
      <c r="H178" s="227">
        <f>+F178*G178/4</f>
        <v>7.5</v>
      </c>
    </row>
    <row r="179" spans="2:10" ht="12" customHeight="1" x14ac:dyDescent="0.2">
      <c r="B179" s="222"/>
      <c r="C179" s="234"/>
      <c r="D179" s="17" t="s">
        <v>85</v>
      </c>
      <c r="E179" s="18">
        <v>2</v>
      </c>
      <c r="F179" s="225"/>
      <c r="G179" s="228"/>
      <c r="H179" s="228"/>
    </row>
    <row r="180" spans="2:10" ht="12" customHeight="1" x14ac:dyDescent="0.2">
      <c r="B180" s="222"/>
      <c r="C180" s="234"/>
      <c r="D180" s="17" t="s">
        <v>86</v>
      </c>
      <c r="E180" s="18">
        <v>3</v>
      </c>
      <c r="F180" s="225"/>
      <c r="G180" s="228"/>
      <c r="H180" s="228"/>
    </row>
    <row r="181" spans="2:10" ht="12.75" customHeight="1" thickBot="1" x14ac:dyDescent="0.25">
      <c r="B181" s="222"/>
      <c r="C181" s="235"/>
      <c r="D181" s="19" t="s">
        <v>87</v>
      </c>
      <c r="E181" s="20">
        <v>4</v>
      </c>
      <c r="F181" s="226"/>
      <c r="G181" s="229"/>
      <c r="H181" s="229"/>
    </row>
    <row r="182" spans="2:10" ht="12" customHeight="1" x14ac:dyDescent="0.2">
      <c r="B182" s="222"/>
      <c r="C182" s="233" t="s">
        <v>65</v>
      </c>
      <c r="D182" s="15" t="s">
        <v>88</v>
      </c>
      <c r="E182" s="16">
        <v>1</v>
      </c>
      <c r="F182" s="224">
        <v>2</v>
      </c>
      <c r="G182" s="227">
        <v>10</v>
      </c>
      <c r="H182" s="227">
        <f>+F182*G182/4</f>
        <v>5</v>
      </c>
    </row>
    <row r="183" spans="2:10" ht="12" customHeight="1" x14ac:dyDescent="0.2">
      <c r="B183" s="222"/>
      <c r="C183" s="234"/>
      <c r="D183" s="17" t="s">
        <v>106</v>
      </c>
      <c r="E183" s="18">
        <v>2</v>
      </c>
      <c r="F183" s="225"/>
      <c r="G183" s="228"/>
      <c r="H183" s="228"/>
    </row>
    <row r="184" spans="2:10" ht="12" customHeight="1" x14ac:dyDescent="0.2">
      <c r="B184" s="222"/>
      <c r="C184" s="234"/>
      <c r="D184" s="17" t="s">
        <v>107</v>
      </c>
      <c r="E184" s="18">
        <v>3</v>
      </c>
      <c r="F184" s="225"/>
      <c r="G184" s="228"/>
      <c r="H184" s="228"/>
    </row>
    <row r="185" spans="2:10" ht="12.75" customHeight="1" thickBot="1" x14ac:dyDescent="0.25">
      <c r="B185" s="222"/>
      <c r="C185" s="235"/>
      <c r="D185" s="21" t="s">
        <v>108</v>
      </c>
      <c r="E185" s="20">
        <v>4</v>
      </c>
      <c r="F185" s="226"/>
      <c r="G185" s="229"/>
      <c r="H185" s="229"/>
    </row>
    <row r="186" spans="2:10" ht="12.75" x14ac:dyDescent="0.2">
      <c r="B186" s="222"/>
      <c r="C186" s="233" t="s">
        <v>66</v>
      </c>
      <c r="D186" s="15" t="s">
        <v>93</v>
      </c>
      <c r="E186" s="16">
        <v>1</v>
      </c>
      <c r="F186" s="224">
        <v>2</v>
      </c>
      <c r="G186" s="227">
        <v>20</v>
      </c>
      <c r="H186" s="227">
        <f>+F186*G186/4</f>
        <v>10</v>
      </c>
    </row>
    <row r="187" spans="2:10" ht="12" customHeight="1" x14ac:dyDescent="0.2">
      <c r="B187" s="222"/>
      <c r="C187" s="234"/>
      <c r="D187" s="17" t="s">
        <v>106</v>
      </c>
      <c r="E187" s="18">
        <v>2</v>
      </c>
      <c r="F187" s="225"/>
      <c r="G187" s="228"/>
      <c r="H187" s="228"/>
    </row>
    <row r="188" spans="2:10" ht="12" customHeight="1" x14ac:dyDescent="0.2">
      <c r="B188" s="222"/>
      <c r="C188" s="234"/>
      <c r="D188" s="17" t="s">
        <v>107</v>
      </c>
      <c r="E188" s="18">
        <v>3</v>
      </c>
      <c r="F188" s="225"/>
      <c r="G188" s="228"/>
      <c r="H188" s="228"/>
    </row>
    <row r="189" spans="2:10" ht="12" customHeight="1" thickBot="1" x14ac:dyDescent="0.25">
      <c r="B189" s="223"/>
      <c r="C189" s="235"/>
      <c r="D189" s="21" t="s">
        <v>109</v>
      </c>
      <c r="E189" s="20">
        <v>4</v>
      </c>
      <c r="F189" s="226"/>
      <c r="G189" s="229"/>
      <c r="H189" s="229"/>
    </row>
    <row r="190" spans="2:10" ht="12.75" customHeight="1" thickBot="1" x14ac:dyDescent="0.25">
      <c r="B190" s="59" t="s">
        <v>110</v>
      </c>
      <c r="C190" s="69"/>
      <c r="D190" s="25"/>
      <c r="E190" s="25"/>
      <c r="F190" s="124"/>
      <c r="G190" s="26"/>
      <c r="H190" s="24">
        <f>SUM(H168:H189)</f>
        <v>45</v>
      </c>
      <c r="J190" s="27"/>
    </row>
    <row r="191" spans="2:10" ht="12" customHeight="1" x14ac:dyDescent="0.2">
      <c r="B191" s="230" t="s">
        <v>18</v>
      </c>
      <c r="C191" s="240" t="s">
        <v>61</v>
      </c>
      <c r="D191" s="15" t="s">
        <v>72</v>
      </c>
      <c r="E191" s="16">
        <v>1</v>
      </c>
      <c r="F191" s="224">
        <v>2</v>
      </c>
      <c r="G191" s="227">
        <v>35</v>
      </c>
      <c r="H191" s="227">
        <f>+F191*G191/4</f>
        <v>17.5</v>
      </c>
    </row>
    <row r="192" spans="2:10" ht="12" customHeight="1" x14ac:dyDescent="0.2">
      <c r="B192" s="231"/>
      <c r="C192" s="241"/>
      <c r="D192" s="17" t="s">
        <v>73</v>
      </c>
      <c r="E192" s="18">
        <v>2</v>
      </c>
      <c r="F192" s="225"/>
      <c r="G192" s="228"/>
      <c r="H192" s="228"/>
    </row>
    <row r="193" spans="2:8" ht="12" customHeight="1" x14ac:dyDescent="0.2">
      <c r="B193" s="231"/>
      <c r="C193" s="241"/>
      <c r="D193" s="17" t="s">
        <v>74</v>
      </c>
      <c r="E193" s="18">
        <v>3</v>
      </c>
      <c r="F193" s="225"/>
      <c r="G193" s="228"/>
      <c r="H193" s="228"/>
    </row>
    <row r="194" spans="2:8" ht="12.75" customHeight="1" thickBot="1" x14ac:dyDescent="0.25">
      <c r="B194" s="231"/>
      <c r="C194" s="241"/>
      <c r="D194" s="19" t="s">
        <v>103</v>
      </c>
      <c r="E194" s="20">
        <v>4</v>
      </c>
      <c r="F194" s="226"/>
      <c r="G194" s="228"/>
      <c r="H194" s="229"/>
    </row>
    <row r="195" spans="2:8" ht="12.75" customHeight="1" x14ac:dyDescent="0.2">
      <c r="B195" s="231"/>
      <c r="C195" s="242" t="s">
        <v>104</v>
      </c>
      <c r="D195" s="17" t="s">
        <v>77</v>
      </c>
      <c r="E195" s="18">
        <v>0</v>
      </c>
      <c r="F195" s="224">
        <v>2</v>
      </c>
      <c r="G195" s="227">
        <v>15</v>
      </c>
      <c r="H195" s="227">
        <f>+F195*G195/2</f>
        <v>15</v>
      </c>
    </row>
    <row r="196" spans="2:8" ht="12.75" customHeight="1" thickBot="1" x14ac:dyDescent="0.25">
      <c r="B196" s="231"/>
      <c r="C196" s="243"/>
      <c r="D196" s="17" t="s">
        <v>105</v>
      </c>
      <c r="E196" s="20">
        <v>2</v>
      </c>
      <c r="F196" s="225"/>
      <c r="G196" s="229"/>
      <c r="H196" s="228"/>
    </row>
    <row r="197" spans="2:8" ht="12.75" x14ac:dyDescent="0.2">
      <c r="B197" s="231"/>
      <c r="C197" s="233" t="s">
        <v>79</v>
      </c>
      <c r="D197" s="15" t="s">
        <v>80</v>
      </c>
      <c r="E197" s="16">
        <v>1</v>
      </c>
      <c r="F197" s="224">
        <v>1</v>
      </c>
      <c r="G197" s="227">
        <v>10</v>
      </c>
      <c r="H197" s="227">
        <f>+F197*G197/4</f>
        <v>2.5</v>
      </c>
    </row>
    <row r="198" spans="2:8" ht="12" customHeight="1" x14ac:dyDescent="0.2">
      <c r="B198" s="231"/>
      <c r="C198" s="234"/>
      <c r="D198" s="17" t="s">
        <v>81</v>
      </c>
      <c r="E198" s="18">
        <v>2</v>
      </c>
      <c r="F198" s="225"/>
      <c r="G198" s="228"/>
      <c r="H198" s="228"/>
    </row>
    <row r="199" spans="2:8" ht="12.75" x14ac:dyDescent="0.2">
      <c r="B199" s="231"/>
      <c r="C199" s="234"/>
      <c r="D199" s="17" t="s">
        <v>82</v>
      </c>
      <c r="E199" s="18">
        <v>3</v>
      </c>
      <c r="F199" s="225"/>
      <c r="G199" s="228"/>
      <c r="H199" s="228"/>
    </row>
    <row r="200" spans="2:8" ht="13.5" thickBot="1" x14ac:dyDescent="0.25">
      <c r="B200" s="231"/>
      <c r="C200" s="235"/>
      <c r="D200" s="19" t="s">
        <v>83</v>
      </c>
      <c r="E200" s="20">
        <v>4</v>
      </c>
      <c r="F200" s="226"/>
      <c r="G200" s="229"/>
      <c r="H200" s="229"/>
    </row>
    <row r="201" spans="2:8" ht="12" customHeight="1" x14ac:dyDescent="0.2">
      <c r="B201" s="231"/>
      <c r="C201" s="233" t="s">
        <v>64</v>
      </c>
      <c r="D201" s="15" t="s">
        <v>84</v>
      </c>
      <c r="E201" s="16">
        <v>1</v>
      </c>
      <c r="F201" s="224">
        <v>1</v>
      </c>
      <c r="G201" s="227">
        <v>10</v>
      </c>
      <c r="H201" s="227">
        <f>+F201*G201/4</f>
        <v>2.5</v>
      </c>
    </row>
    <row r="202" spans="2:8" ht="12" customHeight="1" x14ac:dyDescent="0.2">
      <c r="B202" s="231"/>
      <c r="C202" s="234"/>
      <c r="D202" s="17" t="s">
        <v>85</v>
      </c>
      <c r="E202" s="18">
        <v>2</v>
      </c>
      <c r="F202" s="225"/>
      <c r="G202" s="228"/>
      <c r="H202" s="228"/>
    </row>
    <row r="203" spans="2:8" ht="12" customHeight="1" x14ac:dyDescent="0.2">
      <c r="B203" s="231"/>
      <c r="C203" s="234"/>
      <c r="D203" s="17" t="s">
        <v>86</v>
      </c>
      <c r="E203" s="18">
        <v>3</v>
      </c>
      <c r="F203" s="225"/>
      <c r="G203" s="228"/>
      <c r="H203" s="228"/>
    </row>
    <row r="204" spans="2:8" ht="12.75" customHeight="1" thickBot="1" x14ac:dyDescent="0.25">
      <c r="B204" s="231"/>
      <c r="C204" s="235"/>
      <c r="D204" s="19" t="s">
        <v>87</v>
      </c>
      <c r="E204" s="20">
        <v>4</v>
      </c>
      <c r="F204" s="226"/>
      <c r="G204" s="229"/>
      <c r="H204" s="229"/>
    </row>
    <row r="205" spans="2:8" ht="12" customHeight="1" x14ac:dyDescent="0.2">
      <c r="B205" s="231"/>
      <c r="C205" s="233" t="s">
        <v>65</v>
      </c>
      <c r="D205" s="15" t="s">
        <v>88</v>
      </c>
      <c r="E205" s="16">
        <v>1</v>
      </c>
      <c r="F205" s="224">
        <v>2</v>
      </c>
      <c r="G205" s="227">
        <v>10</v>
      </c>
      <c r="H205" s="227">
        <f>+F205*G205/4</f>
        <v>5</v>
      </c>
    </row>
    <row r="206" spans="2:8" ht="12" customHeight="1" x14ac:dyDescent="0.2">
      <c r="B206" s="231"/>
      <c r="C206" s="234"/>
      <c r="D206" s="17" t="s">
        <v>106</v>
      </c>
      <c r="E206" s="18">
        <v>2</v>
      </c>
      <c r="F206" s="225"/>
      <c r="G206" s="228"/>
      <c r="H206" s="228"/>
    </row>
    <row r="207" spans="2:8" ht="12" customHeight="1" x14ac:dyDescent="0.2">
      <c r="B207" s="231"/>
      <c r="C207" s="234"/>
      <c r="D207" s="17" t="s">
        <v>107</v>
      </c>
      <c r="E207" s="18">
        <v>3</v>
      </c>
      <c r="F207" s="225"/>
      <c r="G207" s="228"/>
      <c r="H207" s="228"/>
    </row>
    <row r="208" spans="2:8" ht="12.75" customHeight="1" thickBot="1" x14ac:dyDescent="0.25">
      <c r="B208" s="231"/>
      <c r="C208" s="235"/>
      <c r="D208" s="21" t="s">
        <v>108</v>
      </c>
      <c r="E208" s="20">
        <v>4</v>
      </c>
      <c r="F208" s="226"/>
      <c r="G208" s="229"/>
      <c r="H208" s="229"/>
    </row>
    <row r="209" spans="2:8" ht="12.75" x14ac:dyDescent="0.2">
      <c r="B209" s="231"/>
      <c r="C209" s="233" t="s">
        <v>66</v>
      </c>
      <c r="D209" s="15" t="s">
        <v>93</v>
      </c>
      <c r="E209" s="16">
        <v>1</v>
      </c>
      <c r="F209" s="224">
        <v>1</v>
      </c>
      <c r="G209" s="227">
        <v>20</v>
      </c>
      <c r="H209" s="227">
        <f>+F209*G209/4</f>
        <v>5</v>
      </c>
    </row>
    <row r="210" spans="2:8" ht="12" customHeight="1" x14ac:dyDescent="0.2">
      <c r="B210" s="231"/>
      <c r="C210" s="234"/>
      <c r="D210" s="17" t="s">
        <v>106</v>
      </c>
      <c r="E210" s="18">
        <v>2</v>
      </c>
      <c r="F210" s="225"/>
      <c r="G210" s="228"/>
      <c r="H210" s="228"/>
    </row>
    <row r="211" spans="2:8" ht="12" customHeight="1" x14ac:dyDescent="0.2">
      <c r="B211" s="231"/>
      <c r="C211" s="234"/>
      <c r="D211" s="17" t="s">
        <v>107</v>
      </c>
      <c r="E211" s="18">
        <v>3</v>
      </c>
      <c r="F211" s="225"/>
      <c r="G211" s="228"/>
      <c r="H211" s="228"/>
    </row>
    <row r="212" spans="2:8" ht="12" customHeight="1" thickBot="1" x14ac:dyDescent="0.25">
      <c r="B212" s="232"/>
      <c r="C212" s="235"/>
      <c r="D212" s="21" t="s">
        <v>109</v>
      </c>
      <c r="E212" s="20">
        <v>4</v>
      </c>
      <c r="F212" s="226"/>
      <c r="G212" s="229"/>
      <c r="H212" s="229"/>
    </row>
    <row r="213" spans="2:8" ht="12.75" customHeight="1" thickBot="1" x14ac:dyDescent="0.25">
      <c r="B213" s="59" t="s">
        <v>110</v>
      </c>
      <c r="C213" s="95"/>
      <c r="D213" s="25"/>
      <c r="E213" s="25"/>
      <c r="F213" s="124"/>
      <c r="G213" s="26"/>
      <c r="H213" s="28">
        <f>SUM(H191:H212)</f>
        <v>47.5</v>
      </c>
    </row>
    <row r="214" spans="2:8" ht="12" customHeight="1" x14ac:dyDescent="0.2">
      <c r="B214" s="221" t="s">
        <v>21</v>
      </c>
      <c r="C214" s="240" t="s">
        <v>61</v>
      </c>
      <c r="D214" s="15" t="s">
        <v>72</v>
      </c>
      <c r="E214" s="16">
        <v>1</v>
      </c>
      <c r="F214" s="224">
        <v>2</v>
      </c>
      <c r="G214" s="227">
        <v>35</v>
      </c>
      <c r="H214" s="227">
        <f>+F214*G214/4</f>
        <v>17.5</v>
      </c>
    </row>
    <row r="215" spans="2:8" ht="12" customHeight="1" x14ac:dyDescent="0.2">
      <c r="B215" s="222"/>
      <c r="C215" s="241"/>
      <c r="D215" s="17" t="s">
        <v>73</v>
      </c>
      <c r="E215" s="18">
        <v>2</v>
      </c>
      <c r="F215" s="225"/>
      <c r="G215" s="228"/>
      <c r="H215" s="228"/>
    </row>
    <row r="216" spans="2:8" ht="12" customHeight="1" x14ac:dyDescent="0.2">
      <c r="B216" s="222"/>
      <c r="C216" s="241"/>
      <c r="D216" s="17" t="s">
        <v>74</v>
      </c>
      <c r="E216" s="18">
        <v>3</v>
      </c>
      <c r="F216" s="225"/>
      <c r="G216" s="228"/>
      <c r="H216" s="228"/>
    </row>
    <row r="217" spans="2:8" ht="12.75" customHeight="1" thickBot="1" x14ac:dyDescent="0.25">
      <c r="B217" s="222"/>
      <c r="C217" s="241"/>
      <c r="D217" s="19" t="s">
        <v>103</v>
      </c>
      <c r="E217" s="20">
        <v>4</v>
      </c>
      <c r="F217" s="226"/>
      <c r="G217" s="228"/>
      <c r="H217" s="229"/>
    </row>
    <row r="218" spans="2:8" ht="12.75" customHeight="1" x14ac:dyDescent="0.2">
      <c r="B218" s="222"/>
      <c r="C218" s="242" t="s">
        <v>104</v>
      </c>
      <c r="D218" s="17" t="s">
        <v>77</v>
      </c>
      <c r="E218" s="18">
        <v>0</v>
      </c>
      <c r="F218" s="224">
        <v>2</v>
      </c>
      <c r="G218" s="227">
        <v>15</v>
      </c>
      <c r="H218" s="227">
        <f>+F218*G218/2</f>
        <v>15</v>
      </c>
    </row>
    <row r="219" spans="2:8" ht="12.75" customHeight="1" thickBot="1" x14ac:dyDescent="0.25">
      <c r="B219" s="222"/>
      <c r="C219" s="243"/>
      <c r="D219" s="17" t="s">
        <v>105</v>
      </c>
      <c r="E219" s="20">
        <v>2</v>
      </c>
      <c r="F219" s="225"/>
      <c r="G219" s="229"/>
      <c r="H219" s="228"/>
    </row>
    <row r="220" spans="2:8" ht="12.75" x14ac:dyDescent="0.2">
      <c r="B220" s="222"/>
      <c r="C220" s="233" t="s">
        <v>79</v>
      </c>
      <c r="D220" s="15" t="s">
        <v>80</v>
      </c>
      <c r="E220" s="16">
        <v>1</v>
      </c>
      <c r="F220" s="224">
        <v>4</v>
      </c>
      <c r="G220" s="227">
        <v>10</v>
      </c>
      <c r="H220" s="227">
        <f>+F220*G220/4</f>
        <v>10</v>
      </c>
    </row>
    <row r="221" spans="2:8" ht="12" customHeight="1" x14ac:dyDescent="0.2">
      <c r="B221" s="222"/>
      <c r="C221" s="234"/>
      <c r="D221" s="17" t="s">
        <v>81</v>
      </c>
      <c r="E221" s="18">
        <v>2</v>
      </c>
      <c r="F221" s="225"/>
      <c r="G221" s="228"/>
      <c r="H221" s="228"/>
    </row>
    <row r="222" spans="2:8" ht="12.75" x14ac:dyDescent="0.2">
      <c r="B222" s="222"/>
      <c r="C222" s="234"/>
      <c r="D222" s="17" t="s">
        <v>82</v>
      </c>
      <c r="E222" s="18">
        <v>3</v>
      </c>
      <c r="F222" s="225"/>
      <c r="G222" s="228"/>
      <c r="H222" s="228"/>
    </row>
    <row r="223" spans="2:8" ht="13.5" thickBot="1" x14ac:dyDescent="0.25">
      <c r="B223" s="222"/>
      <c r="C223" s="235"/>
      <c r="D223" s="19" t="s">
        <v>83</v>
      </c>
      <c r="E223" s="20">
        <v>4</v>
      </c>
      <c r="F223" s="226"/>
      <c r="G223" s="229"/>
      <c r="H223" s="229"/>
    </row>
    <row r="224" spans="2:8" ht="12" customHeight="1" x14ac:dyDescent="0.2">
      <c r="B224" s="222"/>
      <c r="C224" s="233" t="s">
        <v>64</v>
      </c>
      <c r="D224" s="15" t="s">
        <v>84</v>
      </c>
      <c r="E224" s="16">
        <v>1</v>
      </c>
      <c r="F224" s="224">
        <v>1</v>
      </c>
      <c r="G224" s="227">
        <v>10</v>
      </c>
      <c r="H224" s="227">
        <f>+F224*G224/4</f>
        <v>2.5</v>
      </c>
    </row>
    <row r="225" spans="2:8" ht="12" customHeight="1" x14ac:dyDescent="0.2">
      <c r="B225" s="222"/>
      <c r="C225" s="234"/>
      <c r="D225" s="17" t="s">
        <v>85</v>
      </c>
      <c r="E225" s="18">
        <v>2</v>
      </c>
      <c r="F225" s="225"/>
      <c r="G225" s="228"/>
      <c r="H225" s="228"/>
    </row>
    <row r="226" spans="2:8" ht="12" customHeight="1" x14ac:dyDescent="0.2">
      <c r="B226" s="222"/>
      <c r="C226" s="234"/>
      <c r="D226" s="17" t="s">
        <v>86</v>
      </c>
      <c r="E226" s="18">
        <v>3</v>
      </c>
      <c r="F226" s="225"/>
      <c r="G226" s="228"/>
      <c r="H226" s="228"/>
    </row>
    <row r="227" spans="2:8" ht="12.75" customHeight="1" thickBot="1" x14ac:dyDescent="0.25">
      <c r="B227" s="222"/>
      <c r="C227" s="235"/>
      <c r="D227" s="19" t="s">
        <v>87</v>
      </c>
      <c r="E227" s="20">
        <v>4</v>
      </c>
      <c r="F227" s="226"/>
      <c r="G227" s="229"/>
      <c r="H227" s="229"/>
    </row>
    <row r="228" spans="2:8" ht="12" customHeight="1" x14ac:dyDescent="0.2">
      <c r="B228" s="222"/>
      <c r="C228" s="233" t="s">
        <v>65</v>
      </c>
      <c r="D228" s="15" t="s">
        <v>88</v>
      </c>
      <c r="E228" s="16">
        <v>1</v>
      </c>
      <c r="F228" s="224">
        <v>1</v>
      </c>
      <c r="G228" s="227">
        <v>10</v>
      </c>
      <c r="H228" s="227">
        <f>+F228*G228/4</f>
        <v>2.5</v>
      </c>
    </row>
    <row r="229" spans="2:8" ht="12" customHeight="1" x14ac:dyDescent="0.2">
      <c r="B229" s="222"/>
      <c r="C229" s="234"/>
      <c r="D229" s="17" t="s">
        <v>106</v>
      </c>
      <c r="E229" s="18">
        <v>2</v>
      </c>
      <c r="F229" s="225"/>
      <c r="G229" s="228"/>
      <c r="H229" s="228"/>
    </row>
    <row r="230" spans="2:8" ht="12" customHeight="1" x14ac:dyDescent="0.2">
      <c r="B230" s="222"/>
      <c r="C230" s="234"/>
      <c r="D230" s="17" t="s">
        <v>107</v>
      </c>
      <c r="E230" s="18">
        <v>3</v>
      </c>
      <c r="F230" s="225"/>
      <c r="G230" s="228"/>
      <c r="H230" s="228"/>
    </row>
    <row r="231" spans="2:8" ht="12.75" customHeight="1" thickBot="1" x14ac:dyDescent="0.25">
      <c r="B231" s="222"/>
      <c r="C231" s="235"/>
      <c r="D231" s="21" t="s">
        <v>108</v>
      </c>
      <c r="E231" s="20">
        <v>4</v>
      </c>
      <c r="F231" s="226"/>
      <c r="G231" s="229"/>
      <c r="H231" s="229"/>
    </row>
    <row r="232" spans="2:8" ht="12.75" x14ac:dyDescent="0.2">
      <c r="B232" s="222"/>
      <c r="C232" s="233" t="s">
        <v>66</v>
      </c>
      <c r="D232" s="15" t="s">
        <v>93</v>
      </c>
      <c r="E232" s="16">
        <v>1</v>
      </c>
      <c r="F232" s="224">
        <v>2</v>
      </c>
      <c r="G232" s="227">
        <v>20</v>
      </c>
      <c r="H232" s="227">
        <f>+F232*G232/4</f>
        <v>10</v>
      </c>
    </row>
    <row r="233" spans="2:8" ht="12" customHeight="1" x14ac:dyDescent="0.2">
      <c r="B233" s="222"/>
      <c r="C233" s="234"/>
      <c r="D233" s="17" t="s">
        <v>106</v>
      </c>
      <c r="E233" s="18">
        <v>2</v>
      </c>
      <c r="F233" s="225"/>
      <c r="G233" s="228"/>
      <c r="H233" s="228"/>
    </row>
    <row r="234" spans="2:8" ht="12" customHeight="1" x14ac:dyDescent="0.2">
      <c r="B234" s="222"/>
      <c r="C234" s="234"/>
      <c r="D234" s="17" t="s">
        <v>107</v>
      </c>
      <c r="E234" s="18">
        <v>3</v>
      </c>
      <c r="F234" s="225"/>
      <c r="G234" s="228"/>
      <c r="H234" s="228"/>
    </row>
    <row r="235" spans="2:8" ht="12" customHeight="1" thickBot="1" x14ac:dyDescent="0.25">
      <c r="B235" s="223"/>
      <c r="C235" s="235"/>
      <c r="D235" s="21" t="s">
        <v>109</v>
      </c>
      <c r="E235" s="20">
        <v>4</v>
      </c>
      <c r="F235" s="226"/>
      <c r="G235" s="229"/>
      <c r="H235" s="229"/>
    </row>
    <row r="236" spans="2:8" ht="12.75" customHeight="1" thickBot="1" x14ac:dyDescent="0.25">
      <c r="B236" s="59" t="s">
        <v>110</v>
      </c>
      <c r="C236" s="95"/>
      <c r="D236" s="25"/>
      <c r="E236" s="25"/>
      <c r="F236" s="124"/>
      <c r="G236" s="26"/>
      <c r="H236" s="28">
        <f>SUM(H214:H235)</f>
        <v>57.5</v>
      </c>
    </row>
    <row r="237" spans="2:8" ht="12" customHeight="1" x14ac:dyDescent="0.2">
      <c r="B237" s="221" t="s">
        <v>23</v>
      </c>
      <c r="C237" s="240" t="s">
        <v>61</v>
      </c>
      <c r="D237" s="15" t="s">
        <v>72</v>
      </c>
      <c r="E237" s="16">
        <v>1</v>
      </c>
      <c r="F237" s="224">
        <v>2</v>
      </c>
      <c r="G237" s="227">
        <v>35</v>
      </c>
      <c r="H237" s="227">
        <f>+F237*G237/4</f>
        <v>17.5</v>
      </c>
    </row>
    <row r="238" spans="2:8" ht="12" customHeight="1" x14ac:dyDescent="0.2">
      <c r="B238" s="222"/>
      <c r="C238" s="241"/>
      <c r="D238" s="17" t="s">
        <v>73</v>
      </c>
      <c r="E238" s="18">
        <v>2</v>
      </c>
      <c r="F238" s="225"/>
      <c r="G238" s="228"/>
      <c r="H238" s="228"/>
    </row>
    <row r="239" spans="2:8" ht="12" customHeight="1" x14ac:dyDescent="0.2">
      <c r="B239" s="222"/>
      <c r="C239" s="241"/>
      <c r="D239" s="17" t="s">
        <v>74</v>
      </c>
      <c r="E239" s="18">
        <v>3</v>
      </c>
      <c r="F239" s="225"/>
      <c r="G239" s="228"/>
      <c r="H239" s="228"/>
    </row>
    <row r="240" spans="2:8" ht="12.75" customHeight="1" thickBot="1" x14ac:dyDescent="0.25">
      <c r="B240" s="222"/>
      <c r="C240" s="241"/>
      <c r="D240" s="19" t="s">
        <v>103</v>
      </c>
      <c r="E240" s="20">
        <v>4</v>
      </c>
      <c r="F240" s="226"/>
      <c r="G240" s="228"/>
      <c r="H240" s="229"/>
    </row>
    <row r="241" spans="2:8" ht="12.75" x14ac:dyDescent="0.2">
      <c r="B241" s="222"/>
      <c r="C241" s="242" t="s">
        <v>111</v>
      </c>
      <c r="D241" s="17" t="s">
        <v>77</v>
      </c>
      <c r="E241" s="18">
        <v>0</v>
      </c>
      <c r="F241" s="224">
        <v>0</v>
      </c>
      <c r="G241" s="227">
        <v>15</v>
      </c>
      <c r="H241" s="227">
        <f>+F241*G241/2</f>
        <v>0</v>
      </c>
    </row>
    <row r="242" spans="2:8" ht="13.5" thickBot="1" x14ac:dyDescent="0.25">
      <c r="B242" s="222"/>
      <c r="C242" s="243"/>
      <c r="D242" s="17" t="s">
        <v>105</v>
      </c>
      <c r="E242" s="20">
        <v>2</v>
      </c>
      <c r="F242" s="225"/>
      <c r="G242" s="229"/>
      <c r="H242" s="228"/>
    </row>
    <row r="243" spans="2:8" ht="12.75" x14ac:dyDescent="0.2">
      <c r="B243" s="222"/>
      <c r="C243" s="233" t="s">
        <v>79</v>
      </c>
      <c r="D243" s="15" t="s">
        <v>80</v>
      </c>
      <c r="E243" s="16">
        <v>1</v>
      </c>
      <c r="F243" s="224">
        <v>3</v>
      </c>
      <c r="G243" s="227">
        <v>10</v>
      </c>
      <c r="H243" s="227">
        <f>+F243*G243/4</f>
        <v>7.5</v>
      </c>
    </row>
    <row r="244" spans="2:8" ht="12" customHeight="1" x14ac:dyDescent="0.2">
      <c r="B244" s="222"/>
      <c r="C244" s="234"/>
      <c r="D244" s="17" t="s">
        <v>81</v>
      </c>
      <c r="E244" s="18">
        <v>2</v>
      </c>
      <c r="F244" s="225"/>
      <c r="G244" s="228"/>
      <c r="H244" s="228"/>
    </row>
    <row r="245" spans="2:8" ht="12.75" x14ac:dyDescent="0.2">
      <c r="B245" s="222"/>
      <c r="C245" s="234"/>
      <c r="D245" s="17" t="s">
        <v>82</v>
      </c>
      <c r="E245" s="18">
        <v>3</v>
      </c>
      <c r="F245" s="225"/>
      <c r="G245" s="228"/>
      <c r="H245" s="228"/>
    </row>
    <row r="246" spans="2:8" ht="13.5" thickBot="1" x14ac:dyDescent="0.25">
      <c r="B246" s="222"/>
      <c r="C246" s="235"/>
      <c r="D246" s="19" t="s">
        <v>83</v>
      </c>
      <c r="E246" s="20">
        <v>4</v>
      </c>
      <c r="F246" s="226"/>
      <c r="G246" s="229"/>
      <c r="H246" s="229"/>
    </row>
    <row r="247" spans="2:8" ht="12" customHeight="1" x14ac:dyDescent="0.2">
      <c r="B247" s="222"/>
      <c r="C247" s="233" t="s">
        <v>64</v>
      </c>
      <c r="D247" s="15" t="s">
        <v>84</v>
      </c>
      <c r="E247" s="16">
        <v>1</v>
      </c>
      <c r="F247" s="224">
        <v>2</v>
      </c>
      <c r="G247" s="227">
        <v>10</v>
      </c>
      <c r="H247" s="227">
        <f>+F247*G247/4</f>
        <v>5</v>
      </c>
    </row>
    <row r="248" spans="2:8" ht="12" customHeight="1" x14ac:dyDescent="0.2">
      <c r="B248" s="222"/>
      <c r="C248" s="234"/>
      <c r="D248" s="17" t="s">
        <v>85</v>
      </c>
      <c r="E248" s="18">
        <v>2</v>
      </c>
      <c r="F248" s="225"/>
      <c r="G248" s="228"/>
      <c r="H248" s="228"/>
    </row>
    <row r="249" spans="2:8" ht="12" customHeight="1" x14ac:dyDescent="0.2">
      <c r="B249" s="222"/>
      <c r="C249" s="234"/>
      <c r="D249" s="17" t="s">
        <v>86</v>
      </c>
      <c r="E249" s="18">
        <v>3</v>
      </c>
      <c r="F249" s="225"/>
      <c r="G249" s="228"/>
      <c r="H249" s="228"/>
    </row>
    <row r="250" spans="2:8" ht="12.75" customHeight="1" thickBot="1" x14ac:dyDescent="0.25">
      <c r="B250" s="222"/>
      <c r="C250" s="235"/>
      <c r="D250" s="19" t="s">
        <v>87</v>
      </c>
      <c r="E250" s="20">
        <v>4</v>
      </c>
      <c r="F250" s="226"/>
      <c r="G250" s="229"/>
      <c r="H250" s="229"/>
    </row>
    <row r="251" spans="2:8" ht="12" customHeight="1" x14ac:dyDescent="0.2">
      <c r="B251" s="222"/>
      <c r="C251" s="233" t="s">
        <v>65</v>
      </c>
      <c r="D251" s="15" t="s">
        <v>88</v>
      </c>
      <c r="E251" s="16">
        <v>1</v>
      </c>
      <c r="F251" s="224">
        <v>3</v>
      </c>
      <c r="G251" s="227">
        <v>10</v>
      </c>
      <c r="H251" s="227">
        <f>+F251*G251/4</f>
        <v>7.5</v>
      </c>
    </row>
    <row r="252" spans="2:8" ht="12" customHeight="1" x14ac:dyDescent="0.2">
      <c r="B252" s="222"/>
      <c r="C252" s="234"/>
      <c r="D252" s="17" t="s">
        <v>106</v>
      </c>
      <c r="E252" s="18">
        <v>2</v>
      </c>
      <c r="F252" s="225"/>
      <c r="G252" s="228"/>
      <c r="H252" s="228"/>
    </row>
    <row r="253" spans="2:8" ht="12" customHeight="1" x14ac:dyDescent="0.2">
      <c r="B253" s="222"/>
      <c r="C253" s="234"/>
      <c r="D253" s="17" t="s">
        <v>107</v>
      </c>
      <c r="E253" s="18">
        <v>3</v>
      </c>
      <c r="F253" s="225"/>
      <c r="G253" s="228"/>
      <c r="H253" s="228"/>
    </row>
    <row r="254" spans="2:8" ht="12.75" customHeight="1" thickBot="1" x14ac:dyDescent="0.25">
      <c r="B254" s="222"/>
      <c r="C254" s="235"/>
      <c r="D254" s="21" t="s">
        <v>108</v>
      </c>
      <c r="E254" s="20">
        <v>4</v>
      </c>
      <c r="F254" s="226"/>
      <c r="G254" s="229"/>
      <c r="H254" s="229"/>
    </row>
    <row r="255" spans="2:8" ht="12.75" x14ac:dyDescent="0.2">
      <c r="B255" s="222"/>
      <c r="C255" s="233" t="s">
        <v>66</v>
      </c>
      <c r="D255" s="15" t="s">
        <v>93</v>
      </c>
      <c r="E255" s="16">
        <v>1</v>
      </c>
      <c r="F255" s="224">
        <v>2</v>
      </c>
      <c r="G255" s="227">
        <v>20</v>
      </c>
      <c r="H255" s="227">
        <f>+F255*G255/4</f>
        <v>10</v>
      </c>
    </row>
    <row r="256" spans="2:8" ht="12" customHeight="1" x14ac:dyDescent="0.2">
      <c r="B256" s="222"/>
      <c r="C256" s="234"/>
      <c r="D256" s="17" t="s">
        <v>106</v>
      </c>
      <c r="E256" s="18">
        <v>2</v>
      </c>
      <c r="F256" s="225"/>
      <c r="G256" s="228"/>
      <c r="H256" s="228"/>
    </row>
    <row r="257" spans="2:8" ht="12" customHeight="1" x14ac:dyDescent="0.2">
      <c r="B257" s="222"/>
      <c r="C257" s="234"/>
      <c r="D257" s="17" t="s">
        <v>107</v>
      </c>
      <c r="E257" s="18">
        <v>3</v>
      </c>
      <c r="F257" s="225"/>
      <c r="G257" s="228"/>
      <c r="H257" s="228"/>
    </row>
    <row r="258" spans="2:8" ht="12" customHeight="1" thickBot="1" x14ac:dyDescent="0.25">
      <c r="B258" s="223"/>
      <c r="C258" s="235"/>
      <c r="D258" s="21" t="s">
        <v>109</v>
      </c>
      <c r="E258" s="20">
        <v>4</v>
      </c>
      <c r="F258" s="226"/>
      <c r="G258" s="229"/>
      <c r="H258" s="229"/>
    </row>
    <row r="259" spans="2:8" ht="12.75" customHeight="1" thickBot="1" x14ac:dyDescent="0.25">
      <c r="B259" s="59" t="s">
        <v>110</v>
      </c>
      <c r="C259" s="95"/>
      <c r="D259" s="25"/>
      <c r="E259" s="25"/>
      <c r="F259" s="124"/>
      <c r="G259" s="26"/>
      <c r="H259" s="28">
        <f>SUM(H237:H258)</f>
        <v>47.5</v>
      </c>
    </row>
    <row r="260" spans="2:8" ht="12" customHeight="1" x14ac:dyDescent="0.2">
      <c r="B260" s="221" t="s">
        <v>25</v>
      </c>
      <c r="C260" s="240" t="s">
        <v>61</v>
      </c>
      <c r="D260" s="15" t="s">
        <v>72</v>
      </c>
      <c r="E260" s="16">
        <v>1</v>
      </c>
      <c r="F260" s="224">
        <v>3</v>
      </c>
      <c r="G260" s="227">
        <v>35</v>
      </c>
      <c r="H260" s="227">
        <f>+F260*G260/4</f>
        <v>26.25</v>
      </c>
    </row>
    <row r="261" spans="2:8" ht="12" customHeight="1" x14ac:dyDescent="0.2">
      <c r="B261" s="222"/>
      <c r="C261" s="241"/>
      <c r="D261" s="17" t="s">
        <v>73</v>
      </c>
      <c r="E261" s="18">
        <v>2</v>
      </c>
      <c r="F261" s="225"/>
      <c r="G261" s="228"/>
      <c r="H261" s="228"/>
    </row>
    <row r="262" spans="2:8" ht="12" customHeight="1" x14ac:dyDescent="0.2">
      <c r="B262" s="222"/>
      <c r="C262" s="241"/>
      <c r="D262" s="17" t="s">
        <v>74</v>
      </c>
      <c r="E262" s="18">
        <v>3</v>
      </c>
      <c r="F262" s="225"/>
      <c r="G262" s="228"/>
      <c r="H262" s="228"/>
    </row>
    <row r="263" spans="2:8" ht="12.75" customHeight="1" thickBot="1" x14ac:dyDescent="0.25">
      <c r="B263" s="222"/>
      <c r="C263" s="241"/>
      <c r="D263" s="19" t="s">
        <v>103</v>
      </c>
      <c r="E263" s="20">
        <v>4</v>
      </c>
      <c r="F263" s="226"/>
      <c r="G263" s="228"/>
      <c r="H263" s="229"/>
    </row>
    <row r="264" spans="2:8" ht="12.75" x14ac:dyDescent="0.2">
      <c r="B264" s="222"/>
      <c r="C264" s="242" t="s">
        <v>104</v>
      </c>
      <c r="D264" s="17" t="s">
        <v>77</v>
      </c>
      <c r="E264" s="18">
        <v>0</v>
      </c>
      <c r="F264" s="244">
        <v>0</v>
      </c>
      <c r="G264" s="227">
        <v>15</v>
      </c>
      <c r="H264" s="227">
        <f>+F264*G264/2</f>
        <v>0</v>
      </c>
    </row>
    <row r="265" spans="2:8" ht="13.5" thickBot="1" x14ac:dyDescent="0.25">
      <c r="B265" s="222"/>
      <c r="C265" s="243"/>
      <c r="D265" s="17" t="s">
        <v>105</v>
      </c>
      <c r="E265" s="20">
        <v>2</v>
      </c>
      <c r="F265" s="245"/>
      <c r="G265" s="229"/>
      <c r="H265" s="228"/>
    </row>
    <row r="266" spans="2:8" ht="12.75" x14ac:dyDescent="0.2">
      <c r="B266" s="222"/>
      <c r="C266" s="233" t="s">
        <v>79</v>
      </c>
      <c r="D266" s="15" t="s">
        <v>80</v>
      </c>
      <c r="E266" s="16">
        <v>1</v>
      </c>
      <c r="F266" s="224">
        <v>2</v>
      </c>
      <c r="G266" s="227">
        <v>10</v>
      </c>
      <c r="H266" s="227">
        <f>+F266*G266/4</f>
        <v>5</v>
      </c>
    </row>
    <row r="267" spans="2:8" ht="12" customHeight="1" x14ac:dyDescent="0.2">
      <c r="B267" s="222"/>
      <c r="C267" s="234"/>
      <c r="D267" s="17" t="s">
        <v>81</v>
      </c>
      <c r="E267" s="18">
        <v>2</v>
      </c>
      <c r="F267" s="225"/>
      <c r="G267" s="228"/>
      <c r="H267" s="228"/>
    </row>
    <row r="268" spans="2:8" ht="12.75" x14ac:dyDescent="0.2">
      <c r="B268" s="222"/>
      <c r="C268" s="234"/>
      <c r="D268" s="17" t="s">
        <v>82</v>
      </c>
      <c r="E268" s="18">
        <v>3</v>
      </c>
      <c r="F268" s="225"/>
      <c r="G268" s="228"/>
      <c r="H268" s="228"/>
    </row>
    <row r="269" spans="2:8" ht="13.5" thickBot="1" x14ac:dyDescent="0.25">
      <c r="B269" s="222"/>
      <c r="C269" s="235"/>
      <c r="D269" s="19" t="s">
        <v>83</v>
      </c>
      <c r="E269" s="20">
        <v>4</v>
      </c>
      <c r="F269" s="226"/>
      <c r="G269" s="229"/>
      <c r="H269" s="229"/>
    </row>
    <row r="270" spans="2:8" ht="12" customHeight="1" x14ac:dyDescent="0.2">
      <c r="B270" s="222"/>
      <c r="C270" s="233" t="s">
        <v>64</v>
      </c>
      <c r="D270" s="15" t="s">
        <v>84</v>
      </c>
      <c r="E270" s="16">
        <v>1</v>
      </c>
      <c r="F270" s="224">
        <v>1</v>
      </c>
      <c r="G270" s="227">
        <v>10</v>
      </c>
      <c r="H270" s="227">
        <f>+F270*G270/4</f>
        <v>2.5</v>
      </c>
    </row>
    <row r="271" spans="2:8" ht="12" customHeight="1" x14ac:dyDescent="0.2">
      <c r="B271" s="222"/>
      <c r="C271" s="234"/>
      <c r="D271" s="17" t="s">
        <v>85</v>
      </c>
      <c r="E271" s="18">
        <v>2</v>
      </c>
      <c r="F271" s="225"/>
      <c r="G271" s="228"/>
      <c r="H271" s="228"/>
    </row>
    <row r="272" spans="2:8" ht="12" customHeight="1" x14ac:dyDescent="0.2">
      <c r="B272" s="222"/>
      <c r="C272" s="234"/>
      <c r="D272" s="17" t="s">
        <v>86</v>
      </c>
      <c r="E272" s="18">
        <v>3</v>
      </c>
      <c r="F272" s="225"/>
      <c r="G272" s="228"/>
      <c r="H272" s="228"/>
    </row>
    <row r="273" spans="2:8" ht="12.75" customHeight="1" thickBot="1" x14ac:dyDescent="0.25">
      <c r="B273" s="222"/>
      <c r="C273" s="235"/>
      <c r="D273" s="19" t="s">
        <v>87</v>
      </c>
      <c r="E273" s="20">
        <v>4</v>
      </c>
      <c r="F273" s="226"/>
      <c r="G273" s="229"/>
      <c r="H273" s="229"/>
    </row>
    <row r="274" spans="2:8" ht="12" customHeight="1" x14ac:dyDescent="0.2">
      <c r="B274" s="222"/>
      <c r="C274" s="233" t="s">
        <v>65</v>
      </c>
      <c r="D274" s="15" t="s">
        <v>88</v>
      </c>
      <c r="E274" s="16">
        <v>1</v>
      </c>
      <c r="F274" s="224">
        <v>2</v>
      </c>
      <c r="G274" s="227">
        <v>10</v>
      </c>
      <c r="H274" s="227">
        <f>+F274*G274/4</f>
        <v>5</v>
      </c>
    </row>
    <row r="275" spans="2:8" ht="12" customHeight="1" x14ac:dyDescent="0.2">
      <c r="B275" s="222"/>
      <c r="C275" s="234"/>
      <c r="D275" s="17" t="s">
        <v>106</v>
      </c>
      <c r="E275" s="18">
        <v>2</v>
      </c>
      <c r="F275" s="225"/>
      <c r="G275" s="228"/>
      <c r="H275" s="228"/>
    </row>
    <row r="276" spans="2:8" ht="12" customHeight="1" x14ac:dyDescent="0.2">
      <c r="B276" s="222"/>
      <c r="C276" s="234"/>
      <c r="D276" s="17" t="s">
        <v>107</v>
      </c>
      <c r="E276" s="18">
        <v>3</v>
      </c>
      <c r="F276" s="225"/>
      <c r="G276" s="228"/>
      <c r="H276" s="228"/>
    </row>
    <row r="277" spans="2:8" ht="12.75" customHeight="1" thickBot="1" x14ac:dyDescent="0.25">
      <c r="B277" s="222"/>
      <c r="C277" s="235"/>
      <c r="D277" s="21" t="s">
        <v>108</v>
      </c>
      <c r="E277" s="20">
        <v>4</v>
      </c>
      <c r="F277" s="226"/>
      <c r="G277" s="229"/>
      <c r="H277" s="229"/>
    </row>
    <row r="278" spans="2:8" ht="12.75" x14ac:dyDescent="0.2">
      <c r="B278" s="222"/>
      <c r="C278" s="233" t="s">
        <v>66</v>
      </c>
      <c r="D278" s="15" t="s">
        <v>93</v>
      </c>
      <c r="E278" s="16">
        <v>1</v>
      </c>
      <c r="F278" s="224">
        <v>2</v>
      </c>
      <c r="G278" s="227">
        <v>20</v>
      </c>
      <c r="H278" s="227">
        <f>+F278*G278/4</f>
        <v>10</v>
      </c>
    </row>
    <row r="279" spans="2:8" ht="12" customHeight="1" x14ac:dyDescent="0.2">
      <c r="B279" s="222"/>
      <c r="C279" s="234"/>
      <c r="D279" s="17" t="s">
        <v>106</v>
      </c>
      <c r="E279" s="18">
        <v>2</v>
      </c>
      <c r="F279" s="225"/>
      <c r="G279" s="228"/>
      <c r="H279" s="228"/>
    </row>
    <row r="280" spans="2:8" ht="12" customHeight="1" x14ac:dyDescent="0.2">
      <c r="B280" s="222"/>
      <c r="C280" s="234"/>
      <c r="D280" s="17" t="s">
        <v>107</v>
      </c>
      <c r="E280" s="18">
        <v>3</v>
      </c>
      <c r="F280" s="225"/>
      <c r="G280" s="228"/>
      <c r="H280" s="228"/>
    </row>
    <row r="281" spans="2:8" ht="12" customHeight="1" thickBot="1" x14ac:dyDescent="0.25">
      <c r="B281" s="223"/>
      <c r="C281" s="235"/>
      <c r="D281" s="21" t="s">
        <v>109</v>
      </c>
      <c r="E281" s="20">
        <v>4</v>
      </c>
      <c r="F281" s="226"/>
      <c r="G281" s="229"/>
      <c r="H281" s="229"/>
    </row>
    <row r="282" spans="2:8" ht="12.75" customHeight="1" thickBot="1" x14ac:dyDescent="0.25">
      <c r="B282" s="59" t="s">
        <v>110</v>
      </c>
      <c r="C282" s="95"/>
      <c r="D282" s="25"/>
      <c r="E282" s="25"/>
      <c r="F282" s="124"/>
      <c r="G282" s="26"/>
      <c r="H282" s="28">
        <f>SUM(H260:H281)</f>
        <v>48.75</v>
      </c>
    </row>
    <row r="283" spans="2:8" ht="12" customHeight="1" x14ac:dyDescent="0.2">
      <c r="B283" s="221" t="s">
        <v>26</v>
      </c>
      <c r="C283" s="240" t="s">
        <v>61</v>
      </c>
      <c r="D283" s="15" t="s">
        <v>72</v>
      </c>
      <c r="E283" s="16">
        <v>1</v>
      </c>
      <c r="F283" s="224">
        <v>3</v>
      </c>
      <c r="G283" s="227">
        <v>35</v>
      </c>
      <c r="H283" s="227">
        <f>+F283*G283/4</f>
        <v>26.25</v>
      </c>
    </row>
    <row r="284" spans="2:8" ht="12" customHeight="1" x14ac:dyDescent="0.2">
      <c r="B284" s="222"/>
      <c r="C284" s="241"/>
      <c r="D284" s="17" t="s">
        <v>73</v>
      </c>
      <c r="E284" s="18">
        <v>2</v>
      </c>
      <c r="F284" s="225"/>
      <c r="G284" s="228"/>
      <c r="H284" s="228"/>
    </row>
    <row r="285" spans="2:8" ht="12" customHeight="1" x14ac:dyDescent="0.2">
      <c r="B285" s="222"/>
      <c r="C285" s="241"/>
      <c r="D285" s="17" t="s">
        <v>74</v>
      </c>
      <c r="E285" s="18">
        <v>3</v>
      </c>
      <c r="F285" s="225"/>
      <c r="G285" s="228"/>
      <c r="H285" s="228"/>
    </row>
    <row r="286" spans="2:8" ht="12.75" customHeight="1" thickBot="1" x14ac:dyDescent="0.25">
      <c r="B286" s="222"/>
      <c r="C286" s="241"/>
      <c r="D286" s="19" t="s">
        <v>103</v>
      </c>
      <c r="E286" s="20">
        <v>4</v>
      </c>
      <c r="F286" s="226"/>
      <c r="G286" s="228"/>
      <c r="H286" s="229"/>
    </row>
    <row r="287" spans="2:8" ht="12.75" customHeight="1" x14ac:dyDescent="0.2">
      <c r="B287" s="222"/>
      <c r="C287" s="242" t="s">
        <v>104</v>
      </c>
      <c r="D287" s="17" t="s">
        <v>77</v>
      </c>
      <c r="E287" s="18">
        <v>0</v>
      </c>
      <c r="F287" s="224">
        <v>2</v>
      </c>
      <c r="G287" s="227">
        <v>15</v>
      </c>
      <c r="H287" s="227">
        <f>+F287*G287/2</f>
        <v>15</v>
      </c>
    </row>
    <row r="288" spans="2:8" ht="12.75" customHeight="1" thickBot="1" x14ac:dyDescent="0.25">
      <c r="B288" s="222"/>
      <c r="C288" s="243"/>
      <c r="D288" s="17" t="s">
        <v>105</v>
      </c>
      <c r="E288" s="20">
        <v>2</v>
      </c>
      <c r="F288" s="225"/>
      <c r="G288" s="229"/>
      <c r="H288" s="228"/>
    </row>
    <row r="289" spans="2:8" ht="12.75" x14ac:dyDescent="0.2">
      <c r="B289" s="222"/>
      <c r="C289" s="233" t="s">
        <v>79</v>
      </c>
      <c r="D289" s="15" t="s">
        <v>80</v>
      </c>
      <c r="E289" s="16">
        <v>1</v>
      </c>
      <c r="F289" s="224">
        <v>4</v>
      </c>
      <c r="G289" s="227">
        <v>10</v>
      </c>
      <c r="H289" s="227">
        <f>+F289*G289/4</f>
        <v>10</v>
      </c>
    </row>
    <row r="290" spans="2:8" ht="12" customHeight="1" x14ac:dyDescent="0.2">
      <c r="B290" s="222"/>
      <c r="C290" s="234"/>
      <c r="D290" s="17" t="s">
        <v>81</v>
      </c>
      <c r="E290" s="18">
        <v>2</v>
      </c>
      <c r="F290" s="225"/>
      <c r="G290" s="228"/>
      <c r="H290" s="228"/>
    </row>
    <row r="291" spans="2:8" ht="12.75" x14ac:dyDescent="0.2">
      <c r="B291" s="222"/>
      <c r="C291" s="234"/>
      <c r="D291" s="17" t="s">
        <v>82</v>
      </c>
      <c r="E291" s="18">
        <v>3</v>
      </c>
      <c r="F291" s="225"/>
      <c r="G291" s="228"/>
      <c r="H291" s="228"/>
    </row>
    <row r="292" spans="2:8" ht="13.5" thickBot="1" x14ac:dyDescent="0.25">
      <c r="B292" s="222"/>
      <c r="C292" s="235"/>
      <c r="D292" s="19" t="s">
        <v>83</v>
      </c>
      <c r="E292" s="20">
        <v>4</v>
      </c>
      <c r="F292" s="226"/>
      <c r="G292" s="229"/>
      <c r="H292" s="229"/>
    </row>
    <row r="293" spans="2:8" ht="12" customHeight="1" x14ac:dyDescent="0.2">
      <c r="B293" s="222"/>
      <c r="C293" s="233" t="s">
        <v>64</v>
      </c>
      <c r="D293" s="15" t="s">
        <v>84</v>
      </c>
      <c r="E293" s="16">
        <v>1</v>
      </c>
      <c r="F293" s="224">
        <v>2</v>
      </c>
      <c r="G293" s="227">
        <v>10</v>
      </c>
      <c r="H293" s="227">
        <f>+F293*G293/4</f>
        <v>5</v>
      </c>
    </row>
    <row r="294" spans="2:8" ht="12" customHeight="1" x14ac:dyDescent="0.2">
      <c r="B294" s="222"/>
      <c r="C294" s="234"/>
      <c r="D294" s="17" t="s">
        <v>85</v>
      </c>
      <c r="E294" s="18">
        <v>2</v>
      </c>
      <c r="F294" s="225"/>
      <c r="G294" s="228"/>
      <c r="H294" s="228"/>
    </row>
    <row r="295" spans="2:8" ht="12" customHeight="1" x14ac:dyDescent="0.2">
      <c r="B295" s="222"/>
      <c r="C295" s="234"/>
      <c r="D295" s="17" t="s">
        <v>86</v>
      </c>
      <c r="E295" s="18">
        <v>3</v>
      </c>
      <c r="F295" s="225"/>
      <c r="G295" s="228"/>
      <c r="H295" s="228"/>
    </row>
    <row r="296" spans="2:8" ht="12.75" customHeight="1" thickBot="1" x14ac:dyDescent="0.25">
      <c r="B296" s="222"/>
      <c r="C296" s="235"/>
      <c r="D296" s="19" t="s">
        <v>87</v>
      </c>
      <c r="E296" s="20">
        <v>4</v>
      </c>
      <c r="F296" s="226"/>
      <c r="G296" s="229"/>
      <c r="H296" s="229"/>
    </row>
    <row r="297" spans="2:8" ht="12" customHeight="1" x14ac:dyDescent="0.2">
      <c r="B297" s="222"/>
      <c r="C297" s="233" t="s">
        <v>65</v>
      </c>
      <c r="D297" s="15" t="s">
        <v>88</v>
      </c>
      <c r="E297" s="16">
        <v>1</v>
      </c>
      <c r="F297" s="224">
        <v>1</v>
      </c>
      <c r="G297" s="227">
        <v>10</v>
      </c>
      <c r="H297" s="227">
        <f>+F297*G297/4</f>
        <v>2.5</v>
      </c>
    </row>
    <row r="298" spans="2:8" ht="12" customHeight="1" x14ac:dyDescent="0.2">
      <c r="B298" s="222"/>
      <c r="C298" s="234"/>
      <c r="D298" s="17" t="s">
        <v>106</v>
      </c>
      <c r="E298" s="18">
        <v>2</v>
      </c>
      <c r="F298" s="225"/>
      <c r="G298" s="228"/>
      <c r="H298" s="228"/>
    </row>
    <row r="299" spans="2:8" ht="12" customHeight="1" x14ac:dyDescent="0.2">
      <c r="B299" s="222"/>
      <c r="C299" s="234"/>
      <c r="D299" s="17" t="s">
        <v>107</v>
      </c>
      <c r="E299" s="18">
        <v>3</v>
      </c>
      <c r="F299" s="225"/>
      <c r="G299" s="228"/>
      <c r="H299" s="228"/>
    </row>
    <row r="300" spans="2:8" ht="12.75" customHeight="1" thickBot="1" x14ac:dyDescent="0.25">
      <c r="B300" s="222"/>
      <c r="C300" s="235"/>
      <c r="D300" s="21" t="s">
        <v>108</v>
      </c>
      <c r="E300" s="20">
        <v>4</v>
      </c>
      <c r="F300" s="226"/>
      <c r="G300" s="229"/>
      <c r="H300" s="229"/>
    </row>
    <row r="301" spans="2:8" ht="12.75" x14ac:dyDescent="0.2">
      <c r="B301" s="222"/>
      <c r="C301" s="233" t="s">
        <v>66</v>
      </c>
      <c r="D301" s="15" t="s">
        <v>93</v>
      </c>
      <c r="E301" s="16">
        <v>1</v>
      </c>
      <c r="F301" s="224">
        <v>3</v>
      </c>
      <c r="G301" s="227">
        <v>20</v>
      </c>
      <c r="H301" s="227">
        <f>+F301*G301/4</f>
        <v>15</v>
      </c>
    </row>
    <row r="302" spans="2:8" ht="12" customHeight="1" x14ac:dyDescent="0.2">
      <c r="B302" s="222"/>
      <c r="C302" s="234"/>
      <c r="D302" s="17" t="s">
        <v>106</v>
      </c>
      <c r="E302" s="18">
        <v>2</v>
      </c>
      <c r="F302" s="225"/>
      <c r="G302" s="228"/>
      <c r="H302" s="228"/>
    </row>
    <row r="303" spans="2:8" ht="12" customHeight="1" x14ac:dyDescent="0.2">
      <c r="B303" s="222"/>
      <c r="C303" s="234"/>
      <c r="D303" s="17" t="s">
        <v>107</v>
      </c>
      <c r="E303" s="18">
        <v>3</v>
      </c>
      <c r="F303" s="225"/>
      <c r="G303" s="228"/>
      <c r="H303" s="228"/>
    </row>
    <row r="304" spans="2:8" ht="12" customHeight="1" thickBot="1" x14ac:dyDescent="0.25">
      <c r="B304" s="223"/>
      <c r="C304" s="235"/>
      <c r="D304" s="21" t="s">
        <v>109</v>
      </c>
      <c r="E304" s="20">
        <v>4</v>
      </c>
      <c r="F304" s="226"/>
      <c r="G304" s="229"/>
      <c r="H304" s="229"/>
    </row>
    <row r="305" spans="2:8" ht="12.75" customHeight="1" thickBot="1" x14ac:dyDescent="0.25">
      <c r="B305" s="59" t="s">
        <v>110</v>
      </c>
      <c r="C305" s="95"/>
      <c r="D305" s="25"/>
      <c r="E305" s="25"/>
      <c r="F305" s="124"/>
      <c r="G305" s="26"/>
      <c r="H305" s="28">
        <f>SUM(H283:H304)</f>
        <v>73.75</v>
      </c>
    </row>
    <row r="306" spans="2:8" ht="12" customHeight="1" x14ac:dyDescent="0.2">
      <c r="B306" s="221" t="s">
        <v>27</v>
      </c>
      <c r="C306" s="240" t="s">
        <v>61</v>
      </c>
      <c r="D306" s="15" t="s">
        <v>72</v>
      </c>
      <c r="E306" s="16">
        <v>1</v>
      </c>
      <c r="F306" s="224">
        <v>2</v>
      </c>
      <c r="G306" s="227">
        <v>35</v>
      </c>
      <c r="H306" s="227">
        <f>+F306*G306/4</f>
        <v>17.5</v>
      </c>
    </row>
    <row r="307" spans="2:8" ht="12" customHeight="1" x14ac:dyDescent="0.2">
      <c r="B307" s="222"/>
      <c r="C307" s="241"/>
      <c r="D307" s="17" t="s">
        <v>73</v>
      </c>
      <c r="E307" s="18">
        <v>2</v>
      </c>
      <c r="F307" s="225"/>
      <c r="G307" s="228"/>
      <c r="H307" s="228"/>
    </row>
    <row r="308" spans="2:8" ht="12" customHeight="1" x14ac:dyDescent="0.2">
      <c r="B308" s="222"/>
      <c r="C308" s="241"/>
      <c r="D308" s="17" t="s">
        <v>74</v>
      </c>
      <c r="E308" s="18">
        <v>3</v>
      </c>
      <c r="F308" s="225"/>
      <c r="G308" s="228"/>
      <c r="H308" s="228"/>
    </row>
    <row r="309" spans="2:8" ht="12" customHeight="1" thickBot="1" x14ac:dyDescent="0.25">
      <c r="B309" s="222"/>
      <c r="C309" s="241"/>
      <c r="D309" s="19" t="s">
        <v>103</v>
      </c>
      <c r="E309" s="20">
        <v>4</v>
      </c>
      <c r="F309" s="226"/>
      <c r="G309" s="228"/>
      <c r="H309" s="229"/>
    </row>
    <row r="310" spans="2:8" ht="12" customHeight="1" x14ac:dyDescent="0.2">
      <c r="B310" s="222"/>
      <c r="C310" s="242" t="s">
        <v>104</v>
      </c>
      <c r="D310" s="17" t="s">
        <v>77</v>
      </c>
      <c r="E310" s="18">
        <v>0</v>
      </c>
      <c r="F310" s="244">
        <v>2</v>
      </c>
      <c r="G310" s="227">
        <v>15</v>
      </c>
      <c r="H310" s="227">
        <f>+F310*G310/2</f>
        <v>15</v>
      </c>
    </row>
    <row r="311" spans="2:8" ht="12.75" customHeight="1" thickBot="1" x14ac:dyDescent="0.25">
      <c r="B311" s="222"/>
      <c r="C311" s="243"/>
      <c r="D311" s="17" t="s">
        <v>105</v>
      </c>
      <c r="E311" s="20">
        <v>2</v>
      </c>
      <c r="F311" s="245"/>
      <c r="G311" s="229"/>
      <c r="H311" s="228"/>
    </row>
    <row r="312" spans="2:8" ht="12.75" x14ac:dyDescent="0.2">
      <c r="B312" s="222"/>
      <c r="C312" s="233" t="s">
        <v>79</v>
      </c>
      <c r="D312" s="15" t="s">
        <v>80</v>
      </c>
      <c r="E312" s="16">
        <v>1</v>
      </c>
      <c r="F312" s="224">
        <v>4</v>
      </c>
      <c r="G312" s="227">
        <v>10</v>
      </c>
      <c r="H312" s="227">
        <f>+F312*G312/4</f>
        <v>10</v>
      </c>
    </row>
    <row r="313" spans="2:8" ht="12" customHeight="1" x14ac:dyDescent="0.2">
      <c r="B313" s="222"/>
      <c r="C313" s="234"/>
      <c r="D313" s="17" t="s">
        <v>81</v>
      </c>
      <c r="E313" s="18">
        <v>2</v>
      </c>
      <c r="F313" s="225"/>
      <c r="G313" s="228"/>
      <c r="H313" s="228"/>
    </row>
    <row r="314" spans="2:8" ht="12.75" x14ac:dyDescent="0.2">
      <c r="B314" s="222"/>
      <c r="C314" s="234"/>
      <c r="D314" s="17" t="s">
        <v>82</v>
      </c>
      <c r="E314" s="18">
        <v>3</v>
      </c>
      <c r="F314" s="225"/>
      <c r="G314" s="228"/>
      <c r="H314" s="228"/>
    </row>
    <row r="315" spans="2:8" ht="13.5" thickBot="1" x14ac:dyDescent="0.25">
      <c r="B315" s="222"/>
      <c r="C315" s="235"/>
      <c r="D315" s="19" t="s">
        <v>83</v>
      </c>
      <c r="E315" s="20">
        <v>4</v>
      </c>
      <c r="F315" s="226"/>
      <c r="G315" s="229"/>
      <c r="H315" s="229"/>
    </row>
    <row r="316" spans="2:8" ht="12" customHeight="1" x14ac:dyDescent="0.2">
      <c r="B316" s="222"/>
      <c r="C316" s="233" t="s">
        <v>64</v>
      </c>
      <c r="D316" s="15" t="s">
        <v>84</v>
      </c>
      <c r="E316" s="16">
        <v>1</v>
      </c>
      <c r="F316" s="224">
        <v>2</v>
      </c>
      <c r="G316" s="227">
        <v>10</v>
      </c>
      <c r="H316" s="227">
        <f>+F316*G316/4</f>
        <v>5</v>
      </c>
    </row>
    <row r="317" spans="2:8" ht="12" customHeight="1" x14ac:dyDescent="0.2">
      <c r="B317" s="222"/>
      <c r="C317" s="234"/>
      <c r="D317" s="17" t="s">
        <v>85</v>
      </c>
      <c r="E317" s="18">
        <v>2</v>
      </c>
      <c r="F317" s="225"/>
      <c r="G317" s="228"/>
      <c r="H317" s="228"/>
    </row>
    <row r="318" spans="2:8" ht="12" customHeight="1" x14ac:dyDescent="0.2">
      <c r="B318" s="222"/>
      <c r="C318" s="234"/>
      <c r="D318" s="17" t="s">
        <v>86</v>
      </c>
      <c r="E318" s="18">
        <v>3</v>
      </c>
      <c r="F318" s="225"/>
      <c r="G318" s="228"/>
      <c r="H318" s="228"/>
    </row>
    <row r="319" spans="2:8" ht="12.75" customHeight="1" thickBot="1" x14ac:dyDescent="0.25">
      <c r="B319" s="222"/>
      <c r="C319" s="235"/>
      <c r="D319" s="19" t="s">
        <v>87</v>
      </c>
      <c r="E319" s="20">
        <v>4</v>
      </c>
      <c r="F319" s="226"/>
      <c r="G319" s="229"/>
      <c r="H319" s="229"/>
    </row>
    <row r="320" spans="2:8" ht="12" customHeight="1" x14ac:dyDescent="0.2">
      <c r="B320" s="222"/>
      <c r="C320" s="233" t="s">
        <v>65</v>
      </c>
      <c r="D320" s="15" t="s">
        <v>88</v>
      </c>
      <c r="E320" s="16">
        <v>1</v>
      </c>
      <c r="F320" s="224">
        <v>2</v>
      </c>
      <c r="G320" s="227">
        <v>10</v>
      </c>
      <c r="H320" s="227">
        <f>+F320*G320/4</f>
        <v>5</v>
      </c>
    </row>
    <row r="321" spans="2:8" ht="12" customHeight="1" x14ac:dyDescent="0.2">
      <c r="B321" s="222"/>
      <c r="C321" s="234"/>
      <c r="D321" s="17" t="s">
        <v>106</v>
      </c>
      <c r="E321" s="18">
        <v>2</v>
      </c>
      <c r="F321" s="225"/>
      <c r="G321" s="228"/>
      <c r="H321" s="228"/>
    </row>
    <row r="322" spans="2:8" ht="12" customHeight="1" x14ac:dyDescent="0.2">
      <c r="B322" s="222"/>
      <c r="C322" s="234"/>
      <c r="D322" s="17" t="s">
        <v>107</v>
      </c>
      <c r="E322" s="18">
        <v>3</v>
      </c>
      <c r="F322" s="225"/>
      <c r="G322" s="228"/>
      <c r="H322" s="228"/>
    </row>
    <row r="323" spans="2:8" ht="12.75" customHeight="1" thickBot="1" x14ac:dyDescent="0.25">
      <c r="B323" s="222"/>
      <c r="C323" s="235"/>
      <c r="D323" s="21" t="s">
        <v>108</v>
      </c>
      <c r="E323" s="20">
        <v>4</v>
      </c>
      <c r="F323" s="226"/>
      <c r="G323" s="229"/>
      <c r="H323" s="229"/>
    </row>
    <row r="324" spans="2:8" ht="12.75" x14ac:dyDescent="0.2">
      <c r="B324" s="222"/>
      <c r="C324" s="233" t="s">
        <v>66</v>
      </c>
      <c r="D324" s="15" t="s">
        <v>93</v>
      </c>
      <c r="E324" s="16">
        <v>1</v>
      </c>
      <c r="F324" s="224">
        <v>3</v>
      </c>
      <c r="G324" s="227">
        <v>20</v>
      </c>
      <c r="H324" s="227">
        <f>+F324*G324/4</f>
        <v>15</v>
      </c>
    </row>
    <row r="325" spans="2:8" ht="12" customHeight="1" x14ac:dyDescent="0.2">
      <c r="B325" s="222"/>
      <c r="C325" s="234"/>
      <c r="D325" s="17" t="s">
        <v>106</v>
      </c>
      <c r="E325" s="18">
        <v>2</v>
      </c>
      <c r="F325" s="225"/>
      <c r="G325" s="228"/>
      <c r="H325" s="228"/>
    </row>
    <row r="326" spans="2:8" ht="12" customHeight="1" x14ac:dyDescent="0.2">
      <c r="B326" s="222"/>
      <c r="C326" s="234"/>
      <c r="D326" s="17" t="s">
        <v>107</v>
      </c>
      <c r="E326" s="18">
        <v>3</v>
      </c>
      <c r="F326" s="225"/>
      <c r="G326" s="228"/>
      <c r="H326" s="228"/>
    </row>
    <row r="327" spans="2:8" ht="12" customHeight="1" thickBot="1" x14ac:dyDescent="0.25">
      <c r="B327" s="223"/>
      <c r="C327" s="235"/>
      <c r="D327" s="21" t="s">
        <v>109</v>
      </c>
      <c r="E327" s="20">
        <v>4</v>
      </c>
      <c r="F327" s="226"/>
      <c r="G327" s="229"/>
      <c r="H327" s="229"/>
    </row>
    <row r="328" spans="2:8" ht="12.75" customHeight="1" thickBot="1" x14ac:dyDescent="0.25">
      <c r="B328" s="59" t="s">
        <v>110</v>
      </c>
      <c r="C328" s="95"/>
      <c r="D328" s="25"/>
      <c r="E328" s="25"/>
      <c r="F328" s="124"/>
      <c r="G328" s="26"/>
      <c r="H328" s="28">
        <f>SUM(H306:H327)</f>
        <v>67.5</v>
      </c>
    </row>
    <row r="329" spans="2:8" ht="12" customHeight="1" x14ac:dyDescent="0.2">
      <c r="B329" s="221" t="s">
        <v>28</v>
      </c>
      <c r="C329" s="240" t="s">
        <v>61</v>
      </c>
      <c r="D329" s="15" t="s">
        <v>72</v>
      </c>
      <c r="E329" s="16">
        <v>1</v>
      </c>
      <c r="F329" s="224">
        <v>3</v>
      </c>
      <c r="G329" s="227">
        <v>35</v>
      </c>
      <c r="H329" s="227">
        <f>+F329*G329/4</f>
        <v>26.25</v>
      </c>
    </row>
    <row r="330" spans="2:8" ht="12" customHeight="1" x14ac:dyDescent="0.2">
      <c r="B330" s="222"/>
      <c r="C330" s="241"/>
      <c r="D330" s="17" t="s">
        <v>73</v>
      </c>
      <c r="E330" s="18">
        <v>2</v>
      </c>
      <c r="F330" s="225"/>
      <c r="G330" s="228"/>
      <c r="H330" s="228"/>
    </row>
    <row r="331" spans="2:8" ht="12" customHeight="1" x14ac:dyDescent="0.2">
      <c r="B331" s="222"/>
      <c r="C331" s="241"/>
      <c r="D331" s="17" t="s">
        <v>74</v>
      </c>
      <c r="E331" s="18">
        <v>3</v>
      </c>
      <c r="F331" s="225"/>
      <c r="G331" s="228"/>
      <c r="H331" s="228"/>
    </row>
    <row r="332" spans="2:8" ht="12" customHeight="1" thickBot="1" x14ac:dyDescent="0.25">
      <c r="B332" s="222"/>
      <c r="C332" s="241"/>
      <c r="D332" s="19" t="s">
        <v>103</v>
      </c>
      <c r="E332" s="29">
        <v>4</v>
      </c>
      <c r="F332" s="225"/>
      <c r="G332" s="228"/>
      <c r="H332" s="228"/>
    </row>
    <row r="333" spans="2:8" ht="12" customHeight="1" x14ac:dyDescent="0.2">
      <c r="B333" s="222"/>
      <c r="C333" s="242" t="s">
        <v>104</v>
      </c>
      <c r="D333" s="15" t="s">
        <v>77</v>
      </c>
      <c r="E333" s="16">
        <v>0</v>
      </c>
      <c r="F333" s="224">
        <v>0</v>
      </c>
      <c r="G333" s="227">
        <v>15</v>
      </c>
      <c r="H333" s="227">
        <f>+F333*G333/2</f>
        <v>0</v>
      </c>
    </row>
    <row r="334" spans="2:8" ht="12.75" customHeight="1" thickBot="1" x14ac:dyDescent="0.25">
      <c r="B334" s="222"/>
      <c r="C334" s="243"/>
      <c r="D334" s="19" t="s">
        <v>105</v>
      </c>
      <c r="E334" s="20">
        <v>2</v>
      </c>
      <c r="F334" s="226"/>
      <c r="G334" s="229"/>
      <c r="H334" s="229"/>
    </row>
    <row r="335" spans="2:8" ht="12.75" x14ac:dyDescent="0.2">
      <c r="B335" s="222"/>
      <c r="C335" s="233" t="s">
        <v>79</v>
      </c>
      <c r="D335" s="15" t="s">
        <v>80</v>
      </c>
      <c r="E335" s="16">
        <v>1</v>
      </c>
      <c r="F335" s="224">
        <v>3</v>
      </c>
      <c r="G335" s="227">
        <v>10</v>
      </c>
      <c r="H335" s="227">
        <f>+F335*G335/4</f>
        <v>7.5</v>
      </c>
    </row>
    <row r="336" spans="2:8" ht="12" customHeight="1" x14ac:dyDescent="0.2">
      <c r="B336" s="222"/>
      <c r="C336" s="234"/>
      <c r="D336" s="17" t="s">
        <v>81</v>
      </c>
      <c r="E336" s="18">
        <v>2</v>
      </c>
      <c r="F336" s="225"/>
      <c r="G336" s="228"/>
      <c r="H336" s="228"/>
    </row>
    <row r="337" spans="2:8" ht="12.75" x14ac:dyDescent="0.2">
      <c r="B337" s="222"/>
      <c r="C337" s="234"/>
      <c r="D337" s="17" t="s">
        <v>82</v>
      </c>
      <c r="E337" s="18">
        <v>3</v>
      </c>
      <c r="F337" s="225"/>
      <c r="G337" s="228"/>
      <c r="H337" s="228"/>
    </row>
    <row r="338" spans="2:8" ht="13.5" thickBot="1" x14ac:dyDescent="0.25">
      <c r="B338" s="222"/>
      <c r="C338" s="235"/>
      <c r="D338" s="19" t="s">
        <v>83</v>
      </c>
      <c r="E338" s="20">
        <v>4</v>
      </c>
      <c r="F338" s="226"/>
      <c r="G338" s="229"/>
      <c r="H338" s="229"/>
    </row>
    <row r="339" spans="2:8" ht="12" customHeight="1" x14ac:dyDescent="0.2">
      <c r="B339" s="222"/>
      <c r="C339" s="233" t="s">
        <v>64</v>
      </c>
      <c r="D339" s="15" t="s">
        <v>84</v>
      </c>
      <c r="E339" s="16">
        <v>1</v>
      </c>
      <c r="F339" s="224">
        <v>1</v>
      </c>
      <c r="G339" s="227">
        <v>10</v>
      </c>
      <c r="H339" s="227">
        <f>+F339*G339/4</f>
        <v>2.5</v>
      </c>
    </row>
    <row r="340" spans="2:8" ht="12" customHeight="1" x14ac:dyDescent="0.2">
      <c r="B340" s="222"/>
      <c r="C340" s="234"/>
      <c r="D340" s="17" t="s">
        <v>85</v>
      </c>
      <c r="E340" s="18">
        <v>2</v>
      </c>
      <c r="F340" s="225"/>
      <c r="G340" s="228"/>
      <c r="H340" s="228"/>
    </row>
    <row r="341" spans="2:8" ht="12" customHeight="1" x14ac:dyDescent="0.2">
      <c r="B341" s="222"/>
      <c r="C341" s="234"/>
      <c r="D341" s="17" t="s">
        <v>86</v>
      </c>
      <c r="E341" s="18">
        <v>3</v>
      </c>
      <c r="F341" s="225"/>
      <c r="G341" s="228"/>
      <c r="H341" s="228"/>
    </row>
    <row r="342" spans="2:8" ht="12.75" customHeight="1" thickBot="1" x14ac:dyDescent="0.25">
      <c r="B342" s="222"/>
      <c r="C342" s="235"/>
      <c r="D342" s="19" t="s">
        <v>87</v>
      </c>
      <c r="E342" s="20">
        <v>4</v>
      </c>
      <c r="F342" s="226"/>
      <c r="G342" s="229"/>
      <c r="H342" s="229"/>
    </row>
    <row r="343" spans="2:8" ht="12" customHeight="1" x14ac:dyDescent="0.2">
      <c r="B343" s="222"/>
      <c r="C343" s="233" t="s">
        <v>65</v>
      </c>
      <c r="D343" s="15" t="s">
        <v>88</v>
      </c>
      <c r="E343" s="16">
        <v>1</v>
      </c>
      <c r="F343" s="224">
        <v>2</v>
      </c>
      <c r="G343" s="227">
        <v>10</v>
      </c>
      <c r="H343" s="227">
        <f>+F343*G343/4</f>
        <v>5</v>
      </c>
    </row>
    <row r="344" spans="2:8" ht="12" customHeight="1" x14ac:dyDescent="0.2">
      <c r="B344" s="222"/>
      <c r="C344" s="234"/>
      <c r="D344" s="17" t="s">
        <v>106</v>
      </c>
      <c r="E344" s="18">
        <v>2</v>
      </c>
      <c r="F344" s="225"/>
      <c r="G344" s="228"/>
      <c r="H344" s="228"/>
    </row>
    <row r="345" spans="2:8" ht="12" customHeight="1" x14ac:dyDescent="0.2">
      <c r="B345" s="222"/>
      <c r="C345" s="234"/>
      <c r="D345" s="17" t="s">
        <v>107</v>
      </c>
      <c r="E345" s="18">
        <v>3</v>
      </c>
      <c r="F345" s="225"/>
      <c r="G345" s="228"/>
      <c r="H345" s="228"/>
    </row>
    <row r="346" spans="2:8" ht="12.75" customHeight="1" thickBot="1" x14ac:dyDescent="0.25">
      <c r="B346" s="222"/>
      <c r="C346" s="235"/>
      <c r="D346" s="21" t="s">
        <v>108</v>
      </c>
      <c r="E346" s="20">
        <v>4</v>
      </c>
      <c r="F346" s="226"/>
      <c r="G346" s="229"/>
      <c r="H346" s="229"/>
    </row>
    <row r="347" spans="2:8" ht="12.75" x14ac:dyDescent="0.2">
      <c r="B347" s="222"/>
      <c r="C347" s="233" t="s">
        <v>66</v>
      </c>
      <c r="D347" s="15" t="s">
        <v>93</v>
      </c>
      <c r="E347" s="16">
        <v>1</v>
      </c>
      <c r="F347" s="224">
        <v>3</v>
      </c>
      <c r="G347" s="227">
        <v>20</v>
      </c>
      <c r="H347" s="227">
        <f>+F347*G347/4</f>
        <v>15</v>
      </c>
    </row>
    <row r="348" spans="2:8" ht="12" customHeight="1" x14ac:dyDescent="0.2">
      <c r="B348" s="222"/>
      <c r="C348" s="234"/>
      <c r="D348" s="17" t="s">
        <v>106</v>
      </c>
      <c r="E348" s="18">
        <v>2</v>
      </c>
      <c r="F348" s="225"/>
      <c r="G348" s="228"/>
      <c r="H348" s="228"/>
    </row>
    <row r="349" spans="2:8" ht="12" customHeight="1" x14ac:dyDescent="0.2">
      <c r="B349" s="222"/>
      <c r="C349" s="234"/>
      <c r="D349" s="17" t="s">
        <v>107</v>
      </c>
      <c r="E349" s="18">
        <v>3</v>
      </c>
      <c r="F349" s="225"/>
      <c r="G349" s="228"/>
      <c r="H349" s="228"/>
    </row>
    <row r="350" spans="2:8" ht="12" customHeight="1" thickBot="1" x14ac:dyDescent="0.25">
      <c r="B350" s="223"/>
      <c r="C350" s="235"/>
      <c r="D350" s="21" t="s">
        <v>109</v>
      </c>
      <c r="E350" s="20">
        <v>4</v>
      </c>
      <c r="F350" s="226"/>
      <c r="G350" s="229"/>
      <c r="H350" s="229"/>
    </row>
    <row r="351" spans="2:8" ht="12.75" customHeight="1" thickBot="1" x14ac:dyDescent="0.25">
      <c r="B351" s="59" t="s">
        <v>110</v>
      </c>
      <c r="C351" s="95"/>
      <c r="D351" s="25"/>
      <c r="E351" s="25"/>
      <c r="F351" s="124"/>
      <c r="G351" s="26"/>
      <c r="H351" s="28">
        <f>SUM(H329:H350)</f>
        <v>56.25</v>
      </c>
    </row>
    <row r="352" spans="2:8" ht="12" customHeight="1" x14ac:dyDescent="0.2">
      <c r="B352" s="221" t="s">
        <v>30</v>
      </c>
      <c r="C352" s="240" t="s">
        <v>61</v>
      </c>
      <c r="D352" s="15" t="s">
        <v>72</v>
      </c>
      <c r="E352" s="16">
        <v>1</v>
      </c>
      <c r="F352" s="224">
        <v>3</v>
      </c>
      <c r="G352" s="227">
        <v>35</v>
      </c>
      <c r="H352" s="227">
        <f>+F352*G352/4</f>
        <v>26.25</v>
      </c>
    </row>
    <row r="353" spans="2:8" ht="12" customHeight="1" x14ac:dyDescent="0.2">
      <c r="B353" s="222"/>
      <c r="C353" s="241"/>
      <c r="D353" s="17" t="s">
        <v>73</v>
      </c>
      <c r="E353" s="18">
        <v>2</v>
      </c>
      <c r="F353" s="225"/>
      <c r="G353" s="228"/>
      <c r="H353" s="228"/>
    </row>
    <row r="354" spans="2:8" ht="12" customHeight="1" x14ac:dyDescent="0.2">
      <c r="B354" s="222"/>
      <c r="C354" s="241"/>
      <c r="D354" s="17" t="s">
        <v>74</v>
      </c>
      <c r="E354" s="18">
        <v>3</v>
      </c>
      <c r="F354" s="225"/>
      <c r="G354" s="228"/>
      <c r="H354" s="228"/>
    </row>
    <row r="355" spans="2:8" ht="12.75" customHeight="1" thickBot="1" x14ac:dyDescent="0.25">
      <c r="B355" s="222"/>
      <c r="C355" s="241"/>
      <c r="D355" s="19" t="s">
        <v>103</v>
      </c>
      <c r="E355" s="29">
        <v>4</v>
      </c>
      <c r="F355" s="225"/>
      <c r="G355" s="228"/>
      <c r="H355" s="228"/>
    </row>
    <row r="356" spans="2:8" ht="12.75" x14ac:dyDescent="0.2">
      <c r="B356" s="222"/>
      <c r="C356" s="242" t="s">
        <v>104</v>
      </c>
      <c r="D356" s="15" t="s">
        <v>77</v>
      </c>
      <c r="E356" s="16">
        <v>0</v>
      </c>
      <c r="F356" s="238">
        <v>0</v>
      </c>
      <c r="G356" s="227">
        <v>15</v>
      </c>
      <c r="H356" s="227">
        <f>+F356*G356/2</f>
        <v>0</v>
      </c>
    </row>
    <row r="357" spans="2:8" ht="13.5" thickBot="1" x14ac:dyDescent="0.25">
      <c r="B357" s="222"/>
      <c r="C357" s="243"/>
      <c r="D357" s="19" t="s">
        <v>105</v>
      </c>
      <c r="E357" s="20">
        <v>2</v>
      </c>
      <c r="F357" s="239"/>
      <c r="G357" s="229"/>
      <c r="H357" s="229"/>
    </row>
    <row r="358" spans="2:8" ht="12.75" x14ac:dyDescent="0.2">
      <c r="B358" s="222"/>
      <c r="C358" s="233" t="s">
        <v>79</v>
      </c>
      <c r="D358" s="15" t="s">
        <v>80</v>
      </c>
      <c r="E358" s="16">
        <v>1</v>
      </c>
      <c r="F358" s="224">
        <v>3</v>
      </c>
      <c r="G358" s="227">
        <v>10</v>
      </c>
      <c r="H358" s="227">
        <f>+F358*G358/4</f>
        <v>7.5</v>
      </c>
    </row>
    <row r="359" spans="2:8" ht="12" customHeight="1" x14ac:dyDescent="0.2">
      <c r="B359" s="222"/>
      <c r="C359" s="234"/>
      <c r="D359" s="17" t="s">
        <v>81</v>
      </c>
      <c r="E359" s="18">
        <v>2</v>
      </c>
      <c r="F359" s="225"/>
      <c r="G359" s="228"/>
      <c r="H359" s="228"/>
    </row>
    <row r="360" spans="2:8" ht="12.75" x14ac:dyDescent="0.2">
      <c r="B360" s="222"/>
      <c r="C360" s="234"/>
      <c r="D360" s="17" t="s">
        <v>82</v>
      </c>
      <c r="E360" s="18">
        <v>3</v>
      </c>
      <c r="F360" s="225"/>
      <c r="G360" s="228"/>
      <c r="H360" s="228"/>
    </row>
    <row r="361" spans="2:8" ht="13.5" thickBot="1" x14ac:dyDescent="0.25">
      <c r="B361" s="222"/>
      <c r="C361" s="235"/>
      <c r="D361" s="19" t="s">
        <v>83</v>
      </c>
      <c r="E361" s="20">
        <v>4</v>
      </c>
      <c r="F361" s="226"/>
      <c r="G361" s="229"/>
      <c r="H361" s="229"/>
    </row>
    <row r="362" spans="2:8" ht="12" customHeight="1" x14ac:dyDescent="0.2">
      <c r="B362" s="222"/>
      <c r="C362" s="233" t="s">
        <v>64</v>
      </c>
      <c r="D362" s="15" t="s">
        <v>84</v>
      </c>
      <c r="E362" s="16">
        <v>1</v>
      </c>
      <c r="F362" s="224">
        <v>1</v>
      </c>
      <c r="G362" s="227">
        <v>10</v>
      </c>
      <c r="H362" s="227">
        <f>+F362*G362/4</f>
        <v>2.5</v>
      </c>
    </row>
    <row r="363" spans="2:8" ht="12" customHeight="1" x14ac:dyDescent="0.2">
      <c r="B363" s="222"/>
      <c r="C363" s="234"/>
      <c r="D363" s="17" t="s">
        <v>85</v>
      </c>
      <c r="E363" s="18">
        <v>2</v>
      </c>
      <c r="F363" s="225"/>
      <c r="G363" s="228"/>
      <c r="H363" s="228"/>
    </row>
    <row r="364" spans="2:8" ht="12" customHeight="1" x14ac:dyDescent="0.2">
      <c r="B364" s="222"/>
      <c r="C364" s="234"/>
      <c r="D364" s="17" t="s">
        <v>86</v>
      </c>
      <c r="E364" s="18">
        <v>3</v>
      </c>
      <c r="F364" s="225"/>
      <c r="G364" s="228"/>
      <c r="H364" s="228"/>
    </row>
    <row r="365" spans="2:8" ht="12.75" customHeight="1" thickBot="1" x14ac:dyDescent="0.25">
      <c r="B365" s="222"/>
      <c r="C365" s="235"/>
      <c r="D365" s="19" t="s">
        <v>87</v>
      </c>
      <c r="E365" s="20">
        <v>4</v>
      </c>
      <c r="F365" s="226"/>
      <c r="G365" s="229"/>
      <c r="H365" s="229"/>
    </row>
    <row r="366" spans="2:8" ht="12" customHeight="1" x14ac:dyDescent="0.2">
      <c r="B366" s="222"/>
      <c r="C366" s="233" t="s">
        <v>65</v>
      </c>
      <c r="D366" s="15" t="s">
        <v>88</v>
      </c>
      <c r="E366" s="16">
        <v>1</v>
      </c>
      <c r="F366" s="224">
        <v>3</v>
      </c>
      <c r="G366" s="227">
        <v>10</v>
      </c>
      <c r="H366" s="227">
        <f>+F366*G366/4</f>
        <v>7.5</v>
      </c>
    </row>
    <row r="367" spans="2:8" ht="12" customHeight="1" x14ac:dyDescent="0.2">
      <c r="B367" s="222"/>
      <c r="C367" s="234"/>
      <c r="D367" s="17" t="s">
        <v>106</v>
      </c>
      <c r="E367" s="18">
        <v>2</v>
      </c>
      <c r="F367" s="225"/>
      <c r="G367" s="228"/>
      <c r="H367" s="228"/>
    </row>
    <row r="368" spans="2:8" ht="12" customHeight="1" x14ac:dyDescent="0.2">
      <c r="B368" s="222"/>
      <c r="C368" s="234"/>
      <c r="D368" s="17" t="s">
        <v>107</v>
      </c>
      <c r="E368" s="18">
        <v>3</v>
      </c>
      <c r="F368" s="225"/>
      <c r="G368" s="228"/>
      <c r="H368" s="228"/>
    </row>
    <row r="369" spans="2:8" ht="12.75" customHeight="1" thickBot="1" x14ac:dyDescent="0.25">
      <c r="B369" s="222"/>
      <c r="C369" s="235"/>
      <c r="D369" s="21" t="s">
        <v>108</v>
      </c>
      <c r="E369" s="20">
        <v>4</v>
      </c>
      <c r="F369" s="226"/>
      <c r="G369" s="229"/>
      <c r="H369" s="229"/>
    </row>
    <row r="370" spans="2:8" ht="12.75" x14ac:dyDescent="0.2">
      <c r="B370" s="222"/>
      <c r="C370" s="233" t="s">
        <v>66</v>
      </c>
      <c r="D370" s="15" t="s">
        <v>93</v>
      </c>
      <c r="E370" s="16">
        <v>1</v>
      </c>
      <c r="F370" s="224">
        <v>4</v>
      </c>
      <c r="G370" s="227">
        <v>20</v>
      </c>
      <c r="H370" s="227">
        <f>+F370*G370/4</f>
        <v>20</v>
      </c>
    </row>
    <row r="371" spans="2:8" ht="12" customHeight="1" x14ac:dyDescent="0.2">
      <c r="B371" s="222"/>
      <c r="C371" s="234"/>
      <c r="D371" s="17" t="s">
        <v>106</v>
      </c>
      <c r="E371" s="18">
        <v>2</v>
      </c>
      <c r="F371" s="225"/>
      <c r="G371" s="228"/>
      <c r="H371" s="228"/>
    </row>
    <row r="372" spans="2:8" ht="12" customHeight="1" x14ac:dyDescent="0.2">
      <c r="B372" s="222"/>
      <c r="C372" s="234"/>
      <c r="D372" s="17" t="s">
        <v>107</v>
      </c>
      <c r="E372" s="18">
        <v>3</v>
      </c>
      <c r="F372" s="225"/>
      <c r="G372" s="228"/>
      <c r="H372" s="228"/>
    </row>
    <row r="373" spans="2:8" ht="12" customHeight="1" thickBot="1" x14ac:dyDescent="0.25">
      <c r="B373" s="223"/>
      <c r="C373" s="235"/>
      <c r="D373" s="21" t="s">
        <v>109</v>
      </c>
      <c r="E373" s="20">
        <v>4</v>
      </c>
      <c r="F373" s="226"/>
      <c r="G373" s="229"/>
      <c r="H373" s="229"/>
    </row>
    <row r="374" spans="2:8" ht="12.75" customHeight="1" thickBot="1" x14ac:dyDescent="0.25">
      <c r="B374" s="59" t="s">
        <v>110</v>
      </c>
      <c r="C374" s="95"/>
      <c r="D374" s="25"/>
      <c r="E374" s="25"/>
      <c r="F374" s="124"/>
      <c r="G374" s="26"/>
      <c r="H374" s="28">
        <f>SUM(H352:H373)</f>
        <v>63.75</v>
      </c>
    </row>
    <row r="375" spans="2:8" ht="12" customHeight="1" x14ac:dyDescent="0.2">
      <c r="B375" s="221" t="s">
        <v>31</v>
      </c>
      <c r="C375" s="240" t="s">
        <v>61</v>
      </c>
      <c r="D375" s="15" t="s">
        <v>72</v>
      </c>
      <c r="E375" s="16">
        <v>1</v>
      </c>
      <c r="F375" s="224">
        <v>2</v>
      </c>
      <c r="G375" s="227">
        <v>35</v>
      </c>
      <c r="H375" s="227">
        <f>+F375*G375/4</f>
        <v>17.5</v>
      </c>
    </row>
    <row r="376" spans="2:8" ht="12" customHeight="1" x14ac:dyDescent="0.2">
      <c r="B376" s="222"/>
      <c r="C376" s="241"/>
      <c r="D376" s="17" t="s">
        <v>73</v>
      </c>
      <c r="E376" s="18">
        <v>2</v>
      </c>
      <c r="F376" s="225"/>
      <c r="G376" s="228"/>
      <c r="H376" s="228"/>
    </row>
    <row r="377" spans="2:8" ht="12" customHeight="1" x14ac:dyDescent="0.2">
      <c r="B377" s="222"/>
      <c r="C377" s="241"/>
      <c r="D377" s="17" t="s">
        <v>74</v>
      </c>
      <c r="E377" s="18">
        <v>3</v>
      </c>
      <c r="F377" s="225"/>
      <c r="G377" s="228"/>
      <c r="H377" s="228"/>
    </row>
    <row r="378" spans="2:8" ht="12.75" customHeight="1" thickBot="1" x14ac:dyDescent="0.25">
      <c r="B378" s="222"/>
      <c r="C378" s="241"/>
      <c r="D378" s="19" t="s">
        <v>103</v>
      </c>
      <c r="E378" s="29">
        <v>4</v>
      </c>
      <c r="F378" s="226"/>
      <c r="G378" s="228"/>
      <c r="H378" s="228"/>
    </row>
    <row r="379" spans="2:8" ht="12.75" x14ac:dyDescent="0.2">
      <c r="B379" s="222"/>
      <c r="C379" s="242" t="s">
        <v>104</v>
      </c>
      <c r="D379" s="15" t="s">
        <v>77</v>
      </c>
      <c r="E379" s="16">
        <v>0</v>
      </c>
      <c r="F379" s="244">
        <v>0</v>
      </c>
      <c r="G379" s="227">
        <v>15</v>
      </c>
      <c r="H379" s="227">
        <f>+F379*G379/2</f>
        <v>0</v>
      </c>
    </row>
    <row r="380" spans="2:8" ht="13.5" thickBot="1" x14ac:dyDescent="0.25">
      <c r="B380" s="222"/>
      <c r="C380" s="243"/>
      <c r="D380" s="19" t="s">
        <v>105</v>
      </c>
      <c r="E380" s="20">
        <v>2</v>
      </c>
      <c r="F380" s="245"/>
      <c r="G380" s="229"/>
      <c r="H380" s="229"/>
    </row>
    <row r="381" spans="2:8" ht="12.75" x14ac:dyDescent="0.2">
      <c r="B381" s="222"/>
      <c r="C381" s="233" t="s">
        <v>79</v>
      </c>
      <c r="D381" s="15" t="s">
        <v>80</v>
      </c>
      <c r="E381" s="16">
        <v>1</v>
      </c>
      <c r="F381" s="224">
        <v>2</v>
      </c>
      <c r="G381" s="227">
        <v>10</v>
      </c>
      <c r="H381" s="227">
        <f>+F381*G381/4</f>
        <v>5</v>
      </c>
    </row>
    <row r="382" spans="2:8" ht="12" customHeight="1" x14ac:dyDescent="0.2">
      <c r="B382" s="222"/>
      <c r="C382" s="234"/>
      <c r="D382" s="17" t="s">
        <v>81</v>
      </c>
      <c r="E382" s="18">
        <v>2</v>
      </c>
      <c r="F382" s="225"/>
      <c r="G382" s="228"/>
      <c r="H382" s="228"/>
    </row>
    <row r="383" spans="2:8" ht="12.75" x14ac:dyDescent="0.2">
      <c r="B383" s="222"/>
      <c r="C383" s="234"/>
      <c r="D383" s="17" t="s">
        <v>82</v>
      </c>
      <c r="E383" s="18">
        <v>3</v>
      </c>
      <c r="F383" s="225"/>
      <c r="G383" s="228"/>
      <c r="H383" s="228"/>
    </row>
    <row r="384" spans="2:8" ht="13.5" thickBot="1" x14ac:dyDescent="0.25">
      <c r="B384" s="222"/>
      <c r="C384" s="235"/>
      <c r="D384" s="19" t="s">
        <v>83</v>
      </c>
      <c r="E384" s="20">
        <v>4</v>
      </c>
      <c r="F384" s="226"/>
      <c r="G384" s="229"/>
      <c r="H384" s="229"/>
    </row>
    <row r="385" spans="2:8" ht="12" customHeight="1" x14ac:dyDescent="0.2">
      <c r="B385" s="222"/>
      <c r="C385" s="233" t="s">
        <v>64</v>
      </c>
      <c r="D385" s="15" t="s">
        <v>84</v>
      </c>
      <c r="E385" s="16">
        <v>1</v>
      </c>
      <c r="F385" s="224">
        <v>1</v>
      </c>
      <c r="G385" s="227">
        <v>10</v>
      </c>
      <c r="H385" s="227">
        <f>+F385*G385/4</f>
        <v>2.5</v>
      </c>
    </row>
    <row r="386" spans="2:8" ht="12" customHeight="1" x14ac:dyDescent="0.2">
      <c r="B386" s="222"/>
      <c r="C386" s="234"/>
      <c r="D386" s="17" t="s">
        <v>85</v>
      </c>
      <c r="E386" s="18">
        <v>2</v>
      </c>
      <c r="F386" s="225"/>
      <c r="G386" s="228"/>
      <c r="H386" s="228"/>
    </row>
    <row r="387" spans="2:8" ht="12" customHeight="1" x14ac:dyDescent="0.2">
      <c r="B387" s="222"/>
      <c r="C387" s="234"/>
      <c r="D387" s="17" t="s">
        <v>86</v>
      </c>
      <c r="E387" s="18">
        <v>3</v>
      </c>
      <c r="F387" s="225"/>
      <c r="G387" s="228"/>
      <c r="H387" s="228"/>
    </row>
    <row r="388" spans="2:8" ht="12.75" customHeight="1" thickBot="1" x14ac:dyDescent="0.25">
      <c r="B388" s="222"/>
      <c r="C388" s="235"/>
      <c r="D388" s="19" t="s">
        <v>87</v>
      </c>
      <c r="E388" s="20">
        <v>4</v>
      </c>
      <c r="F388" s="226"/>
      <c r="G388" s="229"/>
      <c r="H388" s="229"/>
    </row>
    <row r="389" spans="2:8" ht="12" customHeight="1" x14ac:dyDescent="0.2">
      <c r="B389" s="222"/>
      <c r="C389" s="233" t="s">
        <v>65</v>
      </c>
      <c r="D389" s="15" t="s">
        <v>88</v>
      </c>
      <c r="E389" s="16">
        <v>1</v>
      </c>
      <c r="F389" s="224">
        <v>2</v>
      </c>
      <c r="G389" s="227">
        <v>10</v>
      </c>
      <c r="H389" s="227">
        <f>+F389*G389/4</f>
        <v>5</v>
      </c>
    </row>
    <row r="390" spans="2:8" ht="12" customHeight="1" x14ac:dyDescent="0.2">
      <c r="B390" s="222"/>
      <c r="C390" s="234"/>
      <c r="D390" s="17" t="s">
        <v>106</v>
      </c>
      <c r="E390" s="18">
        <v>2</v>
      </c>
      <c r="F390" s="225"/>
      <c r="G390" s="228"/>
      <c r="H390" s="228"/>
    </row>
    <row r="391" spans="2:8" ht="12" customHeight="1" x14ac:dyDescent="0.2">
      <c r="B391" s="222"/>
      <c r="C391" s="234"/>
      <c r="D391" s="17" t="s">
        <v>107</v>
      </c>
      <c r="E391" s="18">
        <v>3</v>
      </c>
      <c r="F391" s="225"/>
      <c r="G391" s="228"/>
      <c r="H391" s="228"/>
    </row>
    <row r="392" spans="2:8" ht="12.75" customHeight="1" thickBot="1" x14ac:dyDescent="0.25">
      <c r="B392" s="222"/>
      <c r="C392" s="235"/>
      <c r="D392" s="21" t="s">
        <v>108</v>
      </c>
      <c r="E392" s="20">
        <v>4</v>
      </c>
      <c r="F392" s="226"/>
      <c r="G392" s="229"/>
      <c r="H392" s="229"/>
    </row>
    <row r="393" spans="2:8" ht="12.75" x14ac:dyDescent="0.2">
      <c r="B393" s="222"/>
      <c r="C393" s="233" t="s">
        <v>66</v>
      </c>
      <c r="D393" s="15" t="s">
        <v>93</v>
      </c>
      <c r="E393" s="16">
        <v>1</v>
      </c>
      <c r="F393" s="224">
        <v>3</v>
      </c>
      <c r="G393" s="227">
        <v>20</v>
      </c>
      <c r="H393" s="227">
        <f>+F393*G393/4</f>
        <v>15</v>
      </c>
    </row>
    <row r="394" spans="2:8" ht="12" customHeight="1" x14ac:dyDescent="0.2">
      <c r="B394" s="222"/>
      <c r="C394" s="234"/>
      <c r="D394" s="17" t="s">
        <v>106</v>
      </c>
      <c r="E394" s="18">
        <v>2</v>
      </c>
      <c r="F394" s="225"/>
      <c r="G394" s="228"/>
      <c r="H394" s="228"/>
    </row>
    <row r="395" spans="2:8" ht="12" customHeight="1" x14ac:dyDescent="0.2">
      <c r="B395" s="222"/>
      <c r="C395" s="234"/>
      <c r="D395" s="17" t="s">
        <v>107</v>
      </c>
      <c r="E395" s="18">
        <v>3</v>
      </c>
      <c r="F395" s="225"/>
      <c r="G395" s="228"/>
      <c r="H395" s="228"/>
    </row>
    <row r="396" spans="2:8" ht="12" customHeight="1" thickBot="1" x14ac:dyDescent="0.25">
      <c r="B396" s="223"/>
      <c r="C396" s="235"/>
      <c r="D396" s="21" t="s">
        <v>109</v>
      </c>
      <c r="E396" s="20">
        <v>4</v>
      </c>
      <c r="F396" s="226"/>
      <c r="G396" s="229"/>
      <c r="H396" s="229"/>
    </row>
    <row r="397" spans="2:8" ht="12.75" customHeight="1" thickBot="1" x14ac:dyDescent="0.25">
      <c r="B397" s="59" t="s">
        <v>110</v>
      </c>
      <c r="C397" s="95"/>
      <c r="D397" s="25"/>
      <c r="E397" s="25"/>
      <c r="F397" s="124"/>
      <c r="G397" s="26"/>
      <c r="H397" s="28">
        <f>SUM(H375:H396)</f>
        <v>45</v>
      </c>
    </row>
    <row r="398" spans="2:8" ht="12" customHeight="1" x14ac:dyDescent="0.2">
      <c r="B398" s="221" t="s">
        <v>32</v>
      </c>
      <c r="C398" s="240" t="s">
        <v>61</v>
      </c>
      <c r="D398" s="15" t="s">
        <v>72</v>
      </c>
      <c r="E398" s="16">
        <v>1</v>
      </c>
      <c r="F398" s="224">
        <v>2</v>
      </c>
      <c r="G398" s="227">
        <v>35</v>
      </c>
      <c r="H398" s="227">
        <f>+F398*G398/4</f>
        <v>17.5</v>
      </c>
    </row>
    <row r="399" spans="2:8" ht="12" customHeight="1" x14ac:dyDescent="0.2">
      <c r="B399" s="222"/>
      <c r="C399" s="241"/>
      <c r="D399" s="17" t="s">
        <v>73</v>
      </c>
      <c r="E399" s="18">
        <v>2</v>
      </c>
      <c r="F399" s="225"/>
      <c r="G399" s="228"/>
      <c r="H399" s="228"/>
    </row>
    <row r="400" spans="2:8" ht="12" customHeight="1" x14ac:dyDescent="0.2">
      <c r="B400" s="222"/>
      <c r="C400" s="241"/>
      <c r="D400" s="17" t="s">
        <v>74</v>
      </c>
      <c r="E400" s="18">
        <v>3</v>
      </c>
      <c r="F400" s="225"/>
      <c r="G400" s="228"/>
      <c r="H400" s="228"/>
    </row>
    <row r="401" spans="2:8" ht="12.75" customHeight="1" thickBot="1" x14ac:dyDescent="0.25">
      <c r="B401" s="222"/>
      <c r="C401" s="241"/>
      <c r="D401" s="19" t="s">
        <v>103</v>
      </c>
      <c r="E401" s="29">
        <v>4</v>
      </c>
      <c r="F401" s="226"/>
      <c r="G401" s="228"/>
      <c r="H401" s="228"/>
    </row>
    <row r="402" spans="2:8" ht="12.75" x14ac:dyDescent="0.2">
      <c r="B402" s="222"/>
      <c r="C402" s="242" t="s">
        <v>104</v>
      </c>
      <c r="D402" s="15" t="s">
        <v>77</v>
      </c>
      <c r="E402" s="16">
        <v>0</v>
      </c>
      <c r="F402" s="244">
        <v>2</v>
      </c>
      <c r="G402" s="227">
        <v>15</v>
      </c>
      <c r="H402" s="227">
        <f>+F402*G402/2</f>
        <v>15</v>
      </c>
    </row>
    <row r="403" spans="2:8" ht="13.5" thickBot="1" x14ac:dyDescent="0.25">
      <c r="B403" s="222"/>
      <c r="C403" s="243"/>
      <c r="D403" s="19" t="s">
        <v>105</v>
      </c>
      <c r="E403" s="20">
        <v>2</v>
      </c>
      <c r="F403" s="245"/>
      <c r="G403" s="229"/>
      <c r="H403" s="229"/>
    </row>
    <row r="404" spans="2:8" ht="12.75" x14ac:dyDescent="0.2">
      <c r="B404" s="222"/>
      <c r="C404" s="233" t="s">
        <v>79</v>
      </c>
      <c r="D404" s="15" t="s">
        <v>80</v>
      </c>
      <c r="E404" s="16">
        <v>1</v>
      </c>
      <c r="F404" s="224">
        <v>4</v>
      </c>
      <c r="G404" s="227">
        <v>10</v>
      </c>
      <c r="H404" s="227">
        <f>+F404*G404/4</f>
        <v>10</v>
      </c>
    </row>
    <row r="405" spans="2:8" ht="12" customHeight="1" x14ac:dyDescent="0.2">
      <c r="B405" s="222"/>
      <c r="C405" s="234"/>
      <c r="D405" s="17" t="s">
        <v>81</v>
      </c>
      <c r="E405" s="18">
        <v>2</v>
      </c>
      <c r="F405" s="225"/>
      <c r="G405" s="228"/>
      <c r="H405" s="228"/>
    </row>
    <row r="406" spans="2:8" ht="12.75" x14ac:dyDescent="0.2">
      <c r="B406" s="222"/>
      <c r="C406" s="234"/>
      <c r="D406" s="17" t="s">
        <v>82</v>
      </c>
      <c r="E406" s="18">
        <v>3</v>
      </c>
      <c r="F406" s="225"/>
      <c r="G406" s="228"/>
      <c r="H406" s="228"/>
    </row>
    <row r="407" spans="2:8" ht="13.5" thickBot="1" x14ac:dyDescent="0.25">
      <c r="B407" s="222"/>
      <c r="C407" s="235"/>
      <c r="D407" s="19" t="s">
        <v>83</v>
      </c>
      <c r="E407" s="20">
        <v>4</v>
      </c>
      <c r="F407" s="226"/>
      <c r="G407" s="229"/>
      <c r="H407" s="229"/>
    </row>
    <row r="408" spans="2:8" ht="12" customHeight="1" x14ac:dyDescent="0.2">
      <c r="B408" s="222"/>
      <c r="C408" s="233" t="s">
        <v>64</v>
      </c>
      <c r="D408" s="15" t="s">
        <v>84</v>
      </c>
      <c r="E408" s="16">
        <v>1</v>
      </c>
      <c r="F408" s="224">
        <v>1</v>
      </c>
      <c r="G408" s="227">
        <v>10</v>
      </c>
      <c r="H408" s="227">
        <f>+F408*G408/4</f>
        <v>2.5</v>
      </c>
    </row>
    <row r="409" spans="2:8" ht="12" customHeight="1" x14ac:dyDescent="0.2">
      <c r="B409" s="222"/>
      <c r="C409" s="234"/>
      <c r="D409" s="17" t="s">
        <v>85</v>
      </c>
      <c r="E409" s="18">
        <v>2</v>
      </c>
      <c r="F409" s="225"/>
      <c r="G409" s="228"/>
      <c r="H409" s="228"/>
    </row>
    <row r="410" spans="2:8" ht="12" customHeight="1" x14ac:dyDescent="0.2">
      <c r="B410" s="222"/>
      <c r="C410" s="234"/>
      <c r="D410" s="17" t="s">
        <v>86</v>
      </c>
      <c r="E410" s="18">
        <v>3</v>
      </c>
      <c r="F410" s="225"/>
      <c r="G410" s="228"/>
      <c r="H410" s="228"/>
    </row>
    <row r="411" spans="2:8" ht="12.75" customHeight="1" thickBot="1" x14ac:dyDescent="0.25">
      <c r="B411" s="222"/>
      <c r="C411" s="235"/>
      <c r="D411" s="19" t="s">
        <v>87</v>
      </c>
      <c r="E411" s="20">
        <v>4</v>
      </c>
      <c r="F411" s="226"/>
      <c r="G411" s="229"/>
      <c r="H411" s="229"/>
    </row>
    <row r="412" spans="2:8" ht="12" customHeight="1" x14ac:dyDescent="0.2">
      <c r="B412" s="222"/>
      <c r="C412" s="233" t="s">
        <v>65</v>
      </c>
      <c r="D412" s="15" t="s">
        <v>88</v>
      </c>
      <c r="E412" s="16">
        <v>1</v>
      </c>
      <c r="F412" s="224">
        <v>1</v>
      </c>
      <c r="G412" s="227">
        <v>10</v>
      </c>
      <c r="H412" s="227">
        <f>+F412*G412/4</f>
        <v>2.5</v>
      </c>
    </row>
    <row r="413" spans="2:8" ht="12" customHeight="1" x14ac:dyDescent="0.2">
      <c r="B413" s="222"/>
      <c r="C413" s="234"/>
      <c r="D413" s="17" t="s">
        <v>106</v>
      </c>
      <c r="E413" s="18">
        <v>2</v>
      </c>
      <c r="F413" s="225"/>
      <c r="G413" s="228"/>
      <c r="H413" s="228"/>
    </row>
    <row r="414" spans="2:8" ht="12" customHeight="1" x14ac:dyDescent="0.2">
      <c r="B414" s="222"/>
      <c r="C414" s="234"/>
      <c r="D414" s="17" t="s">
        <v>107</v>
      </c>
      <c r="E414" s="18">
        <v>3</v>
      </c>
      <c r="F414" s="225"/>
      <c r="G414" s="228"/>
      <c r="H414" s="228"/>
    </row>
    <row r="415" spans="2:8" ht="12.75" customHeight="1" thickBot="1" x14ac:dyDescent="0.25">
      <c r="B415" s="222"/>
      <c r="C415" s="235"/>
      <c r="D415" s="21" t="s">
        <v>108</v>
      </c>
      <c r="E415" s="20">
        <v>4</v>
      </c>
      <c r="F415" s="226"/>
      <c r="G415" s="229"/>
      <c r="H415" s="229"/>
    </row>
    <row r="416" spans="2:8" ht="12.75" x14ac:dyDescent="0.2">
      <c r="B416" s="222"/>
      <c r="C416" s="233" t="s">
        <v>66</v>
      </c>
      <c r="D416" s="15" t="s">
        <v>93</v>
      </c>
      <c r="E416" s="16">
        <v>1</v>
      </c>
      <c r="F416" s="224">
        <v>2</v>
      </c>
      <c r="G416" s="227">
        <v>20</v>
      </c>
      <c r="H416" s="227">
        <f>+F416*G416/4</f>
        <v>10</v>
      </c>
    </row>
    <row r="417" spans="2:8" ht="12" customHeight="1" x14ac:dyDescent="0.2">
      <c r="B417" s="222"/>
      <c r="C417" s="234"/>
      <c r="D417" s="17" t="s">
        <v>106</v>
      </c>
      <c r="E417" s="18">
        <v>2</v>
      </c>
      <c r="F417" s="225"/>
      <c r="G417" s="228"/>
      <c r="H417" s="228"/>
    </row>
    <row r="418" spans="2:8" ht="12" customHeight="1" x14ac:dyDescent="0.2">
      <c r="B418" s="222"/>
      <c r="C418" s="234"/>
      <c r="D418" s="17" t="s">
        <v>107</v>
      </c>
      <c r="E418" s="18">
        <v>3</v>
      </c>
      <c r="F418" s="225"/>
      <c r="G418" s="228"/>
      <c r="H418" s="228"/>
    </row>
    <row r="419" spans="2:8" ht="12" customHeight="1" thickBot="1" x14ac:dyDescent="0.25">
      <c r="B419" s="223"/>
      <c r="C419" s="235"/>
      <c r="D419" s="21" t="s">
        <v>109</v>
      </c>
      <c r="E419" s="20">
        <v>4</v>
      </c>
      <c r="F419" s="226"/>
      <c r="G419" s="229"/>
      <c r="H419" s="229"/>
    </row>
    <row r="420" spans="2:8" ht="12.75" customHeight="1" thickBot="1" x14ac:dyDescent="0.25">
      <c r="B420" s="59" t="s">
        <v>110</v>
      </c>
      <c r="C420" s="95"/>
      <c r="D420" s="25"/>
      <c r="E420" s="25"/>
      <c r="F420" s="124"/>
      <c r="G420" s="26"/>
      <c r="H420" s="28">
        <f>SUM(H398:H419)</f>
        <v>57.5</v>
      </c>
    </row>
    <row r="421" spans="2:8" ht="12" customHeight="1" x14ac:dyDescent="0.2">
      <c r="B421" s="221" t="s">
        <v>33</v>
      </c>
      <c r="C421" s="240" t="s">
        <v>61</v>
      </c>
      <c r="D421" s="15" t="s">
        <v>72</v>
      </c>
      <c r="E421" s="16">
        <v>1</v>
      </c>
      <c r="F421" s="224">
        <v>2</v>
      </c>
      <c r="G421" s="227">
        <v>35</v>
      </c>
      <c r="H421" s="227">
        <f>+F421*G421/4</f>
        <v>17.5</v>
      </c>
    </row>
    <row r="422" spans="2:8" ht="12" customHeight="1" x14ac:dyDescent="0.2">
      <c r="B422" s="222"/>
      <c r="C422" s="241"/>
      <c r="D422" s="17" t="s">
        <v>73</v>
      </c>
      <c r="E422" s="18">
        <v>2</v>
      </c>
      <c r="F422" s="225"/>
      <c r="G422" s="228"/>
      <c r="H422" s="228"/>
    </row>
    <row r="423" spans="2:8" ht="12" customHeight="1" x14ac:dyDescent="0.2">
      <c r="B423" s="222"/>
      <c r="C423" s="241"/>
      <c r="D423" s="17" t="s">
        <v>74</v>
      </c>
      <c r="E423" s="18">
        <v>3</v>
      </c>
      <c r="F423" s="225"/>
      <c r="G423" s="228"/>
      <c r="H423" s="228"/>
    </row>
    <row r="424" spans="2:8" ht="12" customHeight="1" thickBot="1" x14ac:dyDescent="0.25">
      <c r="B424" s="222"/>
      <c r="C424" s="241"/>
      <c r="D424" s="19" t="s">
        <v>103</v>
      </c>
      <c r="E424" s="29">
        <v>4</v>
      </c>
      <c r="F424" s="225"/>
      <c r="G424" s="228"/>
      <c r="H424" s="228"/>
    </row>
    <row r="425" spans="2:8" ht="12" customHeight="1" x14ac:dyDescent="0.2">
      <c r="B425" s="222"/>
      <c r="C425" s="242" t="s">
        <v>104</v>
      </c>
      <c r="D425" s="15" t="s">
        <v>77</v>
      </c>
      <c r="E425" s="16">
        <v>0</v>
      </c>
      <c r="F425" s="224">
        <v>0</v>
      </c>
      <c r="G425" s="227">
        <v>15</v>
      </c>
      <c r="H425" s="227">
        <f>+F425*G425/2</f>
        <v>0</v>
      </c>
    </row>
    <row r="426" spans="2:8" ht="12" customHeight="1" thickBot="1" x14ac:dyDescent="0.25">
      <c r="B426" s="222"/>
      <c r="C426" s="260"/>
      <c r="D426" s="19" t="s">
        <v>105</v>
      </c>
      <c r="E426" s="20">
        <v>2</v>
      </c>
      <c r="F426" s="225"/>
      <c r="G426" s="228"/>
      <c r="H426" s="228"/>
    </row>
    <row r="427" spans="2:8" ht="12.75" x14ac:dyDescent="0.2">
      <c r="B427" s="222"/>
      <c r="C427" s="233" t="s">
        <v>79</v>
      </c>
      <c r="D427" s="15" t="s">
        <v>80</v>
      </c>
      <c r="E427" s="16">
        <v>1</v>
      </c>
      <c r="F427" s="224">
        <v>3</v>
      </c>
      <c r="G427" s="227">
        <v>10</v>
      </c>
      <c r="H427" s="227">
        <f>+F427*G427/4</f>
        <v>7.5</v>
      </c>
    </row>
    <row r="428" spans="2:8" ht="12" customHeight="1" x14ac:dyDescent="0.2">
      <c r="B428" s="222"/>
      <c r="C428" s="234"/>
      <c r="D428" s="17" t="s">
        <v>81</v>
      </c>
      <c r="E428" s="18">
        <v>2</v>
      </c>
      <c r="F428" s="225"/>
      <c r="G428" s="228"/>
      <c r="H428" s="228"/>
    </row>
    <row r="429" spans="2:8" ht="12.75" x14ac:dyDescent="0.2">
      <c r="B429" s="222"/>
      <c r="C429" s="234"/>
      <c r="D429" s="17" t="s">
        <v>82</v>
      </c>
      <c r="E429" s="18">
        <v>3</v>
      </c>
      <c r="F429" s="225"/>
      <c r="G429" s="228"/>
      <c r="H429" s="228"/>
    </row>
    <row r="430" spans="2:8" ht="13.5" thickBot="1" x14ac:dyDescent="0.25">
      <c r="B430" s="222"/>
      <c r="C430" s="235"/>
      <c r="D430" s="19" t="s">
        <v>83</v>
      </c>
      <c r="E430" s="20">
        <v>4</v>
      </c>
      <c r="F430" s="226"/>
      <c r="G430" s="229"/>
      <c r="H430" s="229"/>
    </row>
    <row r="431" spans="2:8" ht="12" customHeight="1" x14ac:dyDescent="0.2">
      <c r="B431" s="222"/>
      <c r="C431" s="233" t="s">
        <v>64</v>
      </c>
      <c r="D431" s="15" t="s">
        <v>84</v>
      </c>
      <c r="E431" s="16">
        <v>1</v>
      </c>
      <c r="F431" s="224">
        <v>1</v>
      </c>
      <c r="G431" s="227">
        <v>10</v>
      </c>
      <c r="H431" s="227">
        <f>+F431*G431/4</f>
        <v>2.5</v>
      </c>
    </row>
    <row r="432" spans="2:8" ht="12" customHeight="1" x14ac:dyDescent="0.2">
      <c r="B432" s="222"/>
      <c r="C432" s="234"/>
      <c r="D432" s="17" t="s">
        <v>85</v>
      </c>
      <c r="E432" s="18">
        <v>2</v>
      </c>
      <c r="F432" s="225"/>
      <c r="G432" s="228"/>
      <c r="H432" s="228"/>
    </row>
    <row r="433" spans="2:8" ht="12" customHeight="1" x14ac:dyDescent="0.2">
      <c r="B433" s="222"/>
      <c r="C433" s="234"/>
      <c r="D433" s="17" t="s">
        <v>86</v>
      </c>
      <c r="E433" s="18">
        <v>3</v>
      </c>
      <c r="F433" s="225"/>
      <c r="G433" s="228"/>
      <c r="H433" s="228"/>
    </row>
    <row r="434" spans="2:8" ht="12" customHeight="1" thickBot="1" x14ac:dyDescent="0.25">
      <c r="B434" s="222"/>
      <c r="C434" s="234"/>
      <c r="D434" s="19" t="s">
        <v>87</v>
      </c>
      <c r="E434" s="20">
        <v>4</v>
      </c>
      <c r="F434" s="225"/>
      <c r="G434" s="228"/>
      <c r="H434" s="228"/>
    </row>
    <row r="435" spans="2:8" ht="12" customHeight="1" x14ac:dyDescent="0.2">
      <c r="B435" s="222"/>
      <c r="C435" s="233" t="s">
        <v>65</v>
      </c>
      <c r="D435" s="15" t="s">
        <v>88</v>
      </c>
      <c r="E435" s="16">
        <v>1</v>
      </c>
      <c r="F435" s="224">
        <v>1</v>
      </c>
      <c r="G435" s="227">
        <v>10</v>
      </c>
      <c r="H435" s="227">
        <f>+F435*G435/4</f>
        <v>2.5</v>
      </c>
    </row>
    <row r="436" spans="2:8" ht="12" customHeight="1" x14ac:dyDescent="0.2">
      <c r="B436" s="222"/>
      <c r="C436" s="234"/>
      <c r="D436" s="17" t="s">
        <v>106</v>
      </c>
      <c r="E436" s="18">
        <v>2</v>
      </c>
      <c r="F436" s="225"/>
      <c r="G436" s="228"/>
      <c r="H436" s="228"/>
    </row>
    <row r="437" spans="2:8" ht="12" customHeight="1" x14ac:dyDescent="0.2">
      <c r="B437" s="222"/>
      <c r="C437" s="234"/>
      <c r="D437" s="17" t="s">
        <v>107</v>
      </c>
      <c r="E437" s="18">
        <v>3</v>
      </c>
      <c r="F437" s="225"/>
      <c r="G437" s="228"/>
      <c r="H437" s="228"/>
    </row>
    <row r="438" spans="2:8" ht="12" customHeight="1" thickBot="1" x14ac:dyDescent="0.25">
      <c r="B438" s="222"/>
      <c r="C438" s="234"/>
      <c r="D438" s="21" t="s">
        <v>108</v>
      </c>
      <c r="E438" s="20">
        <v>4</v>
      </c>
      <c r="F438" s="225"/>
      <c r="G438" s="228"/>
      <c r="H438" s="228"/>
    </row>
    <row r="439" spans="2:8" ht="12.75" x14ac:dyDescent="0.2">
      <c r="B439" s="222"/>
      <c r="C439" s="233" t="s">
        <v>66</v>
      </c>
      <c r="D439" s="15" t="s">
        <v>93</v>
      </c>
      <c r="E439" s="16">
        <v>1</v>
      </c>
      <c r="F439" s="224">
        <v>3</v>
      </c>
      <c r="G439" s="227">
        <v>20</v>
      </c>
      <c r="H439" s="227">
        <f>+F439*G439/4</f>
        <v>15</v>
      </c>
    </row>
    <row r="440" spans="2:8" ht="12" customHeight="1" x14ac:dyDescent="0.2">
      <c r="B440" s="222"/>
      <c r="C440" s="234"/>
      <c r="D440" s="17" t="s">
        <v>106</v>
      </c>
      <c r="E440" s="18">
        <v>2</v>
      </c>
      <c r="F440" s="225"/>
      <c r="G440" s="228"/>
      <c r="H440" s="228"/>
    </row>
    <row r="441" spans="2:8" ht="12" customHeight="1" x14ac:dyDescent="0.2">
      <c r="B441" s="222"/>
      <c r="C441" s="234"/>
      <c r="D441" s="17" t="s">
        <v>107</v>
      </c>
      <c r="E441" s="18">
        <v>3</v>
      </c>
      <c r="F441" s="225"/>
      <c r="G441" s="228"/>
      <c r="H441" s="228"/>
    </row>
    <row r="442" spans="2:8" ht="12" customHeight="1" thickBot="1" x14ac:dyDescent="0.25">
      <c r="B442" s="223"/>
      <c r="C442" s="234"/>
      <c r="D442" s="21" t="s">
        <v>109</v>
      </c>
      <c r="E442" s="20">
        <v>4</v>
      </c>
      <c r="F442" s="225"/>
      <c r="G442" s="228"/>
      <c r="H442" s="228"/>
    </row>
    <row r="443" spans="2:8" ht="12.75" customHeight="1" thickBot="1" x14ac:dyDescent="0.25">
      <c r="B443" s="59" t="s">
        <v>110</v>
      </c>
      <c r="C443" s="95"/>
      <c r="D443" s="25"/>
      <c r="E443" s="25"/>
      <c r="F443" s="124"/>
      <c r="G443" s="26"/>
      <c r="H443" s="74">
        <f>SUM(H421:H442)</f>
        <v>45</v>
      </c>
    </row>
    <row r="444" spans="2:8" ht="12" customHeight="1" x14ac:dyDescent="0.2">
      <c r="B444" s="221" t="s">
        <v>35</v>
      </c>
      <c r="C444" s="240" t="s">
        <v>61</v>
      </c>
      <c r="D444" s="15" t="s">
        <v>72</v>
      </c>
      <c r="E444" s="16">
        <v>1</v>
      </c>
      <c r="F444" s="224">
        <v>2</v>
      </c>
      <c r="G444" s="227">
        <v>35</v>
      </c>
      <c r="H444" s="227">
        <f>+F444*G444/4</f>
        <v>17.5</v>
      </c>
    </row>
    <row r="445" spans="2:8" ht="12" customHeight="1" x14ac:dyDescent="0.2">
      <c r="B445" s="222"/>
      <c r="C445" s="241"/>
      <c r="D445" s="17" t="s">
        <v>73</v>
      </c>
      <c r="E445" s="18">
        <v>2</v>
      </c>
      <c r="F445" s="225"/>
      <c r="G445" s="228"/>
      <c r="H445" s="228"/>
    </row>
    <row r="446" spans="2:8" ht="12" customHeight="1" x14ac:dyDescent="0.2">
      <c r="B446" s="222"/>
      <c r="C446" s="241"/>
      <c r="D446" s="17" t="s">
        <v>74</v>
      </c>
      <c r="E446" s="18">
        <v>3</v>
      </c>
      <c r="F446" s="225"/>
      <c r="G446" s="228"/>
      <c r="H446" s="228"/>
    </row>
    <row r="447" spans="2:8" ht="12.75" customHeight="1" thickBot="1" x14ac:dyDescent="0.25">
      <c r="B447" s="222"/>
      <c r="C447" s="241"/>
      <c r="D447" s="19" t="s">
        <v>103</v>
      </c>
      <c r="E447" s="29">
        <v>4</v>
      </c>
      <c r="F447" s="226"/>
      <c r="G447" s="228"/>
      <c r="H447" s="228"/>
    </row>
    <row r="448" spans="2:8" ht="12.75" customHeight="1" x14ac:dyDescent="0.2">
      <c r="B448" s="222"/>
      <c r="C448" s="242" t="s">
        <v>104</v>
      </c>
      <c r="D448" s="15" t="s">
        <v>77</v>
      </c>
      <c r="E448" s="16">
        <v>0</v>
      </c>
      <c r="F448" s="244">
        <v>0</v>
      </c>
      <c r="G448" s="227">
        <v>15</v>
      </c>
      <c r="H448" s="227">
        <f>+F448*G448/2</f>
        <v>0</v>
      </c>
    </row>
    <row r="449" spans="2:8" ht="12.75" customHeight="1" thickBot="1" x14ac:dyDescent="0.25">
      <c r="B449" s="222"/>
      <c r="C449" s="243"/>
      <c r="D449" s="19" t="s">
        <v>105</v>
      </c>
      <c r="E449" s="20">
        <v>2</v>
      </c>
      <c r="F449" s="245"/>
      <c r="G449" s="229"/>
      <c r="H449" s="229"/>
    </row>
    <row r="450" spans="2:8" ht="12.75" x14ac:dyDescent="0.2">
      <c r="B450" s="222"/>
      <c r="C450" s="233" t="s">
        <v>79</v>
      </c>
      <c r="D450" s="15" t="s">
        <v>80</v>
      </c>
      <c r="E450" s="16">
        <v>1</v>
      </c>
      <c r="F450" s="224">
        <v>1</v>
      </c>
      <c r="G450" s="227">
        <v>10</v>
      </c>
      <c r="H450" s="227">
        <f>+F450*G450/4</f>
        <v>2.5</v>
      </c>
    </row>
    <row r="451" spans="2:8" ht="12" customHeight="1" x14ac:dyDescent="0.2">
      <c r="B451" s="222"/>
      <c r="C451" s="234"/>
      <c r="D451" s="17" t="s">
        <v>81</v>
      </c>
      <c r="E451" s="18">
        <v>2</v>
      </c>
      <c r="F451" s="225"/>
      <c r="G451" s="228"/>
      <c r="H451" s="228"/>
    </row>
    <row r="452" spans="2:8" ht="12.75" x14ac:dyDescent="0.2">
      <c r="B452" s="222"/>
      <c r="C452" s="234"/>
      <c r="D452" s="17" t="s">
        <v>82</v>
      </c>
      <c r="E452" s="18">
        <v>3</v>
      </c>
      <c r="F452" s="225"/>
      <c r="G452" s="228"/>
      <c r="H452" s="228"/>
    </row>
    <row r="453" spans="2:8" ht="13.5" thickBot="1" x14ac:dyDescent="0.25">
      <c r="B453" s="222"/>
      <c r="C453" s="235"/>
      <c r="D453" s="19" t="s">
        <v>83</v>
      </c>
      <c r="E453" s="20">
        <v>4</v>
      </c>
      <c r="F453" s="226"/>
      <c r="G453" s="229"/>
      <c r="H453" s="229"/>
    </row>
    <row r="454" spans="2:8" ht="12" customHeight="1" x14ac:dyDescent="0.2">
      <c r="B454" s="222"/>
      <c r="C454" s="233" t="s">
        <v>64</v>
      </c>
      <c r="D454" s="15" t="s">
        <v>84</v>
      </c>
      <c r="E454" s="16">
        <v>1</v>
      </c>
      <c r="F454" s="224">
        <v>1</v>
      </c>
      <c r="G454" s="227">
        <v>10</v>
      </c>
      <c r="H454" s="227">
        <f>+F454*G454/4</f>
        <v>2.5</v>
      </c>
    </row>
    <row r="455" spans="2:8" ht="12" customHeight="1" x14ac:dyDescent="0.2">
      <c r="B455" s="222"/>
      <c r="C455" s="234"/>
      <c r="D455" s="17" t="s">
        <v>85</v>
      </c>
      <c r="E455" s="18">
        <v>2</v>
      </c>
      <c r="F455" s="225"/>
      <c r="G455" s="228"/>
      <c r="H455" s="228"/>
    </row>
    <row r="456" spans="2:8" ht="12" customHeight="1" x14ac:dyDescent="0.2">
      <c r="B456" s="222"/>
      <c r="C456" s="234"/>
      <c r="D456" s="17" t="s">
        <v>86</v>
      </c>
      <c r="E456" s="18">
        <v>3</v>
      </c>
      <c r="F456" s="225"/>
      <c r="G456" s="228"/>
      <c r="H456" s="228"/>
    </row>
    <row r="457" spans="2:8" ht="12.75" customHeight="1" thickBot="1" x14ac:dyDescent="0.25">
      <c r="B457" s="222"/>
      <c r="C457" s="235"/>
      <c r="D457" s="19" t="s">
        <v>87</v>
      </c>
      <c r="E457" s="20">
        <v>4</v>
      </c>
      <c r="F457" s="226"/>
      <c r="G457" s="229"/>
      <c r="H457" s="229"/>
    </row>
    <row r="458" spans="2:8" ht="12" customHeight="1" x14ac:dyDescent="0.2">
      <c r="B458" s="222"/>
      <c r="C458" s="233" t="s">
        <v>65</v>
      </c>
      <c r="D458" s="15" t="s">
        <v>88</v>
      </c>
      <c r="E458" s="16">
        <v>1</v>
      </c>
      <c r="F458" s="224">
        <v>2</v>
      </c>
      <c r="G458" s="227">
        <v>10</v>
      </c>
      <c r="H458" s="227">
        <f>+F458*G458/4</f>
        <v>5</v>
      </c>
    </row>
    <row r="459" spans="2:8" ht="12" customHeight="1" x14ac:dyDescent="0.2">
      <c r="B459" s="222"/>
      <c r="C459" s="234"/>
      <c r="D459" s="17" t="s">
        <v>106</v>
      </c>
      <c r="E459" s="18">
        <v>2</v>
      </c>
      <c r="F459" s="225"/>
      <c r="G459" s="228"/>
      <c r="H459" s="228"/>
    </row>
    <row r="460" spans="2:8" ht="12" customHeight="1" x14ac:dyDescent="0.2">
      <c r="B460" s="222"/>
      <c r="C460" s="234"/>
      <c r="D460" s="17" t="s">
        <v>107</v>
      </c>
      <c r="E460" s="18">
        <v>3</v>
      </c>
      <c r="F460" s="225"/>
      <c r="G460" s="228"/>
      <c r="H460" s="228"/>
    </row>
    <row r="461" spans="2:8" ht="12.75" customHeight="1" thickBot="1" x14ac:dyDescent="0.25">
      <c r="B461" s="222"/>
      <c r="C461" s="235"/>
      <c r="D461" s="21" t="s">
        <v>108</v>
      </c>
      <c r="E461" s="20">
        <v>4</v>
      </c>
      <c r="F461" s="226"/>
      <c r="G461" s="229"/>
      <c r="H461" s="229"/>
    </row>
    <row r="462" spans="2:8" ht="12.75" x14ac:dyDescent="0.2">
      <c r="B462" s="222"/>
      <c r="C462" s="233" t="s">
        <v>66</v>
      </c>
      <c r="D462" s="15" t="s">
        <v>93</v>
      </c>
      <c r="E462" s="16">
        <v>1</v>
      </c>
      <c r="F462" s="224">
        <v>2</v>
      </c>
      <c r="G462" s="227">
        <v>20</v>
      </c>
      <c r="H462" s="227">
        <f>+F462*G462/4</f>
        <v>10</v>
      </c>
    </row>
    <row r="463" spans="2:8" ht="12" customHeight="1" x14ac:dyDescent="0.2">
      <c r="B463" s="222"/>
      <c r="C463" s="234"/>
      <c r="D463" s="17" t="s">
        <v>106</v>
      </c>
      <c r="E463" s="18">
        <v>2</v>
      </c>
      <c r="F463" s="225"/>
      <c r="G463" s="228"/>
      <c r="H463" s="228"/>
    </row>
    <row r="464" spans="2:8" ht="12" customHeight="1" x14ac:dyDescent="0.2">
      <c r="B464" s="222"/>
      <c r="C464" s="234"/>
      <c r="D464" s="17" t="s">
        <v>107</v>
      </c>
      <c r="E464" s="18">
        <v>3</v>
      </c>
      <c r="F464" s="225"/>
      <c r="G464" s="228"/>
      <c r="H464" s="228"/>
    </row>
    <row r="465" spans="1:8" ht="12" customHeight="1" thickBot="1" x14ac:dyDescent="0.25">
      <c r="B465" s="223"/>
      <c r="C465" s="235"/>
      <c r="D465" s="21" t="s">
        <v>109</v>
      </c>
      <c r="E465" s="20">
        <v>4</v>
      </c>
      <c r="F465" s="226"/>
      <c r="G465" s="229"/>
      <c r="H465" s="229"/>
    </row>
    <row r="466" spans="1:8" ht="12.75" customHeight="1" thickBot="1" x14ac:dyDescent="0.25">
      <c r="B466" s="59" t="s">
        <v>110</v>
      </c>
      <c r="C466" s="95"/>
      <c r="D466" s="25"/>
      <c r="E466" s="25"/>
      <c r="F466" s="124"/>
      <c r="G466" s="26"/>
      <c r="H466" s="28">
        <f>SUM(H444:H465)</f>
        <v>37.5</v>
      </c>
    </row>
    <row r="467" spans="1:8" ht="12" customHeight="1" x14ac:dyDescent="0.2">
      <c r="B467" s="221" t="s">
        <v>36</v>
      </c>
      <c r="C467" s="240" t="s">
        <v>61</v>
      </c>
      <c r="D467" s="15" t="s">
        <v>72</v>
      </c>
      <c r="E467" s="16">
        <v>1</v>
      </c>
      <c r="F467" s="224">
        <v>2</v>
      </c>
      <c r="G467" s="227">
        <v>35</v>
      </c>
      <c r="H467" s="227">
        <f>+F467*G467/4</f>
        <v>17.5</v>
      </c>
    </row>
    <row r="468" spans="1:8" ht="12" customHeight="1" x14ac:dyDescent="0.2">
      <c r="B468" s="222"/>
      <c r="C468" s="241"/>
      <c r="D468" s="17" t="s">
        <v>73</v>
      </c>
      <c r="E468" s="18">
        <v>2</v>
      </c>
      <c r="F468" s="225"/>
      <c r="G468" s="228"/>
      <c r="H468" s="228"/>
    </row>
    <row r="469" spans="1:8" ht="12" customHeight="1" x14ac:dyDescent="0.2">
      <c r="B469" s="222"/>
      <c r="C469" s="241"/>
      <c r="D469" s="17" t="s">
        <v>74</v>
      </c>
      <c r="E469" s="18">
        <v>3</v>
      </c>
      <c r="F469" s="225"/>
      <c r="G469" s="228"/>
      <c r="H469" s="228"/>
    </row>
    <row r="470" spans="1:8" ht="12.75" customHeight="1" thickBot="1" x14ac:dyDescent="0.25">
      <c r="B470" s="222"/>
      <c r="C470" s="241"/>
      <c r="D470" s="19" t="s">
        <v>103</v>
      </c>
      <c r="E470" s="29">
        <v>4</v>
      </c>
      <c r="F470" s="226"/>
      <c r="G470" s="228"/>
      <c r="H470" s="228"/>
    </row>
    <row r="471" spans="1:8" ht="12.75" customHeight="1" x14ac:dyDescent="0.2">
      <c r="B471" s="222"/>
      <c r="C471" s="242" t="s">
        <v>104</v>
      </c>
      <c r="D471" s="15" t="s">
        <v>77</v>
      </c>
      <c r="E471" s="16">
        <v>0</v>
      </c>
      <c r="F471" s="244">
        <v>0</v>
      </c>
      <c r="G471" s="227">
        <v>15</v>
      </c>
      <c r="H471" s="227">
        <f>+F471*G471/2</f>
        <v>0</v>
      </c>
    </row>
    <row r="472" spans="1:8" ht="12.75" customHeight="1" thickBot="1" x14ac:dyDescent="0.25">
      <c r="B472" s="222"/>
      <c r="C472" s="243"/>
      <c r="D472" s="19" t="s">
        <v>105</v>
      </c>
      <c r="E472" s="20">
        <v>2</v>
      </c>
      <c r="F472" s="245"/>
      <c r="G472" s="229"/>
      <c r="H472" s="229"/>
    </row>
    <row r="473" spans="1:8" ht="12.75" x14ac:dyDescent="0.2">
      <c r="B473" s="222"/>
      <c r="C473" s="233" t="s">
        <v>79</v>
      </c>
      <c r="D473" s="15" t="s">
        <v>80</v>
      </c>
      <c r="E473" s="16">
        <v>1</v>
      </c>
      <c r="F473" s="224">
        <v>2</v>
      </c>
      <c r="G473" s="227">
        <v>10</v>
      </c>
      <c r="H473" s="227">
        <f>+F473*G473/4</f>
        <v>5</v>
      </c>
    </row>
    <row r="474" spans="1:8" ht="12" customHeight="1" x14ac:dyDescent="0.2">
      <c r="B474" s="222"/>
      <c r="C474" s="234"/>
      <c r="D474" s="17" t="s">
        <v>81</v>
      </c>
      <c r="E474" s="18">
        <v>2</v>
      </c>
      <c r="F474" s="225"/>
      <c r="G474" s="228"/>
      <c r="H474" s="228"/>
    </row>
    <row r="475" spans="1:8" ht="12.75" x14ac:dyDescent="0.2">
      <c r="B475" s="222"/>
      <c r="C475" s="234"/>
      <c r="D475" s="17" t="s">
        <v>82</v>
      </c>
      <c r="E475" s="18">
        <v>3</v>
      </c>
      <c r="F475" s="225"/>
      <c r="G475" s="228"/>
      <c r="H475" s="228"/>
    </row>
    <row r="476" spans="1:8" ht="13.5" thickBot="1" x14ac:dyDescent="0.25">
      <c r="B476" s="222"/>
      <c r="C476" s="235"/>
      <c r="D476" s="19" t="s">
        <v>83</v>
      </c>
      <c r="E476" s="20">
        <v>4</v>
      </c>
      <c r="F476" s="226"/>
      <c r="G476" s="229"/>
      <c r="H476" s="229"/>
    </row>
    <row r="477" spans="1:8" ht="12" customHeight="1" x14ac:dyDescent="0.2">
      <c r="B477" s="222"/>
      <c r="C477" s="233" t="s">
        <v>64</v>
      </c>
      <c r="D477" s="15" t="s">
        <v>84</v>
      </c>
      <c r="E477" s="16">
        <v>1</v>
      </c>
      <c r="F477" s="224">
        <v>1</v>
      </c>
      <c r="G477" s="227">
        <v>10</v>
      </c>
      <c r="H477" s="227">
        <f>+F477*G477/4</f>
        <v>2.5</v>
      </c>
    </row>
    <row r="478" spans="1:8" ht="12" customHeight="1" x14ac:dyDescent="0.2">
      <c r="B478" s="222"/>
      <c r="C478" s="234"/>
      <c r="D478" s="17" t="s">
        <v>85</v>
      </c>
      <c r="E478" s="18">
        <v>2</v>
      </c>
      <c r="F478" s="225"/>
      <c r="G478" s="228"/>
      <c r="H478" s="228"/>
    </row>
    <row r="479" spans="1:8" ht="12" customHeight="1" x14ac:dyDescent="0.2">
      <c r="B479" s="222"/>
      <c r="C479" s="234"/>
      <c r="D479" s="17" t="s">
        <v>86</v>
      </c>
      <c r="E479" s="18">
        <v>3</v>
      </c>
      <c r="F479" s="225"/>
      <c r="G479" s="228"/>
      <c r="H479" s="228"/>
    </row>
    <row r="480" spans="1:8" ht="12.75" customHeight="1" thickBot="1" x14ac:dyDescent="0.25">
      <c r="A480" s="98"/>
      <c r="B480" s="222"/>
      <c r="C480" s="235"/>
      <c r="D480" s="19" t="s">
        <v>87</v>
      </c>
      <c r="E480" s="20">
        <v>4</v>
      </c>
      <c r="F480" s="226"/>
      <c r="G480" s="229"/>
      <c r="H480" s="229"/>
    </row>
    <row r="481" spans="2:8" ht="12" customHeight="1" x14ac:dyDescent="0.2">
      <c r="B481" s="222"/>
      <c r="C481" s="233" t="s">
        <v>65</v>
      </c>
      <c r="D481" s="15" t="s">
        <v>88</v>
      </c>
      <c r="E481" s="16">
        <v>1</v>
      </c>
      <c r="F481" s="224">
        <v>2</v>
      </c>
      <c r="G481" s="227">
        <v>10</v>
      </c>
      <c r="H481" s="227">
        <f>+F481*G481/4</f>
        <v>5</v>
      </c>
    </row>
    <row r="482" spans="2:8" ht="12" customHeight="1" x14ac:dyDescent="0.2">
      <c r="B482" s="222"/>
      <c r="C482" s="234"/>
      <c r="D482" s="17" t="s">
        <v>106</v>
      </c>
      <c r="E482" s="18">
        <v>2</v>
      </c>
      <c r="F482" s="225"/>
      <c r="G482" s="228"/>
      <c r="H482" s="228"/>
    </row>
    <row r="483" spans="2:8" ht="12" customHeight="1" x14ac:dyDescent="0.2">
      <c r="B483" s="222"/>
      <c r="C483" s="234"/>
      <c r="D483" s="17" t="s">
        <v>107</v>
      </c>
      <c r="E483" s="18">
        <v>3</v>
      </c>
      <c r="F483" s="225"/>
      <c r="G483" s="228"/>
      <c r="H483" s="228"/>
    </row>
    <row r="484" spans="2:8" ht="12.75" customHeight="1" thickBot="1" x14ac:dyDescent="0.25">
      <c r="B484" s="222"/>
      <c r="C484" s="235"/>
      <c r="D484" s="21" t="s">
        <v>108</v>
      </c>
      <c r="E484" s="20">
        <v>4</v>
      </c>
      <c r="F484" s="226"/>
      <c r="G484" s="229"/>
      <c r="H484" s="229"/>
    </row>
    <row r="485" spans="2:8" ht="12.75" x14ac:dyDescent="0.2">
      <c r="B485" s="222"/>
      <c r="C485" s="233" t="s">
        <v>66</v>
      </c>
      <c r="D485" s="15" t="s">
        <v>93</v>
      </c>
      <c r="E485" s="16">
        <v>1</v>
      </c>
      <c r="F485" s="224">
        <v>2</v>
      </c>
      <c r="G485" s="227">
        <v>20</v>
      </c>
      <c r="H485" s="227">
        <f>+F485*G485/4</f>
        <v>10</v>
      </c>
    </row>
    <row r="486" spans="2:8" ht="12" customHeight="1" x14ac:dyDescent="0.2">
      <c r="B486" s="222"/>
      <c r="C486" s="234"/>
      <c r="D486" s="17" t="s">
        <v>106</v>
      </c>
      <c r="E486" s="18">
        <v>2</v>
      </c>
      <c r="F486" s="225"/>
      <c r="G486" s="228"/>
      <c r="H486" s="228"/>
    </row>
    <row r="487" spans="2:8" ht="12" customHeight="1" x14ac:dyDescent="0.2">
      <c r="B487" s="222"/>
      <c r="C487" s="234"/>
      <c r="D487" s="17" t="s">
        <v>107</v>
      </c>
      <c r="E487" s="18">
        <v>3</v>
      </c>
      <c r="F487" s="225"/>
      <c r="G487" s="228"/>
      <c r="H487" s="228"/>
    </row>
    <row r="488" spans="2:8" ht="12" customHeight="1" thickBot="1" x14ac:dyDescent="0.25">
      <c r="B488" s="223"/>
      <c r="C488" s="235"/>
      <c r="D488" s="21" t="s">
        <v>109</v>
      </c>
      <c r="E488" s="20">
        <v>4</v>
      </c>
      <c r="F488" s="226"/>
      <c r="G488" s="229"/>
      <c r="H488" s="229"/>
    </row>
    <row r="489" spans="2:8" ht="12.75" customHeight="1" thickBot="1" x14ac:dyDescent="0.25">
      <c r="B489" s="59" t="s">
        <v>110</v>
      </c>
      <c r="C489" s="95"/>
      <c r="D489" s="25"/>
      <c r="E489" s="25"/>
      <c r="F489" s="124"/>
      <c r="G489" s="26"/>
      <c r="H489" s="28">
        <f>SUM(H467:H488)</f>
        <v>40</v>
      </c>
    </row>
    <row r="490" spans="2:8" ht="12" customHeight="1" x14ac:dyDescent="0.2">
      <c r="B490" s="230" t="s">
        <v>38</v>
      </c>
      <c r="C490" s="240" t="s">
        <v>61</v>
      </c>
      <c r="D490" s="15" t="s">
        <v>72</v>
      </c>
      <c r="E490" s="16">
        <v>1</v>
      </c>
      <c r="F490" s="224">
        <v>2</v>
      </c>
      <c r="G490" s="227">
        <v>35</v>
      </c>
      <c r="H490" s="227">
        <f>+F490*G490/4</f>
        <v>17.5</v>
      </c>
    </row>
    <row r="491" spans="2:8" ht="12" customHeight="1" x14ac:dyDescent="0.2">
      <c r="B491" s="236"/>
      <c r="C491" s="241"/>
      <c r="D491" s="17" t="s">
        <v>73</v>
      </c>
      <c r="E491" s="18">
        <v>2</v>
      </c>
      <c r="F491" s="225"/>
      <c r="G491" s="228"/>
      <c r="H491" s="228"/>
    </row>
    <row r="492" spans="2:8" ht="12" customHeight="1" x14ac:dyDescent="0.2">
      <c r="B492" s="236"/>
      <c r="C492" s="241"/>
      <c r="D492" s="17" t="s">
        <v>74</v>
      </c>
      <c r="E492" s="18">
        <v>3</v>
      </c>
      <c r="F492" s="225"/>
      <c r="G492" s="228"/>
      <c r="H492" s="228"/>
    </row>
    <row r="493" spans="2:8" ht="12.75" customHeight="1" thickBot="1" x14ac:dyDescent="0.25">
      <c r="B493" s="236"/>
      <c r="C493" s="241"/>
      <c r="D493" s="19" t="s">
        <v>103</v>
      </c>
      <c r="E493" s="29">
        <v>4</v>
      </c>
      <c r="F493" s="226"/>
      <c r="G493" s="228"/>
      <c r="H493" s="228"/>
    </row>
    <row r="494" spans="2:8" ht="12.75" customHeight="1" x14ac:dyDescent="0.2">
      <c r="B494" s="236"/>
      <c r="C494" s="242" t="s">
        <v>104</v>
      </c>
      <c r="D494" s="15" t="s">
        <v>77</v>
      </c>
      <c r="E494" s="16">
        <v>0</v>
      </c>
      <c r="F494" s="244">
        <v>2</v>
      </c>
      <c r="G494" s="227">
        <v>15</v>
      </c>
      <c r="H494" s="227">
        <f>+F494*G494/2</f>
        <v>15</v>
      </c>
    </row>
    <row r="495" spans="2:8" ht="12.75" customHeight="1" thickBot="1" x14ac:dyDescent="0.25">
      <c r="B495" s="236"/>
      <c r="C495" s="243"/>
      <c r="D495" s="19" t="s">
        <v>105</v>
      </c>
      <c r="E495" s="20">
        <v>2</v>
      </c>
      <c r="F495" s="245"/>
      <c r="G495" s="229"/>
      <c r="H495" s="229"/>
    </row>
    <row r="496" spans="2:8" ht="12.75" x14ac:dyDescent="0.2">
      <c r="B496" s="236"/>
      <c r="C496" s="233" t="s">
        <v>79</v>
      </c>
      <c r="D496" s="15" t="s">
        <v>80</v>
      </c>
      <c r="E496" s="16">
        <v>1</v>
      </c>
      <c r="F496" s="224">
        <v>1</v>
      </c>
      <c r="G496" s="227">
        <v>10</v>
      </c>
      <c r="H496" s="227">
        <f>+F496*G496/4</f>
        <v>2.5</v>
      </c>
    </row>
    <row r="497" spans="2:8" ht="12" customHeight="1" x14ac:dyDescent="0.2">
      <c r="B497" s="236"/>
      <c r="C497" s="234"/>
      <c r="D497" s="17" t="s">
        <v>81</v>
      </c>
      <c r="E497" s="18">
        <v>2</v>
      </c>
      <c r="F497" s="225"/>
      <c r="G497" s="228"/>
      <c r="H497" s="228"/>
    </row>
    <row r="498" spans="2:8" ht="12.75" x14ac:dyDescent="0.2">
      <c r="B498" s="236"/>
      <c r="C498" s="234"/>
      <c r="D498" s="17" t="s">
        <v>82</v>
      </c>
      <c r="E498" s="18">
        <v>3</v>
      </c>
      <c r="F498" s="225"/>
      <c r="G498" s="228"/>
      <c r="H498" s="228"/>
    </row>
    <row r="499" spans="2:8" ht="13.5" thickBot="1" x14ac:dyDescent="0.25">
      <c r="B499" s="236"/>
      <c r="C499" s="235"/>
      <c r="D499" s="19" t="s">
        <v>83</v>
      </c>
      <c r="E499" s="20">
        <v>4</v>
      </c>
      <c r="F499" s="226"/>
      <c r="G499" s="229"/>
      <c r="H499" s="229"/>
    </row>
    <row r="500" spans="2:8" ht="12" customHeight="1" x14ac:dyDescent="0.2">
      <c r="B500" s="236"/>
      <c r="C500" s="233" t="s">
        <v>64</v>
      </c>
      <c r="D500" s="15" t="s">
        <v>84</v>
      </c>
      <c r="E500" s="16">
        <v>1</v>
      </c>
      <c r="F500" s="224">
        <v>1</v>
      </c>
      <c r="G500" s="227">
        <v>10</v>
      </c>
      <c r="H500" s="227">
        <f>+F500*G500/4</f>
        <v>2.5</v>
      </c>
    </row>
    <row r="501" spans="2:8" ht="12" customHeight="1" x14ac:dyDescent="0.2">
      <c r="B501" s="236"/>
      <c r="C501" s="234"/>
      <c r="D501" s="17" t="s">
        <v>85</v>
      </c>
      <c r="E501" s="18">
        <v>2</v>
      </c>
      <c r="F501" s="225"/>
      <c r="G501" s="228"/>
      <c r="H501" s="228"/>
    </row>
    <row r="502" spans="2:8" ht="12" customHeight="1" x14ac:dyDescent="0.2">
      <c r="B502" s="236"/>
      <c r="C502" s="234"/>
      <c r="D502" s="17" t="s">
        <v>86</v>
      </c>
      <c r="E502" s="18">
        <v>3</v>
      </c>
      <c r="F502" s="225"/>
      <c r="G502" s="228"/>
      <c r="H502" s="228"/>
    </row>
    <row r="503" spans="2:8" ht="12.75" customHeight="1" thickBot="1" x14ac:dyDescent="0.25">
      <c r="B503" s="236"/>
      <c r="C503" s="235"/>
      <c r="D503" s="19" t="s">
        <v>87</v>
      </c>
      <c r="E503" s="20">
        <v>4</v>
      </c>
      <c r="F503" s="226"/>
      <c r="G503" s="229"/>
      <c r="H503" s="229"/>
    </row>
    <row r="504" spans="2:8" ht="12" customHeight="1" x14ac:dyDescent="0.2">
      <c r="B504" s="236"/>
      <c r="C504" s="233" t="s">
        <v>65</v>
      </c>
      <c r="D504" s="15" t="s">
        <v>88</v>
      </c>
      <c r="E504" s="16">
        <v>1</v>
      </c>
      <c r="F504" s="224">
        <v>2</v>
      </c>
      <c r="G504" s="227">
        <v>10</v>
      </c>
      <c r="H504" s="227">
        <f>+F504*G504/4</f>
        <v>5</v>
      </c>
    </row>
    <row r="505" spans="2:8" ht="12" customHeight="1" x14ac:dyDescent="0.2">
      <c r="B505" s="236"/>
      <c r="C505" s="234"/>
      <c r="D505" s="17" t="s">
        <v>106</v>
      </c>
      <c r="E505" s="18">
        <v>2</v>
      </c>
      <c r="F505" s="225"/>
      <c r="G505" s="228"/>
      <c r="H505" s="228"/>
    </row>
    <row r="506" spans="2:8" ht="12" customHeight="1" x14ac:dyDescent="0.2">
      <c r="B506" s="236"/>
      <c r="C506" s="234"/>
      <c r="D506" s="17" t="s">
        <v>107</v>
      </c>
      <c r="E506" s="18">
        <v>3</v>
      </c>
      <c r="F506" s="225"/>
      <c r="G506" s="228"/>
      <c r="H506" s="228"/>
    </row>
    <row r="507" spans="2:8" ht="12.75" customHeight="1" thickBot="1" x14ac:dyDescent="0.25">
      <c r="B507" s="236"/>
      <c r="C507" s="235"/>
      <c r="D507" s="21" t="s">
        <v>108</v>
      </c>
      <c r="E507" s="20">
        <v>4</v>
      </c>
      <c r="F507" s="226"/>
      <c r="G507" s="229"/>
      <c r="H507" s="229"/>
    </row>
    <row r="508" spans="2:8" ht="12.75" x14ac:dyDescent="0.2">
      <c r="B508" s="236"/>
      <c r="C508" s="233" t="s">
        <v>66</v>
      </c>
      <c r="D508" s="15" t="s">
        <v>93</v>
      </c>
      <c r="E508" s="16">
        <v>1</v>
      </c>
      <c r="F508" s="224">
        <v>2</v>
      </c>
      <c r="G508" s="227">
        <v>20</v>
      </c>
      <c r="H508" s="227">
        <f>+F508*G508/4</f>
        <v>10</v>
      </c>
    </row>
    <row r="509" spans="2:8" ht="12" customHeight="1" x14ac:dyDescent="0.2">
      <c r="B509" s="236"/>
      <c r="C509" s="234"/>
      <c r="D509" s="17" t="s">
        <v>106</v>
      </c>
      <c r="E509" s="18">
        <v>2</v>
      </c>
      <c r="F509" s="225"/>
      <c r="G509" s="228"/>
      <c r="H509" s="228"/>
    </row>
    <row r="510" spans="2:8" ht="12" customHeight="1" x14ac:dyDescent="0.2">
      <c r="B510" s="236"/>
      <c r="C510" s="234"/>
      <c r="D510" s="17" t="s">
        <v>107</v>
      </c>
      <c r="E510" s="18">
        <v>3</v>
      </c>
      <c r="F510" s="225"/>
      <c r="G510" s="228"/>
      <c r="H510" s="228"/>
    </row>
    <row r="511" spans="2:8" ht="12" customHeight="1" thickBot="1" x14ac:dyDescent="0.25">
      <c r="B511" s="237"/>
      <c r="C511" s="235"/>
      <c r="D511" s="21" t="s">
        <v>109</v>
      </c>
      <c r="E511" s="20">
        <v>4</v>
      </c>
      <c r="F511" s="226"/>
      <c r="G511" s="229"/>
      <c r="H511" s="229"/>
    </row>
    <row r="512" spans="2:8" ht="12.75" customHeight="1" thickBot="1" x14ac:dyDescent="0.25">
      <c r="B512" s="59" t="s">
        <v>110</v>
      </c>
      <c r="C512" s="95"/>
      <c r="D512" s="25"/>
      <c r="E512" s="25"/>
      <c r="F512" s="124"/>
      <c r="G512" s="26"/>
      <c r="H512" s="28">
        <f>SUM(H490:H511)</f>
        <v>52.5</v>
      </c>
    </row>
    <row r="513" spans="1:8" ht="12" customHeight="1" x14ac:dyDescent="0.2">
      <c r="B513" s="230" t="s">
        <v>39</v>
      </c>
      <c r="C513" s="240" t="s">
        <v>61</v>
      </c>
      <c r="D513" s="15" t="s">
        <v>72</v>
      </c>
      <c r="E513" s="16">
        <v>1</v>
      </c>
      <c r="F513" s="224">
        <v>2</v>
      </c>
      <c r="G513" s="227">
        <v>35</v>
      </c>
      <c r="H513" s="227">
        <f>+F513*G513/4</f>
        <v>17.5</v>
      </c>
    </row>
    <row r="514" spans="1:8" ht="12" customHeight="1" x14ac:dyDescent="0.2">
      <c r="B514" s="236"/>
      <c r="C514" s="241"/>
      <c r="D514" s="17" t="s">
        <v>73</v>
      </c>
      <c r="E514" s="18">
        <v>2</v>
      </c>
      <c r="F514" s="225"/>
      <c r="G514" s="228"/>
      <c r="H514" s="228"/>
    </row>
    <row r="515" spans="1:8" ht="12" customHeight="1" x14ac:dyDescent="0.2">
      <c r="B515" s="236"/>
      <c r="C515" s="241"/>
      <c r="D515" s="17" t="s">
        <v>74</v>
      </c>
      <c r="E515" s="18">
        <v>3</v>
      </c>
      <c r="F515" s="225"/>
      <c r="G515" s="228"/>
      <c r="H515" s="228"/>
    </row>
    <row r="516" spans="1:8" ht="12.75" customHeight="1" thickBot="1" x14ac:dyDescent="0.25">
      <c r="B516" s="236"/>
      <c r="C516" s="241"/>
      <c r="D516" s="19" t="s">
        <v>103</v>
      </c>
      <c r="E516" s="29">
        <v>4</v>
      </c>
      <c r="F516" s="226"/>
      <c r="G516" s="228"/>
      <c r="H516" s="228"/>
    </row>
    <row r="517" spans="1:8" ht="12.75" customHeight="1" x14ac:dyDescent="0.2">
      <c r="B517" s="236"/>
      <c r="C517" s="242" t="s">
        <v>104</v>
      </c>
      <c r="D517" s="15" t="s">
        <v>77</v>
      </c>
      <c r="E517" s="16">
        <v>0</v>
      </c>
      <c r="F517" s="244">
        <v>2</v>
      </c>
      <c r="G517" s="227">
        <v>15</v>
      </c>
      <c r="H517" s="227">
        <f>+F517*G517/2</f>
        <v>15</v>
      </c>
    </row>
    <row r="518" spans="1:8" ht="12.75" customHeight="1" thickBot="1" x14ac:dyDescent="0.25">
      <c r="B518" s="236"/>
      <c r="C518" s="243"/>
      <c r="D518" s="19" t="s">
        <v>105</v>
      </c>
      <c r="E518" s="20">
        <v>2</v>
      </c>
      <c r="F518" s="245"/>
      <c r="G518" s="229"/>
      <c r="H518" s="229"/>
    </row>
    <row r="519" spans="1:8" ht="12.75" x14ac:dyDescent="0.2">
      <c r="B519" s="236"/>
      <c r="C519" s="233" t="s">
        <v>79</v>
      </c>
      <c r="D519" s="15" t="s">
        <v>80</v>
      </c>
      <c r="E519" s="16">
        <v>1</v>
      </c>
      <c r="F519" s="224">
        <v>1</v>
      </c>
      <c r="G519" s="227">
        <v>10</v>
      </c>
      <c r="H519" s="227">
        <f>+F519*G519/4</f>
        <v>2.5</v>
      </c>
    </row>
    <row r="520" spans="1:8" ht="12" customHeight="1" x14ac:dyDescent="0.2">
      <c r="B520" s="236"/>
      <c r="C520" s="234"/>
      <c r="D520" s="17" t="s">
        <v>81</v>
      </c>
      <c r="E520" s="18">
        <v>2</v>
      </c>
      <c r="F520" s="225"/>
      <c r="G520" s="228"/>
      <c r="H520" s="228"/>
    </row>
    <row r="521" spans="1:8" ht="12.75" x14ac:dyDescent="0.2">
      <c r="A521" s="99"/>
      <c r="B521" s="236"/>
      <c r="C521" s="234"/>
      <c r="D521" s="17" t="s">
        <v>82</v>
      </c>
      <c r="E521" s="18">
        <v>3</v>
      </c>
      <c r="F521" s="225"/>
      <c r="G521" s="228"/>
      <c r="H521" s="228"/>
    </row>
    <row r="522" spans="1:8" ht="13.5" thickBot="1" x14ac:dyDescent="0.25">
      <c r="B522" s="236"/>
      <c r="C522" s="235"/>
      <c r="D522" s="19" t="s">
        <v>83</v>
      </c>
      <c r="E522" s="20">
        <v>4</v>
      </c>
      <c r="F522" s="226"/>
      <c r="G522" s="229"/>
      <c r="H522" s="229"/>
    </row>
    <row r="523" spans="1:8" ht="12" customHeight="1" x14ac:dyDescent="0.2">
      <c r="B523" s="236"/>
      <c r="C523" s="233" t="s">
        <v>64</v>
      </c>
      <c r="D523" s="15" t="s">
        <v>84</v>
      </c>
      <c r="E523" s="16">
        <v>1</v>
      </c>
      <c r="F523" s="224">
        <v>2</v>
      </c>
      <c r="G523" s="227">
        <v>10</v>
      </c>
      <c r="H523" s="227">
        <f>+F523*G523/4</f>
        <v>5</v>
      </c>
    </row>
    <row r="524" spans="1:8" ht="12" customHeight="1" x14ac:dyDescent="0.2">
      <c r="B524" s="236"/>
      <c r="C524" s="234"/>
      <c r="D524" s="17" t="s">
        <v>85</v>
      </c>
      <c r="E524" s="18">
        <v>2</v>
      </c>
      <c r="F524" s="225"/>
      <c r="G524" s="228"/>
      <c r="H524" s="228"/>
    </row>
    <row r="525" spans="1:8" ht="12" customHeight="1" x14ac:dyDescent="0.2">
      <c r="B525" s="236"/>
      <c r="C525" s="234"/>
      <c r="D525" s="17" t="s">
        <v>86</v>
      </c>
      <c r="E525" s="18">
        <v>3</v>
      </c>
      <c r="F525" s="225"/>
      <c r="G525" s="228"/>
      <c r="H525" s="228"/>
    </row>
    <row r="526" spans="1:8" ht="12.75" customHeight="1" thickBot="1" x14ac:dyDescent="0.25">
      <c r="B526" s="236"/>
      <c r="C526" s="235"/>
      <c r="D526" s="19" t="s">
        <v>87</v>
      </c>
      <c r="E526" s="20">
        <v>4</v>
      </c>
      <c r="F526" s="226"/>
      <c r="G526" s="229"/>
      <c r="H526" s="229"/>
    </row>
    <row r="527" spans="1:8" ht="12" customHeight="1" x14ac:dyDescent="0.2">
      <c r="B527" s="236"/>
      <c r="C527" s="233" t="s">
        <v>65</v>
      </c>
      <c r="D527" s="15" t="s">
        <v>88</v>
      </c>
      <c r="E527" s="16">
        <v>1</v>
      </c>
      <c r="F527" s="224">
        <v>1</v>
      </c>
      <c r="G527" s="227">
        <v>10</v>
      </c>
      <c r="H527" s="227">
        <f>+F527*G527/4</f>
        <v>2.5</v>
      </c>
    </row>
    <row r="528" spans="1:8" ht="12" customHeight="1" x14ac:dyDescent="0.2">
      <c r="B528" s="236"/>
      <c r="C528" s="234"/>
      <c r="D528" s="17" t="s">
        <v>106</v>
      </c>
      <c r="E528" s="18">
        <v>2</v>
      </c>
      <c r="F528" s="225"/>
      <c r="G528" s="228"/>
      <c r="H528" s="228"/>
    </row>
    <row r="529" spans="2:8" ht="12" customHeight="1" x14ac:dyDescent="0.2">
      <c r="B529" s="236"/>
      <c r="C529" s="234"/>
      <c r="D529" s="17" t="s">
        <v>107</v>
      </c>
      <c r="E529" s="18">
        <v>3</v>
      </c>
      <c r="F529" s="225"/>
      <c r="G529" s="228"/>
      <c r="H529" s="228"/>
    </row>
    <row r="530" spans="2:8" ht="12.75" customHeight="1" thickBot="1" x14ac:dyDescent="0.25">
      <c r="B530" s="236"/>
      <c r="C530" s="235"/>
      <c r="D530" s="21" t="s">
        <v>108</v>
      </c>
      <c r="E530" s="20">
        <v>4</v>
      </c>
      <c r="F530" s="226"/>
      <c r="G530" s="229"/>
      <c r="H530" s="229"/>
    </row>
    <row r="531" spans="2:8" ht="12.75" x14ac:dyDescent="0.2">
      <c r="B531" s="236"/>
      <c r="C531" s="233" t="s">
        <v>66</v>
      </c>
      <c r="D531" s="15" t="s">
        <v>93</v>
      </c>
      <c r="E531" s="16">
        <v>1</v>
      </c>
      <c r="F531" s="224">
        <v>3</v>
      </c>
      <c r="G531" s="227">
        <v>20</v>
      </c>
      <c r="H531" s="227">
        <f>+F531*G531/4</f>
        <v>15</v>
      </c>
    </row>
    <row r="532" spans="2:8" ht="12" customHeight="1" x14ac:dyDescent="0.2">
      <c r="B532" s="236"/>
      <c r="C532" s="234"/>
      <c r="D532" s="17" t="s">
        <v>106</v>
      </c>
      <c r="E532" s="18">
        <v>2</v>
      </c>
      <c r="F532" s="225"/>
      <c r="G532" s="228"/>
      <c r="H532" s="228"/>
    </row>
    <row r="533" spans="2:8" ht="12" customHeight="1" x14ac:dyDescent="0.2">
      <c r="B533" s="236"/>
      <c r="C533" s="234"/>
      <c r="D533" s="17" t="s">
        <v>107</v>
      </c>
      <c r="E533" s="18">
        <v>3</v>
      </c>
      <c r="F533" s="225"/>
      <c r="G533" s="228"/>
      <c r="H533" s="228"/>
    </row>
    <row r="534" spans="2:8" ht="12" customHeight="1" thickBot="1" x14ac:dyDescent="0.25">
      <c r="B534" s="237"/>
      <c r="C534" s="235"/>
      <c r="D534" s="21" t="s">
        <v>109</v>
      </c>
      <c r="E534" s="20">
        <v>4</v>
      </c>
      <c r="F534" s="226"/>
      <c r="G534" s="229"/>
      <c r="H534" s="229"/>
    </row>
    <row r="535" spans="2:8" ht="12.75" customHeight="1" thickBot="1" x14ac:dyDescent="0.25">
      <c r="B535" s="59" t="s">
        <v>110</v>
      </c>
      <c r="C535" s="95"/>
      <c r="D535" s="25"/>
      <c r="E535" s="25"/>
      <c r="F535" s="124"/>
      <c r="G535" s="26"/>
      <c r="H535" s="28">
        <f>SUM(H513:H534)</f>
        <v>57.5</v>
      </c>
    </row>
    <row r="536" spans="2:8" ht="13.5" customHeight="1" x14ac:dyDescent="0.2">
      <c r="B536" s="221" t="s">
        <v>40</v>
      </c>
      <c r="C536" s="240" t="s">
        <v>61</v>
      </c>
      <c r="D536" s="15" t="s">
        <v>72</v>
      </c>
      <c r="E536" s="16">
        <v>1</v>
      </c>
      <c r="F536" s="224">
        <v>2</v>
      </c>
      <c r="G536" s="227">
        <v>35</v>
      </c>
      <c r="H536" s="227">
        <f>+F536*G536/4</f>
        <v>17.5</v>
      </c>
    </row>
    <row r="537" spans="2:8" ht="13.5" customHeight="1" x14ac:dyDescent="0.2">
      <c r="B537" s="222"/>
      <c r="C537" s="241"/>
      <c r="D537" s="17" t="s">
        <v>73</v>
      </c>
      <c r="E537" s="18">
        <v>2</v>
      </c>
      <c r="F537" s="225"/>
      <c r="G537" s="228"/>
      <c r="H537" s="228"/>
    </row>
    <row r="538" spans="2:8" ht="13.5" customHeight="1" x14ac:dyDescent="0.2">
      <c r="B538" s="222"/>
      <c r="C538" s="241"/>
      <c r="D538" s="17" t="s">
        <v>74</v>
      </c>
      <c r="E538" s="18">
        <v>3</v>
      </c>
      <c r="F538" s="225"/>
      <c r="G538" s="228"/>
      <c r="H538" s="228"/>
    </row>
    <row r="539" spans="2:8" ht="13.5" customHeight="1" thickBot="1" x14ac:dyDescent="0.25">
      <c r="B539" s="222"/>
      <c r="C539" s="241"/>
      <c r="D539" s="19" t="s">
        <v>103</v>
      </c>
      <c r="E539" s="29">
        <v>4</v>
      </c>
      <c r="F539" s="226"/>
      <c r="G539" s="228"/>
      <c r="H539" s="228"/>
    </row>
    <row r="540" spans="2:8" ht="13.5" customHeight="1" x14ac:dyDescent="0.2">
      <c r="B540" s="222"/>
      <c r="C540" s="242" t="s">
        <v>104</v>
      </c>
      <c r="D540" s="15" t="s">
        <v>77</v>
      </c>
      <c r="E540" s="16">
        <v>0</v>
      </c>
      <c r="F540" s="244">
        <v>2</v>
      </c>
      <c r="G540" s="227">
        <v>15</v>
      </c>
      <c r="H540" s="227">
        <f>+F540*G540/2</f>
        <v>15</v>
      </c>
    </row>
    <row r="541" spans="2:8" ht="13.5" customHeight="1" thickBot="1" x14ac:dyDescent="0.25">
      <c r="B541" s="222"/>
      <c r="C541" s="243"/>
      <c r="D541" s="19" t="s">
        <v>105</v>
      </c>
      <c r="E541" s="20">
        <v>2</v>
      </c>
      <c r="F541" s="245"/>
      <c r="G541" s="229"/>
      <c r="H541" s="229"/>
    </row>
    <row r="542" spans="2:8" ht="13.5" customHeight="1" x14ac:dyDescent="0.2">
      <c r="B542" s="222"/>
      <c r="C542" s="233" t="s">
        <v>79</v>
      </c>
      <c r="D542" s="15" t="s">
        <v>80</v>
      </c>
      <c r="E542" s="16">
        <v>1</v>
      </c>
      <c r="F542" s="224">
        <v>4</v>
      </c>
      <c r="G542" s="227">
        <v>10</v>
      </c>
      <c r="H542" s="227">
        <f>+F542*G542/4</f>
        <v>10</v>
      </c>
    </row>
    <row r="543" spans="2:8" ht="13.5" customHeight="1" x14ac:dyDescent="0.2">
      <c r="B543" s="222"/>
      <c r="C543" s="234"/>
      <c r="D543" s="17" t="s">
        <v>81</v>
      </c>
      <c r="E543" s="18">
        <v>2</v>
      </c>
      <c r="F543" s="225"/>
      <c r="G543" s="228"/>
      <c r="H543" s="228"/>
    </row>
    <row r="544" spans="2:8" ht="13.5" customHeight="1" x14ac:dyDescent="0.2">
      <c r="B544" s="222"/>
      <c r="C544" s="234"/>
      <c r="D544" s="17" t="s">
        <v>82</v>
      </c>
      <c r="E544" s="18">
        <v>3</v>
      </c>
      <c r="F544" s="225"/>
      <c r="G544" s="228"/>
      <c r="H544" s="228"/>
    </row>
    <row r="545" spans="2:8" ht="13.5" customHeight="1" thickBot="1" x14ac:dyDescent="0.25">
      <c r="B545" s="222"/>
      <c r="C545" s="235"/>
      <c r="D545" s="19" t="s">
        <v>83</v>
      </c>
      <c r="E545" s="20">
        <v>4</v>
      </c>
      <c r="F545" s="226"/>
      <c r="G545" s="229"/>
      <c r="H545" s="229"/>
    </row>
    <row r="546" spans="2:8" ht="13.5" customHeight="1" x14ac:dyDescent="0.2">
      <c r="B546" s="222"/>
      <c r="C546" s="233" t="s">
        <v>64</v>
      </c>
      <c r="D546" s="15" t="s">
        <v>84</v>
      </c>
      <c r="E546" s="16">
        <v>1</v>
      </c>
      <c r="F546" s="224">
        <v>1</v>
      </c>
      <c r="G546" s="227">
        <v>10</v>
      </c>
      <c r="H546" s="227">
        <f>+F546*G546/4</f>
        <v>2.5</v>
      </c>
    </row>
    <row r="547" spans="2:8" ht="13.5" customHeight="1" x14ac:dyDescent="0.2">
      <c r="B547" s="222"/>
      <c r="C547" s="234"/>
      <c r="D547" s="17" t="s">
        <v>85</v>
      </c>
      <c r="E547" s="18">
        <v>2</v>
      </c>
      <c r="F547" s="225"/>
      <c r="G547" s="228"/>
      <c r="H547" s="228"/>
    </row>
    <row r="548" spans="2:8" ht="13.5" customHeight="1" x14ac:dyDescent="0.2">
      <c r="B548" s="222"/>
      <c r="C548" s="234"/>
      <c r="D548" s="17" t="s">
        <v>86</v>
      </c>
      <c r="E548" s="18">
        <v>3</v>
      </c>
      <c r="F548" s="225"/>
      <c r="G548" s="228"/>
      <c r="H548" s="228"/>
    </row>
    <row r="549" spans="2:8" ht="13.5" customHeight="1" thickBot="1" x14ac:dyDescent="0.25">
      <c r="B549" s="222"/>
      <c r="C549" s="235"/>
      <c r="D549" s="19" t="s">
        <v>87</v>
      </c>
      <c r="E549" s="20">
        <v>4</v>
      </c>
      <c r="F549" s="226"/>
      <c r="G549" s="229"/>
      <c r="H549" s="229"/>
    </row>
    <row r="550" spans="2:8" ht="13.5" customHeight="1" x14ac:dyDescent="0.2">
      <c r="B550" s="222"/>
      <c r="C550" s="233" t="s">
        <v>65</v>
      </c>
      <c r="D550" s="15" t="s">
        <v>88</v>
      </c>
      <c r="E550" s="16">
        <v>1</v>
      </c>
      <c r="F550" s="224">
        <v>2</v>
      </c>
      <c r="G550" s="227">
        <v>10</v>
      </c>
      <c r="H550" s="227">
        <f>+F550*G550/4</f>
        <v>5</v>
      </c>
    </row>
    <row r="551" spans="2:8" ht="13.5" customHeight="1" x14ac:dyDescent="0.2">
      <c r="B551" s="222"/>
      <c r="C551" s="234"/>
      <c r="D551" s="17" t="s">
        <v>106</v>
      </c>
      <c r="E551" s="18">
        <v>2</v>
      </c>
      <c r="F551" s="225"/>
      <c r="G551" s="228"/>
      <c r="H551" s="228"/>
    </row>
    <row r="552" spans="2:8" ht="13.5" customHeight="1" x14ac:dyDescent="0.2">
      <c r="B552" s="222"/>
      <c r="C552" s="234"/>
      <c r="D552" s="17" t="s">
        <v>107</v>
      </c>
      <c r="E552" s="18">
        <v>3</v>
      </c>
      <c r="F552" s="225"/>
      <c r="G552" s="228"/>
      <c r="H552" s="228"/>
    </row>
    <row r="553" spans="2:8" ht="13.5" customHeight="1" thickBot="1" x14ac:dyDescent="0.25">
      <c r="B553" s="222"/>
      <c r="C553" s="235"/>
      <c r="D553" s="21" t="s">
        <v>108</v>
      </c>
      <c r="E553" s="20">
        <v>4</v>
      </c>
      <c r="F553" s="226"/>
      <c r="G553" s="229"/>
      <c r="H553" s="229"/>
    </row>
    <row r="554" spans="2:8" ht="13.5" customHeight="1" x14ac:dyDescent="0.2">
      <c r="B554" s="222"/>
      <c r="C554" s="233" t="s">
        <v>66</v>
      </c>
      <c r="D554" s="15" t="s">
        <v>93</v>
      </c>
      <c r="E554" s="16">
        <v>1</v>
      </c>
      <c r="F554" s="224">
        <v>2</v>
      </c>
      <c r="G554" s="227">
        <v>20</v>
      </c>
      <c r="H554" s="227">
        <f>+F554*G554/4</f>
        <v>10</v>
      </c>
    </row>
    <row r="555" spans="2:8" ht="13.5" customHeight="1" x14ac:dyDescent="0.2">
      <c r="B555" s="222"/>
      <c r="C555" s="234"/>
      <c r="D555" s="17" t="s">
        <v>106</v>
      </c>
      <c r="E555" s="18">
        <v>2</v>
      </c>
      <c r="F555" s="225"/>
      <c r="G555" s="228"/>
      <c r="H555" s="228"/>
    </row>
    <row r="556" spans="2:8" ht="13.5" customHeight="1" x14ac:dyDescent="0.2">
      <c r="B556" s="222"/>
      <c r="C556" s="234"/>
      <c r="D556" s="17" t="s">
        <v>107</v>
      </c>
      <c r="E556" s="18">
        <v>3</v>
      </c>
      <c r="F556" s="225"/>
      <c r="G556" s="228"/>
      <c r="H556" s="228"/>
    </row>
    <row r="557" spans="2:8" ht="13.5" customHeight="1" thickBot="1" x14ac:dyDescent="0.25">
      <c r="B557" s="223"/>
      <c r="C557" s="235"/>
      <c r="D557" s="21" t="s">
        <v>109</v>
      </c>
      <c r="E557" s="20">
        <v>4</v>
      </c>
      <c r="F557" s="226"/>
      <c r="G557" s="229"/>
      <c r="H557" s="229"/>
    </row>
    <row r="558" spans="2:8" ht="12.75" customHeight="1" thickBot="1" x14ac:dyDescent="0.25">
      <c r="B558" s="59" t="s">
        <v>110</v>
      </c>
      <c r="C558" s="95"/>
      <c r="D558" s="25"/>
      <c r="E558" s="25"/>
      <c r="F558" s="124"/>
      <c r="G558" s="26"/>
      <c r="H558" s="28">
        <f>SUM(H536:H557)</f>
        <v>60</v>
      </c>
    </row>
    <row r="559" spans="2:8" ht="13.5" customHeight="1" x14ac:dyDescent="0.2">
      <c r="B559" s="221" t="s">
        <v>41</v>
      </c>
      <c r="C559" s="240" t="s">
        <v>61</v>
      </c>
      <c r="D559" s="15" t="s">
        <v>72</v>
      </c>
      <c r="E559" s="16">
        <v>1</v>
      </c>
      <c r="F559" s="224">
        <v>2</v>
      </c>
      <c r="G559" s="227">
        <v>35</v>
      </c>
      <c r="H559" s="227">
        <f>+F559*G559/4</f>
        <v>17.5</v>
      </c>
    </row>
    <row r="560" spans="2:8" ht="13.5" customHeight="1" x14ac:dyDescent="0.2">
      <c r="B560" s="222"/>
      <c r="C560" s="241"/>
      <c r="D560" s="17" t="s">
        <v>73</v>
      </c>
      <c r="E560" s="18">
        <v>2</v>
      </c>
      <c r="F560" s="225"/>
      <c r="G560" s="228"/>
      <c r="H560" s="228"/>
    </row>
    <row r="561" spans="2:8" ht="13.5" customHeight="1" x14ac:dyDescent="0.2">
      <c r="B561" s="222"/>
      <c r="C561" s="241"/>
      <c r="D561" s="17" t="s">
        <v>74</v>
      </c>
      <c r="E561" s="18">
        <v>3</v>
      </c>
      <c r="F561" s="225"/>
      <c r="G561" s="228"/>
      <c r="H561" s="228"/>
    </row>
    <row r="562" spans="2:8" ht="13.5" customHeight="1" thickBot="1" x14ac:dyDescent="0.25">
      <c r="B562" s="222"/>
      <c r="C562" s="241"/>
      <c r="D562" s="19" t="s">
        <v>103</v>
      </c>
      <c r="E562" s="29">
        <v>4</v>
      </c>
      <c r="F562" s="226"/>
      <c r="G562" s="228"/>
      <c r="H562" s="228"/>
    </row>
    <row r="563" spans="2:8" ht="13.5" customHeight="1" x14ac:dyDescent="0.2">
      <c r="B563" s="222"/>
      <c r="C563" s="242" t="s">
        <v>104</v>
      </c>
      <c r="D563" s="15" t="s">
        <v>77</v>
      </c>
      <c r="E563" s="16">
        <v>0</v>
      </c>
      <c r="F563" s="244">
        <v>2</v>
      </c>
      <c r="G563" s="227">
        <v>15</v>
      </c>
      <c r="H563" s="227">
        <f>+F563*G563/2</f>
        <v>15</v>
      </c>
    </row>
    <row r="564" spans="2:8" ht="13.5" customHeight="1" thickBot="1" x14ac:dyDescent="0.25">
      <c r="B564" s="222"/>
      <c r="C564" s="243"/>
      <c r="D564" s="19" t="s">
        <v>105</v>
      </c>
      <c r="E564" s="20">
        <v>2</v>
      </c>
      <c r="F564" s="245"/>
      <c r="G564" s="229"/>
      <c r="H564" s="229"/>
    </row>
    <row r="565" spans="2:8" ht="13.5" customHeight="1" x14ac:dyDescent="0.2">
      <c r="B565" s="222"/>
      <c r="C565" s="233" t="s">
        <v>79</v>
      </c>
      <c r="D565" s="15" t="s">
        <v>80</v>
      </c>
      <c r="E565" s="16">
        <v>1</v>
      </c>
      <c r="F565" s="224">
        <v>4</v>
      </c>
      <c r="G565" s="227">
        <v>10</v>
      </c>
      <c r="H565" s="227">
        <f>+F565*G565/4</f>
        <v>10</v>
      </c>
    </row>
    <row r="566" spans="2:8" ht="13.5" customHeight="1" x14ac:dyDescent="0.2">
      <c r="B566" s="222"/>
      <c r="C566" s="234"/>
      <c r="D566" s="17" t="s">
        <v>81</v>
      </c>
      <c r="E566" s="18">
        <v>2</v>
      </c>
      <c r="F566" s="225"/>
      <c r="G566" s="228"/>
      <c r="H566" s="228"/>
    </row>
    <row r="567" spans="2:8" ht="13.5" customHeight="1" x14ac:dyDescent="0.2">
      <c r="B567" s="222"/>
      <c r="C567" s="234"/>
      <c r="D567" s="17" t="s">
        <v>82</v>
      </c>
      <c r="E567" s="18">
        <v>3</v>
      </c>
      <c r="F567" s="225"/>
      <c r="G567" s="228"/>
      <c r="H567" s="228"/>
    </row>
    <row r="568" spans="2:8" ht="13.5" customHeight="1" thickBot="1" x14ac:dyDescent="0.25">
      <c r="B568" s="222"/>
      <c r="C568" s="235"/>
      <c r="D568" s="19" t="s">
        <v>83</v>
      </c>
      <c r="E568" s="20">
        <v>4</v>
      </c>
      <c r="F568" s="226"/>
      <c r="G568" s="229"/>
      <c r="H568" s="229"/>
    </row>
    <row r="569" spans="2:8" ht="13.5" customHeight="1" x14ac:dyDescent="0.2">
      <c r="B569" s="222"/>
      <c r="C569" s="233" t="s">
        <v>64</v>
      </c>
      <c r="D569" s="15" t="s">
        <v>84</v>
      </c>
      <c r="E569" s="16">
        <v>1</v>
      </c>
      <c r="F569" s="224">
        <v>1</v>
      </c>
      <c r="G569" s="227">
        <v>10</v>
      </c>
      <c r="H569" s="227">
        <f>+F569*G569/4</f>
        <v>2.5</v>
      </c>
    </row>
    <row r="570" spans="2:8" ht="13.5" customHeight="1" x14ac:dyDescent="0.2">
      <c r="B570" s="222"/>
      <c r="C570" s="234"/>
      <c r="D570" s="17" t="s">
        <v>85</v>
      </c>
      <c r="E570" s="18">
        <v>2</v>
      </c>
      <c r="F570" s="225"/>
      <c r="G570" s="228"/>
      <c r="H570" s="228"/>
    </row>
    <row r="571" spans="2:8" ht="13.5" customHeight="1" x14ac:dyDescent="0.2">
      <c r="B571" s="222"/>
      <c r="C571" s="234"/>
      <c r="D571" s="17" t="s">
        <v>86</v>
      </c>
      <c r="E571" s="18">
        <v>3</v>
      </c>
      <c r="F571" s="225"/>
      <c r="G571" s="228"/>
      <c r="H571" s="228"/>
    </row>
    <row r="572" spans="2:8" ht="13.5" customHeight="1" thickBot="1" x14ac:dyDescent="0.25">
      <c r="B572" s="222"/>
      <c r="C572" s="235"/>
      <c r="D572" s="19" t="s">
        <v>87</v>
      </c>
      <c r="E572" s="20">
        <v>4</v>
      </c>
      <c r="F572" s="226"/>
      <c r="G572" s="229"/>
      <c r="H572" s="229"/>
    </row>
    <row r="573" spans="2:8" ht="13.5" customHeight="1" x14ac:dyDescent="0.2">
      <c r="B573" s="222"/>
      <c r="C573" s="233" t="s">
        <v>65</v>
      </c>
      <c r="D573" s="15" t="s">
        <v>88</v>
      </c>
      <c r="E573" s="16">
        <v>1</v>
      </c>
      <c r="F573" s="224">
        <v>2</v>
      </c>
      <c r="G573" s="227">
        <v>10</v>
      </c>
      <c r="H573" s="227">
        <f>+F573*G573/4</f>
        <v>5</v>
      </c>
    </row>
    <row r="574" spans="2:8" ht="13.5" customHeight="1" x14ac:dyDescent="0.2">
      <c r="B574" s="222"/>
      <c r="C574" s="234"/>
      <c r="D574" s="17" t="s">
        <v>106</v>
      </c>
      <c r="E574" s="18">
        <v>2</v>
      </c>
      <c r="F574" s="225"/>
      <c r="G574" s="228"/>
      <c r="H574" s="228"/>
    </row>
    <row r="575" spans="2:8" ht="13.5" customHeight="1" x14ac:dyDescent="0.2">
      <c r="B575" s="222"/>
      <c r="C575" s="234"/>
      <c r="D575" s="17" t="s">
        <v>107</v>
      </c>
      <c r="E575" s="18">
        <v>3</v>
      </c>
      <c r="F575" s="225"/>
      <c r="G575" s="228"/>
      <c r="H575" s="228"/>
    </row>
    <row r="576" spans="2:8" ht="13.5" customHeight="1" thickBot="1" x14ac:dyDescent="0.25">
      <c r="B576" s="222"/>
      <c r="C576" s="235"/>
      <c r="D576" s="21" t="s">
        <v>108</v>
      </c>
      <c r="E576" s="20">
        <v>4</v>
      </c>
      <c r="F576" s="226"/>
      <c r="G576" s="229"/>
      <c r="H576" s="229"/>
    </row>
    <row r="577" spans="2:8" ht="13.5" customHeight="1" x14ac:dyDescent="0.2">
      <c r="B577" s="222"/>
      <c r="C577" s="233" t="s">
        <v>66</v>
      </c>
      <c r="D577" s="15" t="s">
        <v>93</v>
      </c>
      <c r="E577" s="16">
        <v>1</v>
      </c>
      <c r="F577" s="224">
        <v>3</v>
      </c>
      <c r="G577" s="227">
        <v>20</v>
      </c>
      <c r="H577" s="227">
        <f>+F577*G577/4</f>
        <v>15</v>
      </c>
    </row>
    <row r="578" spans="2:8" ht="13.5" customHeight="1" x14ac:dyDescent="0.2">
      <c r="B578" s="222"/>
      <c r="C578" s="234"/>
      <c r="D578" s="17" t="s">
        <v>106</v>
      </c>
      <c r="E578" s="18">
        <v>2</v>
      </c>
      <c r="F578" s="225"/>
      <c r="G578" s="228"/>
      <c r="H578" s="228"/>
    </row>
    <row r="579" spans="2:8" ht="13.5" customHeight="1" x14ac:dyDescent="0.2">
      <c r="B579" s="222"/>
      <c r="C579" s="234"/>
      <c r="D579" s="17" t="s">
        <v>107</v>
      </c>
      <c r="E579" s="18">
        <v>3</v>
      </c>
      <c r="F579" s="225"/>
      <c r="G579" s="228"/>
      <c r="H579" s="228"/>
    </row>
    <row r="580" spans="2:8" ht="13.5" customHeight="1" thickBot="1" x14ac:dyDescent="0.25">
      <c r="B580" s="223"/>
      <c r="C580" s="235"/>
      <c r="D580" s="21" t="s">
        <v>109</v>
      </c>
      <c r="E580" s="20">
        <v>4</v>
      </c>
      <c r="F580" s="226"/>
      <c r="G580" s="229"/>
      <c r="H580" s="229"/>
    </row>
    <row r="581" spans="2:8" ht="12.75" customHeight="1" thickBot="1" x14ac:dyDescent="0.25">
      <c r="B581" s="59" t="s">
        <v>110</v>
      </c>
      <c r="C581" s="95"/>
      <c r="D581" s="25"/>
      <c r="E581" s="25"/>
      <c r="F581" s="124"/>
      <c r="G581" s="26"/>
      <c r="H581" s="28">
        <f>SUM(H559:H580)</f>
        <v>65</v>
      </c>
    </row>
    <row r="582" spans="2:8" ht="12" customHeight="1" x14ac:dyDescent="0.2">
      <c r="B582" s="230" t="s">
        <v>42</v>
      </c>
      <c r="C582" s="240" t="s">
        <v>61</v>
      </c>
      <c r="D582" s="15" t="s">
        <v>72</v>
      </c>
      <c r="E582" s="16">
        <v>1</v>
      </c>
      <c r="F582" s="224">
        <v>3</v>
      </c>
      <c r="G582" s="227">
        <v>35</v>
      </c>
      <c r="H582" s="227">
        <f>+F582*G582/4</f>
        <v>26.25</v>
      </c>
    </row>
    <row r="583" spans="2:8" ht="12" customHeight="1" x14ac:dyDescent="0.2">
      <c r="B583" s="236"/>
      <c r="C583" s="241"/>
      <c r="D583" s="17" t="s">
        <v>73</v>
      </c>
      <c r="E583" s="18">
        <v>2</v>
      </c>
      <c r="F583" s="225"/>
      <c r="G583" s="228"/>
      <c r="H583" s="228"/>
    </row>
    <row r="584" spans="2:8" ht="12" customHeight="1" x14ac:dyDescent="0.2">
      <c r="B584" s="236"/>
      <c r="C584" s="241"/>
      <c r="D584" s="17" t="s">
        <v>74</v>
      </c>
      <c r="E584" s="18">
        <v>3</v>
      </c>
      <c r="F584" s="225"/>
      <c r="G584" s="228"/>
      <c r="H584" s="228"/>
    </row>
    <row r="585" spans="2:8" ht="12.75" customHeight="1" thickBot="1" x14ac:dyDescent="0.25">
      <c r="B585" s="236"/>
      <c r="C585" s="241"/>
      <c r="D585" s="19" t="s">
        <v>103</v>
      </c>
      <c r="E585" s="29">
        <v>4</v>
      </c>
      <c r="F585" s="226"/>
      <c r="G585" s="228"/>
      <c r="H585" s="228"/>
    </row>
    <row r="586" spans="2:8" ht="12.75" x14ac:dyDescent="0.2">
      <c r="B586" s="236"/>
      <c r="C586" s="242" t="s">
        <v>104</v>
      </c>
      <c r="D586" s="15" t="s">
        <v>77</v>
      </c>
      <c r="E586" s="16">
        <v>0</v>
      </c>
      <c r="F586" s="244">
        <v>2</v>
      </c>
      <c r="G586" s="227">
        <v>15</v>
      </c>
      <c r="H586" s="227">
        <f>+F586*G586/2</f>
        <v>15</v>
      </c>
    </row>
    <row r="587" spans="2:8" ht="13.5" thickBot="1" x14ac:dyDescent="0.25">
      <c r="B587" s="236"/>
      <c r="C587" s="260"/>
      <c r="D587" s="19" t="s">
        <v>105</v>
      </c>
      <c r="E587" s="20">
        <v>2</v>
      </c>
      <c r="F587" s="245"/>
      <c r="G587" s="228"/>
      <c r="H587" s="228"/>
    </row>
    <row r="588" spans="2:8" ht="12" customHeight="1" x14ac:dyDescent="0.2">
      <c r="B588" s="236"/>
      <c r="C588" s="233" t="s">
        <v>79</v>
      </c>
      <c r="D588" s="15" t="s">
        <v>80</v>
      </c>
      <c r="E588" s="16">
        <v>1</v>
      </c>
      <c r="F588" s="224">
        <v>1</v>
      </c>
      <c r="G588" s="227">
        <v>10</v>
      </c>
      <c r="H588" s="227">
        <f>+F588*G588/4</f>
        <v>2.5</v>
      </c>
    </row>
    <row r="589" spans="2:8" ht="12" customHeight="1" x14ac:dyDescent="0.2">
      <c r="B589" s="236"/>
      <c r="C589" s="234"/>
      <c r="D589" s="17" t="s">
        <v>81</v>
      </c>
      <c r="E589" s="18">
        <v>2</v>
      </c>
      <c r="F589" s="225"/>
      <c r="G589" s="228"/>
      <c r="H589" s="228"/>
    </row>
    <row r="590" spans="2:8" ht="12.75" x14ac:dyDescent="0.2">
      <c r="B590" s="236"/>
      <c r="C590" s="234"/>
      <c r="D590" s="17" t="s">
        <v>82</v>
      </c>
      <c r="E590" s="18">
        <v>3</v>
      </c>
      <c r="F590" s="225"/>
      <c r="G590" s="228"/>
      <c r="H590" s="228"/>
    </row>
    <row r="591" spans="2:8" ht="13.5" thickBot="1" x14ac:dyDescent="0.25">
      <c r="B591" s="236"/>
      <c r="C591" s="235"/>
      <c r="D591" s="19" t="s">
        <v>83</v>
      </c>
      <c r="E591" s="20">
        <v>4</v>
      </c>
      <c r="F591" s="226"/>
      <c r="G591" s="229"/>
      <c r="H591" s="229"/>
    </row>
    <row r="592" spans="2:8" ht="12" customHeight="1" x14ac:dyDescent="0.2">
      <c r="B592" s="236"/>
      <c r="C592" s="233" t="s">
        <v>64</v>
      </c>
      <c r="D592" s="15" t="s">
        <v>84</v>
      </c>
      <c r="E592" s="16">
        <v>1</v>
      </c>
      <c r="F592" s="224">
        <v>1</v>
      </c>
      <c r="G592" s="227">
        <v>10</v>
      </c>
      <c r="H592" s="227">
        <f>+F592*G592/4</f>
        <v>2.5</v>
      </c>
    </row>
    <row r="593" spans="2:8" ht="12" customHeight="1" x14ac:dyDescent="0.2">
      <c r="B593" s="236"/>
      <c r="C593" s="234"/>
      <c r="D593" s="17" t="s">
        <v>85</v>
      </c>
      <c r="E593" s="18">
        <v>2</v>
      </c>
      <c r="F593" s="225"/>
      <c r="G593" s="228"/>
      <c r="H593" s="228"/>
    </row>
    <row r="594" spans="2:8" ht="12" customHeight="1" x14ac:dyDescent="0.2">
      <c r="B594" s="236"/>
      <c r="C594" s="234"/>
      <c r="D594" s="17" t="s">
        <v>86</v>
      </c>
      <c r="E594" s="18">
        <v>3</v>
      </c>
      <c r="F594" s="225"/>
      <c r="G594" s="228"/>
      <c r="H594" s="228"/>
    </row>
    <row r="595" spans="2:8" ht="12.75" customHeight="1" thickBot="1" x14ac:dyDescent="0.25">
      <c r="B595" s="236"/>
      <c r="C595" s="234"/>
      <c r="D595" s="19" t="s">
        <v>87</v>
      </c>
      <c r="E595" s="18">
        <v>4</v>
      </c>
      <c r="F595" s="226"/>
      <c r="G595" s="228"/>
      <c r="H595" s="228"/>
    </row>
    <row r="596" spans="2:8" ht="12" customHeight="1" x14ac:dyDescent="0.2">
      <c r="B596" s="236"/>
      <c r="C596" s="233" t="s">
        <v>65</v>
      </c>
      <c r="D596" s="15" t="s">
        <v>88</v>
      </c>
      <c r="E596" s="16">
        <v>1</v>
      </c>
      <c r="F596" s="224">
        <v>2</v>
      </c>
      <c r="G596" s="227">
        <v>10</v>
      </c>
      <c r="H596" s="227">
        <f>+F596*G596/4</f>
        <v>5</v>
      </c>
    </row>
    <row r="597" spans="2:8" ht="12" customHeight="1" x14ac:dyDescent="0.2">
      <c r="B597" s="236"/>
      <c r="C597" s="234"/>
      <c r="D597" s="17" t="s">
        <v>106</v>
      </c>
      <c r="E597" s="18">
        <v>2</v>
      </c>
      <c r="F597" s="225"/>
      <c r="G597" s="228"/>
      <c r="H597" s="228"/>
    </row>
    <row r="598" spans="2:8" ht="12" customHeight="1" x14ac:dyDescent="0.2">
      <c r="B598" s="236"/>
      <c r="C598" s="234"/>
      <c r="D598" s="17" t="s">
        <v>107</v>
      </c>
      <c r="E598" s="18">
        <v>3</v>
      </c>
      <c r="F598" s="225"/>
      <c r="G598" s="228"/>
      <c r="H598" s="228"/>
    </row>
    <row r="599" spans="2:8" ht="12.75" customHeight="1" thickBot="1" x14ac:dyDescent="0.25">
      <c r="B599" s="236"/>
      <c r="C599" s="234"/>
      <c r="D599" s="21" t="s">
        <v>108</v>
      </c>
      <c r="E599" s="20">
        <v>4</v>
      </c>
      <c r="F599" s="226"/>
      <c r="G599" s="228"/>
      <c r="H599" s="228"/>
    </row>
    <row r="600" spans="2:8" ht="12.75" x14ac:dyDescent="0.2">
      <c r="B600" s="236"/>
      <c r="C600" s="233" t="s">
        <v>66</v>
      </c>
      <c r="D600" s="15" t="s">
        <v>93</v>
      </c>
      <c r="E600" s="16">
        <v>1</v>
      </c>
      <c r="F600" s="224">
        <v>4</v>
      </c>
      <c r="G600" s="227">
        <v>20</v>
      </c>
      <c r="H600" s="227">
        <f>+F600*G600/4</f>
        <v>20</v>
      </c>
    </row>
    <row r="601" spans="2:8" ht="12" customHeight="1" x14ac:dyDescent="0.2">
      <c r="B601" s="236"/>
      <c r="C601" s="234"/>
      <c r="D601" s="17" t="s">
        <v>106</v>
      </c>
      <c r="E601" s="18">
        <v>2</v>
      </c>
      <c r="F601" s="225"/>
      <c r="G601" s="228"/>
      <c r="H601" s="228"/>
    </row>
    <row r="602" spans="2:8" ht="12" customHeight="1" x14ac:dyDescent="0.2">
      <c r="B602" s="236"/>
      <c r="C602" s="234"/>
      <c r="D602" s="17" t="s">
        <v>107</v>
      </c>
      <c r="E602" s="18">
        <v>3</v>
      </c>
      <c r="F602" s="225"/>
      <c r="G602" s="228"/>
      <c r="H602" s="228"/>
    </row>
    <row r="603" spans="2:8" ht="12.75" customHeight="1" thickBot="1" x14ac:dyDescent="0.25">
      <c r="B603" s="237"/>
      <c r="C603" s="234"/>
      <c r="D603" s="21" t="s">
        <v>109</v>
      </c>
      <c r="E603" s="20">
        <v>4</v>
      </c>
      <c r="F603" s="226"/>
      <c r="G603" s="228"/>
      <c r="H603" s="228"/>
    </row>
    <row r="604" spans="2:8" ht="12.75" customHeight="1" thickBot="1" x14ac:dyDescent="0.25">
      <c r="B604" s="59" t="s">
        <v>110</v>
      </c>
      <c r="C604" s="95"/>
      <c r="D604" s="25"/>
      <c r="E604" s="25"/>
      <c r="F604" s="124"/>
      <c r="G604" s="26"/>
      <c r="H604" s="74">
        <f>SUM(H582:H603)</f>
        <v>71.25</v>
      </c>
    </row>
    <row r="605" spans="2:8" ht="12" customHeight="1" x14ac:dyDescent="0.2">
      <c r="B605" s="230" t="s">
        <v>43</v>
      </c>
      <c r="C605" s="240" t="s">
        <v>61</v>
      </c>
      <c r="D605" s="15" t="s">
        <v>72</v>
      </c>
      <c r="E605" s="16">
        <v>1</v>
      </c>
      <c r="F605" s="224">
        <v>2</v>
      </c>
      <c r="G605" s="227">
        <v>35</v>
      </c>
      <c r="H605" s="227">
        <f>+F605*G605/4</f>
        <v>17.5</v>
      </c>
    </row>
    <row r="606" spans="2:8" ht="12" customHeight="1" x14ac:dyDescent="0.2">
      <c r="B606" s="236"/>
      <c r="C606" s="241"/>
      <c r="D606" s="17" t="s">
        <v>73</v>
      </c>
      <c r="E606" s="18">
        <v>2</v>
      </c>
      <c r="F606" s="225"/>
      <c r="G606" s="228"/>
      <c r="H606" s="228"/>
    </row>
    <row r="607" spans="2:8" ht="12" customHeight="1" x14ac:dyDescent="0.2">
      <c r="B607" s="236"/>
      <c r="C607" s="241"/>
      <c r="D607" s="17" t="s">
        <v>74</v>
      </c>
      <c r="E607" s="18">
        <v>3</v>
      </c>
      <c r="F607" s="225"/>
      <c r="G607" s="228"/>
      <c r="H607" s="228"/>
    </row>
    <row r="608" spans="2:8" ht="12.75" customHeight="1" thickBot="1" x14ac:dyDescent="0.25">
      <c r="B608" s="236"/>
      <c r="C608" s="241"/>
      <c r="D608" s="19" t="s">
        <v>103</v>
      </c>
      <c r="E608" s="29">
        <v>4</v>
      </c>
      <c r="F608" s="226"/>
      <c r="G608" s="228"/>
      <c r="H608" s="228"/>
    </row>
    <row r="609" spans="1:8" ht="12.75" x14ac:dyDescent="0.2">
      <c r="B609" s="236"/>
      <c r="C609" s="242" t="s">
        <v>104</v>
      </c>
      <c r="D609" s="15" t="s">
        <v>77</v>
      </c>
      <c r="E609" s="16">
        <v>0</v>
      </c>
      <c r="F609" s="244">
        <v>2</v>
      </c>
      <c r="G609" s="227">
        <v>15</v>
      </c>
      <c r="H609" s="227">
        <f>+F609*G609/2</f>
        <v>15</v>
      </c>
    </row>
    <row r="610" spans="1:8" ht="13.5" thickBot="1" x14ac:dyDescent="0.25">
      <c r="B610" s="236"/>
      <c r="C610" s="243"/>
      <c r="D610" s="19" t="s">
        <v>105</v>
      </c>
      <c r="E610" s="20">
        <v>2</v>
      </c>
      <c r="F610" s="245"/>
      <c r="G610" s="229"/>
      <c r="H610" s="229"/>
    </row>
    <row r="611" spans="1:8" ht="12.75" x14ac:dyDescent="0.2">
      <c r="B611" s="236"/>
      <c r="C611" s="233" t="s">
        <v>79</v>
      </c>
      <c r="D611" s="15" t="s">
        <v>80</v>
      </c>
      <c r="E611" s="16">
        <v>1</v>
      </c>
      <c r="F611" s="224">
        <v>2</v>
      </c>
      <c r="G611" s="227">
        <v>10</v>
      </c>
      <c r="H611" s="227">
        <f>+F611*G611/4</f>
        <v>5</v>
      </c>
    </row>
    <row r="612" spans="1:8" ht="12" customHeight="1" x14ac:dyDescent="0.2">
      <c r="B612" s="236"/>
      <c r="C612" s="234"/>
      <c r="D612" s="17" t="s">
        <v>81</v>
      </c>
      <c r="E612" s="18">
        <v>2</v>
      </c>
      <c r="F612" s="225"/>
      <c r="G612" s="228"/>
      <c r="H612" s="228"/>
    </row>
    <row r="613" spans="1:8" ht="12.75" x14ac:dyDescent="0.2">
      <c r="B613" s="236"/>
      <c r="C613" s="234"/>
      <c r="D613" s="17" t="s">
        <v>82</v>
      </c>
      <c r="E613" s="18">
        <v>3</v>
      </c>
      <c r="F613" s="225"/>
      <c r="G613" s="228"/>
      <c r="H613" s="228"/>
    </row>
    <row r="614" spans="1:8" ht="13.5" thickBot="1" x14ac:dyDescent="0.25">
      <c r="B614" s="236"/>
      <c r="C614" s="235"/>
      <c r="D614" s="19" t="s">
        <v>83</v>
      </c>
      <c r="E614" s="20">
        <v>4</v>
      </c>
      <c r="F614" s="226"/>
      <c r="G614" s="229"/>
      <c r="H614" s="229"/>
    </row>
    <row r="615" spans="1:8" ht="12" customHeight="1" x14ac:dyDescent="0.2">
      <c r="B615" s="236"/>
      <c r="C615" s="233" t="s">
        <v>64</v>
      </c>
      <c r="D615" s="15" t="s">
        <v>84</v>
      </c>
      <c r="E615" s="16">
        <v>1</v>
      </c>
      <c r="F615" s="224">
        <v>2</v>
      </c>
      <c r="G615" s="227">
        <v>10</v>
      </c>
      <c r="H615" s="227">
        <f>+F615*G615/4</f>
        <v>5</v>
      </c>
    </row>
    <row r="616" spans="1:8" ht="12" customHeight="1" x14ac:dyDescent="0.2">
      <c r="B616" s="236"/>
      <c r="C616" s="234"/>
      <c r="D616" s="17" t="s">
        <v>85</v>
      </c>
      <c r="E616" s="18">
        <v>2</v>
      </c>
      <c r="F616" s="225"/>
      <c r="G616" s="228"/>
      <c r="H616" s="228"/>
    </row>
    <row r="617" spans="1:8" ht="12" customHeight="1" x14ac:dyDescent="0.2">
      <c r="B617" s="236"/>
      <c r="C617" s="234"/>
      <c r="D617" s="17" t="s">
        <v>86</v>
      </c>
      <c r="E617" s="18">
        <v>3</v>
      </c>
      <c r="F617" s="225"/>
      <c r="G617" s="228"/>
      <c r="H617" s="228"/>
    </row>
    <row r="618" spans="1:8" ht="12.75" customHeight="1" thickBot="1" x14ac:dyDescent="0.25">
      <c r="B618" s="236"/>
      <c r="C618" s="235"/>
      <c r="D618" s="19" t="s">
        <v>87</v>
      </c>
      <c r="E618" s="20">
        <v>4</v>
      </c>
      <c r="F618" s="226"/>
      <c r="G618" s="229"/>
      <c r="H618" s="229"/>
    </row>
    <row r="619" spans="1:8" ht="12" customHeight="1" x14ac:dyDescent="0.2">
      <c r="B619" s="236"/>
      <c r="C619" s="233" t="s">
        <v>65</v>
      </c>
      <c r="D619" s="15" t="s">
        <v>88</v>
      </c>
      <c r="E619" s="16">
        <v>1</v>
      </c>
      <c r="F619" s="224">
        <v>2</v>
      </c>
      <c r="G619" s="227">
        <v>10</v>
      </c>
      <c r="H619" s="227">
        <f>+F619*G619/4</f>
        <v>5</v>
      </c>
    </row>
    <row r="620" spans="1:8" ht="12" customHeight="1" x14ac:dyDescent="0.2">
      <c r="B620" s="236"/>
      <c r="C620" s="234"/>
      <c r="D620" s="17" t="s">
        <v>106</v>
      </c>
      <c r="E620" s="18">
        <v>2</v>
      </c>
      <c r="F620" s="225"/>
      <c r="G620" s="228"/>
      <c r="H620" s="228"/>
    </row>
    <row r="621" spans="1:8" ht="12" customHeight="1" x14ac:dyDescent="0.2">
      <c r="B621" s="236"/>
      <c r="C621" s="234"/>
      <c r="D621" s="17" t="s">
        <v>107</v>
      </c>
      <c r="E621" s="18">
        <v>3</v>
      </c>
      <c r="F621" s="225"/>
      <c r="G621" s="228"/>
      <c r="H621" s="228"/>
    </row>
    <row r="622" spans="1:8" ht="12.75" customHeight="1" thickBot="1" x14ac:dyDescent="0.25">
      <c r="B622" s="236"/>
      <c r="C622" s="235"/>
      <c r="D622" s="21" t="s">
        <v>108</v>
      </c>
      <c r="E622" s="20">
        <v>4</v>
      </c>
      <c r="F622" s="226"/>
      <c r="G622" s="229"/>
      <c r="H622" s="229"/>
    </row>
    <row r="623" spans="1:8" ht="12.75" x14ac:dyDescent="0.2">
      <c r="B623" s="236"/>
      <c r="C623" s="233" t="s">
        <v>66</v>
      </c>
      <c r="D623" s="15" t="s">
        <v>93</v>
      </c>
      <c r="E623" s="16">
        <v>1</v>
      </c>
      <c r="F623" s="224">
        <v>4</v>
      </c>
      <c r="G623" s="227">
        <v>20</v>
      </c>
      <c r="H623" s="227">
        <f>+F623*G623/4</f>
        <v>20</v>
      </c>
    </row>
    <row r="624" spans="1:8" ht="12" customHeight="1" x14ac:dyDescent="0.2">
      <c r="A624" s="98"/>
      <c r="B624" s="236"/>
      <c r="C624" s="234"/>
      <c r="D624" s="17" t="s">
        <v>106</v>
      </c>
      <c r="E624" s="18">
        <v>2</v>
      </c>
      <c r="F624" s="225"/>
      <c r="G624" s="228"/>
      <c r="H624" s="228"/>
    </row>
    <row r="625" spans="2:8" ht="12" customHeight="1" x14ac:dyDescent="0.2">
      <c r="B625" s="236"/>
      <c r="C625" s="234"/>
      <c r="D625" s="17" t="s">
        <v>107</v>
      </c>
      <c r="E625" s="18">
        <v>3</v>
      </c>
      <c r="F625" s="225"/>
      <c r="G625" s="228"/>
      <c r="H625" s="228"/>
    </row>
    <row r="626" spans="2:8" ht="12" customHeight="1" thickBot="1" x14ac:dyDescent="0.25">
      <c r="B626" s="237"/>
      <c r="C626" s="235"/>
      <c r="D626" s="21" t="s">
        <v>109</v>
      </c>
      <c r="E626" s="20">
        <v>4</v>
      </c>
      <c r="F626" s="226"/>
      <c r="G626" s="229"/>
      <c r="H626" s="229"/>
    </row>
    <row r="627" spans="2:8" ht="12.75" customHeight="1" thickBot="1" x14ac:dyDescent="0.25">
      <c r="B627" s="59" t="s">
        <v>110</v>
      </c>
      <c r="C627" s="95"/>
      <c r="D627" s="25"/>
      <c r="E627" s="25"/>
      <c r="F627" s="124"/>
      <c r="G627" s="26"/>
      <c r="H627" s="28">
        <f>SUM(H605:H626)</f>
        <v>67.5</v>
      </c>
    </row>
    <row r="628" spans="2:8" ht="12" customHeight="1" x14ac:dyDescent="0.2">
      <c r="B628" s="230" t="s">
        <v>44</v>
      </c>
      <c r="C628" s="240" t="s">
        <v>61</v>
      </c>
      <c r="D628" s="15" t="s">
        <v>72</v>
      </c>
      <c r="E628" s="16">
        <v>1</v>
      </c>
      <c r="F628" s="224">
        <v>3</v>
      </c>
      <c r="G628" s="227">
        <v>35</v>
      </c>
      <c r="H628" s="227">
        <f>+F628*G628/4</f>
        <v>26.25</v>
      </c>
    </row>
    <row r="629" spans="2:8" ht="12" customHeight="1" x14ac:dyDescent="0.2">
      <c r="B629" s="231"/>
      <c r="C629" s="241"/>
      <c r="D629" s="17" t="s">
        <v>73</v>
      </c>
      <c r="E629" s="18">
        <v>2</v>
      </c>
      <c r="F629" s="225"/>
      <c r="G629" s="228"/>
      <c r="H629" s="228"/>
    </row>
    <row r="630" spans="2:8" ht="12" customHeight="1" x14ac:dyDescent="0.2">
      <c r="B630" s="231"/>
      <c r="C630" s="241"/>
      <c r="D630" s="17" t="s">
        <v>74</v>
      </c>
      <c r="E630" s="18">
        <v>3</v>
      </c>
      <c r="F630" s="225"/>
      <c r="G630" s="228"/>
      <c r="H630" s="228"/>
    </row>
    <row r="631" spans="2:8" ht="12.75" customHeight="1" thickBot="1" x14ac:dyDescent="0.25">
      <c r="B631" s="231"/>
      <c r="C631" s="241"/>
      <c r="D631" s="19" t="s">
        <v>103</v>
      </c>
      <c r="E631" s="29">
        <v>4</v>
      </c>
      <c r="F631" s="225"/>
      <c r="G631" s="228"/>
      <c r="H631" s="228"/>
    </row>
    <row r="632" spans="2:8" ht="12.75" x14ac:dyDescent="0.2">
      <c r="B632" s="231"/>
      <c r="C632" s="242" t="s">
        <v>104</v>
      </c>
      <c r="D632" s="15" t="s">
        <v>77</v>
      </c>
      <c r="E632" s="16">
        <v>0</v>
      </c>
      <c r="F632" s="238">
        <v>2</v>
      </c>
      <c r="G632" s="227">
        <v>15</v>
      </c>
      <c r="H632" s="227">
        <f>+F632*G632/2</f>
        <v>15</v>
      </c>
    </row>
    <row r="633" spans="2:8" ht="13.5" thickBot="1" x14ac:dyDescent="0.25">
      <c r="B633" s="231"/>
      <c r="C633" s="243"/>
      <c r="D633" s="19" t="s">
        <v>105</v>
      </c>
      <c r="E633" s="20">
        <v>2</v>
      </c>
      <c r="F633" s="239"/>
      <c r="G633" s="229"/>
      <c r="H633" s="229"/>
    </row>
    <row r="634" spans="2:8" ht="12.75" x14ac:dyDescent="0.2">
      <c r="B634" s="231"/>
      <c r="C634" s="233" t="s">
        <v>79</v>
      </c>
      <c r="D634" s="15" t="s">
        <v>80</v>
      </c>
      <c r="E634" s="16">
        <v>1</v>
      </c>
      <c r="F634" s="224">
        <v>2</v>
      </c>
      <c r="G634" s="227">
        <v>10</v>
      </c>
      <c r="H634" s="227">
        <f>+F634*G634/4</f>
        <v>5</v>
      </c>
    </row>
    <row r="635" spans="2:8" ht="12" customHeight="1" x14ac:dyDescent="0.2">
      <c r="B635" s="231"/>
      <c r="C635" s="234"/>
      <c r="D635" s="17" t="s">
        <v>81</v>
      </c>
      <c r="E635" s="18">
        <v>2</v>
      </c>
      <c r="F635" s="225"/>
      <c r="G635" s="228"/>
      <c r="H635" s="228"/>
    </row>
    <row r="636" spans="2:8" ht="12.75" x14ac:dyDescent="0.2">
      <c r="B636" s="231"/>
      <c r="C636" s="234"/>
      <c r="D636" s="17" t="s">
        <v>82</v>
      </c>
      <c r="E636" s="18">
        <v>3</v>
      </c>
      <c r="F636" s="225"/>
      <c r="G636" s="228"/>
      <c r="H636" s="228"/>
    </row>
    <row r="637" spans="2:8" ht="13.5" thickBot="1" x14ac:dyDescent="0.25">
      <c r="B637" s="231"/>
      <c r="C637" s="235"/>
      <c r="D637" s="19" t="s">
        <v>83</v>
      </c>
      <c r="E637" s="20">
        <v>4</v>
      </c>
      <c r="F637" s="226"/>
      <c r="G637" s="229"/>
      <c r="H637" s="229"/>
    </row>
    <row r="638" spans="2:8" ht="12" customHeight="1" x14ac:dyDescent="0.2">
      <c r="B638" s="231"/>
      <c r="C638" s="233" t="s">
        <v>64</v>
      </c>
      <c r="D638" s="15" t="s">
        <v>84</v>
      </c>
      <c r="E638" s="16">
        <v>1</v>
      </c>
      <c r="F638" s="224">
        <v>1</v>
      </c>
      <c r="G638" s="227">
        <v>10</v>
      </c>
      <c r="H638" s="227">
        <f>+F638*G638/4</f>
        <v>2.5</v>
      </c>
    </row>
    <row r="639" spans="2:8" ht="12" customHeight="1" x14ac:dyDescent="0.2">
      <c r="B639" s="231"/>
      <c r="C639" s="234"/>
      <c r="D639" s="17" t="s">
        <v>85</v>
      </c>
      <c r="E639" s="18">
        <v>2</v>
      </c>
      <c r="F639" s="225"/>
      <c r="G639" s="228"/>
      <c r="H639" s="228"/>
    </row>
    <row r="640" spans="2:8" ht="12" customHeight="1" x14ac:dyDescent="0.2">
      <c r="B640" s="231"/>
      <c r="C640" s="234"/>
      <c r="D640" s="17" t="s">
        <v>86</v>
      </c>
      <c r="E640" s="18">
        <v>3</v>
      </c>
      <c r="F640" s="225"/>
      <c r="G640" s="228"/>
      <c r="H640" s="228"/>
    </row>
    <row r="641" spans="2:8" ht="12.75" customHeight="1" thickBot="1" x14ac:dyDescent="0.25">
      <c r="B641" s="231"/>
      <c r="C641" s="235"/>
      <c r="D641" s="19" t="s">
        <v>87</v>
      </c>
      <c r="E641" s="20">
        <v>4</v>
      </c>
      <c r="F641" s="226"/>
      <c r="G641" s="229"/>
      <c r="H641" s="229"/>
    </row>
    <row r="642" spans="2:8" ht="12" customHeight="1" x14ac:dyDescent="0.2">
      <c r="B642" s="231"/>
      <c r="C642" s="233" t="s">
        <v>65</v>
      </c>
      <c r="D642" s="15" t="s">
        <v>88</v>
      </c>
      <c r="E642" s="16">
        <v>1</v>
      </c>
      <c r="F642" s="224">
        <v>3</v>
      </c>
      <c r="G642" s="227">
        <v>10</v>
      </c>
      <c r="H642" s="227">
        <f>+F642*G642/4</f>
        <v>7.5</v>
      </c>
    </row>
    <row r="643" spans="2:8" ht="12" customHeight="1" x14ac:dyDescent="0.2">
      <c r="B643" s="231"/>
      <c r="C643" s="234"/>
      <c r="D643" s="17" t="s">
        <v>106</v>
      </c>
      <c r="E643" s="18">
        <v>2</v>
      </c>
      <c r="F643" s="225"/>
      <c r="G643" s="228"/>
      <c r="H643" s="228"/>
    </row>
    <row r="644" spans="2:8" ht="12" customHeight="1" x14ac:dyDescent="0.2">
      <c r="B644" s="231"/>
      <c r="C644" s="234"/>
      <c r="D644" s="17" t="s">
        <v>107</v>
      </c>
      <c r="E644" s="18">
        <v>3</v>
      </c>
      <c r="F644" s="225"/>
      <c r="G644" s="228"/>
      <c r="H644" s="228"/>
    </row>
    <row r="645" spans="2:8" ht="12.75" customHeight="1" thickBot="1" x14ac:dyDescent="0.25">
      <c r="B645" s="231"/>
      <c r="C645" s="235"/>
      <c r="D645" s="21" t="s">
        <v>108</v>
      </c>
      <c r="E645" s="20">
        <v>4</v>
      </c>
      <c r="F645" s="226"/>
      <c r="G645" s="229"/>
      <c r="H645" s="229"/>
    </row>
    <row r="646" spans="2:8" ht="12.75" x14ac:dyDescent="0.2">
      <c r="B646" s="231"/>
      <c r="C646" s="233" t="s">
        <v>66</v>
      </c>
      <c r="D646" s="15" t="s">
        <v>93</v>
      </c>
      <c r="E646" s="16">
        <v>1</v>
      </c>
      <c r="F646" s="224">
        <v>2</v>
      </c>
      <c r="G646" s="227">
        <v>20</v>
      </c>
      <c r="H646" s="227">
        <f>+F646*G646/4</f>
        <v>10</v>
      </c>
    </row>
    <row r="647" spans="2:8" ht="12" customHeight="1" x14ac:dyDescent="0.2">
      <c r="B647" s="231"/>
      <c r="C647" s="234"/>
      <c r="D647" s="17" t="s">
        <v>106</v>
      </c>
      <c r="E647" s="18">
        <v>2</v>
      </c>
      <c r="F647" s="225"/>
      <c r="G647" s="228"/>
      <c r="H647" s="228"/>
    </row>
    <row r="648" spans="2:8" ht="12" customHeight="1" x14ac:dyDescent="0.2">
      <c r="B648" s="231"/>
      <c r="C648" s="234"/>
      <c r="D648" s="17" t="s">
        <v>107</v>
      </c>
      <c r="E648" s="18">
        <v>3</v>
      </c>
      <c r="F648" s="225"/>
      <c r="G648" s="228"/>
      <c r="H648" s="228"/>
    </row>
    <row r="649" spans="2:8" ht="12" customHeight="1" thickBot="1" x14ac:dyDescent="0.25">
      <c r="B649" s="232"/>
      <c r="C649" s="235"/>
      <c r="D649" s="21" t="s">
        <v>109</v>
      </c>
      <c r="E649" s="20">
        <v>4</v>
      </c>
      <c r="F649" s="226"/>
      <c r="G649" s="229"/>
      <c r="H649" s="229"/>
    </row>
    <row r="650" spans="2:8" ht="12.75" customHeight="1" thickBot="1" x14ac:dyDescent="0.25">
      <c r="B650" s="59" t="s">
        <v>110</v>
      </c>
      <c r="C650" s="95"/>
      <c r="D650" s="25"/>
      <c r="E650" s="25"/>
      <c r="F650" s="124"/>
      <c r="G650" s="26"/>
      <c r="H650" s="28">
        <f>SUM(H628:H649)</f>
        <v>66.25</v>
      </c>
    </row>
    <row r="651" spans="2:8" ht="12" customHeight="1" x14ac:dyDescent="0.2">
      <c r="B651" s="221" t="s">
        <v>45</v>
      </c>
      <c r="C651" s="240" t="s">
        <v>61</v>
      </c>
      <c r="D651" s="15" t="s">
        <v>72</v>
      </c>
      <c r="E651" s="16">
        <v>1</v>
      </c>
      <c r="F651" s="224">
        <v>3</v>
      </c>
      <c r="G651" s="227">
        <v>35</v>
      </c>
      <c r="H651" s="227">
        <f>+F651*G651/4</f>
        <v>26.25</v>
      </c>
    </row>
    <row r="652" spans="2:8" ht="12" customHeight="1" x14ac:dyDescent="0.2">
      <c r="B652" s="222"/>
      <c r="C652" s="241"/>
      <c r="D652" s="17" t="s">
        <v>73</v>
      </c>
      <c r="E652" s="18">
        <v>2</v>
      </c>
      <c r="F652" s="225"/>
      <c r="G652" s="228"/>
      <c r="H652" s="228"/>
    </row>
    <row r="653" spans="2:8" ht="12" customHeight="1" x14ac:dyDescent="0.2">
      <c r="B653" s="222"/>
      <c r="C653" s="241"/>
      <c r="D653" s="17" t="s">
        <v>74</v>
      </c>
      <c r="E653" s="18">
        <v>3</v>
      </c>
      <c r="F653" s="225"/>
      <c r="G653" s="228"/>
      <c r="H653" s="228"/>
    </row>
    <row r="654" spans="2:8" ht="12.75" customHeight="1" thickBot="1" x14ac:dyDescent="0.25">
      <c r="B654" s="222"/>
      <c r="C654" s="241"/>
      <c r="D654" s="19" t="s">
        <v>103</v>
      </c>
      <c r="E654" s="29">
        <v>4</v>
      </c>
      <c r="F654" s="225"/>
      <c r="G654" s="228"/>
      <c r="H654" s="228"/>
    </row>
    <row r="655" spans="2:8" ht="12.75" x14ac:dyDescent="0.2">
      <c r="B655" s="222"/>
      <c r="C655" s="242" t="s">
        <v>104</v>
      </c>
      <c r="D655" s="15" t="s">
        <v>77</v>
      </c>
      <c r="E655" s="16">
        <v>0</v>
      </c>
      <c r="F655" s="238">
        <v>2</v>
      </c>
      <c r="G655" s="227">
        <v>15</v>
      </c>
      <c r="H655" s="227">
        <f>+F655*G655/2</f>
        <v>15</v>
      </c>
    </row>
    <row r="656" spans="2:8" ht="13.5" thickBot="1" x14ac:dyDescent="0.25">
      <c r="B656" s="222"/>
      <c r="C656" s="243"/>
      <c r="D656" s="19" t="s">
        <v>105</v>
      </c>
      <c r="E656" s="20">
        <v>2</v>
      </c>
      <c r="F656" s="239"/>
      <c r="G656" s="229"/>
      <c r="H656" s="229"/>
    </row>
    <row r="657" spans="2:8" ht="12.75" x14ac:dyDescent="0.2">
      <c r="B657" s="222"/>
      <c r="C657" s="233" t="s">
        <v>79</v>
      </c>
      <c r="D657" s="15" t="s">
        <v>80</v>
      </c>
      <c r="E657" s="16">
        <v>1</v>
      </c>
      <c r="F657" s="224">
        <v>4</v>
      </c>
      <c r="G657" s="227">
        <v>10</v>
      </c>
      <c r="H657" s="227">
        <f>+F657*G657/4</f>
        <v>10</v>
      </c>
    </row>
    <row r="658" spans="2:8" ht="12" customHeight="1" x14ac:dyDescent="0.2">
      <c r="B658" s="222"/>
      <c r="C658" s="234"/>
      <c r="D658" s="17" t="s">
        <v>81</v>
      </c>
      <c r="E658" s="18">
        <v>2</v>
      </c>
      <c r="F658" s="225"/>
      <c r="G658" s="228"/>
      <c r="H658" s="228"/>
    </row>
    <row r="659" spans="2:8" ht="12.75" x14ac:dyDescent="0.2">
      <c r="B659" s="222"/>
      <c r="C659" s="234"/>
      <c r="D659" s="17" t="s">
        <v>82</v>
      </c>
      <c r="E659" s="18">
        <v>3</v>
      </c>
      <c r="F659" s="225"/>
      <c r="G659" s="228"/>
      <c r="H659" s="228"/>
    </row>
    <row r="660" spans="2:8" ht="13.5" thickBot="1" x14ac:dyDescent="0.25">
      <c r="B660" s="222"/>
      <c r="C660" s="235"/>
      <c r="D660" s="19" t="s">
        <v>83</v>
      </c>
      <c r="E660" s="20">
        <v>4</v>
      </c>
      <c r="F660" s="226"/>
      <c r="G660" s="229"/>
      <c r="H660" s="229"/>
    </row>
    <row r="661" spans="2:8" ht="12" customHeight="1" x14ac:dyDescent="0.2">
      <c r="B661" s="222"/>
      <c r="C661" s="233" t="s">
        <v>64</v>
      </c>
      <c r="D661" s="15" t="s">
        <v>84</v>
      </c>
      <c r="E661" s="16">
        <v>1</v>
      </c>
      <c r="F661" s="224">
        <v>1</v>
      </c>
      <c r="G661" s="227">
        <v>10</v>
      </c>
      <c r="H661" s="227">
        <f>+F661*G661/4</f>
        <v>2.5</v>
      </c>
    </row>
    <row r="662" spans="2:8" ht="12" customHeight="1" x14ac:dyDescent="0.2">
      <c r="B662" s="222"/>
      <c r="C662" s="234"/>
      <c r="D662" s="17" t="s">
        <v>85</v>
      </c>
      <c r="E662" s="18">
        <v>2</v>
      </c>
      <c r="F662" s="225"/>
      <c r="G662" s="228"/>
      <c r="H662" s="228"/>
    </row>
    <row r="663" spans="2:8" ht="12" customHeight="1" x14ac:dyDescent="0.2">
      <c r="B663" s="222"/>
      <c r="C663" s="234"/>
      <c r="D663" s="17" t="s">
        <v>86</v>
      </c>
      <c r="E663" s="18">
        <v>3</v>
      </c>
      <c r="F663" s="225"/>
      <c r="G663" s="228"/>
      <c r="H663" s="228"/>
    </row>
    <row r="664" spans="2:8" ht="12.75" customHeight="1" thickBot="1" x14ac:dyDescent="0.25">
      <c r="B664" s="222"/>
      <c r="C664" s="235"/>
      <c r="D664" s="19" t="s">
        <v>87</v>
      </c>
      <c r="E664" s="20">
        <v>4</v>
      </c>
      <c r="F664" s="226"/>
      <c r="G664" s="229"/>
      <c r="H664" s="229"/>
    </row>
    <row r="665" spans="2:8" ht="12" customHeight="1" x14ac:dyDescent="0.2">
      <c r="B665" s="222"/>
      <c r="C665" s="233" t="s">
        <v>65</v>
      </c>
      <c r="D665" s="15" t="s">
        <v>88</v>
      </c>
      <c r="E665" s="16">
        <v>1</v>
      </c>
      <c r="F665" s="224">
        <v>1</v>
      </c>
      <c r="G665" s="227">
        <v>10</v>
      </c>
      <c r="H665" s="227">
        <f>+F665*G665/4</f>
        <v>2.5</v>
      </c>
    </row>
    <row r="666" spans="2:8" ht="12" customHeight="1" x14ac:dyDescent="0.2">
      <c r="B666" s="222"/>
      <c r="C666" s="234"/>
      <c r="D666" s="17" t="s">
        <v>106</v>
      </c>
      <c r="E666" s="18">
        <v>2</v>
      </c>
      <c r="F666" s="225"/>
      <c r="G666" s="228"/>
      <c r="H666" s="228"/>
    </row>
    <row r="667" spans="2:8" ht="12" customHeight="1" x14ac:dyDescent="0.2">
      <c r="B667" s="222"/>
      <c r="C667" s="234"/>
      <c r="D667" s="17" t="s">
        <v>107</v>
      </c>
      <c r="E667" s="18">
        <v>3</v>
      </c>
      <c r="F667" s="225"/>
      <c r="G667" s="228"/>
      <c r="H667" s="228"/>
    </row>
    <row r="668" spans="2:8" ht="12.75" customHeight="1" thickBot="1" x14ac:dyDescent="0.25">
      <c r="B668" s="222"/>
      <c r="C668" s="235"/>
      <c r="D668" s="21" t="s">
        <v>108</v>
      </c>
      <c r="E668" s="20">
        <v>4</v>
      </c>
      <c r="F668" s="226"/>
      <c r="G668" s="229"/>
      <c r="H668" s="229"/>
    </row>
    <row r="669" spans="2:8" ht="12.75" x14ac:dyDescent="0.2">
      <c r="B669" s="222"/>
      <c r="C669" s="233" t="s">
        <v>66</v>
      </c>
      <c r="D669" s="15" t="s">
        <v>93</v>
      </c>
      <c r="E669" s="16">
        <v>1</v>
      </c>
      <c r="F669" s="224">
        <v>1</v>
      </c>
      <c r="G669" s="227">
        <v>20</v>
      </c>
      <c r="H669" s="227">
        <f>+F669*G669/4</f>
        <v>5</v>
      </c>
    </row>
    <row r="670" spans="2:8" ht="12" customHeight="1" x14ac:dyDescent="0.2">
      <c r="B670" s="222"/>
      <c r="C670" s="234"/>
      <c r="D670" s="17" t="s">
        <v>106</v>
      </c>
      <c r="E670" s="18">
        <v>2</v>
      </c>
      <c r="F670" s="225"/>
      <c r="G670" s="228"/>
      <c r="H670" s="228"/>
    </row>
    <row r="671" spans="2:8" ht="12" customHeight="1" x14ac:dyDescent="0.2">
      <c r="B671" s="222"/>
      <c r="C671" s="234"/>
      <c r="D671" s="17" t="s">
        <v>107</v>
      </c>
      <c r="E671" s="18">
        <v>3</v>
      </c>
      <c r="F671" s="225"/>
      <c r="G671" s="228"/>
      <c r="H671" s="228"/>
    </row>
    <row r="672" spans="2:8" ht="12" customHeight="1" thickBot="1" x14ac:dyDescent="0.25">
      <c r="B672" s="223"/>
      <c r="C672" s="235"/>
      <c r="D672" s="21" t="s">
        <v>109</v>
      </c>
      <c r="E672" s="20">
        <v>4</v>
      </c>
      <c r="F672" s="226"/>
      <c r="G672" s="229"/>
      <c r="H672" s="229"/>
    </row>
    <row r="673" spans="2:8" ht="12.75" customHeight="1" thickBot="1" x14ac:dyDescent="0.25">
      <c r="B673" s="59" t="s">
        <v>110</v>
      </c>
      <c r="C673" s="95"/>
      <c r="D673" s="25"/>
      <c r="E673" s="25"/>
      <c r="F673" s="124"/>
      <c r="G673" s="26"/>
      <c r="H673" s="28">
        <f>SUM(H651:H672)</f>
        <v>61.25</v>
      </c>
    </row>
    <row r="674" spans="2:8" ht="12" customHeight="1" x14ac:dyDescent="0.2">
      <c r="B674" s="221" t="s">
        <v>47</v>
      </c>
      <c r="C674" s="240" t="s">
        <v>61</v>
      </c>
      <c r="D674" s="15" t="s">
        <v>72</v>
      </c>
      <c r="E674" s="16">
        <v>1</v>
      </c>
      <c r="F674" s="224">
        <v>3</v>
      </c>
      <c r="G674" s="227">
        <v>35</v>
      </c>
      <c r="H674" s="227">
        <f>+F674*G674/4</f>
        <v>26.25</v>
      </c>
    </row>
    <row r="675" spans="2:8" ht="12" customHeight="1" x14ac:dyDescent="0.2">
      <c r="B675" s="222"/>
      <c r="C675" s="241"/>
      <c r="D675" s="17" t="s">
        <v>73</v>
      </c>
      <c r="E675" s="18">
        <v>2</v>
      </c>
      <c r="F675" s="225"/>
      <c r="G675" s="228"/>
      <c r="H675" s="228"/>
    </row>
    <row r="676" spans="2:8" ht="12" customHeight="1" x14ac:dyDescent="0.2">
      <c r="B676" s="222"/>
      <c r="C676" s="241"/>
      <c r="D676" s="17" t="s">
        <v>74</v>
      </c>
      <c r="E676" s="18">
        <v>3</v>
      </c>
      <c r="F676" s="225"/>
      <c r="G676" s="228"/>
      <c r="H676" s="228"/>
    </row>
    <row r="677" spans="2:8" ht="12.75" customHeight="1" thickBot="1" x14ac:dyDescent="0.25">
      <c r="B677" s="222"/>
      <c r="C677" s="241"/>
      <c r="D677" s="19" t="s">
        <v>103</v>
      </c>
      <c r="E677" s="29">
        <v>4</v>
      </c>
      <c r="F677" s="225"/>
      <c r="G677" s="228"/>
      <c r="H677" s="228"/>
    </row>
    <row r="678" spans="2:8" ht="12.75" x14ac:dyDescent="0.2">
      <c r="B678" s="222"/>
      <c r="C678" s="242" t="s">
        <v>104</v>
      </c>
      <c r="D678" s="15" t="s">
        <v>77</v>
      </c>
      <c r="E678" s="16">
        <v>0</v>
      </c>
      <c r="F678" s="238">
        <v>0</v>
      </c>
      <c r="G678" s="227">
        <v>15</v>
      </c>
      <c r="H678" s="227">
        <f>+F678*G678/2</f>
        <v>0</v>
      </c>
    </row>
    <row r="679" spans="2:8" ht="13.5" thickBot="1" x14ac:dyDescent="0.25">
      <c r="B679" s="222"/>
      <c r="C679" s="243"/>
      <c r="D679" s="19" t="s">
        <v>105</v>
      </c>
      <c r="E679" s="20">
        <v>2</v>
      </c>
      <c r="F679" s="239"/>
      <c r="G679" s="229"/>
      <c r="H679" s="229"/>
    </row>
    <row r="680" spans="2:8" ht="12.75" x14ac:dyDescent="0.2">
      <c r="B680" s="222"/>
      <c r="C680" s="233" t="s">
        <v>79</v>
      </c>
      <c r="D680" s="15" t="s">
        <v>80</v>
      </c>
      <c r="E680" s="16">
        <v>1</v>
      </c>
      <c r="F680" s="224">
        <v>1</v>
      </c>
      <c r="G680" s="227">
        <v>10</v>
      </c>
      <c r="H680" s="227">
        <f>+F680*G680/4</f>
        <v>2.5</v>
      </c>
    </row>
    <row r="681" spans="2:8" ht="12" customHeight="1" x14ac:dyDescent="0.2">
      <c r="B681" s="222"/>
      <c r="C681" s="234"/>
      <c r="D681" s="17" t="s">
        <v>81</v>
      </c>
      <c r="E681" s="18">
        <v>2</v>
      </c>
      <c r="F681" s="225"/>
      <c r="G681" s="228"/>
      <c r="H681" s="228"/>
    </row>
    <row r="682" spans="2:8" ht="12.75" x14ac:dyDescent="0.2">
      <c r="B682" s="222"/>
      <c r="C682" s="234"/>
      <c r="D682" s="17" t="s">
        <v>82</v>
      </c>
      <c r="E682" s="18">
        <v>3</v>
      </c>
      <c r="F682" s="225"/>
      <c r="G682" s="228"/>
      <c r="H682" s="228"/>
    </row>
    <row r="683" spans="2:8" ht="13.5" thickBot="1" x14ac:dyDescent="0.25">
      <c r="B683" s="222"/>
      <c r="C683" s="235"/>
      <c r="D683" s="19" t="s">
        <v>83</v>
      </c>
      <c r="E683" s="20">
        <v>4</v>
      </c>
      <c r="F683" s="226"/>
      <c r="G683" s="229"/>
      <c r="H683" s="229"/>
    </row>
    <row r="684" spans="2:8" ht="12" customHeight="1" x14ac:dyDescent="0.2">
      <c r="B684" s="222"/>
      <c r="C684" s="233" t="s">
        <v>64</v>
      </c>
      <c r="D684" s="15" t="s">
        <v>84</v>
      </c>
      <c r="E684" s="16">
        <v>1</v>
      </c>
      <c r="F684" s="224">
        <v>2</v>
      </c>
      <c r="G684" s="227">
        <v>10</v>
      </c>
      <c r="H684" s="227">
        <f>+F684*G684/4</f>
        <v>5</v>
      </c>
    </row>
    <row r="685" spans="2:8" ht="12" customHeight="1" x14ac:dyDescent="0.2">
      <c r="B685" s="222"/>
      <c r="C685" s="234"/>
      <c r="D685" s="17" t="s">
        <v>85</v>
      </c>
      <c r="E685" s="18">
        <v>2</v>
      </c>
      <c r="F685" s="225"/>
      <c r="G685" s="228"/>
      <c r="H685" s="228"/>
    </row>
    <row r="686" spans="2:8" ht="12" customHeight="1" x14ac:dyDescent="0.2">
      <c r="B686" s="222"/>
      <c r="C686" s="234"/>
      <c r="D686" s="17" t="s">
        <v>86</v>
      </c>
      <c r="E686" s="18">
        <v>3</v>
      </c>
      <c r="F686" s="225"/>
      <c r="G686" s="228"/>
      <c r="H686" s="228"/>
    </row>
    <row r="687" spans="2:8" ht="12.75" customHeight="1" thickBot="1" x14ac:dyDescent="0.25">
      <c r="B687" s="222"/>
      <c r="C687" s="235"/>
      <c r="D687" s="19" t="s">
        <v>87</v>
      </c>
      <c r="E687" s="20">
        <v>4</v>
      </c>
      <c r="F687" s="226"/>
      <c r="G687" s="229"/>
      <c r="H687" s="229"/>
    </row>
    <row r="688" spans="2:8" ht="12" customHeight="1" x14ac:dyDescent="0.2">
      <c r="B688" s="222"/>
      <c r="C688" s="233" t="s">
        <v>65</v>
      </c>
      <c r="D688" s="15" t="s">
        <v>88</v>
      </c>
      <c r="E688" s="16">
        <v>1</v>
      </c>
      <c r="F688" s="224">
        <v>2</v>
      </c>
      <c r="G688" s="227">
        <v>10</v>
      </c>
      <c r="H688" s="227">
        <f>+F688*G688/4</f>
        <v>5</v>
      </c>
    </row>
    <row r="689" spans="2:8" ht="12" customHeight="1" x14ac:dyDescent="0.2">
      <c r="B689" s="222"/>
      <c r="C689" s="234"/>
      <c r="D689" s="17" t="s">
        <v>106</v>
      </c>
      <c r="E689" s="18">
        <v>2</v>
      </c>
      <c r="F689" s="225"/>
      <c r="G689" s="228"/>
      <c r="H689" s="228"/>
    </row>
    <row r="690" spans="2:8" ht="12" customHeight="1" x14ac:dyDescent="0.2">
      <c r="B690" s="222"/>
      <c r="C690" s="234"/>
      <c r="D690" s="17" t="s">
        <v>107</v>
      </c>
      <c r="E690" s="18">
        <v>3</v>
      </c>
      <c r="F690" s="225"/>
      <c r="G690" s="228"/>
      <c r="H690" s="228"/>
    </row>
    <row r="691" spans="2:8" ht="12.75" customHeight="1" thickBot="1" x14ac:dyDescent="0.25">
      <c r="B691" s="222"/>
      <c r="C691" s="235"/>
      <c r="D691" s="21" t="s">
        <v>108</v>
      </c>
      <c r="E691" s="20">
        <v>4</v>
      </c>
      <c r="F691" s="226"/>
      <c r="G691" s="229"/>
      <c r="H691" s="229"/>
    </row>
    <row r="692" spans="2:8" ht="12.75" x14ac:dyDescent="0.2">
      <c r="B692" s="222"/>
      <c r="C692" s="233" t="s">
        <v>66</v>
      </c>
      <c r="D692" s="15" t="s">
        <v>93</v>
      </c>
      <c r="E692" s="16">
        <v>1</v>
      </c>
      <c r="F692" s="224">
        <v>2</v>
      </c>
      <c r="G692" s="227">
        <v>20</v>
      </c>
      <c r="H692" s="227">
        <f>+F692*G692/4</f>
        <v>10</v>
      </c>
    </row>
    <row r="693" spans="2:8" ht="12" customHeight="1" x14ac:dyDescent="0.2">
      <c r="B693" s="222"/>
      <c r="C693" s="234"/>
      <c r="D693" s="17" t="s">
        <v>106</v>
      </c>
      <c r="E693" s="18">
        <v>2</v>
      </c>
      <c r="F693" s="225"/>
      <c r="G693" s="228"/>
      <c r="H693" s="228"/>
    </row>
    <row r="694" spans="2:8" ht="12" customHeight="1" x14ac:dyDescent="0.2">
      <c r="B694" s="222"/>
      <c r="C694" s="234"/>
      <c r="D694" s="17" t="s">
        <v>107</v>
      </c>
      <c r="E694" s="18">
        <v>3</v>
      </c>
      <c r="F694" s="225"/>
      <c r="G694" s="228"/>
      <c r="H694" s="228"/>
    </row>
    <row r="695" spans="2:8" ht="12" customHeight="1" thickBot="1" x14ac:dyDescent="0.25">
      <c r="B695" s="223"/>
      <c r="C695" s="235"/>
      <c r="D695" s="21" t="s">
        <v>109</v>
      </c>
      <c r="E695" s="20">
        <v>4</v>
      </c>
      <c r="F695" s="226"/>
      <c r="G695" s="229"/>
      <c r="H695" s="229"/>
    </row>
    <row r="696" spans="2:8" ht="12.75" customHeight="1" thickBot="1" x14ac:dyDescent="0.25">
      <c r="B696" s="59" t="s">
        <v>110</v>
      </c>
      <c r="C696" s="95"/>
      <c r="D696" s="25"/>
      <c r="E696" s="25"/>
      <c r="F696" s="124"/>
      <c r="G696" s="26"/>
      <c r="H696" s="28">
        <f>SUM(H674:H695)</f>
        <v>48.75</v>
      </c>
    </row>
    <row r="697" spans="2:8" ht="12" customHeight="1" x14ac:dyDescent="0.2">
      <c r="B697" s="221" t="s">
        <v>48</v>
      </c>
      <c r="C697" s="240" t="s">
        <v>61</v>
      </c>
      <c r="D697" s="15" t="s">
        <v>72</v>
      </c>
      <c r="E697" s="16">
        <v>1</v>
      </c>
      <c r="F697" s="224">
        <v>3</v>
      </c>
      <c r="G697" s="227">
        <v>35</v>
      </c>
      <c r="H697" s="227">
        <f>+F697*G697/4</f>
        <v>26.25</v>
      </c>
    </row>
    <row r="698" spans="2:8" ht="12" customHeight="1" x14ac:dyDescent="0.2">
      <c r="B698" s="222"/>
      <c r="C698" s="241"/>
      <c r="D698" s="17" t="s">
        <v>73</v>
      </c>
      <c r="E698" s="18">
        <v>2</v>
      </c>
      <c r="F698" s="225"/>
      <c r="G698" s="228"/>
      <c r="H698" s="228"/>
    </row>
    <row r="699" spans="2:8" ht="12" customHeight="1" x14ac:dyDescent="0.2">
      <c r="B699" s="222"/>
      <c r="C699" s="241"/>
      <c r="D699" s="17" t="s">
        <v>74</v>
      </c>
      <c r="E699" s="18">
        <v>3</v>
      </c>
      <c r="F699" s="225"/>
      <c r="G699" s="228"/>
      <c r="H699" s="228"/>
    </row>
    <row r="700" spans="2:8" ht="12.75" customHeight="1" thickBot="1" x14ac:dyDescent="0.25">
      <c r="B700" s="222"/>
      <c r="C700" s="241"/>
      <c r="D700" s="19" t="s">
        <v>103</v>
      </c>
      <c r="E700" s="29">
        <v>4</v>
      </c>
      <c r="F700" s="225"/>
      <c r="G700" s="228"/>
      <c r="H700" s="228"/>
    </row>
    <row r="701" spans="2:8" ht="12.75" x14ac:dyDescent="0.2">
      <c r="B701" s="222"/>
      <c r="C701" s="242" t="s">
        <v>111</v>
      </c>
      <c r="D701" s="15" t="s">
        <v>77</v>
      </c>
      <c r="E701" s="16">
        <v>0</v>
      </c>
      <c r="F701" s="238">
        <v>0</v>
      </c>
      <c r="G701" s="227">
        <v>15</v>
      </c>
      <c r="H701" s="227">
        <f>+F701*G701/2</f>
        <v>0</v>
      </c>
    </row>
    <row r="702" spans="2:8" ht="13.5" thickBot="1" x14ac:dyDescent="0.25">
      <c r="B702" s="222"/>
      <c r="C702" s="243"/>
      <c r="D702" s="19" t="s">
        <v>105</v>
      </c>
      <c r="E702" s="20">
        <v>2</v>
      </c>
      <c r="F702" s="239"/>
      <c r="G702" s="229"/>
      <c r="H702" s="229"/>
    </row>
    <row r="703" spans="2:8" ht="12.75" x14ac:dyDescent="0.2">
      <c r="B703" s="222"/>
      <c r="C703" s="233" t="s">
        <v>79</v>
      </c>
      <c r="D703" s="15" t="s">
        <v>80</v>
      </c>
      <c r="E703" s="16">
        <v>1</v>
      </c>
      <c r="F703" s="224">
        <v>1</v>
      </c>
      <c r="G703" s="227">
        <v>10</v>
      </c>
      <c r="H703" s="227">
        <f>+F703*G703/4</f>
        <v>2.5</v>
      </c>
    </row>
    <row r="704" spans="2:8" ht="12" customHeight="1" x14ac:dyDescent="0.2">
      <c r="B704" s="222"/>
      <c r="C704" s="234"/>
      <c r="D704" s="17" t="s">
        <v>81</v>
      </c>
      <c r="E704" s="18">
        <v>2</v>
      </c>
      <c r="F704" s="225"/>
      <c r="G704" s="228"/>
      <c r="H704" s="228"/>
    </row>
    <row r="705" spans="2:8" ht="12.75" x14ac:dyDescent="0.2">
      <c r="B705" s="222"/>
      <c r="C705" s="234"/>
      <c r="D705" s="17" t="s">
        <v>82</v>
      </c>
      <c r="E705" s="18">
        <v>3</v>
      </c>
      <c r="F705" s="225"/>
      <c r="G705" s="228"/>
      <c r="H705" s="228"/>
    </row>
    <row r="706" spans="2:8" ht="13.5" thickBot="1" x14ac:dyDescent="0.25">
      <c r="B706" s="222"/>
      <c r="C706" s="235"/>
      <c r="D706" s="19" t="s">
        <v>83</v>
      </c>
      <c r="E706" s="20">
        <v>4</v>
      </c>
      <c r="F706" s="226"/>
      <c r="G706" s="229"/>
      <c r="H706" s="229"/>
    </row>
    <row r="707" spans="2:8" ht="12" customHeight="1" x14ac:dyDescent="0.2">
      <c r="B707" s="222"/>
      <c r="C707" s="233" t="s">
        <v>64</v>
      </c>
      <c r="D707" s="15" t="s">
        <v>84</v>
      </c>
      <c r="E707" s="16">
        <v>1</v>
      </c>
      <c r="F707" s="224">
        <v>1</v>
      </c>
      <c r="G707" s="227">
        <v>10</v>
      </c>
      <c r="H707" s="227">
        <f>+F707*G707/4</f>
        <v>2.5</v>
      </c>
    </row>
    <row r="708" spans="2:8" ht="12" customHeight="1" x14ac:dyDescent="0.2">
      <c r="B708" s="222"/>
      <c r="C708" s="234"/>
      <c r="D708" s="17" t="s">
        <v>85</v>
      </c>
      <c r="E708" s="18">
        <v>2</v>
      </c>
      <c r="F708" s="225"/>
      <c r="G708" s="228"/>
      <c r="H708" s="228"/>
    </row>
    <row r="709" spans="2:8" ht="12" customHeight="1" x14ac:dyDescent="0.2">
      <c r="B709" s="222"/>
      <c r="C709" s="234"/>
      <c r="D709" s="17" t="s">
        <v>86</v>
      </c>
      <c r="E709" s="18">
        <v>3</v>
      </c>
      <c r="F709" s="225"/>
      <c r="G709" s="228"/>
      <c r="H709" s="228"/>
    </row>
    <row r="710" spans="2:8" ht="12.75" customHeight="1" thickBot="1" x14ac:dyDescent="0.25">
      <c r="B710" s="222"/>
      <c r="C710" s="235"/>
      <c r="D710" s="19" t="s">
        <v>87</v>
      </c>
      <c r="E710" s="20">
        <v>4</v>
      </c>
      <c r="F710" s="226"/>
      <c r="G710" s="229"/>
      <c r="H710" s="229"/>
    </row>
    <row r="711" spans="2:8" ht="12" customHeight="1" x14ac:dyDescent="0.2">
      <c r="B711" s="222"/>
      <c r="C711" s="233" t="s">
        <v>65</v>
      </c>
      <c r="D711" s="15" t="s">
        <v>88</v>
      </c>
      <c r="E711" s="16">
        <v>1</v>
      </c>
      <c r="F711" s="224">
        <v>2</v>
      </c>
      <c r="G711" s="227">
        <v>10</v>
      </c>
      <c r="H711" s="227">
        <f>+F711*G711/4</f>
        <v>5</v>
      </c>
    </row>
    <row r="712" spans="2:8" ht="12" customHeight="1" x14ac:dyDescent="0.2">
      <c r="B712" s="222"/>
      <c r="C712" s="234"/>
      <c r="D712" s="17" t="s">
        <v>106</v>
      </c>
      <c r="E712" s="18">
        <v>2</v>
      </c>
      <c r="F712" s="225"/>
      <c r="G712" s="228"/>
      <c r="H712" s="228"/>
    </row>
    <row r="713" spans="2:8" ht="12" customHeight="1" x14ac:dyDescent="0.2">
      <c r="B713" s="222"/>
      <c r="C713" s="234"/>
      <c r="D713" s="17" t="s">
        <v>107</v>
      </c>
      <c r="E713" s="18">
        <v>3</v>
      </c>
      <c r="F713" s="225"/>
      <c r="G713" s="228"/>
      <c r="H713" s="228"/>
    </row>
    <row r="714" spans="2:8" ht="12.75" customHeight="1" thickBot="1" x14ac:dyDescent="0.25">
      <c r="B714" s="222"/>
      <c r="C714" s="235"/>
      <c r="D714" s="21" t="s">
        <v>108</v>
      </c>
      <c r="E714" s="20">
        <v>4</v>
      </c>
      <c r="F714" s="226"/>
      <c r="G714" s="229"/>
      <c r="H714" s="229"/>
    </row>
    <row r="715" spans="2:8" ht="15.75" customHeight="1" x14ac:dyDescent="0.2">
      <c r="B715" s="222"/>
      <c r="C715" s="233" t="s">
        <v>66</v>
      </c>
      <c r="D715" s="15" t="s">
        <v>93</v>
      </c>
      <c r="E715" s="16">
        <v>1</v>
      </c>
      <c r="F715" s="224">
        <v>2</v>
      </c>
      <c r="G715" s="227">
        <v>20</v>
      </c>
      <c r="H715" s="227">
        <f>+F715*G715/4</f>
        <v>10</v>
      </c>
    </row>
    <row r="716" spans="2:8" ht="12" customHeight="1" x14ac:dyDescent="0.2">
      <c r="B716" s="222"/>
      <c r="C716" s="234"/>
      <c r="D716" s="17" t="s">
        <v>106</v>
      </c>
      <c r="E716" s="18">
        <v>2</v>
      </c>
      <c r="F716" s="225"/>
      <c r="G716" s="228"/>
      <c r="H716" s="228"/>
    </row>
    <row r="717" spans="2:8" ht="12" customHeight="1" x14ac:dyDescent="0.2">
      <c r="B717" s="222"/>
      <c r="C717" s="234"/>
      <c r="D717" s="17" t="s">
        <v>107</v>
      </c>
      <c r="E717" s="18">
        <v>3</v>
      </c>
      <c r="F717" s="225"/>
      <c r="G717" s="228"/>
      <c r="H717" s="228"/>
    </row>
    <row r="718" spans="2:8" ht="12" customHeight="1" thickBot="1" x14ac:dyDescent="0.25">
      <c r="B718" s="223"/>
      <c r="C718" s="235"/>
      <c r="D718" s="21" t="s">
        <v>109</v>
      </c>
      <c r="E718" s="20">
        <v>4</v>
      </c>
      <c r="F718" s="226"/>
      <c r="G718" s="229"/>
      <c r="H718" s="229"/>
    </row>
    <row r="719" spans="2:8" ht="12.75" customHeight="1" thickBot="1" x14ac:dyDescent="0.25">
      <c r="B719" s="59" t="s">
        <v>110</v>
      </c>
      <c r="C719" s="95"/>
      <c r="D719" s="25"/>
      <c r="E719" s="25"/>
      <c r="F719" s="124"/>
      <c r="G719" s="26"/>
      <c r="H719" s="28">
        <f>SUM(H697:H718)</f>
        <v>46.25</v>
      </c>
    </row>
    <row r="720" spans="2:8" ht="12" customHeight="1" x14ac:dyDescent="0.2">
      <c r="B720" s="221" t="s">
        <v>50</v>
      </c>
      <c r="C720" s="240" t="s">
        <v>61</v>
      </c>
      <c r="D720" s="15" t="s">
        <v>72</v>
      </c>
      <c r="E720" s="16">
        <v>1</v>
      </c>
      <c r="F720" s="224">
        <v>3</v>
      </c>
      <c r="G720" s="227">
        <v>35</v>
      </c>
      <c r="H720" s="227">
        <f>+F720*G720/4</f>
        <v>26.25</v>
      </c>
    </row>
    <row r="721" spans="2:8" ht="12" customHeight="1" x14ac:dyDescent="0.2">
      <c r="B721" s="222"/>
      <c r="C721" s="241"/>
      <c r="D721" s="17" t="s">
        <v>73</v>
      </c>
      <c r="E721" s="18">
        <v>2</v>
      </c>
      <c r="F721" s="225"/>
      <c r="G721" s="228"/>
      <c r="H721" s="228"/>
    </row>
    <row r="722" spans="2:8" ht="12" customHeight="1" x14ac:dyDescent="0.2">
      <c r="B722" s="222"/>
      <c r="C722" s="241"/>
      <c r="D722" s="17" t="s">
        <v>74</v>
      </c>
      <c r="E722" s="18">
        <v>3</v>
      </c>
      <c r="F722" s="225"/>
      <c r="G722" s="228"/>
      <c r="H722" s="228"/>
    </row>
    <row r="723" spans="2:8" ht="12.75" customHeight="1" thickBot="1" x14ac:dyDescent="0.25">
      <c r="B723" s="222"/>
      <c r="C723" s="241"/>
      <c r="D723" s="19" t="s">
        <v>103</v>
      </c>
      <c r="E723" s="29">
        <v>4</v>
      </c>
      <c r="F723" s="225"/>
      <c r="G723" s="228"/>
      <c r="H723" s="228"/>
    </row>
    <row r="724" spans="2:8" ht="12.75" x14ac:dyDescent="0.2">
      <c r="B724" s="222"/>
      <c r="C724" s="242" t="s">
        <v>111</v>
      </c>
      <c r="D724" s="15" t="s">
        <v>77</v>
      </c>
      <c r="E724" s="16">
        <v>0</v>
      </c>
      <c r="F724" s="238">
        <v>2</v>
      </c>
      <c r="G724" s="227">
        <v>15</v>
      </c>
      <c r="H724" s="227">
        <f>+F724*G724/2</f>
        <v>15</v>
      </c>
    </row>
    <row r="725" spans="2:8" ht="13.5" thickBot="1" x14ac:dyDescent="0.25">
      <c r="B725" s="222"/>
      <c r="C725" s="243"/>
      <c r="D725" s="19" t="s">
        <v>105</v>
      </c>
      <c r="E725" s="20">
        <v>2</v>
      </c>
      <c r="F725" s="239"/>
      <c r="G725" s="229"/>
      <c r="H725" s="229"/>
    </row>
    <row r="726" spans="2:8" ht="12.75" x14ac:dyDescent="0.2">
      <c r="B726" s="222"/>
      <c r="C726" s="233" t="s">
        <v>79</v>
      </c>
      <c r="D726" s="15" t="s">
        <v>80</v>
      </c>
      <c r="E726" s="16">
        <v>1</v>
      </c>
      <c r="F726" s="224">
        <v>2</v>
      </c>
      <c r="G726" s="227">
        <v>10</v>
      </c>
      <c r="H726" s="227">
        <f>+F726*G726/4</f>
        <v>5</v>
      </c>
    </row>
    <row r="727" spans="2:8" ht="12" customHeight="1" x14ac:dyDescent="0.2">
      <c r="B727" s="222"/>
      <c r="C727" s="234"/>
      <c r="D727" s="17" t="s">
        <v>81</v>
      </c>
      <c r="E727" s="18">
        <v>2</v>
      </c>
      <c r="F727" s="225"/>
      <c r="G727" s="228"/>
      <c r="H727" s="228"/>
    </row>
    <row r="728" spans="2:8" ht="12.75" x14ac:dyDescent="0.2">
      <c r="B728" s="222"/>
      <c r="C728" s="234"/>
      <c r="D728" s="17" t="s">
        <v>82</v>
      </c>
      <c r="E728" s="18">
        <v>3</v>
      </c>
      <c r="F728" s="225"/>
      <c r="G728" s="228"/>
      <c r="H728" s="228"/>
    </row>
    <row r="729" spans="2:8" ht="13.5" thickBot="1" x14ac:dyDescent="0.25">
      <c r="B729" s="222"/>
      <c r="C729" s="235"/>
      <c r="D729" s="19" t="s">
        <v>83</v>
      </c>
      <c r="E729" s="20">
        <v>4</v>
      </c>
      <c r="F729" s="226"/>
      <c r="G729" s="229"/>
      <c r="H729" s="229"/>
    </row>
    <row r="730" spans="2:8" ht="12" customHeight="1" x14ac:dyDescent="0.2">
      <c r="B730" s="222"/>
      <c r="C730" s="233" t="s">
        <v>64</v>
      </c>
      <c r="D730" s="15" t="s">
        <v>84</v>
      </c>
      <c r="E730" s="16">
        <v>1</v>
      </c>
      <c r="F730" s="224">
        <v>1</v>
      </c>
      <c r="G730" s="227">
        <v>10</v>
      </c>
      <c r="H730" s="227">
        <f>+F730*G730/4</f>
        <v>2.5</v>
      </c>
    </row>
    <row r="731" spans="2:8" ht="12" customHeight="1" x14ac:dyDescent="0.2">
      <c r="B731" s="222"/>
      <c r="C731" s="234"/>
      <c r="D731" s="17" t="s">
        <v>85</v>
      </c>
      <c r="E731" s="18">
        <v>2</v>
      </c>
      <c r="F731" s="225"/>
      <c r="G731" s="228"/>
      <c r="H731" s="228"/>
    </row>
    <row r="732" spans="2:8" ht="12" customHeight="1" x14ac:dyDescent="0.2">
      <c r="B732" s="222"/>
      <c r="C732" s="234"/>
      <c r="D732" s="17" t="s">
        <v>86</v>
      </c>
      <c r="E732" s="18">
        <v>3</v>
      </c>
      <c r="F732" s="225"/>
      <c r="G732" s="228"/>
      <c r="H732" s="228"/>
    </row>
    <row r="733" spans="2:8" ht="12.75" customHeight="1" thickBot="1" x14ac:dyDescent="0.25">
      <c r="B733" s="222"/>
      <c r="C733" s="235"/>
      <c r="D733" s="19" t="s">
        <v>87</v>
      </c>
      <c r="E733" s="20">
        <v>4</v>
      </c>
      <c r="F733" s="226"/>
      <c r="G733" s="229"/>
      <c r="H733" s="229"/>
    </row>
    <row r="734" spans="2:8" ht="12" customHeight="1" x14ac:dyDescent="0.2">
      <c r="B734" s="222"/>
      <c r="C734" s="233" t="s">
        <v>65</v>
      </c>
      <c r="D734" s="15" t="s">
        <v>88</v>
      </c>
      <c r="E734" s="16">
        <v>1</v>
      </c>
      <c r="F734" s="224">
        <v>2</v>
      </c>
      <c r="G734" s="227">
        <v>10</v>
      </c>
      <c r="H734" s="227">
        <f>+F734*G734/4</f>
        <v>5</v>
      </c>
    </row>
    <row r="735" spans="2:8" ht="12" customHeight="1" x14ac:dyDescent="0.2">
      <c r="B735" s="222"/>
      <c r="C735" s="234"/>
      <c r="D735" s="17" t="s">
        <v>106</v>
      </c>
      <c r="E735" s="18">
        <v>2</v>
      </c>
      <c r="F735" s="225"/>
      <c r="G735" s="228"/>
      <c r="H735" s="228"/>
    </row>
    <row r="736" spans="2:8" ht="12" customHeight="1" x14ac:dyDescent="0.2">
      <c r="B736" s="222"/>
      <c r="C736" s="234"/>
      <c r="D736" s="17" t="s">
        <v>107</v>
      </c>
      <c r="E736" s="18">
        <v>3</v>
      </c>
      <c r="F736" s="225"/>
      <c r="G736" s="228"/>
      <c r="H736" s="228"/>
    </row>
    <row r="737" spans="2:8" ht="12.75" customHeight="1" thickBot="1" x14ac:dyDescent="0.25">
      <c r="B737" s="222"/>
      <c r="C737" s="235"/>
      <c r="D737" s="21" t="s">
        <v>108</v>
      </c>
      <c r="E737" s="20">
        <v>4</v>
      </c>
      <c r="F737" s="226"/>
      <c r="G737" s="229"/>
      <c r="H737" s="229"/>
    </row>
    <row r="738" spans="2:8" ht="15.75" customHeight="1" x14ac:dyDescent="0.2">
      <c r="B738" s="222"/>
      <c r="C738" s="233" t="s">
        <v>66</v>
      </c>
      <c r="D738" s="15" t="s">
        <v>93</v>
      </c>
      <c r="E738" s="16">
        <v>1</v>
      </c>
      <c r="F738" s="224">
        <v>3</v>
      </c>
      <c r="G738" s="227">
        <v>20</v>
      </c>
      <c r="H738" s="227">
        <f>+F738*G738/4</f>
        <v>15</v>
      </c>
    </row>
    <row r="739" spans="2:8" ht="12" customHeight="1" x14ac:dyDescent="0.2">
      <c r="B739" s="222"/>
      <c r="C739" s="234"/>
      <c r="D739" s="17" t="s">
        <v>106</v>
      </c>
      <c r="E739" s="18">
        <v>2</v>
      </c>
      <c r="F739" s="225"/>
      <c r="G739" s="228"/>
      <c r="H739" s="228"/>
    </row>
    <row r="740" spans="2:8" ht="12" customHeight="1" x14ac:dyDescent="0.2">
      <c r="B740" s="222"/>
      <c r="C740" s="234"/>
      <c r="D740" s="17" t="s">
        <v>107</v>
      </c>
      <c r="E740" s="18">
        <v>3</v>
      </c>
      <c r="F740" s="225"/>
      <c r="G740" s="228"/>
      <c r="H740" s="228"/>
    </row>
    <row r="741" spans="2:8" ht="12" customHeight="1" thickBot="1" x14ac:dyDescent="0.25">
      <c r="B741" s="223"/>
      <c r="C741" s="235"/>
      <c r="D741" s="21" t="s">
        <v>109</v>
      </c>
      <c r="E741" s="20">
        <v>4</v>
      </c>
      <c r="F741" s="226"/>
      <c r="G741" s="229"/>
      <c r="H741" s="229"/>
    </row>
    <row r="742" spans="2:8" ht="12.75" customHeight="1" thickBot="1" x14ac:dyDescent="0.25">
      <c r="B742" s="59" t="s">
        <v>110</v>
      </c>
      <c r="C742" s="95"/>
      <c r="D742" s="25"/>
      <c r="E742" s="25"/>
      <c r="F742" s="124"/>
      <c r="G742" s="26"/>
      <c r="H742" s="28">
        <f>SUM(H720:H741)</f>
        <v>68.75</v>
      </c>
    </row>
    <row r="743" spans="2:8" ht="12" customHeight="1" x14ac:dyDescent="0.2">
      <c r="B743" s="221" t="s">
        <v>51</v>
      </c>
      <c r="C743" s="258" t="s">
        <v>61</v>
      </c>
      <c r="D743" s="15" t="s">
        <v>72</v>
      </c>
      <c r="E743" s="16">
        <v>1</v>
      </c>
      <c r="F743" s="224">
        <v>3</v>
      </c>
      <c r="G743" s="227">
        <v>35</v>
      </c>
      <c r="H743" s="227">
        <f>+F743*G743/4</f>
        <v>26.25</v>
      </c>
    </row>
    <row r="744" spans="2:8" ht="12" customHeight="1" x14ac:dyDescent="0.2">
      <c r="B744" s="222"/>
      <c r="C744" s="259"/>
      <c r="D744" s="17" t="s">
        <v>73</v>
      </c>
      <c r="E744" s="18">
        <v>2</v>
      </c>
      <c r="F744" s="225"/>
      <c r="G744" s="228"/>
      <c r="H744" s="228"/>
    </row>
    <row r="745" spans="2:8" ht="12" customHeight="1" x14ac:dyDescent="0.2">
      <c r="B745" s="222"/>
      <c r="C745" s="259"/>
      <c r="D745" s="17" t="s">
        <v>74</v>
      </c>
      <c r="E745" s="18">
        <v>3</v>
      </c>
      <c r="F745" s="225"/>
      <c r="G745" s="228"/>
      <c r="H745" s="228"/>
    </row>
    <row r="746" spans="2:8" ht="12.75" customHeight="1" thickBot="1" x14ac:dyDescent="0.25">
      <c r="B746" s="222"/>
      <c r="C746" s="259"/>
      <c r="D746" s="19" t="s">
        <v>103</v>
      </c>
      <c r="E746" s="29">
        <v>4</v>
      </c>
      <c r="F746" s="225"/>
      <c r="G746" s="228"/>
      <c r="H746" s="228"/>
    </row>
    <row r="747" spans="2:8" ht="12.75" x14ac:dyDescent="0.2">
      <c r="B747" s="222"/>
      <c r="C747" s="242" t="s">
        <v>111</v>
      </c>
      <c r="D747" s="15" t="s">
        <v>77</v>
      </c>
      <c r="E747" s="16">
        <v>0</v>
      </c>
      <c r="F747" s="238">
        <v>2</v>
      </c>
      <c r="G747" s="227">
        <v>15</v>
      </c>
      <c r="H747" s="227">
        <f>+F747*G747/2</f>
        <v>15</v>
      </c>
    </row>
    <row r="748" spans="2:8" ht="13.5" thickBot="1" x14ac:dyDescent="0.25">
      <c r="B748" s="222"/>
      <c r="C748" s="243"/>
      <c r="D748" s="19" t="s">
        <v>105</v>
      </c>
      <c r="E748" s="20">
        <v>2</v>
      </c>
      <c r="F748" s="239"/>
      <c r="G748" s="229"/>
      <c r="H748" s="229"/>
    </row>
    <row r="749" spans="2:8" ht="12.75" x14ac:dyDescent="0.2">
      <c r="B749" s="222"/>
      <c r="C749" s="233" t="s">
        <v>79</v>
      </c>
      <c r="D749" s="15" t="s">
        <v>80</v>
      </c>
      <c r="E749" s="16">
        <v>1</v>
      </c>
      <c r="F749" s="224">
        <v>2</v>
      </c>
      <c r="G749" s="227">
        <v>10</v>
      </c>
      <c r="H749" s="227">
        <f>+F749*G749/4</f>
        <v>5</v>
      </c>
    </row>
    <row r="750" spans="2:8" ht="12" customHeight="1" x14ac:dyDescent="0.2">
      <c r="B750" s="222"/>
      <c r="C750" s="234"/>
      <c r="D750" s="17" t="s">
        <v>81</v>
      </c>
      <c r="E750" s="18">
        <v>2</v>
      </c>
      <c r="F750" s="225"/>
      <c r="G750" s="228"/>
      <c r="H750" s="228"/>
    </row>
    <row r="751" spans="2:8" ht="12.75" x14ac:dyDescent="0.2">
      <c r="B751" s="222"/>
      <c r="C751" s="234"/>
      <c r="D751" s="17" t="s">
        <v>82</v>
      </c>
      <c r="E751" s="18">
        <v>3</v>
      </c>
      <c r="F751" s="225"/>
      <c r="G751" s="228"/>
      <c r="H751" s="228"/>
    </row>
    <row r="752" spans="2:8" ht="13.5" thickBot="1" x14ac:dyDescent="0.25">
      <c r="B752" s="222"/>
      <c r="C752" s="235"/>
      <c r="D752" s="19" t="s">
        <v>83</v>
      </c>
      <c r="E752" s="20">
        <v>4</v>
      </c>
      <c r="F752" s="226"/>
      <c r="G752" s="229"/>
      <c r="H752" s="229"/>
    </row>
    <row r="753" spans="2:8" ht="12" customHeight="1" x14ac:dyDescent="0.2">
      <c r="B753" s="222"/>
      <c r="C753" s="233" t="s">
        <v>64</v>
      </c>
      <c r="D753" s="15" t="s">
        <v>84</v>
      </c>
      <c r="E753" s="16">
        <v>1</v>
      </c>
      <c r="F753" s="224">
        <v>1</v>
      </c>
      <c r="G753" s="227">
        <v>10</v>
      </c>
      <c r="H753" s="227">
        <f>+F753*G753/4</f>
        <v>2.5</v>
      </c>
    </row>
    <row r="754" spans="2:8" ht="12" customHeight="1" x14ac:dyDescent="0.2">
      <c r="B754" s="222"/>
      <c r="C754" s="234"/>
      <c r="D754" s="17" t="s">
        <v>85</v>
      </c>
      <c r="E754" s="18">
        <v>2</v>
      </c>
      <c r="F754" s="225"/>
      <c r="G754" s="228"/>
      <c r="H754" s="228"/>
    </row>
    <row r="755" spans="2:8" ht="12" customHeight="1" x14ac:dyDescent="0.2">
      <c r="B755" s="222"/>
      <c r="C755" s="234"/>
      <c r="D755" s="17" t="s">
        <v>86</v>
      </c>
      <c r="E755" s="18">
        <v>3</v>
      </c>
      <c r="F755" s="225"/>
      <c r="G755" s="228"/>
      <c r="H755" s="228"/>
    </row>
    <row r="756" spans="2:8" ht="12.75" customHeight="1" thickBot="1" x14ac:dyDescent="0.25">
      <c r="B756" s="222"/>
      <c r="C756" s="235"/>
      <c r="D756" s="19" t="s">
        <v>87</v>
      </c>
      <c r="E756" s="20">
        <v>4</v>
      </c>
      <c r="F756" s="226"/>
      <c r="G756" s="229"/>
      <c r="H756" s="229"/>
    </row>
    <row r="757" spans="2:8" ht="12" customHeight="1" x14ac:dyDescent="0.2">
      <c r="B757" s="222"/>
      <c r="C757" s="233" t="s">
        <v>65</v>
      </c>
      <c r="D757" s="15" t="s">
        <v>88</v>
      </c>
      <c r="E757" s="16">
        <v>1</v>
      </c>
      <c r="F757" s="224">
        <v>2</v>
      </c>
      <c r="G757" s="227">
        <v>10</v>
      </c>
      <c r="H757" s="227">
        <f>+F757*G757/4</f>
        <v>5</v>
      </c>
    </row>
    <row r="758" spans="2:8" ht="12" customHeight="1" x14ac:dyDescent="0.2">
      <c r="B758" s="222"/>
      <c r="C758" s="234"/>
      <c r="D758" s="17" t="s">
        <v>106</v>
      </c>
      <c r="E758" s="18">
        <v>2</v>
      </c>
      <c r="F758" s="225"/>
      <c r="G758" s="228"/>
      <c r="H758" s="228"/>
    </row>
    <row r="759" spans="2:8" ht="12" customHeight="1" x14ac:dyDescent="0.2">
      <c r="B759" s="222"/>
      <c r="C759" s="234"/>
      <c r="D759" s="17" t="s">
        <v>107</v>
      </c>
      <c r="E759" s="18">
        <v>3</v>
      </c>
      <c r="F759" s="225"/>
      <c r="G759" s="228"/>
      <c r="H759" s="228"/>
    </row>
    <row r="760" spans="2:8" ht="12.75" customHeight="1" thickBot="1" x14ac:dyDescent="0.25">
      <c r="B760" s="222"/>
      <c r="C760" s="235"/>
      <c r="D760" s="21" t="s">
        <v>108</v>
      </c>
      <c r="E760" s="20">
        <v>4</v>
      </c>
      <c r="F760" s="226"/>
      <c r="G760" s="229"/>
      <c r="H760" s="229"/>
    </row>
    <row r="761" spans="2:8" ht="12.75" x14ac:dyDescent="0.2">
      <c r="B761" s="222"/>
      <c r="C761" s="233" t="s">
        <v>66</v>
      </c>
      <c r="D761" s="15" t="s">
        <v>93</v>
      </c>
      <c r="E761" s="16">
        <v>1</v>
      </c>
      <c r="F761" s="224">
        <v>3</v>
      </c>
      <c r="G761" s="227">
        <v>20</v>
      </c>
      <c r="H761" s="227">
        <f>+F761*G761/4</f>
        <v>15</v>
      </c>
    </row>
    <row r="762" spans="2:8" ht="12" customHeight="1" x14ac:dyDescent="0.2">
      <c r="B762" s="222"/>
      <c r="C762" s="234"/>
      <c r="D762" s="17" t="s">
        <v>106</v>
      </c>
      <c r="E762" s="18">
        <v>2</v>
      </c>
      <c r="F762" s="225"/>
      <c r="G762" s="228"/>
      <c r="H762" s="228"/>
    </row>
    <row r="763" spans="2:8" ht="12" customHeight="1" x14ac:dyDescent="0.2">
      <c r="B763" s="222"/>
      <c r="C763" s="234"/>
      <c r="D763" s="17" t="s">
        <v>107</v>
      </c>
      <c r="E763" s="18">
        <v>3</v>
      </c>
      <c r="F763" s="225"/>
      <c r="G763" s="228"/>
      <c r="H763" s="228"/>
    </row>
    <row r="764" spans="2:8" ht="12" customHeight="1" thickBot="1" x14ac:dyDescent="0.25">
      <c r="B764" s="223"/>
      <c r="C764" s="235"/>
      <c r="D764" s="21" t="s">
        <v>109</v>
      </c>
      <c r="E764" s="20">
        <v>4</v>
      </c>
      <c r="F764" s="226"/>
      <c r="G764" s="229"/>
      <c r="H764" s="229"/>
    </row>
    <row r="765" spans="2:8" ht="12.75" customHeight="1" thickBot="1" x14ac:dyDescent="0.25">
      <c r="B765" s="59" t="s">
        <v>110</v>
      </c>
      <c r="C765" s="95"/>
      <c r="D765" s="25"/>
      <c r="E765" s="25"/>
      <c r="F765" s="124"/>
      <c r="G765" s="26"/>
      <c r="H765" s="28">
        <f>SUM(H743:H764)</f>
        <v>68.75</v>
      </c>
    </row>
    <row r="766" spans="2:8" ht="12" customHeight="1" x14ac:dyDescent="0.2">
      <c r="B766" s="221" t="s">
        <v>52</v>
      </c>
      <c r="C766" s="258" t="s">
        <v>61</v>
      </c>
      <c r="D766" s="15" t="s">
        <v>72</v>
      </c>
      <c r="E766" s="16">
        <v>1</v>
      </c>
      <c r="F766" s="224">
        <v>4</v>
      </c>
      <c r="G766" s="227">
        <v>35</v>
      </c>
      <c r="H766" s="227">
        <f>+F766*G766/4</f>
        <v>35</v>
      </c>
    </row>
    <row r="767" spans="2:8" ht="12" customHeight="1" x14ac:dyDescent="0.2">
      <c r="B767" s="222"/>
      <c r="C767" s="259"/>
      <c r="D767" s="17" t="s">
        <v>73</v>
      </c>
      <c r="E767" s="18">
        <v>2</v>
      </c>
      <c r="F767" s="225"/>
      <c r="G767" s="228"/>
      <c r="H767" s="228"/>
    </row>
    <row r="768" spans="2:8" ht="12" customHeight="1" x14ac:dyDescent="0.2">
      <c r="B768" s="222"/>
      <c r="C768" s="259"/>
      <c r="D768" s="17" t="s">
        <v>74</v>
      </c>
      <c r="E768" s="18">
        <v>3</v>
      </c>
      <c r="F768" s="225"/>
      <c r="G768" s="228"/>
      <c r="H768" s="228"/>
    </row>
    <row r="769" spans="2:8" ht="12.75" customHeight="1" thickBot="1" x14ac:dyDescent="0.25">
      <c r="B769" s="222"/>
      <c r="C769" s="259"/>
      <c r="D769" s="19" t="s">
        <v>103</v>
      </c>
      <c r="E769" s="29">
        <v>4</v>
      </c>
      <c r="F769" s="225"/>
      <c r="G769" s="228"/>
      <c r="H769" s="228"/>
    </row>
    <row r="770" spans="2:8" ht="12.75" customHeight="1" x14ac:dyDescent="0.2">
      <c r="B770" s="222"/>
      <c r="C770" s="242" t="s">
        <v>111</v>
      </c>
      <c r="D770" s="15" t="s">
        <v>77</v>
      </c>
      <c r="E770" s="16">
        <v>0</v>
      </c>
      <c r="F770" s="238">
        <v>2</v>
      </c>
      <c r="G770" s="227">
        <v>15</v>
      </c>
      <c r="H770" s="227">
        <f>+F770*G770/2</f>
        <v>15</v>
      </c>
    </row>
    <row r="771" spans="2:8" ht="12.75" customHeight="1" thickBot="1" x14ac:dyDescent="0.25">
      <c r="B771" s="222"/>
      <c r="C771" s="243"/>
      <c r="D771" s="19" t="s">
        <v>105</v>
      </c>
      <c r="E771" s="20">
        <v>2</v>
      </c>
      <c r="F771" s="239"/>
      <c r="G771" s="229"/>
      <c r="H771" s="229"/>
    </row>
    <row r="772" spans="2:8" ht="12.75" x14ac:dyDescent="0.2">
      <c r="B772" s="222"/>
      <c r="C772" s="233" t="s">
        <v>79</v>
      </c>
      <c r="D772" s="15" t="s">
        <v>80</v>
      </c>
      <c r="E772" s="16">
        <v>1</v>
      </c>
      <c r="F772" s="224">
        <v>2</v>
      </c>
      <c r="G772" s="227">
        <v>10</v>
      </c>
      <c r="H772" s="227">
        <f>+F772*G772/4</f>
        <v>5</v>
      </c>
    </row>
    <row r="773" spans="2:8" ht="12" customHeight="1" x14ac:dyDescent="0.2">
      <c r="B773" s="222"/>
      <c r="C773" s="234"/>
      <c r="D773" s="17" t="s">
        <v>81</v>
      </c>
      <c r="E773" s="18">
        <v>2</v>
      </c>
      <c r="F773" s="225"/>
      <c r="G773" s="228"/>
      <c r="H773" s="228"/>
    </row>
    <row r="774" spans="2:8" ht="12.75" x14ac:dyDescent="0.2">
      <c r="B774" s="222"/>
      <c r="C774" s="234"/>
      <c r="D774" s="17" t="s">
        <v>82</v>
      </c>
      <c r="E774" s="18">
        <v>3</v>
      </c>
      <c r="F774" s="225"/>
      <c r="G774" s="228"/>
      <c r="H774" s="228"/>
    </row>
    <row r="775" spans="2:8" ht="13.5" thickBot="1" x14ac:dyDescent="0.25">
      <c r="B775" s="222"/>
      <c r="C775" s="235"/>
      <c r="D775" s="19" t="s">
        <v>83</v>
      </c>
      <c r="E775" s="20">
        <v>4</v>
      </c>
      <c r="F775" s="226"/>
      <c r="G775" s="229"/>
      <c r="H775" s="229"/>
    </row>
    <row r="776" spans="2:8" ht="12" customHeight="1" x14ac:dyDescent="0.2">
      <c r="B776" s="222"/>
      <c r="C776" s="233" t="s">
        <v>64</v>
      </c>
      <c r="D776" s="15" t="s">
        <v>84</v>
      </c>
      <c r="E776" s="16">
        <v>1</v>
      </c>
      <c r="F776" s="224">
        <v>2</v>
      </c>
      <c r="G776" s="227">
        <v>10</v>
      </c>
      <c r="H776" s="227">
        <f>+F776*G776/4</f>
        <v>5</v>
      </c>
    </row>
    <row r="777" spans="2:8" ht="12" customHeight="1" x14ac:dyDescent="0.2">
      <c r="B777" s="222"/>
      <c r="C777" s="234"/>
      <c r="D777" s="17" t="s">
        <v>85</v>
      </c>
      <c r="E777" s="18">
        <v>2</v>
      </c>
      <c r="F777" s="225"/>
      <c r="G777" s="228"/>
      <c r="H777" s="228"/>
    </row>
    <row r="778" spans="2:8" ht="12" customHeight="1" x14ac:dyDescent="0.2">
      <c r="B778" s="222"/>
      <c r="C778" s="234"/>
      <c r="D778" s="17" t="s">
        <v>86</v>
      </c>
      <c r="E778" s="18">
        <v>3</v>
      </c>
      <c r="F778" s="225"/>
      <c r="G778" s="228"/>
      <c r="H778" s="228"/>
    </row>
    <row r="779" spans="2:8" ht="12.75" customHeight="1" thickBot="1" x14ac:dyDescent="0.25">
      <c r="B779" s="222"/>
      <c r="C779" s="235"/>
      <c r="D779" s="19" t="s">
        <v>87</v>
      </c>
      <c r="E779" s="20">
        <v>4</v>
      </c>
      <c r="F779" s="226"/>
      <c r="G779" s="229"/>
      <c r="H779" s="229"/>
    </row>
    <row r="780" spans="2:8" ht="12" customHeight="1" x14ac:dyDescent="0.2">
      <c r="B780" s="222"/>
      <c r="C780" s="233" t="s">
        <v>65</v>
      </c>
      <c r="D780" s="15" t="s">
        <v>88</v>
      </c>
      <c r="E780" s="16">
        <v>1</v>
      </c>
      <c r="F780" s="224">
        <v>3</v>
      </c>
      <c r="G780" s="227">
        <v>10</v>
      </c>
      <c r="H780" s="227">
        <f>+F780*G780/4</f>
        <v>7.5</v>
      </c>
    </row>
    <row r="781" spans="2:8" ht="12" customHeight="1" x14ac:dyDescent="0.2">
      <c r="B781" s="222"/>
      <c r="C781" s="234"/>
      <c r="D781" s="17" t="s">
        <v>106</v>
      </c>
      <c r="E781" s="18">
        <v>2</v>
      </c>
      <c r="F781" s="225"/>
      <c r="G781" s="228"/>
      <c r="H781" s="228"/>
    </row>
    <row r="782" spans="2:8" ht="12" customHeight="1" x14ac:dyDescent="0.2">
      <c r="B782" s="222"/>
      <c r="C782" s="234"/>
      <c r="D782" s="17" t="s">
        <v>107</v>
      </c>
      <c r="E782" s="18">
        <v>3</v>
      </c>
      <c r="F782" s="225"/>
      <c r="G782" s="228"/>
      <c r="H782" s="228"/>
    </row>
    <row r="783" spans="2:8" ht="12.75" customHeight="1" thickBot="1" x14ac:dyDescent="0.25">
      <c r="B783" s="222"/>
      <c r="C783" s="235"/>
      <c r="D783" s="21" t="s">
        <v>108</v>
      </c>
      <c r="E783" s="20">
        <v>4</v>
      </c>
      <c r="F783" s="226"/>
      <c r="G783" s="229"/>
      <c r="H783" s="229"/>
    </row>
    <row r="784" spans="2:8" ht="12.75" x14ac:dyDescent="0.2">
      <c r="B784" s="222"/>
      <c r="C784" s="233" t="s">
        <v>66</v>
      </c>
      <c r="D784" s="15" t="s">
        <v>93</v>
      </c>
      <c r="E784" s="16">
        <v>1</v>
      </c>
      <c r="F784" s="224">
        <v>4</v>
      </c>
      <c r="G784" s="227">
        <v>20</v>
      </c>
      <c r="H784" s="227">
        <f>+F784*G784/4</f>
        <v>20</v>
      </c>
    </row>
    <row r="785" spans="2:8" ht="12" customHeight="1" x14ac:dyDescent="0.2">
      <c r="B785" s="222"/>
      <c r="C785" s="234"/>
      <c r="D785" s="17" t="s">
        <v>106</v>
      </c>
      <c r="E785" s="18">
        <v>2</v>
      </c>
      <c r="F785" s="225"/>
      <c r="G785" s="228"/>
      <c r="H785" s="228"/>
    </row>
    <row r="786" spans="2:8" ht="12" customHeight="1" x14ac:dyDescent="0.2">
      <c r="B786" s="222"/>
      <c r="C786" s="234"/>
      <c r="D786" s="17" t="s">
        <v>107</v>
      </c>
      <c r="E786" s="18">
        <v>3</v>
      </c>
      <c r="F786" s="225"/>
      <c r="G786" s="228"/>
      <c r="H786" s="228"/>
    </row>
    <row r="787" spans="2:8" ht="12" customHeight="1" thickBot="1" x14ac:dyDescent="0.25">
      <c r="B787" s="223"/>
      <c r="C787" s="235"/>
      <c r="D787" s="21" t="s">
        <v>109</v>
      </c>
      <c r="E787" s="20">
        <v>4</v>
      </c>
      <c r="F787" s="226"/>
      <c r="G787" s="229"/>
      <c r="H787" s="229"/>
    </row>
    <row r="788" spans="2:8" ht="12.75" customHeight="1" thickBot="1" x14ac:dyDescent="0.25">
      <c r="B788" s="59" t="s">
        <v>110</v>
      </c>
      <c r="C788" s="95"/>
      <c r="D788" s="25"/>
      <c r="E788" s="25"/>
      <c r="F788" s="124"/>
      <c r="G788" s="26"/>
      <c r="H788" s="28">
        <f>SUM(H766:H787)</f>
        <v>87.5</v>
      </c>
    </row>
    <row r="789" spans="2:8" ht="12" customHeight="1" x14ac:dyDescent="0.2">
      <c r="B789" s="221" t="s">
        <v>53</v>
      </c>
      <c r="C789" s="240" t="s">
        <v>61</v>
      </c>
      <c r="D789" s="15" t="s">
        <v>72</v>
      </c>
      <c r="E789" s="16">
        <v>1</v>
      </c>
      <c r="F789" s="224">
        <v>2</v>
      </c>
      <c r="G789" s="227">
        <v>35</v>
      </c>
      <c r="H789" s="227">
        <f>+F789*G789/4</f>
        <v>17.5</v>
      </c>
    </row>
    <row r="790" spans="2:8" ht="12" customHeight="1" x14ac:dyDescent="0.2">
      <c r="B790" s="222"/>
      <c r="C790" s="241"/>
      <c r="D790" s="17" t="s">
        <v>73</v>
      </c>
      <c r="E790" s="18">
        <v>2</v>
      </c>
      <c r="F790" s="225"/>
      <c r="G790" s="228"/>
      <c r="H790" s="228"/>
    </row>
    <row r="791" spans="2:8" ht="12" customHeight="1" x14ac:dyDescent="0.2">
      <c r="B791" s="222"/>
      <c r="C791" s="241"/>
      <c r="D791" s="17" t="s">
        <v>74</v>
      </c>
      <c r="E791" s="18">
        <v>3</v>
      </c>
      <c r="F791" s="225"/>
      <c r="G791" s="228"/>
      <c r="H791" s="228"/>
    </row>
    <row r="792" spans="2:8" ht="12.75" customHeight="1" thickBot="1" x14ac:dyDescent="0.25">
      <c r="B792" s="222"/>
      <c r="C792" s="241"/>
      <c r="D792" s="19" t="s">
        <v>103</v>
      </c>
      <c r="E792" s="29">
        <v>4</v>
      </c>
      <c r="F792" s="225"/>
      <c r="G792" s="228"/>
      <c r="H792" s="228"/>
    </row>
    <row r="793" spans="2:8" ht="12.75" customHeight="1" x14ac:dyDescent="0.2">
      <c r="B793" s="222"/>
      <c r="C793" s="242" t="s">
        <v>112</v>
      </c>
      <c r="D793" s="15" t="s">
        <v>77</v>
      </c>
      <c r="E793" s="16">
        <v>0</v>
      </c>
      <c r="F793" s="224">
        <v>2</v>
      </c>
      <c r="G793" s="227">
        <v>15</v>
      </c>
      <c r="H793" s="227">
        <f>+F793*G793/2</f>
        <v>15</v>
      </c>
    </row>
    <row r="794" spans="2:8" ht="12.75" customHeight="1" thickBot="1" x14ac:dyDescent="0.25">
      <c r="B794" s="222"/>
      <c r="C794" s="243"/>
      <c r="D794" s="19" t="s">
        <v>105</v>
      </c>
      <c r="E794" s="20">
        <v>2</v>
      </c>
      <c r="F794" s="226"/>
      <c r="G794" s="229"/>
      <c r="H794" s="229"/>
    </row>
    <row r="795" spans="2:8" ht="12.75" x14ac:dyDescent="0.2">
      <c r="B795" s="222"/>
      <c r="C795" s="233" t="s">
        <v>79</v>
      </c>
      <c r="D795" s="15" t="s">
        <v>80</v>
      </c>
      <c r="E795" s="16">
        <v>1</v>
      </c>
      <c r="F795" s="224">
        <v>2</v>
      </c>
      <c r="G795" s="227">
        <v>10</v>
      </c>
      <c r="H795" s="227">
        <f>+F795*G795/4</f>
        <v>5</v>
      </c>
    </row>
    <row r="796" spans="2:8" ht="12" customHeight="1" x14ac:dyDescent="0.2">
      <c r="B796" s="222"/>
      <c r="C796" s="234"/>
      <c r="D796" s="17" t="s">
        <v>81</v>
      </c>
      <c r="E796" s="18">
        <v>2</v>
      </c>
      <c r="F796" s="225"/>
      <c r="G796" s="228"/>
      <c r="H796" s="228"/>
    </row>
    <row r="797" spans="2:8" ht="12.75" x14ac:dyDescent="0.2">
      <c r="B797" s="222"/>
      <c r="C797" s="234"/>
      <c r="D797" s="17" t="s">
        <v>82</v>
      </c>
      <c r="E797" s="18">
        <v>3</v>
      </c>
      <c r="F797" s="225"/>
      <c r="G797" s="228"/>
      <c r="H797" s="228"/>
    </row>
    <row r="798" spans="2:8" ht="13.5" thickBot="1" x14ac:dyDescent="0.25">
      <c r="B798" s="222"/>
      <c r="C798" s="235"/>
      <c r="D798" s="19" t="s">
        <v>83</v>
      </c>
      <c r="E798" s="20">
        <v>4</v>
      </c>
      <c r="F798" s="226"/>
      <c r="G798" s="229"/>
      <c r="H798" s="229"/>
    </row>
    <row r="799" spans="2:8" ht="12" customHeight="1" x14ac:dyDescent="0.2">
      <c r="B799" s="222"/>
      <c r="C799" s="233" t="s">
        <v>64</v>
      </c>
      <c r="D799" s="15" t="s">
        <v>84</v>
      </c>
      <c r="E799" s="16">
        <v>1</v>
      </c>
      <c r="F799" s="224">
        <v>3</v>
      </c>
      <c r="G799" s="227">
        <v>10</v>
      </c>
      <c r="H799" s="227">
        <f>+F799*G799/4</f>
        <v>7.5</v>
      </c>
    </row>
    <row r="800" spans="2:8" ht="12" customHeight="1" x14ac:dyDescent="0.2">
      <c r="B800" s="222"/>
      <c r="C800" s="234"/>
      <c r="D800" s="17" t="s">
        <v>85</v>
      </c>
      <c r="E800" s="18">
        <v>2</v>
      </c>
      <c r="F800" s="225"/>
      <c r="G800" s="228"/>
      <c r="H800" s="228"/>
    </row>
    <row r="801" spans="2:8" ht="12" customHeight="1" x14ac:dyDescent="0.2">
      <c r="B801" s="222"/>
      <c r="C801" s="234"/>
      <c r="D801" s="17" t="s">
        <v>86</v>
      </c>
      <c r="E801" s="18">
        <v>3</v>
      </c>
      <c r="F801" s="225"/>
      <c r="G801" s="228"/>
      <c r="H801" s="228"/>
    </row>
    <row r="802" spans="2:8" ht="12.75" customHeight="1" thickBot="1" x14ac:dyDescent="0.25">
      <c r="B802" s="222"/>
      <c r="C802" s="235"/>
      <c r="D802" s="19" t="s">
        <v>87</v>
      </c>
      <c r="E802" s="20">
        <v>4</v>
      </c>
      <c r="F802" s="226"/>
      <c r="G802" s="229"/>
      <c r="H802" s="229"/>
    </row>
    <row r="803" spans="2:8" ht="12" customHeight="1" x14ac:dyDescent="0.2">
      <c r="B803" s="222"/>
      <c r="C803" s="233" t="s">
        <v>65</v>
      </c>
      <c r="D803" s="15" t="s">
        <v>88</v>
      </c>
      <c r="E803" s="16">
        <v>1</v>
      </c>
      <c r="F803" s="224">
        <v>2</v>
      </c>
      <c r="G803" s="227">
        <v>10</v>
      </c>
      <c r="H803" s="227">
        <f>+F803*G803/4</f>
        <v>5</v>
      </c>
    </row>
    <row r="804" spans="2:8" ht="12" customHeight="1" x14ac:dyDescent="0.2">
      <c r="B804" s="222"/>
      <c r="C804" s="234"/>
      <c r="D804" s="17" t="s">
        <v>106</v>
      </c>
      <c r="E804" s="18">
        <v>2</v>
      </c>
      <c r="F804" s="225"/>
      <c r="G804" s="228"/>
      <c r="H804" s="228"/>
    </row>
    <row r="805" spans="2:8" ht="12" customHeight="1" x14ac:dyDescent="0.2">
      <c r="B805" s="222"/>
      <c r="C805" s="234"/>
      <c r="D805" s="17" t="s">
        <v>107</v>
      </c>
      <c r="E805" s="18">
        <v>3</v>
      </c>
      <c r="F805" s="225"/>
      <c r="G805" s="228"/>
      <c r="H805" s="228"/>
    </row>
    <row r="806" spans="2:8" ht="12.75" customHeight="1" thickBot="1" x14ac:dyDescent="0.25">
      <c r="B806" s="222"/>
      <c r="C806" s="235"/>
      <c r="D806" s="21" t="s">
        <v>108</v>
      </c>
      <c r="E806" s="20">
        <v>4</v>
      </c>
      <c r="F806" s="226"/>
      <c r="G806" s="229"/>
      <c r="H806" s="229"/>
    </row>
    <row r="807" spans="2:8" ht="12.75" x14ac:dyDescent="0.2">
      <c r="B807" s="222"/>
      <c r="C807" s="233" t="s">
        <v>66</v>
      </c>
      <c r="D807" s="15" t="s">
        <v>93</v>
      </c>
      <c r="E807" s="16">
        <v>1</v>
      </c>
      <c r="F807" s="224">
        <v>3</v>
      </c>
      <c r="G807" s="227">
        <v>20</v>
      </c>
      <c r="H807" s="227">
        <f>+F807*G807/4</f>
        <v>15</v>
      </c>
    </row>
    <row r="808" spans="2:8" ht="12" customHeight="1" x14ac:dyDescent="0.2">
      <c r="B808" s="222"/>
      <c r="C808" s="234"/>
      <c r="D808" s="17" t="s">
        <v>106</v>
      </c>
      <c r="E808" s="18">
        <v>2</v>
      </c>
      <c r="F808" s="225"/>
      <c r="G808" s="228"/>
      <c r="H808" s="228"/>
    </row>
    <row r="809" spans="2:8" ht="12" customHeight="1" x14ac:dyDescent="0.2">
      <c r="B809" s="222"/>
      <c r="C809" s="234"/>
      <c r="D809" s="17" t="s">
        <v>107</v>
      </c>
      <c r="E809" s="18">
        <v>3</v>
      </c>
      <c r="F809" s="225"/>
      <c r="G809" s="228"/>
      <c r="H809" s="228"/>
    </row>
    <row r="810" spans="2:8" ht="12" customHeight="1" thickBot="1" x14ac:dyDescent="0.25">
      <c r="B810" s="266"/>
      <c r="C810" s="235"/>
      <c r="D810" s="21" t="s">
        <v>109</v>
      </c>
      <c r="E810" s="20">
        <v>4</v>
      </c>
      <c r="F810" s="226"/>
      <c r="G810" s="229"/>
      <c r="H810" s="229"/>
    </row>
    <row r="811" spans="2:8" ht="12" customHeight="1" thickBot="1" x14ac:dyDescent="0.25">
      <c r="B811" s="59" t="s">
        <v>110</v>
      </c>
      <c r="C811" s="69"/>
      <c r="D811" s="25"/>
      <c r="E811" s="25"/>
      <c r="F811" s="124"/>
      <c r="G811" s="26"/>
      <c r="H811" s="28">
        <f>SUM(H789:H810)</f>
        <v>65</v>
      </c>
    </row>
    <row r="812" spans="2:8" ht="12" customHeight="1" x14ac:dyDescent="0.2">
      <c r="B812" s="221" t="s">
        <v>54</v>
      </c>
      <c r="C812" s="240" t="s">
        <v>61</v>
      </c>
      <c r="D812" s="15" t="s">
        <v>72</v>
      </c>
      <c r="E812" s="16">
        <v>1</v>
      </c>
      <c r="F812" s="224">
        <v>4</v>
      </c>
      <c r="G812" s="227">
        <v>35</v>
      </c>
      <c r="H812" s="227">
        <f>+F812*G812/4</f>
        <v>35</v>
      </c>
    </row>
    <row r="813" spans="2:8" ht="12" customHeight="1" x14ac:dyDescent="0.2">
      <c r="B813" s="222"/>
      <c r="C813" s="241"/>
      <c r="D813" s="17" t="s">
        <v>73</v>
      </c>
      <c r="E813" s="18">
        <v>2</v>
      </c>
      <c r="F813" s="225"/>
      <c r="G813" s="228"/>
      <c r="H813" s="228"/>
    </row>
    <row r="814" spans="2:8" ht="12" customHeight="1" x14ac:dyDescent="0.2">
      <c r="B814" s="222"/>
      <c r="C814" s="241"/>
      <c r="D814" s="17" t="s">
        <v>74</v>
      </c>
      <c r="E814" s="18">
        <v>3</v>
      </c>
      <c r="F814" s="225"/>
      <c r="G814" s="228"/>
      <c r="H814" s="228"/>
    </row>
    <row r="815" spans="2:8" ht="12.75" customHeight="1" thickBot="1" x14ac:dyDescent="0.25">
      <c r="B815" s="222"/>
      <c r="C815" s="241"/>
      <c r="D815" s="19" t="s">
        <v>103</v>
      </c>
      <c r="E815" s="29">
        <v>4</v>
      </c>
      <c r="F815" s="225"/>
      <c r="G815" s="228"/>
      <c r="H815" s="228"/>
    </row>
    <row r="816" spans="2:8" ht="12.75" customHeight="1" x14ac:dyDescent="0.2">
      <c r="B816" s="222"/>
      <c r="C816" s="233" t="s">
        <v>111</v>
      </c>
      <c r="D816" s="15" t="s">
        <v>77</v>
      </c>
      <c r="E816" s="16">
        <v>0</v>
      </c>
      <c r="F816" s="224">
        <v>2</v>
      </c>
      <c r="G816" s="227">
        <v>15</v>
      </c>
      <c r="H816" s="227">
        <f>+F816*G816/2</f>
        <v>15</v>
      </c>
    </row>
    <row r="817" spans="2:8" ht="12.75" customHeight="1" thickBot="1" x14ac:dyDescent="0.25">
      <c r="B817" s="222"/>
      <c r="C817" s="235"/>
      <c r="D817" s="19" t="s">
        <v>105</v>
      </c>
      <c r="E817" s="20">
        <v>2</v>
      </c>
      <c r="F817" s="226"/>
      <c r="G817" s="229"/>
      <c r="H817" s="229"/>
    </row>
    <row r="818" spans="2:8" ht="12.75" x14ac:dyDescent="0.2">
      <c r="B818" s="222"/>
      <c r="C818" s="233" t="s">
        <v>79</v>
      </c>
      <c r="D818" s="15" t="s">
        <v>80</v>
      </c>
      <c r="E818" s="16">
        <v>1</v>
      </c>
      <c r="F818" s="224">
        <v>2</v>
      </c>
      <c r="G818" s="227">
        <v>10</v>
      </c>
      <c r="H818" s="227">
        <f>+F818*G818/4</f>
        <v>5</v>
      </c>
    </row>
    <row r="819" spans="2:8" ht="12" customHeight="1" x14ac:dyDescent="0.2">
      <c r="B819" s="222"/>
      <c r="C819" s="234"/>
      <c r="D819" s="17" t="s">
        <v>81</v>
      </c>
      <c r="E819" s="18">
        <v>2</v>
      </c>
      <c r="F819" s="225"/>
      <c r="G819" s="228"/>
      <c r="H819" s="228"/>
    </row>
    <row r="820" spans="2:8" ht="12.75" x14ac:dyDescent="0.2">
      <c r="B820" s="222"/>
      <c r="C820" s="234"/>
      <c r="D820" s="17" t="s">
        <v>82</v>
      </c>
      <c r="E820" s="18">
        <v>3</v>
      </c>
      <c r="F820" s="225"/>
      <c r="G820" s="228"/>
      <c r="H820" s="228"/>
    </row>
    <row r="821" spans="2:8" ht="13.5" thickBot="1" x14ac:dyDescent="0.25">
      <c r="B821" s="222"/>
      <c r="C821" s="235"/>
      <c r="D821" s="19" t="s">
        <v>83</v>
      </c>
      <c r="E821" s="20">
        <v>4</v>
      </c>
      <c r="F821" s="226"/>
      <c r="G821" s="229"/>
      <c r="H821" s="229"/>
    </row>
    <row r="822" spans="2:8" ht="12" customHeight="1" x14ac:dyDescent="0.2">
      <c r="B822" s="222"/>
      <c r="C822" s="233" t="s">
        <v>64</v>
      </c>
      <c r="D822" s="15" t="s">
        <v>84</v>
      </c>
      <c r="E822" s="16">
        <v>1</v>
      </c>
      <c r="F822" s="224">
        <v>1</v>
      </c>
      <c r="G822" s="227">
        <v>10</v>
      </c>
      <c r="H822" s="227">
        <f>+F822*G822/4</f>
        <v>2.5</v>
      </c>
    </row>
    <row r="823" spans="2:8" ht="12" customHeight="1" x14ac:dyDescent="0.2">
      <c r="B823" s="222"/>
      <c r="C823" s="234"/>
      <c r="D823" s="17" t="s">
        <v>85</v>
      </c>
      <c r="E823" s="18">
        <v>2</v>
      </c>
      <c r="F823" s="225"/>
      <c r="G823" s="228"/>
      <c r="H823" s="228"/>
    </row>
    <row r="824" spans="2:8" ht="12" customHeight="1" x14ac:dyDescent="0.2">
      <c r="B824" s="222"/>
      <c r="C824" s="234"/>
      <c r="D824" s="17" t="s">
        <v>86</v>
      </c>
      <c r="E824" s="18">
        <v>3</v>
      </c>
      <c r="F824" s="225"/>
      <c r="G824" s="228"/>
      <c r="H824" s="228"/>
    </row>
    <row r="825" spans="2:8" ht="12.75" customHeight="1" thickBot="1" x14ac:dyDescent="0.25">
      <c r="B825" s="222"/>
      <c r="C825" s="235"/>
      <c r="D825" s="19" t="s">
        <v>87</v>
      </c>
      <c r="E825" s="20">
        <v>4</v>
      </c>
      <c r="F825" s="226"/>
      <c r="G825" s="229"/>
      <c r="H825" s="229"/>
    </row>
    <row r="826" spans="2:8" ht="12" customHeight="1" x14ac:dyDescent="0.2">
      <c r="B826" s="222"/>
      <c r="C826" s="233" t="s">
        <v>65</v>
      </c>
      <c r="D826" s="15" t="s">
        <v>88</v>
      </c>
      <c r="E826" s="16">
        <v>1</v>
      </c>
      <c r="F826" s="224">
        <v>2</v>
      </c>
      <c r="G826" s="227">
        <v>10</v>
      </c>
      <c r="H826" s="227">
        <f>+F826*G826/4</f>
        <v>5</v>
      </c>
    </row>
    <row r="827" spans="2:8" ht="12" customHeight="1" x14ac:dyDescent="0.2">
      <c r="B827" s="222"/>
      <c r="C827" s="234"/>
      <c r="D827" s="17" t="s">
        <v>106</v>
      </c>
      <c r="E827" s="18">
        <v>2</v>
      </c>
      <c r="F827" s="225"/>
      <c r="G827" s="228"/>
      <c r="H827" s="228"/>
    </row>
    <row r="828" spans="2:8" ht="12" customHeight="1" x14ac:dyDescent="0.2">
      <c r="B828" s="222"/>
      <c r="C828" s="234"/>
      <c r="D828" s="17" t="s">
        <v>107</v>
      </c>
      <c r="E828" s="18">
        <v>3</v>
      </c>
      <c r="F828" s="225"/>
      <c r="G828" s="228"/>
      <c r="H828" s="228"/>
    </row>
    <row r="829" spans="2:8" ht="12.75" customHeight="1" thickBot="1" x14ac:dyDescent="0.25">
      <c r="B829" s="222"/>
      <c r="C829" s="235"/>
      <c r="D829" s="21" t="s">
        <v>108</v>
      </c>
      <c r="E829" s="20">
        <v>4</v>
      </c>
      <c r="F829" s="226"/>
      <c r="G829" s="229"/>
      <c r="H829" s="229"/>
    </row>
    <row r="830" spans="2:8" ht="12.75" x14ac:dyDescent="0.2">
      <c r="B830" s="222"/>
      <c r="C830" s="233" t="s">
        <v>66</v>
      </c>
      <c r="D830" s="15" t="s">
        <v>93</v>
      </c>
      <c r="E830" s="16">
        <v>1</v>
      </c>
      <c r="F830" s="224">
        <v>2</v>
      </c>
      <c r="G830" s="227">
        <v>20</v>
      </c>
      <c r="H830" s="227">
        <f>+F830*G830/4</f>
        <v>10</v>
      </c>
    </row>
    <row r="831" spans="2:8" ht="12" customHeight="1" x14ac:dyDescent="0.2">
      <c r="B831" s="222"/>
      <c r="C831" s="234"/>
      <c r="D831" s="17" t="s">
        <v>106</v>
      </c>
      <c r="E831" s="18">
        <v>2</v>
      </c>
      <c r="F831" s="225"/>
      <c r="G831" s="228"/>
      <c r="H831" s="228"/>
    </row>
    <row r="832" spans="2:8" ht="12" customHeight="1" x14ac:dyDescent="0.2">
      <c r="B832" s="222"/>
      <c r="C832" s="234"/>
      <c r="D832" s="17" t="s">
        <v>107</v>
      </c>
      <c r="E832" s="18">
        <v>3</v>
      </c>
      <c r="F832" s="225"/>
      <c r="G832" s="228"/>
      <c r="H832" s="228"/>
    </row>
    <row r="833" spans="2:8" ht="12" customHeight="1" thickBot="1" x14ac:dyDescent="0.25">
      <c r="B833" s="266"/>
      <c r="C833" s="235"/>
      <c r="D833" s="21" t="s">
        <v>109</v>
      </c>
      <c r="E833" s="20">
        <v>4</v>
      </c>
      <c r="F833" s="226"/>
      <c r="G833" s="229"/>
      <c r="H833" s="229"/>
    </row>
    <row r="834" spans="2:8" ht="12" customHeight="1" thickBot="1" x14ac:dyDescent="0.25">
      <c r="B834" s="59" t="s">
        <v>110</v>
      </c>
      <c r="C834" s="69"/>
      <c r="D834" s="25"/>
      <c r="E834" s="25"/>
      <c r="F834" s="124"/>
      <c r="G834" s="26"/>
      <c r="H834" s="28">
        <f>SUM(H812:H833)</f>
        <v>72.5</v>
      </c>
    </row>
    <row r="835" spans="2:8" ht="12" customHeight="1" x14ac:dyDescent="0.2">
      <c r="B835" s="221" t="s">
        <v>55</v>
      </c>
      <c r="C835" s="258" t="s">
        <v>61</v>
      </c>
      <c r="D835" s="15" t="s">
        <v>72</v>
      </c>
      <c r="E835" s="16">
        <v>1</v>
      </c>
      <c r="F835" s="224">
        <v>2</v>
      </c>
      <c r="G835" s="227">
        <v>35</v>
      </c>
      <c r="H835" s="227">
        <f>+F835*G835/4</f>
        <v>17.5</v>
      </c>
    </row>
    <row r="836" spans="2:8" ht="12" customHeight="1" x14ac:dyDescent="0.2">
      <c r="B836" s="222"/>
      <c r="C836" s="259"/>
      <c r="D836" s="17" t="s">
        <v>73</v>
      </c>
      <c r="E836" s="18">
        <v>2</v>
      </c>
      <c r="F836" s="225"/>
      <c r="G836" s="228"/>
      <c r="H836" s="228"/>
    </row>
    <row r="837" spans="2:8" ht="12" customHeight="1" x14ac:dyDescent="0.2">
      <c r="B837" s="222"/>
      <c r="C837" s="259"/>
      <c r="D837" s="17" t="s">
        <v>74</v>
      </c>
      <c r="E837" s="18">
        <v>3</v>
      </c>
      <c r="F837" s="225"/>
      <c r="G837" s="228"/>
      <c r="H837" s="228"/>
    </row>
    <row r="838" spans="2:8" ht="12.75" customHeight="1" thickBot="1" x14ac:dyDescent="0.25">
      <c r="B838" s="222"/>
      <c r="C838" s="259"/>
      <c r="D838" s="19" t="s">
        <v>103</v>
      </c>
      <c r="E838" s="29">
        <v>4</v>
      </c>
      <c r="F838" s="225"/>
      <c r="G838" s="228"/>
      <c r="H838" s="228"/>
    </row>
    <row r="839" spans="2:8" ht="12.75" customHeight="1" x14ac:dyDescent="0.2">
      <c r="B839" s="222"/>
      <c r="C839" s="242" t="s">
        <v>111</v>
      </c>
      <c r="D839" s="15" t="s">
        <v>77</v>
      </c>
      <c r="E839" s="16">
        <v>0</v>
      </c>
      <c r="F839" s="224">
        <v>2</v>
      </c>
      <c r="G839" s="227">
        <v>15</v>
      </c>
      <c r="H839" s="227">
        <f>+F839*G839/2</f>
        <v>15</v>
      </c>
    </row>
    <row r="840" spans="2:8" ht="12.75" customHeight="1" thickBot="1" x14ac:dyDescent="0.25">
      <c r="B840" s="222"/>
      <c r="C840" s="243"/>
      <c r="D840" s="19" t="s">
        <v>105</v>
      </c>
      <c r="E840" s="20">
        <v>2</v>
      </c>
      <c r="F840" s="226"/>
      <c r="G840" s="229"/>
      <c r="H840" s="229"/>
    </row>
    <row r="841" spans="2:8" ht="12.75" x14ac:dyDescent="0.2">
      <c r="B841" s="222"/>
      <c r="C841" s="233" t="s">
        <v>79</v>
      </c>
      <c r="D841" s="15" t="s">
        <v>80</v>
      </c>
      <c r="E841" s="16">
        <v>1</v>
      </c>
      <c r="F841" s="224">
        <v>2</v>
      </c>
      <c r="G841" s="227">
        <v>10</v>
      </c>
      <c r="H841" s="227">
        <f>+F841*G841/4</f>
        <v>5</v>
      </c>
    </row>
    <row r="842" spans="2:8" ht="12" customHeight="1" x14ac:dyDescent="0.2">
      <c r="B842" s="222"/>
      <c r="C842" s="234"/>
      <c r="D842" s="17" t="s">
        <v>81</v>
      </c>
      <c r="E842" s="18">
        <v>2</v>
      </c>
      <c r="F842" s="225"/>
      <c r="G842" s="228"/>
      <c r="H842" s="228"/>
    </row>
    <row r="843" spans="2:8" ht="12.75" x14ac:dyDescent="0.2">
      <c r="B843" s="222"/>
      <c r="C843" s="234"/>
      <c r="D843" s="17" t="s">
        <v>82</v>
      </c>
      <c r="E843" s="18">
        <v>3</v>
      </c>
      <c r="F843" s="225"/>
      <c r="G843" s="228"/>
      <c r="H843" s="228"/>
    </row>
    <row r="844" spans="2:8" ht="13.5" thickBot="1" x14ac:dyDescent="0.25">
      <c r="B844" s="222"/>
      <c r="C844" s="235"/>
      <c r="D844" s="19" t="s">
        <v>83</v>
      </c>
      <c r="E844" s="20">
        <v>4</v>
      </c>
      <c r="F844" s="226"/>
      <c r="G844" s="229"/>
      <c r="H844" s="229"/>
    </row>
    <row r="845" spans="2:8" ht="12" customHeight="1" x14ac:dyDescent="0.2">
      <c r="B845" s="222"/>
      <c r="C845" s="233" t="s">
        <v>64</v>
      </c>
      <c r="D845" s="15" t="s">
        <v>84</v>
      </c>
      <c r="E845" s="16">
        <v>1</v>
      </c>
      <c r="F845" s="224">
        <v>2</v>
      </c>
      <c r="G845" s="227">
        <v>10</v>
      </c>
      <c r="H845" s="227">
        <f>+F845*G845/4</f>
        <v>5</v>
      </c>
    </row>
    <row r="846" spans="2:8" ht="12" customHeight="1" x14ac:dyDescent="0.2">
      <c r="B846" s="222"/>
      <c r="C846" s="234"/>
      <c r="D846" s="17" t="s">
        <v>85</v>
      </c>
      <c r="E846" s="18">
        <v>2</v>
      </c>
      <c r="F846" s="225"/>
      <c r="G846" s="228"/>
      <c r="H846" s="228"/>
    </row>
    <row r="847" spans="2:8" ht="12" customHeight="1" x14ac:dyDescent="0.2">
      <c r="B847" s="222"/>
      <c r="C847" s="234"/>
      <c r="D847" s="17" t="s">
        <v>86</v>
      </c>
      <c r="E847" s="18">
        <v>3</v>
      </c>
      <c r="F847" s="225"/>
      <c r="G847" s="228"/>
      <c r="H847" s="228"/>
    </row>
    <row r="848" spans="2:8" ht="12.75" customHeight="1" thickBot="1" x14ac:dyDescent="0.25">
      <c r="B848" s="222"/>
      <c r="C848" s="235"/>
      <c r="D848" s="19" t="s">
        <v>87</v>
      </c>
      <c r="E848" s="20">
        <v>4</v>
      </c>
      <c r="F848" s="226"/>
      <c r="G848" s="229"/>
      <c r="H848" s="229"/>
    </row>
    <row r="849" spans="2:8" ht="12" customHeight="1" x14ac:dyDescent="0.2">
      <c r="B849" s="222"/>
      <c r="C849" s="233" t="s">
        <v>65</v>
      </c>
      <c r="D849" s="15" t="s">
        <v>88</v>
      </c>
      <c r="E849" s="16">
        <v>1</v>
      </c>
      <c r="F849" s="224">
        <v>2</v>
      </c>
      <c r="G849" s="227">
        <v>10</v>
      </c>
      <c r="H849" s="227">
        <f>+F849*G849/4</f>
        <v>5</v>
      </c>
    </row>
    <row r="850" spans="2:8" ht="12" customHeight="1" x14ac:dyDescent="0.2">
      <c r="B850" s="222"/>
      <c r="C850" s="234"/>
      <c r="D850" s="17" t="s">
        <v>106</v>
      </c>
      <c r="E850" s="18">
        <v>2</v>
      </c>
      <c r="F850" s="225"/>
      <c r="G850" s="228"/>
      <c r="H850" s="228"/>
    </row>
    <row r="851" spans="2:8" ht="12" customHeight="1" x14ac:dyDescent="0.2">
      <c r="B851" s="222"/>
      <c r="C851" s="234"/>
      <c r="D851" s="17" t="s">
        <v>107</v>
      </c>
      <c r="E851" s="18">
        <v>3</v>
      </c>
      <c r="F851" s="225"/>
      <c r="G851" s="228"/>
      <c r="H851" s="228"/>
    </row>
    <row r="852" spans="2:8" ht="12.75" customHeight="1" thickBot="1" x14ac:dyDescent="0.25">
      <c r="B852" s="222"/>
      <c r="C852" s="235"/>
      <c r="D852" s="21" t="s">
        <v>108</v>
      </c>
      <c r="E852" s="20">
        <v>4</v>
      </c>
      <c r="F852" s="226"/>
      <c r="G852" s="229"/>
      <c r="H852" s="229"/>
    </row>
    <row r="853" spans="2:8" ht="12.75" x14ac:dyDescent="0.2">
      <c r="B853" s="222"/>
      <c r="C853" s="233" t="s">
        <v>66</v>
      </c>
      <c r="D853" s="15" t="s">
        <v>93</v>
      </c>
      <c r="E853" s="16">
        <v>1</v>
      </c>
      <c r="F853" s="224">
        <v>3</v>
      </c>
      <c r="G853" s="227">
        <v>20</v>
      </c>
      <c r="H853" s="227">
        <f>+F853*G853/4</f>
        <v>15</v>
      </c>
    </row>
    <row r="854" spans="2:8" ht="12" customHeight="1" x14ac:dyDescent="0.2">
      <c r="B854" s="222"/>
      <c r="C854" s="234"/>
      <c r="D854" s="17" t="s">
        <v>106</v>
      </c>
      <c r="E854" s="18">
        <v>2</v>
      </c>
      <c r="F854" s="225"/>
      <c r="G854" s="228"/>
      <c r="H854" s="228"/>
    </row>
    <row r="855" spans="2:8" ht="12" customHeight="1" x14ac:dyDescent="0.2">
      <c r="B855" s="222"/>
      <c r="C855" s="234"/>
      <c r="D855" s="17" t="s">
        <v>107</v>
      </c>
      <c r="E855" s="18">
        <v>3</v>
      </c>
      <c r="F855" s="225"/>
      <c r="G855" s="228"/>
      <c r="H855" s="228"/>
    </row>
    <row r="856" spans="2:8" ht="12" customHeight="1" thickBot="1" x14ac:dyDescent="0.25">
      <c r="B856" s="266"/>
      <c r="C856" s="235"/>
      <c r="D856" s="21" t="s">
        <v>109</v>
      </c>
      <c r="E856" s="20">
        <v>4</v>
      </c>
      <c r="F856" s="226"/>
      <c r="G856" s="229"/>
      <c r="H856" s="229"/>
    </row>
    <row r="857" spans="2:8" ht="12" customHeight="1" thickBot="1" x14ac:dyDescent="0.25">
      <c r="B857" s="59" t="s">
        <v>110</v>
      </c>
      <c r="C857" s="69"/>
      <c r="D857" s="25"/>
      <c r="E857" s="25"/>
      <c r="F857" s="124"/>
      <c r="G857" s="26"/>
      <c r="H857" s="28">
        <f>SUM(H835:H856)</f>
        <v>62.5</v>
      </c>
    </row>
    <row r="860" spans="2:8" ht="19.5" customHeight="1" x14ac:dyDescent="0.3">
      <c r="B860" s="60" t="s">
        <v>113</v>
      </c>
      <c r="C860" s="70"/>
      <c r="D860"/>
      <c r="E860"/>
      <c r="G860"/>
      <c r="H860"/>
    </row>
    <row r="861" spans="2:8" ht="156.75" customHeight="1" x14ac:dyDescent="0.2">
      <c r="B861" s="265" t="s">
        <v>114</v>
      </c>
      <c r="C861" s="265"/>
      <c r="D861" s="265"/>
      <c r="E861" s="265"/>
      <c r="F861" s="265"/>
      <c r="G861" s="265"/>
      <c r="H861" s="265"/>
    </row>
    <row r="862" spans="2:8" ht="112.5" customHeight="1" x14ac:dyDescent="0.2">
      <c r="B862" s="264" t="s">
        <v>115</v>
      </c>
      <c r="C862" s="264"/>
      <c r="D862" s="264"/>
      <c r="E862" s="264"/>
      <c r="F862" s="264"/>
      <c r="G862" s="264"/>
      <c r="H862" s="264"/>
    </row>
  </sheetData>
  <mergeCells count="809">
    <mergeCell ref="C853:C856"/>
    <mergeCell ref="F853:F856"/>
    <mergeCell ref="H841:H844"/>
    <mergeCell ref="C845:C848"/>
    <mergeCell ref="F845:F848"/>
    <mergeCell ref="G845:G848"/>
    <mergeCell ref="H845:H848"/>
    <mergeCell ref="C849:C852"/>
    <mergeCell ref="F849:F852"/>
    <mergeCell ref="G849:G852"/>
    <mergeCell ref="C839:C840"/>
    <mergeCell ref="F839:F840"/>
    <mergeCell ref="G839:G840"/>
    <mergeCell ref="H839:H840"/>
    <mergeCell ref="C841:C844"/>
    <mergeCell ref="F841:F844"/>
    <mergeCell ref="G841:G844"/>
    <mergeCell ref="F822:F825"/>
    <mergeCell ref="G822:G825"/>
    <mergeCell ref="B789:B810"/>
    <mergeCell ref="H822:H825"/>
    <mergeCell ref="C826:C829"/>
    <mergeCell ref="C807:C810"/>
    <mergeCell ref="F807:F810"/>
    <mergeCell ref="G807:G810"/>
    <mergeCell ref="C795:C798"/>
    <mergeCell ref="C799:C802"/>
    <mergeCell ref="G761:G764"/>
    <mergeCell ref="B812:B833"/>
    <mergeCell ref="C812:C815"/>
    <mergeCell ref="F812:F815"/>
    <mergeCell ref="G812:G815"/>
    <mergeCell ref="C816:C817"/>
    <mergeCell ref="F816:F817"/>
    <mergeCell ref="G816:G817"/>
    <mergeCell ref="C818:C821"/>
    <mergeCell ref="C822:C825"/>
    <mergeCell ref="F738:F741"/>
    <mergeCell ref="G738:G741"/>
    <mergeCell ref="H738:H741"/>
    <mergeCell ref="F743:F746"/>
    <mergeCell ref="G743:G746"/>
    <mergeCell ref="H743:H746"/>
    <mergeCell ref="C830:C833"/>
    <mergeCell ref="F830:F833"/>
    <mergeCell ref="G830:G833"/>
    <mergeCell ref="H830:H833"/>
    <mergeCell ref="H853:H856"/>
    <mergeCell ref="B835:B856"/>
    <mergeCell ref="C835:C838"/>
    <mergeCell ref="F835:F838"/>
    <mergeCell ref="G835:G838"/>
    <mergeCell ref="H835:H838"/>
    <mergeCell ref="G757:G760"/>
    <mergeCell ref="F761:F764"/>
    <mergeCell ref="G853:G856"/>
    <mergeCell ref="F826:F829"/>
    <mergeCell ref="G826:G829"/>
    <mergeCell ref="H826:H829"/>
    <mergeCell ref="F818:F821"/>
    <mergeCell ref="G818:G821"/>
    <mergeCell ref="H849:H852"/>
    <mergeCell ref="H807:H810"/>
    <mergeCell ref="G753:G756"/>
    <mergeCell ref="H753:H756"/>
    <mergeCell ref="C749:C752"/>
    <mergeCell ref="B862:H862"/>
    <mergeCell ref="B861:H861"/>
    <mergeCell ref="H757:H760"/>
    <mergeCell ref="H761:H764"/>
    <mergeCell ref="C761:C764"/>
    <mergeCell ref="C757:C760"/>
    <mergeCell ref="F757:F760"/>
    <mergeCell ref="H734:H737"/>
    <mergeCell ref="C734:C737"/>
    <mergeCell ref="H726:H729"/>
    <mergeCell ref="F734:F737"/>
    <mergeCell ref="H730:H733"/>
    <mergeCell ref="C724:C725"/>
    <mergeCell ref="G730:G733"/>
    <mergeCell ref="C726:C729"/>
    <mergeCell ref="G715:G718"/>
    <mergeCell ref="F715:F718"/>
    <mergeCell ref="C715:C718"/>
    <mergeCell ref="G734:G737"/>
    <mergeCell ref="C720:C723"/>
    <mergeCell ref="F720:F723"/>
    <mergeCell ref="G720:G723"/>
    <mergeCell ref="H665:H668"/>
    <mergeCell ref="H634:H637"/>
    <mergeCell ref="F638:F641"/>
    <mergeCell ref="F724:F725"/>
    <mergeCell ref="G724:G725"/>
    <mergeCell ref="F726:F729"/>
    <mergeCell ref="H661:H664"/>
    <mergeCell ref="F669:F672"/>
    <mergeCell ref="G646:G649"/>
    <mergeCell ref="H646:H649"/>
    <mergeCell ref="C596:C599"/>
    <mergeCell ref="F596:F599"/>
    <mergeCell ref="G596:G599"/>
    <mergeCell ref="F600:F603"/>
    <mergeCell ref="G600:G603"/>
    <mergeCell ref="F674:F677"/>
    <mergeCell ref="G655:G656"/>
    <mergeCell ref="F605:F608"/>
    <mergeCell ref="G605:G608"/>
    <mergeCell ref="G669:G672"/>
    <mergeCell ref="H596:H599"/>
    <mergeCell ref="C600:C603"/>
    <mergeCell ref="C582:C585"/>
    <mergeCell ref="F582:F585"/>
    <mergeCell ref="G582:G585"/>
    <mergeCell ref="C586:C587"/>
    <mergeCell ref="G586:G587"/>
    <mergeCell ref="C588:C591"/>
    <mergeCell ref="F588:F591"/>
    <mergeCell ref="G588:G591"/>
    <mergeCell ref="H588:H591"/>
    <mergeCell ref="H536:H539"/>
    <mergeCell ref="H540:H541"/>
    <mergeCell ref="F592:F595"/>
    <mergeCell ref="G592:G595"/>
    <mergeCell ref="H592:H595"/>
    <mergeCell ref="F536:F539"/>
    <mergeCell ref="G536:G539"/>
    <mergeCell ref="F540:F541"/>
    <mergeCell ref="H582:H585"/>
    <mergeCell ref="C536:C539"/>
    <mergeCell ref="C531:C534"/>
    <mergeCell ref="F531:F534"/>
    <mergeCell ref="H600:H603"/>
    <mergeCell ref="H586:H587"/>
    <mergeCell ref="F586:F587"/>
    <mergeCell ref="H542:H545"/>
    <mergeCell ref="C542:C545"/>
    <mergeCell ref="F569:F572"/>
    <mergeCell ref="G569:G572"/>
    <mergeCell ref="C458:C461"/>
    <mergeCell ref="F477:F480"/>
    <mergeCell ref="F517:F518"/>
    <mergeCell ref="G477:G480"/>
    <mergeCell ref="H531:H534"/>
    <mergeCell ref="G517:G518"/>
    <mergeCell ref="H517:H518"/>
    <mergeCell ref="G531:G534"/>
    <mergeCell ref="C471:C472"/>
    <mergeCell ref="F471:F472"/>
    <mergeCell ref="G471:G472"/>
    <mergeCell ref="H471:H472"/>
    <mergeCell ref="F473:F476"/>
    <mergeCell ref="G473:G476"/>
    <mergeCell ref="H473:H476"/>
    <mergeCell ref="H513:H516"/>
    <mergeCell ref="F481:F484"/>
    <mergeCell ref="G481:G484"/>
    <mergeCell ref="H481:H484"/>
    <mergeCell ref="F513:F516"/>
    <mergeCell ref="C462:C465"/>
    <mergeCell ref="F462:F465"/>
    <mergeCell ref="G462:G465"/>
    <mergeCell ref="H462:H465"/>
    <mergeCell ref="G540:G541"/>
    <mergeCell ref="C490:C493"/>
    <mergeCell ref="F490:F493"/>
    <mergeCell ref="G490:G493"/>
    <mergeCell ref="C527:C530"/>
    <mergeCell ref="C481:C484"/>
    <mergeCell ref="H454:H457"/>
    <mergeCell ref="H485:H488"/>
    <mergeCell ref="F467:F470"/>
    <mergeCell ref="G467:G470"/>
    <mergeCell ref="H467:H470"/>
    <mergeCell ref="F458:F461"/>
    <mergeCell ref="G485:G488"/>
    <mergeCell ref="H477:H480"/>
    <mergeCell ref="G458:G461"/>
    <mergeCell ref="H458:H461"/>
    <mergeCell ref="C393:C396"/>
    <mergeCell ref="F393:F396"/>
    <mergeCell ref="G393:G396"/>
    <mergeCell ref="H393:H396"/>
    <mergeCell ref="C389:C392"/>
    <mergeCell ref="C421:C424"/>
    <mergeCell ref="F421:F424"/>
    <mergeCell ref="G421:G424"/>
    <mergeCell ref="G389:G392"/>
    <mergeCell ref="H402:H403"/>
    <mergeCell ref="C385:C388"/>
    <mergeCell ref="F385:F388"/>
    <mergeCell ref="G385:G388"/>
    <mergeCell ref="H385:H388"/>
    <mergeCell ref="C343:C346"/>
    <mergeCell ref="F343:F346"/>
    <mergeCell ref="G343:G346"/>
    <mergeCell ref="H343:H346"/>
    <mergeCell ref="C347:C350"/>
    <mergeCell ref="F347:F350"/>
    <mergeCell ref="C339:C342"/>
    <mergeCell ref="F339:F342"/>
    <mergeCell ref="G339:G342"/>
    <mergeCell ref="G347:G350"/>
    <mergeCell ref="H347:H350"/>
    <mergeCell ref="C375:C378"/>
    <mergeCell ref="F375:F378"/>
    <mergeCell ref="G375:G378"/>
    <mergeCell ref="H362:H365"/>
    <mergeCell ref="H366:H369"/>
    <mergeCell ref="H339:H342"/>
    <mergeCell ref="H310:H311"/>
    <mergeCell ref="F306:F309"/>
    <mergeCell ref="G306:G309"/>
    <mergeCell ref="H306:H309"/>
    <mergeCell ref="C306:C309"/>
    <mergeCell ref="C312:C315"/>
    <mergeCell ref="F312:F315"/>
    <mergeCell ref="F333:F334"/>
    <mergeCell ref="G333:G334"/>
    <mergeCell ref="H301:H304"/>
    <mergeCell ref="C301:C304"/>
    <mergeCell ref="F301:F304"/>
    <mergeCell ref="G301:G304"/>
    <mergeCell ref="F243:F246"/>
    <mergeCell ref="G243:G246"/>
    <mergeCell ref="C251:C254"/>
    <mergeCell ref="F251:F254"/>
    <mergeCell ref="G251:G254"/>
    <mergeCell ref="F255:F258"/>
    <mergeCell ref="G255:G258"/>
    <mergeCell ref="H251:H254"/>
    <mergeCell ref="C260:C263"/>
    <mergeCell ref="F260:F263"/>
    <mergeCell ref="G260:G263"/>
    <mergeCell ref="H260:H263"/>
    <mergeCell ref="C255:C258"/>
    <mergeCell ref="H255:H258"/>
    <mergeCell ref="C172:C173"/>
    <mergeCell ref="F172:F173"/>
    <mergeCell ref="G172:G173"/>
    <mergeCell ref="H172:H173"/>
    <mergeCell ref="H186:H189"/>
    <mergeCell ref="G195:G196"/>
    <mergeCell ref="H195:H196"/>
    <mergeCell ref="C174:C177"/>
    <mergeCell ref="F174:F177"/>
    <mergeCell ref="C178:C181"/>
    <mergeCell ref="C159:C162"/>
    <mergeCell ref="C163:C166"/>
    <mergeCell ref="F159:F162"/>
    <mergeCell ref="G159:G162"/>
    <mergeCell ref="H159:H162"/>
    <mergeCell ref="F163:F166"/>
    <mergeCell ref="G163:G166"/>
    <mergeCell ref="H163:H166"/>
    <mergeCell ref="F151:F154"/>
    <mergeCell ref="G151:G154"/>
    <mergeCell ref="H151:H154"/>
    <mergeCell ref="F155:F158"/>
    <mergeCell ref="G155:G158"/>
    <mergeCell ref="C168:C171"/>
    <mergeCell ref="F168:F171"/>
    <mergeCell ref="G168:G171"/>
    <mergeCell ref="H168:H171"/>
    <mergeCell ref="C155:C158"/>
    <mergeCell ref="F140:F143"/>
    <mergeCell ref="G140:G143"/>
    <mergeCell ref="H140:H143"/>
    <mergeCell ref="F128:F131"/>
    <mergeCell ref="F149:F150"/>
    <mergeCell ref="G149:G150"/>
    <mergeCell ref="H149:H150"/>
    <mergeCell ref="F145:F148"/>
    <mergeCell ref="G145:G148"/>
    <mergeCell ref="H145:H148"/>
    <mergeCell ref="H155:H158"/>
    <mergeCell ref="F126:F127"/>
    <mergeCell ref="G174:G177"/>
    <mergeCell ref="H174:H177"/>
    <mergeCell ref="G128:G131"/>
    <mergeCell ref="H128:H131"/>
    <mergeCell ref="H132:H135"/>
    <mergeCell ref="F136:F139"/>
    <mergeCell ref="G136:G139"/>
    <mergeCell ref="H136:H139"/>
    <mergeCell ref="F122:F125"/>
    <mergeCell ref="G122:G125"/>
    <mergeCell ref="H122:H125"/>
    <mergeCell ref="G126:G127"/>
    <mergeCell ref="H126:H127"/>
    <mergeCell ref="F132:F135"/>
    <mergeCell ref="G132:G135"/>
    <mergeCell ref="H220:H223"/>
    <mergeCell ref="C214:C217"/>
    <mergeCell ref="F214:F217"/>
    <mergeCell ref="G214:G217"/>
    <mergeCell ref="H214:H217"/>
    <mergeCell ref="C218:C219"/>
    <mergeCell ref="F218:F219"/>
    <mergeCell ref="G218:G219"/>
    <mergeCell ref="H218:H219"/>
    <mergeCell ref="C220:C223"/>
    <mergeCell ref="F178:F181"/>
    <mergeCell ref="G178:G181"/>
    <mergeCell ref="H178:H181"/>
    <mergeCell ref="C182:C185"/>
    <mergeCell ref="F182:F185"/>
    <mergeCell ref="G182:G185"/>
    <mergeCell ref="H182:H185"/>
    <mergeCell ref="F224:F227"/>
    <mergeCell ref="G224:G227"/>
    <mergeCell ref="H243:H246"/>
    <mergeCell ref="C247:C250"/>
    <mergeCell ref="F247:F250"/>
    <mergeCell ref="G247:G250"/>
    <mergeCell ref="H247:H250"/>
    <mergeCell ref="H237:H240"/>
    <mergeCell ref="H241:H242"/>
    <mergeCell ref="C243:C246"/>
    <mergeCell ref="H224:H227"/>
    <mergeCell ref="C228:C231"/>
    <mergeCell ref="F228:F231"/>
    <mergeCell ref="G228:G231"/>
    <mergeCell ref="H228:H231"/>
    <mergeCell ref="C232:C235"/>
    <mergeCell ref="F232:F235"/>
    <mergeCell ref="G232:G235"/>
    <mergeCell ref="H232:H235"/>
    <mergeCell ref="C224:C227"/>
    <mergeCell ref="C270:C273"/>
    <mergeCell ref="F270:F273"/>
    <mergeCell ref="G270:G273"/>
    <mergeCell ref="H270:H273"/>
    <mergeCell ref="H274:H277"/>
    <mergeCell ref="C278:C281"/>
    <mergeCell ref="F278:F281"/>
    <mergeCell ref="G278:G281"/>
    <mergeCell ref="H278:H281"/>
    <mergeCell ref="C274:C277"/>
    <mergeCell ref="H287:H288"/>
    <mergeCell ref="C289:C292"/>
    <mergeCell ref="F289:F292"/>
    <mergeCell ref="G289:G292"/>
    <mergeCell ref="H289:H292"/>
    <mergeCell ref="H264:H265"/>
    <mergeCell ref="C266:C269"/>
    <mergeCell ref="F266:F269"/>
    <mergeCell ref="G266:G269"/>
    <mergeCell ref="H266:H269"/>
    <mergeCell ref="H283:H286"/>
    <mergeCell ref="C293:C296"/>
    <mergeCell ref="F293:F296"/>
    <mergeCell ref="G293:G296"/>
    <mergeCell ref="H293:H296"/>
    <mergeCell ref="C297:C300"/>
    <mergeCell ref="F297:F300"/>
    <mergeCell ref="G297:G300"/>
    <mergeCell ref="H297:H300"/>
    <mergeCell ref="C287:C288"/>
    <mergeCell ref="F283:F286"/>
    <mergeCell ref="G283:G286"/>
    <mergeCell ref="F310:F311"/>
    <mergeCell ref="G310:G311"/>
    <mergeCell ref="G312:G315"/>
    <mergeCell ref="F287:F288"/>
    <mergeCell ref="G287:G288"/>
    <mergeCell ref="H320:H323"/>
    <mergeCell ref="H324:H327"/>
    <mergeCell ref="H329:H332"/>
    <mergeCell ref="H333:H334"/>
    <mergeCell ref="F320:F323"/>
    <mergeCell ref="G320:G323"/>
    <mergeCell ref="F324:F327"/>
    <mergeCell ref="G324:G327"/>
    <mergeCell ref="F329:F332"/>
    <mergeCell ref="G329:G332"/>
    <mergeCell ref="H312:H315"/>
    <mergeCell ref="C316:C319"/>
    <mergeCell ref="F316:F319"/>
    <mergeCell ref="G316:G319"/>
    <mergeCell ref="H316:H319"/>
    <mergeCell ref="C335:C338"/>
    <mergeCell ref="F335:F338"/>
    <mergeCell ref="G335:G338"/>
    <mergeCell ref="H335:H338"/>
    <mergeCell ref="C333:C334"/>
    <mergeCell ref="H352:H355"/>
    <mergeCell ref="C358:C361"/>
    <mergeCell ref="F358:F361"/>
    <mergeCell ref="G358:G361"/>
    <mergeCell ref="H358:H361"/>
    <mergeCell ref="F356:F357"/>
    <mergeCell ref="C356:C357"/>
    <mergeCell ref="H356:H357"/>
    <mergeCell ref="C381:C384"/>
    <mergeCell ref="G366:G369"/>
    <mergeCell ref="C370:C373"/>
    <mergeCell ref="F370:F373"/>
    <mergeCell ref="G370:G373"/>
    <mergeCell ref="F352:F355"/>
    <mergeCell ref="G352:G355"/>
    <mergeCell ref="F362:F365"/>
    <mergeCell ref="C362:C365"/>
    <mergeCell ref="G356:G357"/>
    <mergeCell ref="G362:G365"/>
    <mergeCell ref="C366:C369"/>
    <mergeCell ref="F366:F369"/>
    <mergeCell ref="F379:F380"/>
    <mergeCell ref="G379:G380"/>
    <mergeCell ref="H379:H380"/>
    <mergeCell ref="H370:H373"/>
    <mergeCell ref="H375:H378"/>
    <mergeCell ref="G404:G407"/>
    <mergeCell ref="H404:H407"/>
    <mergeCell ref="F381:F384"/>
    <mergeCell ref="G381:G384"/>
    <mergeCell ref="H381:H384"/>
    <mergeCell ref="F389:F392"/>
    <mergeCell ref="H389:H392"/>
    <mergeCell ref="H421:H424"/>
    <mergeCell ref="C425:C426"/>
    <mergeCell ref="F425:F426"/>
    <mergeCell ref="G425:G426"/>
    <mergeCell ref="H425:H426"/>
    <mergeCell ref="G398:G401"/>
    <mergeCell ref="G416:G419"/>
    <mergeCell ref="H416:H419"/>
    <mergeCell ref="H398:H401"/>
    <mergeCell ref="G402:G403"/>
    <mergeCell ref="C427:C430"/>
    <mergeCell ref="F431:F434"/>
    <mergeCell ref="G431:G434"/>
    <mergeCell ref="H431:H434"/>
    <mergeCell ref="C435:C438"/>
    <mergeCell ref="F435:F438"/>
    <mergeCell ref="G435:G438"/>
    <mergeCell ref="H435:H438"/>
    <mergeCell ref="C431:C434"/>
    <mergeCell ref="G439:G442"/>
    <mergeCell ref="F444:F447"/>
    <mergeCell ref="G444:G447"/>
    <mergeCell ref="F427:F430"/>
    <mergeCell ref="G427:G430"/>
    <mergeCell ref="H427:H430"/>
    <mergeCell ref="C454:C457"/>
    <mergeCell ref="H439:H442"/>
    <mergeCell ref="H444:H447"/>
    <mergeCell ref="H448:H449"/>
    <mergeCell ref="H450:H453"/>
    <mergeCell ref="F454:F457"/>
    <mergeCell ref="G454:G457"/>
    <mergeCell ref="C439:C442"/>
    <mergeCell ref="C444:C447"/>
    <mergeCell ref="F439:F442"/>
    <mergeCell ref="C448:C449"/>
    <mergeCell ref="F448:F449"/>
    <mergeCell ref="G448:G449"/>
    <mergeCell ref="C450:C453"/>
    <mergeCell ref="F450:F453"/>
    <mergeCell ref="G450:G453"/>
    <mergeCell ref="G513:G516"/>
    <mergeCell ref="C485:C488"/>
    <mergeCell ref="F485:F488"/>
    <mergeCell ref="H508:H511"/>
    <mergeCell ref="F494:F495"/>
    <mergeCell ref="G554:G557"/>
    <mergeCell ref="H554:H557"/>
    <mergeCell ref="F519:F522"/>
    <mergeCell ref="G519:G522"/>
    <mergeCell ref="H519:H522"/>
    <mergeCell ref="F523:F526"/>
    <mergeCell ref="G523:G526"/>
    <mergeCell ref="H523:H526"/>
    <mergeCell ref="F527:F530"/>
    <mergeCell ref="F542:F545"/>
    <mergeCell ref="H559:H562"/>
    <mergeCell ref="F546:F549"/>
    <mergeCell ref="G546:G549"/>
    <mergeCell ref="F554:F557"/>
    <mergeCell ref="G542:G545"/>
    <mergeCell ref="H563:H564"/>
    <mergeCell ref="F565:F568"/>
    <mergeCell ref="H577:H580"/>
    <mergeCell ref="G565:G568"/>
    <mergeCell ref="H565:H568"/>
    <mergeCell ref="H569:H572"/>
    <mergeCell ref="H573:H576"/>
    <mergeCell ref="F573:F576"/>
    <mergeCell ref="G573:G576"/>
    <mergeCell ref="C577:C580"/>
    <mergeCell ref="F577:F580"/>
    <mergeCell ref="G577:G580"/>
    <mergeCell ref="F559:F562"/>
    <mergeCell ref="G559:G562"/>
    <mergeCell ref="F563:F564"/>
    <mergeCell ref="G563:G564"/>
    <mergeCell ref="C661:C664"/>
    <mergeCell ref="H605:H608"/>
    <mergeCell ref="F609:F610"/>
    <mergeCell ref="G609:G610"/>
    <mergeCell ref="H609:H610"/>
    <mergeCell ref="C615:C618"/>
    <mergeCell ref="H657:H660"/>
    <mergeCell ref="H655:H656"/>
    <mergeCell ref="C605:C608"/>
    <mergeCell ref="G661:G664"/>
    <mergeCell ref="C657:C660"/>
    <mergeCell ref="F657:F660"/>
    <mergeCell ref="F634:F637"/>
    <mergeCell ref="G638:G641"/>
    <mergeCell ref="H638:H641"/>
    <mergeCell ref="C611:C614"/>
    <mergeCell ref="G611:G614"/>
    <mergeCell ref="G651:G654"/>
    <mergeCell ref="H651:H654"/>
    <mergeCell ref="F615:F618"/>
    <mergeCell ref="G615:G618"/>
    <mergeCell ref="H611:H614"/>
    <mergeCell ref="H615:H618"/>
    <mergeCell ref="C665:C668"/>
    <mergeCell ref="F665:F668"/>
    <mergeCell ref="G665:G668"/>
    <mergeCell ref="H628:H631"/>
    <mergeCell ref="F661:F664"/>
    <mergeCell ref="G634:G637"/>
    <mergeCell ref="F646:F649"/>
    <mergeCell ref="F692:F695"/>
    <mergeCell ref="C655:C656"/>
    <mergeCell ref="F655:F656"/>
    <mergeCell ref="F628:F631"/>
    <mergeCell ref="G628:G631"/>
    <mergeCell ref="G678:G679"/>
    <mergeCell ref="F688:F691"/>
    <mergeCell ref="G657:G660"/>
    <mergeCell ref="F651:F654"/>
    <mergeCell ref="F684:F687"/>
    <mergeCell ref="H720:H723"/>
    <mergeCell ref="H619:H622"/>
    <mergeCell ref="C680:C683"/>
    <mergeCell ref="F680:F683"/>
    <mergeCell ref="G680:G683"/>
    <mergeCell ref="F623:F626"/>
    <mergeCell ref="G623:G626"/>
    <mergeCell ref="C619:C622"/>
    <mergeCell ref="C646:C649"/>
    <mergeCell ref="H680:H683"/>
    <mergeCell ref="F799:F802"/>
    <mergeCell ref="G799:G802"/>
    <mergeCell ref="C793:C794"/>
    <mergeCell ref="F793:F794"/>
    <mergeCell ref="G793:G794"/>
    <mergeCell ref="H795:H798"/>
    <mergeCell ref="F780:F783"/>
    <mergeCell ref="G780:G783"/>
    <mergeCell ref="H780:H783"/>
    <mergeCell ref="H724:H725"/>
    <mergeCell ref="C669:C672"/>
    <mergeCell ref="H793:H794"/>
    <mergeCell ref="G726:G729"/>
    <mergeCell ref="C730:C733"/>
    <mergeCell ref="F730:F733"/>
    <mergeCell ref="C784:C787"/>
    <mergeCell ref="H812:H815"/>
    <mergeCell ref="C776:C779"/>
    <mergeCell ref="C789:C792"/>
    <mergeCell ref="F789:F792"/>
    <mergeCell ref="G789:G792"/>
    <mergeCell ref="H789:H792"/>
    <mergeCell ref="C803:C806"/>
    <mergeCell ref="F803:F806"/>
    <mergeCell ref="G803:G806"/>
    <mergeCell ref="C780:C783"/>
    <mergeCell ref="F772:F775"/>
    <mergeCell ref="G772:G775"/>
    <mergeCell ref="H772:H775"/>
    <mergeCell ref="C766:C769"/>
    <mergeCell ref="F776:F779"/>
    <mergeCell ref="G776:G779"/>
    <mergeCell ref="H776:H779"/>
    <mergeCell ref="H816:H817"/>
    <mergeCell ref="H818:H821"/>
    <mergeCell ref="F766:F769"/>
    <mergeCell ref="G766:G769"/>
    <mergeCell ref="H766:H769"/>
    <mergeCell ref="F770:F771"/>
    <mergeCell ref="G770:G771"/>
    <mergeCell ref="H770:H771"/>
    <mergeCell ref="F795:F798"/>
    <mergeCell ref="G795:G798"/>
    <mergeCell ref="G747:G748"/>
    <mergeCell ref="H747:H748"/>
    <mergeCell ref="F749:F752"/>
    <mergeCell ref="G749:G752"/>
    <mergeCell ref="H749:H752"/>
    <mergeCell ref="B582:B603"/>
    <mergeCell ref="C623:C626"/>
    <mergeCell ref="H623:H626"/>
    <mergeCell ref="F611:F614"/>
    <mergeCell ref="C628:C631"/>
    <mergeCell ref="F753:F756"/>
    <mergeCell ref="C772:C775"/>
    <mergeCell ref="B444:B465"/>
    <mergeCell ref="B467:B488"/>
    <mergeCell ref="H799:H802"/>
    <mergeCell ref="B536:B557"/>
    <mergeCell ref="B628:B649"/>
    <mergeCell ref="C651:C654"/>
    <mergeCell ref="C559:C562"/>
    <mergeCell ref="F747:F748"/>
    <mergeCell ref="H803:H806"/>
    <mergeCell ref="F784:F787"/>
    <mergeCell ref="G784:G787"/>
    <mergeCell ref="H784:H787"/>
    <mergeCell ref="B766:B787"/>
    <mergeCell ref="B651:B672"/>
    <mergeCell ref="B674:B695"/>
    <mergeCell ref="C743:C746"/>
    <mergeCell ref="C770:C771"/>
    <mergeCell ref="C738:C741"/>
    <mergeCell ref="B605:B626"/>
    <mergeCell ref="B720:B741"/>
    <mergeCell ref="B743:B764"/>
    <mergeCell ref="C546:C549"/>
    <mergeCell ref="C684:C687"/>
    <mergeCell ref="C565:C568"/>
    <mergeCell ref="C753:C756"/>
    <mergeCell ref="C569:C572"/>
    <mergeCell ref="C592:C595"/>
    <mergeCell ref="C747:C748"/>
    <mergeCell ref="C513:C516"/>
    <mergeCell ref="C517:C518"/>
    <mergeCell ref="C554:C557"/>
    <mergeCell ref="C632:C633"/>
    <mergeCell ref="C642:C645"/>
    <mergeCell ref="C540:C541"/>
    <mergeCell ref="C638:C641"/>
    <mergeCell ref="C523:C526"/>
    <mergeCell ref="C609:C610"/>
    <mergeCell ref="C573:C576"/>
    <mergeCell ref="C264:C265"/>
    <mergeCell ref="F264:F265"/>
    <mergeCell ref="G264:G265"/>
    <mergeCell ref="F191:F194"/>
    <mergeCell ref="C191:C194"/>
    <mergeCell ref="C197:C200"/>
    <mergeCell ref="F197:F200"/>
    <mergeCell ref="G197:G200"/>
    <mergeCell ref="G191:G194"/>
    <mergeCell ref="C195:C196"/>
    <mergeCell ref="C237:C240"/>
    <mergeCell ref="F237:F240"/>
    <mergeCell ref="G237:G240"/>
    <mergeCell ref="C241:C242"/>
    <mergeCell ref="F241:F242"/>
    <mergeCell ref="G241:G242"/>
    <mergeCell ref="F220:F223"/>
    <mergeCell ref="G220:G223"/>
    <mergeCell ref="C186:C189"/>
    <mergeCell ref="F186:F189"/>
    <mergeCell ref="G186:G189"/>
    <mergeCell ref="F195:F196"/>
    <mergeCell ref="C205:C208"/>
    <mergeCell ref="F205:F208"/>
    <mergeCell ref="G205:G208"/>
    <mergeCell ref="C209:C212"/>
    <mergeCell ref="B122:B143"/>
    <mergeCell ref="B119:C119"/>
    <mergeCell ref="C122:C125"/>
    <mergeCell ref="C128:C131"/>
    <mergeCell ref="C132:C135"/>
    <mergeCell ref="C140:C143"/>
    <mergeCell ref="C136:C139"/>
    <mergeCell ref="C126:C127"/>
    <mergeCell ref="B421:B442"/>
    <mergeCell ref="A5:D5"/>
    <mergeCell ref="A1:A4"/>
    <mergeCell ref="B1:C1"/>
    <mergeCell ref="B2:C2"/>
    <mergeCell ref="B3:C3"/>
    <mergeCell ref="B4:C4"/>
    <mergeCell ref="C145:C148"/>
    <mergeCell ref="C149:C150"/>
    <mergeCell ref="C151:C154"/>
    <mergeCell ref="B306:B327"/>
    <mergeCell ref="B329:B350"/>
    <mergeCell ref="C283:C286"/>
    <mergeCell ref="C310:C311"/>
    <mergeCell ref="B352:B373"/>
    <mergeCell ref="B375:B396"/>
    <mergeCell ref="C352:C355"/>
    <mergeCell ref="C320:C323"/>
    <mergeCell ref="C329:C332"/>
    <mergeCell ref="C324:C327"/>
    <mergeCell ref="B398:B419"/>
    <mergeCell ref="C398:C401"/>
    <mergeCell ref="F398:F401"/>
    <mergeCell ref="C402:C403"/>
    <mergeCell ref="F402:F403"/>
    <mergeCell ref="C404:C407"/>
    <mergeCell ref="F404:F407"/>
    <mergeCell ref="F416:F419"/>
    <mergeCell ref="C408:C411"/>
    <mergeCell ref="C504:C507"/>
    <mergeCell ref="C550:C553"/>
    <mergeCell ref="G527:G530"/>
    <mergeCell ref="C477:C480"/>
    <mergeCell ref="B145:B166"/>
    <mergeCell ref="B168:B189"/>
    <mergeCell ref="B214:B235"/>
    <mergeCell ref="B237:B258"/>
    <mergeCell ref="B260:B281"/>
    <mergeCell ref="B283:B304"/>
    <mergeCell ref="F504:F507"/>
    <mergeCell ref="G504:G507"/>
    <mergeCell ref="H504:H507"/>
    <mergeCell ref="F550:F553"/>
    <mergeCell ref="C494:C495"/>
    <mergeCell ref="F274:F277"/>
    <mergeCell ref="C379:C380"/>
    <mergeCell ref="C467:C470"/>
    <mergeCell ref="G274:G277"/>
    <mergeCell ref="C473:C476"/>
    <mergeCell ref="H408:H411"/>
    <mergeCell ref="C412:C415"/>
    <mergeCell ref="F412:F415"/>
    <mergeCell ref="G412:G415"/>
    <mergeCell ref="H412:H415"/>
    <mergeCell ref="C416:C419"/>
    <mergeCell ref="F408:F411"/>
    <mergeCell ref="G408:G411"/>
    <mergeCell ref="C519:C522"/>
    <mergeCell ref="G688:G691"/>
    <mergeCell ref="H688:H691"/>
    <mergeCell ref="C692:C695"/>
    <mergeCell ref="H692:H695"/>
    <mergeCell ref="H546:H549"/>
    <mergeCell ref="G550:G553"/>
    <mergeCell ref="H550:H553"/>
    <mergeCell ref="F678:F679"/>
    <mergeCell ref="H674:H677"/>
    <mergeCell ref="H684:H687"/>
    <mergeCell ref="C688:C691"/>
    <mergeCell ref="H527:H530"/>
    <mergeCell ref="C678:C679"/>
    <mergeCell ref="C674:C677"/>
    <mergeCell ref="G674:G677"/>
    <mergeCell ref="C563:C564"/>
    <mergeCell ref="F619:F622"/>
    <mergeCell ref="G619:G622"/>
    <mergeCell ref="H669:H672"/>
    <mergeCell ref="F707:F710"/>
    <mergeCell ref="G707:G710"/>
    <mergeCell ref="H707:H710"/>
    <mergeCell ref="H678:H679"/>
    <mergeCell ref="C711:C714"/>
    <mergeCell ref="F711:F714"/>
    <mergeCell ref="G711:G714"/>
    <mergeCell ref="H711:H714"/>
    <mergeCell ref="G692:G695"/>
    <mergeCell ref="G684:G687"/>
    <mergeCell ref="B697:B718"/>
    <mergeCell ref="C697:C700"/>
    <mergeCell ref="F697:F700"/>
    <mergeCell ref="G697:G700"/>
    <mergeCell ref="H697:H700"/>
    <mergeCell ref="C701:C702"/>
    <mergeCell ref="F701:F702"/>
    <mergeCell ref="G701:G702"/>
    <mergeCell ref="H701:H702"/>
    <mergeCell ref="C703:C706"/>
    <mergeCell ref="H494:H495"/>
    <mergeCell ref="C496:C499"/>
    <mergeCell ref="F500:F503"/>
    <mergeCell ref="G500:G503"/>
    <mergeCell ref="H500:H503"/>
    <mergeCell ref="H715:H718"/>
    <mergeCell ref="F703:F706"/>
    <mergeCell ref="G703:G706"/>
    <mergeCell ref="H703:H706"/>
    <mergeCell ref="C707:C710"/>
    <mergeCell ref="H191:H194"/>
    <mergeCell ref="F632:F633"/>
    <mergeCell ref="G632:G633"/>
    <mergeCell ref="H632:H633"/>
    <mergeCell ref="C634:C637"/>
    <mergeCell ref="F496:F499"/>
    <mergeCell ref="G496:G499"/>
    <mergeCell ref="H496:H499"/>
    <mergeCell ref="C500:C503"/>
    <mergeCell ref="H490:H493"/>
    <mergeCell ref="F209:F212"/>
    <mergeCell ref="G209:G212"/>
    <mergeCell ref="H209:H212"/>
    <mergeCell ref="B513:B534"/>
    <mergeCell ref="H197:H200"/>
    <mergeCell ref="B490:B511"/>
    <mergeCell ref="C508:C511"/>
    <mergeCell ref="F508:F511"/>
    <mergeCell ref="G508:G511"/>
    <mergeCell ref="G494:G495"/>
    <mergeCell ref="B559:B580"/>
    <mergeCell ref="F642:F645"/>
    <mergeCell ref="G642:G645"/>
    <mergeCell ref="H642:H645"/>
    <mergeCell ref="B191:B212"/>
    <mergeCell ref="C201:C204"/>
    <mergeCell ref="F201:F204"/>
    <mergeCell ref="G201:G204"/>
    <mergeCell ref="H201:H204"/>
    <mergeCell ref="H205:H208"/>
  </mergeCells>
  <pageMargins left="0.23622047244094491" right="0.23622047244094491" top="0.74803149606299213" bottom="0.74803149606299213" header="0.31496062992125984" footer="0.31496062992125984"/>
  <pageSetup scale="70"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40E51D-9C0C-441E-A13A-95AB1929E762}">
  <dimension ref="A1:G90"/>
  <sheetViews>
    <sheetView showGridLines="0" tabSelected="1" zoomScale="90" zoomScaleNormal="90" workbookViewId="0">
      <selection activeCell="A5" sqref="A5"/>
    </sheetView>
  </sheetViews>
  <sheetFormatPr baseColWidth="10" defaultRowHeight="15" x14ac:dyDescent="0.25"/>
  <cols>
    <col min="1" max="1" width="32.140625" style="1" customWidth="1"/>
    <col min="2" max="2" width="39.5703125" style="56" customWidth="1"/>
    <col min="3" max="3" width="47" style="56" customWidth="1"/>
    <col min="4" max="4" width="37.7109375" style="1" bestFit="1" customWidth="1"/>
    <col min="5" max="5" width="29.42578125" style="1" customWidth="1"/>
    <col min="6" max="6" width="25" style="70" customWidth="1"/>
    <col min="7" max="7" width="25" style="1" customWidth="1"/>
    <col min="8" max="16384" width="11.42578125" style="1"/>
  </cols>
  <sheetData>
    <row r="1" spans="1:7" ht="24.75" customHeight="1" x14ac:dyDescent="0.2">
      <c r="A1" s="287"/>
      <c r="B1" s="277" t="s">
        <v>243</v>
      </c>
      <c r="C1" s="278"/>
      <c r="D1" s="278"/>
      <c r="E1" s="279"/>
      <c r="F1" s="217" t="s">
        <v>244</v>
      </c>
      <c r="G1" s="217" t="s">
        <v>245</v>
      </c>
    </row>
    <row r="2" spans="1:7" ht="24.75" customHeight="1" x14ac:dyDescent="0.2">
      <c r="A2" s="287"/>
      <c r="B2" s="280"/>
      <c r="C2" s="281"/>
      <c r="D2" s="281"/>
      <c r="E2" s="282"/>
      <c r="F2" s="217" t="s">
        <v>246</v>
      </c>
      <c r="G2" s="218" t="s">
        <v>252</v>
      </c>
    </row>
    <row r="3" spans="1:7" ht="24.75" customHeight="1" x14ac:dyDescent="0.2">
      <c r="A3" s="287"/>
      <c r="B3" s="277" t="s">
        <v>248</v>
      </c>
      <c r="C3" s="278"/>
      <c r="D3" s="278"/>
      <c r="E3" s="279"/>
      <c r="F3" s="217" t="s">
        <v>249</v>
      </c>
      <c r="G3" s="219">
        <v>45954</v>
      </c>
    </row>
    <row r="4" spans="1:7" ht="34.5" customHeight="1" x14ac:dyDescent="0.2">
      <c r="A4" s="287"/>
      <c r="B4" s="280"/>
      <c r="C4" s="281"/>
      <c r="D4" s="281"/>
      <c r="E4" s="282"/>
      <c r="F4" s="220" t="s">
        <v>250</v>
      </c>
      <c r="G4" s="217" t="s">
        <v>251</v>
      </c>
    </row>
    <row r="5" spans="1:7" ht="15.75" customHeight="1" x14ac:dyDescent="0.2">
      <c r="A5" s="143"/>
      <c r="B5" s="182"/>
      <c r="C5" s="182"/>
      <c r="D5" s="182"/>
      <c r="E5" s="182"/>
      <c r="F5" s="183"/>
      <c r="G5" s="184"/>
    </row>
    <row r="6" spans="1:7" ht="15.75" customHeight="1" x14ac:dyDescent="0.25">
      <c r="A6" s="283" t="s">
        <v>116</v>
      </c>
      <c r="B6" s="283"/>
      <c r="C6" s="283"/>
      <c r="D6" s="283"/>
    </row>
    <row r="7" spans="1:7" ht="15.75" thickBot="1" x14ac:dyDescent="0.3"/>
    <row r="8" spans="1:7" s="189" customFormat="1" ht="26.25" thickBot="1" x14ac:dyDescent="0.25">
      <c r="A8" s="185" t="s">
        <v>117</v>
      </c>
      <c r="B8" s="186" t="s">
        <v>60</v>
      </c>
      <c r="C8" s="186" t="s">
        <v>70</v>
      </c>
      <c r="D8" s="187" t="s">
        <v>71</v>
      </c>
      <c r="E8" s="185" t="s">
        <v>100</v>
      </c>
      <c r="F8" s="188" t="s">
        <v>101</v>
      </c>
      <c r="G8" s="188" t="s">
        <v>102</v>
      </c>
    </row>
    <row r="9" spans="1:7" s="192" customFormat="1" ht="11.25" x14ac:dyDescent="0.15">
      <c r="A9" s="291"/>
      <c r="B9" s="294" t="s">
        <v>118</v>
      </c>
      <c r="C9" s="190" t="s">
        <v>119</v>
      </c>
      <c r="D9" s="191" t="s">
        <v>120</v>
      </c>
      <c r="E9" s="296"/>
      <c r="F9" s="284">
        <v>45</v>
      </c>
      <c r="G9" s="274">
        <f>+F9*E9</f>
        <v>0</v>
      </c>
    </row>
    <row r="10" spans="1:7" s="192" customFormat="1" ht="11.25" x14ac:dyDescent="0.15">
      <c r="A10" s="292"/>
      <c r="B10" s="295"/>
      <c r="C10" s="193" t="s">
        <v>121</v>
      </c>
      <c r="D10" s="194" t="s">
        <v>122</v>
      </c>
      <c r="E10" s="297"/>
      <c r="F10" s="285"/>
      <c r="G10" s="275"/>
    </row>
    <row r="11" spans="1:7" s="192" customFormat="1" ht="11.25" x14ac:dyDescent="0.15">
      <c r="A11" s="292"/>
      <c r="B11" s="295"/>
      <c r="C11" s="193" t="s">
        <v>123</v>
      </c>
      <c r="D11" s="194" t="s">
        <v>124</v>
      </c>
      <c r="E11" s="297"/>
      <c r="F11" s="285"/>
      <c r="G11" s="275"/>
    </row>
    <row r="12" spans="1:7" s="192" customFormat="1" ht="11.25" x14ac:dyDescent="0.15">
      <c r="A12" s="292"/>
      <c r="B12" s="295"/>
      <c r="C12" s="195" t="s">
        <v>125</v>
      </c>
      <c r="D12" s="196" t="s">
        <v>126</v>
      </c>
      <c r="E12" s="297"/>
      <c r="F12" s="285"/>
      <c r="G12" s="275"/>
    </row>
    <row r="13" spans="1:7" s="192" customFormat="1" ht="12" thickBot="1" x14ac:dyDescent="0.2">
      <c r="A13" s="292"/>
      <c r="B13" s="295"/>
      <c r="C13" s="197" t="s">
        <v>127</v>
      </c>
      <c r="D13" s="196" t="s">
        <v>128</v>
      </c>
      <c r="E13" s="297"/>
      <c r="F13" s="285"/>
      <c r="G13" s="275"/>
    </row>
    <row r="14" spans="1:7" s="192" customFormat="1" ht="15" customHeight="1" x14ac:dyDescent="0.15">
      <c r="A14" s="292"/>
      <c r="B14" s="298" t="s">
        <v>129</v>
      </c>
      <c r="C14" s="190" t="s">
        <v>130</v>
      </c>
      <c r="D14" s="191">
        <v>1</v>
      </c>
      <c r="E14" s="296"/>
      <c r="F14" s="284">
        <v>15</v>
      </c>
      <c r="G14" s="274">
        <f>+F14*E14</f>
        <v>0</v>
      </c>
    </row>
    <row r="15" spans="1:7" s="192" customFormat="1" ht="15" customHeight="1" x14ac:dyDescent="0.15">
      <c r="A15" s="292"/>
      <c r="B15" s="299"/>
      <c r="C15" s="198" t="s">
        <v>131</v>
      </c>
      <c r="D15" s="199">
        <v>2</v>
      </c>
      <c r="E15" s="297"/>
      <c r="F15" s="285"/>
      <c r="G15" s="275"/>
    </row>
    <row r="16" spans="1:7" s="192" customFormat="1" ht="15.75" customHeight="1" thickBot="1" x14ac:dyDescent="0.2">
      <c r="A16" s="292"/>
      <c r="B16" s="302"/>
      <c r="C16" s="200" t="s">
        <v>132</v>
      </c>
      <c r="D16" s="201">
        <v>3</v>
      </c>
      <c r="E16" s="301"/>
      <c r="F16" s="286"/>
      <c r="G16" s="276"/>
    </row>
    <row r="17" spans="1:7" s="192" customFormat="1" ht="11.25" x14ac:dyDescent="0.15">
      <c r="A17" s="292"/>
      <c r="B17" s="298" t="s">
        <v>242</v>
      </c>
      <c r="C17" s="202" t="s">
        <v>134</v>
      </c>
      <c r="D17" s="191">
        <v>1</v>
      </c>
      <c r="E17" s="296"/>
      <c r="F17" s="284">
        <v>30</v>
      </c>
      <c r="G17" s="274">
        <f>+F17*E17</f>
        <v>0</v>
      </c>
    </row>
    <row r="18" spans="1:7" s="192" customFormat="1" ht="11.25" x14ac:dyDescent="0.15">
      <c r="A18" s="292"/>
      <c r="B18" s="299"/>
      <c r="C18" s="193" t="s">
        <v>135</v>
      </c>
      <c r="D18" s="194">
        <v>2</v>
      </c>
      <c r="E18" s="297"/>
      <c r="F18" s="285"/>
      <c r="G18" s="275"/>
    </row>
    <row r="19" spans="1:7" s="192" customFormat="1" ht="11.25" x14ac:dyDescent="0.15">
      <c r="A19" s="292"/>
      <c r="B19" s="299"/>
      <c r="C19" s="193" t="s">
        <v>136</v>
      </c>
      <c r="D19" s="194">
        <v>3</v>
      </c>
      <c r="E19" s="297"/>
      <c r="F19" s="285"/>
      <c r="G19" s="275"/>
    </row>
    <row r="20" spans="1:7" s="192" customFormat="1" ht="12" thickBot="1" x14ac:dyDescent="0.2">
      <c r="A20" s="292"/>
      <c r="B20" s="300"/>
      <c r="C20" s="197" t="s">
        <v>137</v>
      </c>
      <c r="D20" s="203">
        <v>4</v>
      </c>
      <c r="E20" s="301"/>
      <c r="F20" s="286"/>
      <c r="G20" s="275"/>
    </row>
    <row r="21" spans="1:7" s="192" customFormat="1" ht="11.25" x14ac:dyDescent="0.15">
      <c r="A21" s="292"/>
      <c r="B21" s="298" t="s">
        <v>138</v>
      </c>
      <c r="C21" s="190" t="s">
        <v>139</v>
      </c>
      <c r="D21" s="191">
        <v>0</v>
      </c>
      <c r="E21" s="296"/>
      <c r="F21" s="284">
        <v>10</v>
      </c>
      <c r="G21" s="274">
        <f>+F21*E21</f>
        <v>0</v>
      </c>
    </row>
    <row r="22" spans="1:7" s="192" customFormat="1" ht="12" thickBot="1" x14ac:dyDescent="0.2">
      <c r="A22" s="293"/>
      <c r="B22" s="302"/>
      <c r="C22" s="204" t="s">
        <v>140</v>
      </c>
      <c r="D22" s="203">
        <v>1</v>
      </c>
      <c r="E22" s="301"/>
      <c r="F22" s="286"/>
      <c r="G22" s="276"/>
    </row>
    <row r="23" spans="1:7" s="192" customFormat="1" ht="12" thickBot="1" x14ac:dyDescent="0.2">
      <c r="A23" s="205" t="s">
        <v>141</v>
      </c>
      <c r="B23" s="206"/>
      <c r="C23" s="207"/>
      <c r="D23" s="207"/>
      <c r="E23" s="206"/>
      <c r="F23" s="208">
        <f>SUM(F9:F22)</f>
        <v>100</v>
      </c>
      <c r="G23" s="209">
        <f>SUM(G9:G22)/4</f>
        <v>0</v>
      </c>
    </row>
    <row r="24" spans="1:7" s="192" customFormat="1" ht="11.25" x14ac:dyDescent="0.15">
      <c r="A24" s="303"/>
      <c r="B24" s="294" t="s">
        <v>118</v>
      </c>
      <c r="C24" s="190" t="s">
        <v>119</v>
      </c>
      <c r="D24" s="191" t="s">
        <v>120</v>
      </c>
      <c r="E24" s="296"/>
      <c r="F24" s="284">
        <v>45</v>
      </c>
      <c r="G24" s="274">
        <f>+F24*E24</f>
        <v>0</v>
      </c>
    </row>
    <row r="25" spans="1:7" s="192" customFormat="1" ht="11.25" x14ac:dyDescent="0.15">
      <c r="A25" s="304"/>
      <c r="B25" s="295"/>
      <c r="C25" s="193" t="s">
        <v>121</v>
      </c>
      <c r="D25" s="194" t="s">
        <v>122</v>
      </c>
      <c r="E25" s="297"/>
      <c r="F25" s="275"/>
      <c r="G25" s="275"/>
    </row>
    <row r="26" spans="1:7" s="192" customFormat="1" ht="11.25" x14ac:dyDescent="0.15">
      <c r="A26" s="304"/>
      <c r="B26" s="295"/>
      <c r="C26" s="193" t="s">
        <v>123</v>
      </c>
      <c r="D26" s="194" t="s">
        <v>124</v>
      </c>
      <c r="E26" s="297"/>
      <c r="F26" s="275"/>
      <c r="G26" s="275"/>
    </row>
    <row r="27" spans="1:7" s="192" customFormat="1" ht="11.25" x14ac:dyDescent="0.15">
      <c r="A27" s="304"/>
      <c r="B27" s="295"/>
      <c r="C27" s="195" t="s">
        <v>125</v>
      </c>
      <c r="D27" s="196" t="s">
        <v>126</v>
      </c>
      <c r="E27" s="297"/>
      <c r="F27" s="275"/>
      <c r="G27" s="275"/>
    </row>
    <row r="28" spans="1:7" s="192" customFormat="1" ht="12" thickBot="1" x14ac:dyDescent="0.2">
      <c r="A28" s="304"/>
      <c r="B28" s="295"/>
      <c r="C28" s="197" t="s">
        <v>127</v>
      </c>
      <c r="D28" s="196" t="s">
        <v>128</v>
      </c>
      <c r="E28" s="301"/>
      <c r="F28" s="275"/>
      <c r="G28" s="276"/>
    </row>
    <row r="29" spans="1:7" s="192" customFormat="1" ht="11.25" x14ac:dyDescent="0.15">
      <c r="A29" s="304"/>
      <c r="B29" s="298" t="s">
        <v>129</v>
      </c>
      <c r="C29" s="190" t="s">
        <v>130</v>
      </c>
      <c r="D29" s="191">
        <v>1</v>
      </c>
      <c r="E29" s="296"/>
      <c r="F29" s="284">
        <v>15</v>
      </c>
      <c r="G29" s="274">
        <f>+F29*E29</f>
        <v>0</v>
      </c>
    </row>
    <row r="30" spans="1:7" s="192" customFormat="1" ht="11.25" x14ac:dyDescent="0.15">
      <c r="A30" s="304"/>
      <c r="B30" s="299"/>
      <c r="C30" s="198" t="s">
        <v>131</v>
      </c>
      <c r="D30" s="199">
        <v>2</v>
      </c>
      <c r="E30" s="297"/>
      <c r="F30" s="275"/>
      <c r="G30" s="275"/>
    </row>
    <row r="31" spans="1:7" s="192" customFormat="1" ht="12" thickBot="1" x14ac:dyDescent="0.2">
      <c r="A31" s="304"/>
      <c r="B31" s="299"/>
      <c r="C31" s="200" t="s">
        <v>132</v>
      </c>
      <c r="D31" s="201">
        <v>3</v>
      </c>
      <c r="E31" s="297"/>
      <c r="F31" s="275"/>
      <c r="G31" s="275"/>
    </row>
    <row r="32" spans="1:7" s="192" customFormat="1" ht="11.25" x14ac:dyDescent="0.15">
      <c r="A32" s="304"/>
      <c r="B32" s="298" t="s">
        <v>133</v>
      </c>
      <c r="C32" s="202" t="s">
        <v>134</v>
      </c>
      <c r="D32" s="191">
        <v>1</v>
      </c>
      <c r="E32" s="296"/>
      <c r="F32" s="284">
        <v>30</v>
      </c>
      <c r="G32" s="274">
        <f>+F32*E32</f>
        <v>0</v>
      </c>
    </row>
    <row r="33" spans="1:7" s="192" customFormat="1" ht="11.25" x14ac:dyDescent="0.15">
      <c r="A33" s="304"/>
      <c r="B33" s="299"/>
      <c r="C33" s="193" t="s">
        <v>135</v>
      </c>
      <c r="D33" s="194">
        <v>2</v>
      </c>
      <c r="E33" s="297"/>
      <c r="F33" s="275"/>
      <c r="G33" s="275"/>
    </row>
    <row r="34" spans="1:7" s="192" customFormat="1" ht="11.25" x14ac:dyDescent="0.15">
      <c r="A34" s="304"/>
      <c r="B34" s="299"/>
      <c r="C34" s="193" t="s">
        <v>136</v>
      </c>
      <c r="D34" s="194">
        <v>3</v>
      </c>
      <c r="E34" s="297"/>
      <c r="F34" s="275"/>
      <c r="G34" s="275"/>
    </row>
    <row r="35" spans="1:7" s="192" customFormat="1" ht="11.25" x14ac:dyDescent="0.15">
      <c r="A35" s="304"/>
      <c r="B35" s="299"/>
      <c r="C35" s="197" t="s">
        <v>137</v>
      </c>
      <c r="D35" s="203">
        <v>4</v>
      </c>
      <c r="E35" s="301"/>
      <c r="F35" s="275"/>
      <c r="G35" s="276"/>
    </row>
    <row r="36" spans="1:7" s="192" customFormat="1" ht="11.25" x14ac:dyDescent="0.15">
      <c r="A36" s="304"/>
      <c r="B36" s="298" t="s">
        <v>138</v>
      </c>
      <c r="C36" s="190" t="s">
        <v>139</v>
      </c>
      <c r="D36" s="191">
        <v>0</v>
      </c>
      <c r="E36" s="297"/>
      <c r="F36" s="284">
        <v>10</v>
      </c>
      <c r="G36" s="275">
        <f>+F36*E36</f>
        <v>0</v>
      </c>
    </row>
    <row r="37" spans="1:7" s="192" customFormat="1" ht="12" thickBot="1" x14ac:dyDescent="0.2">
      <c r="A37" s="305"/>
      <c r="B37" s="302"/>
      <c r="C37" s="204" t="s">
        <v>140</v>
      </c>
      <c r="D37" s="203">
        <v>1</v>
      </c>
      <c r="E37" s="301"/>
      <c r="F37" s="276"/>
      <c r="G37" s="276"/>
    </row>
    <row r="38" spans="1:7" s="192" customFormat="1" ht="12" thickBot="1" x14ac:dyDescent="0.2">
      <c r="A38" s="205" t="s">
        <v>141</v>
      </c>
      <c r="B38" s="210"/>
      <c r="C38" s="211"/>
      <c r="D38" s="211"/>
      <c r="E38" s="210"/>
      <c r="F38" s="212">
        <f>SUM(F24:F37)</f>
        <v>100</v>
      </c>
      <c r="G38" s="209">
        <f>SUM(G24:G37)/4</f>
        <v>0</v>
      </c>
    </row>
    <row r="39" spans="1:7" s="192" customFormat="1" ht="11.25" x14ac:dyDescent="0.15">
      <c r="A39" s="303"/>
      <c r="B39" s="294" t="s">
        <v>118</v>
      </c>
      <c r="C39" s="190" t="s">
        <v>119</v>
      </c>
      <c r="D39" s="191" t="s">
        <v>120</v>
      </c>
      <c r="E39" s="296"/>
      <c r="F39" s="284">
        <v>45</v>
      </c>
      <c r="G39" s="274">
        <f>+F39*E39</f>
        <v>0</v>
      </c>
    </row>
    <row r="40" spans="1:7" s="192" customFormat="1" ht="11.25" x14ac:dyDescent="0.15">
      <c r="A40" s="304"/>
      <c r="B40" s="295"/>
      <c r="C40" s="193" t="s">
        <v>121</v>
      </c>
      <c r="D40" s="194" t="s">
        <v>122</v>
      </c>
      <c r="E40" s="297"/>
      <c r="F40" s="275"/>
      <c r="G40" s="275"/>
    </row>
    <row r="41" spans="1:7" s="192" customFormat="1" ht="11.25" x14ac:dyDescent="0.15">
      <c r="A41" s="304"/>
      <c r="B41" s="295"/>
      <c r="C41" s="193" t="s">
        <v>123</v>
      </c>
      <c r="D41" s="194" t="s">
        <v>124</v>
      </c>
      <c r="E41" s="297"/>
      <c r="F41" s="275"/>
      <c r="G41" s="275"/>
    </row>
    <row r="42" spans="1:7" s="192" customFormat="1" ht="11.25" x14ac:dyDescent="0.15">
      <c r="A42" s="304"/>
      <c r="B42" s="295"/>
      <c r="C42" s="195" t="s">
        <v>125</v>
      </c>
      <c r="D42" s="196" t="s">
        <v>126</v>
      </c>
      <c r="E42" s="297"/>
      <c r="F42" s="275"/>
      <c r="G42" s="275"/>
    </row>
    <row r="43" spans="1:7" s="192" customFormat="1" ht="12" thickBot="1" x14ac:dyDescent="0.2">
      <c r="A43" s="304"/>
      <c r="B43" s="295"/>
      <c r="C43" s="197" t="s">
        <v>127</v>
      </c>
      <c r="D43" s="196" t="s">
        <v>128</v>
      </c>
      <c r="E43" s="301"/>
      <c r="F43" s="275"/>
      <c r="G43" s="276"/>
    </row>
    <row r="44" spans="1:7" s="192" customFormat="1" ht="11.25" x14ac:dyDescent="0.15">
      <c r="A44" s="304"/>
      <c r="B44" s="298" t="s">
        <v>129</v>
      </c>
      <c r="C44" s="190" t="s">
        <v>130</v>
      </c>
      <c r="D44" s="191">
        <v>1</v>
      </c>
      <c r="E44" s="297"/>
      <c r="F44" s="284">
        <v>15</v>
      </c>
      <c r="G44" s="274">
        <f>+F44*E44</f>
        <v>0</v>
      </c>
    </row>
    <row r="45" spans="1:7" s="192" customFormat="1" ht="11.25" x14ac:dyDescent="0.15">
      <c r="A45" s="304"/>
      <c r="B45" s="299"/>
      <c r="C45" s="198" t="s">
        <v>131</v>
      </c>
      <c r="D45" s="199">
        <v>2</v>
      </c>
      <c r="E45" s="297"/>
      <c r="F45" s="275"/>
      <c r="G45" s="275"/>
    </row>
    <row r="46" spans="1:7" s="192" customFormat="1" ht="12" thickBot="1" x14ac:dyDescent="0.2">
      <c r="A46" s="304"/>
      <c r="B46" s="299"/>
      <c r="C46" s="200" t="s">
        <v>132</v>
      </c>
      <c r="D46" s="201">
        <v>3</v>
      </c>
      <c r="E46" s="301"/>
      <c r="F46" s="276"/>
      <c r="G46" s="275"/>
    </row>
    <row r="47" spans="1:7" s="192" customFormat="1" ht="11.25" x14ac:dyDescent="0.15">
      <c r="A47" s="304"/>
      <c r="B47" s="298" t="s">
        <v>133</v>
      </c>
      <c r="C47" s="202" t="s">
        <v>134</v>
      </c>
      <c r="D47" s="191">
        <v>1</v>
      </c>
      <c r="E47" s="296"/>
      <c r="F47" s="284">
        <v>30</v>
      </c>
      <c r="G47" s="274">
        <f>+F47*E47</f>
        <v>0</v>
      </c>
    </row>
    <row r="48" spans="1:7" s="192" customFormat="1" ht="11.25" x14ac:dyDescent="0.15">
      <c r="A48" s="304"/>
      <c r="B48" s="299"/>
      <c r="C48" s="193" t="s">
        <v>135</v>
      </c>
      <c r="D48" s="194">
        <v>2</v>
      </c>
      <c r="E48" s="297"/>
      <c r="F48" s="275"/>
      <c r="G48" s="275"/>
    </row>
    <row r="49" spans="1:7" s="192" customFormat="1" ht="11.25" x14ac:dyDescent="0.15">
      <c r="A49" s="304"/>
      <c r="B49" s="299"/>
      <c r="C49" s="193" t="s">
        <v>136</v>
      </c>
      <c r="D49" s="194">
        <v>3</v>
      </c>
      <c r="E49" s="297"/>
      <c r="F49" s="275"/>
      <c r="G49" s="275"/>
    </row>
    <row r="50" spans="1:7" s="192" customFormat="1" ht="12" thickBot="1" x14ac:dyDescent="0.2">
      <c r="A50" s="304"/>
      <c r="B50" s="300"/>
      <c r="C50" s="197" t="s">
        <v>137</v>
      </c>
      <c r="D50" s="203">
        <v>4</v>
      </c>
      <c r="E50" s="301"/>
      <c r="F50" s="276"/>
      <c r="G50" s="276"/>
    </row>
    <row r="51" spans="1:7" s="192" customFormat="1" ht="11.25" x14ac:dyDescent="0.15">
      <c r="A51" s="304"/>
      <c r="B51" s="298" t="s">
        <v>138</v>
      </c>
      <c r="C51" s="190" t="s">
        <v>139</v>
      </c>
      <c r="D51" s="191">
        <v>0</v>
      </c>
      <c r="E51" s="296"/>
      <c r="F51" s="284">
        <v>10</v>
      </c>
      <c r="G51" s="274">
        <f>+F51*E51</f>
        <v>0</v>
      </c>
    </row>
    <row r="52" spans="1:7" s="192" customFormat="1" ht="12" thickBot="1" x14ac:dyDescent="0.2">
      <c r="A52" s="304"/>
      <c r="B52" s="302"/>
      <c r="C52" s="204" t="s">
        <v>140</v>
      </c>
      <c r="D52" s="203">
        <v>1</v>
      </c>
      <c r="E52" s="301"/>
      <c r="F52" s="276"/>
      <c r="G52" s="276"/>
    </row>
    <row r="53" spans="1:7" s="192" customFormat="1" ht="11.25" x14ac:dyDescent="0.15">
      <c r="A53" s="213"/>
      <c r="B53" s="214"/>
      <c r="C53" s="214"/>
      <c r="D53" s="215"/>
      <c r="E53" s="145"/>
      <c r="F53" s="216"/>
      <c r="G53" s="216"/>
    </row>
    <row r="54" spans="1:7" x14ac:dyDescent="0.2">
      <c r="A54" s="137"/>
      <c r="B54" s="138"/>
      <c r="C54" s="139"/>
      <c r="D54" s="142"/>
      <c r="E54" s="140"/>
      <c r="F54" s="141"/>
      <c r="G54" s="141"/>
    </row>
    <row r="55" spans="1:7" ht="15.75" thickBot="1" x14ac:dyDescent="0.3"/>
    <row r="56" spans="1:7" ht="30" customHeight="1" thickBot="1" x14ac:dyDescent="0.3">
      <c r="B56" s="288" t="s">
        <v>264</v>
      </c>
      <c r="C56" s="289"/>
      <c r="D56" s="289"/>
      <c r="E56" s="290"/>
      <c r="F56" s="1"/>
      <c r="G56" s="70"/>
    </row>
    <row r="57" spans="1:7" ht="21" customHeight="1" x14ac:dyDescent="0.2">
      <c r="B57" s="181" t="s">
        <v>142</v>
      </c>
      <c r="C57" s="180" t="s">
        <v>143</v>
      </c>
      <c r="D57" s="181" t="s">
        <v>144</v>
      </c>
      <c r="E57" s="181" t="s">
        <v>145</v>
      </c>
      <c r="F57" s="132"/>
      <c r="G57" s="121"/>
    </row>
    <row r="58" spans="1:7" x14ac:dyDescent="0.25">
      <c r="B58" s="133"/>
      <c r="C58" s="126" t="s">
        <v>146</v>
      </c>
      <c r="D58" s="135"/>
      <c r="E58" s="134">
        <f>+G23</f>
        <v>0</v>
      </c>
      <c r="F58" s="30"/>
      <c r="G58" s="70"/>
    </row>
    <row r="59" spans="1:7" x14ac:dyDescent="0.25">
      <c r="B59" s="133"/>
      <c r="C59" s="126" t="s">
        <v>146</v>
      </c>
      <c r="D59" s="135"/>
      <c r="E59" s="134">
        <f>+G38</f>
        <v>0</v>
      </c>
      <c r="F59" s="30"/>
      <c r="G59" s="70"/>
    </row>
    <row r="60" spans="1:7" x14ac:dyDescent="0.25">
      <c r="B60" s="133"/>
      <c r="C60" s="126" t="s">
        <v>146</v>
      </c>
      <c r="D60" s="135"/>
      <c r="E60" s="134" t="e">
        <f>+#REF!</f>
        <v>#REF!</v>
      </c>
      <c r="F60" s="30"/>
      <c r="G60" s="70"/>
    </row>
    <row r="61" spans="1:7" x14ac:dyDescent="0.25">
      <c r="B61" s="133"/>
      <c r="C61" s="126" t="s">
        <v>146</v>
      </c>
      <c r="D61" s="135"/>
      <c r="E61" s="134" t="e">
        <f>+#REF!</f>
        <v>#REF!</v>
      </c>
      <c r="F61" s="30"/>
      <c r="G61" s="70"/>
    </row>
    <row r="62" spans="1:7" x14ac:dyDescent="0.25">
      <c r="B62" s="133"/>
      <c r="C62" s="126" t="s">
        <v>148</v>
      </c>
      <c r="D62" s="135"/>
      <c r="E62" s="134" t="e">
        <f>+#REF!</f>
        <v>#REF!</v>
      </c>
      <c r="F62" s="30"/>
      <c r="G62" s="70"/>
    </row>
    <row r="63" spans="1:7" x14ac:dyDescent="0.25">
      <c r="B63" s="133"/>
      <c r="C63" s="126" t="s">
        <v>148</v>
      </c>
      <c r="D63" s="135"/>
      <c r="E63" s="134" t="e">
        <f>+#REF!</f>
        <v>#REF!</v>
      </c>
      <c r="F63" s="30"/>
      <c r="G63" s="70"/>
    </row>
    <row r="64" spans="1:7" x14ac:dyDescent="0.25">
      <c r="B64" s="133"/>
      <c r="C64" s="126" t="s">
        <v>148</v>
      </c>
      <c r="D64" s="135"/>
      <c r="E64" s="134" t="e">
        <f>+#REF!</f>
        <v>#REF!</v>
      </c>
      <c r="F64" s="30"/>
      <c r="G64" s="70"/>
    </row>
    <row r="65" spans="2:7" x14ac:dyDescent="0.25">
      <c r="B65" s="133"/>
      <c r="C65" s="126" t="s">
        <v>148</v>
      </c>
      <c r="D65" s="135"/>
      <c r="E65" s="134" t="e">
        <f>+#REF!</f>
        <v>#REF!</v>
      </c>
      <c r="F65" s="30"/>
      <c r="G65" s="70"/>
    </row>
    <row r="66" spans="2:7" x14ac:dyDescent="0.25">
      <c r="B66" s="133"/>
      <c r="C66" s="126" t="s">
        <v>148</v>
      </c>
      <c r="D66" s="135"/>
      <c r="E66" s="134" t="e">
        <f>+#REF!</f>
        <v>#REF!</v>
      </c>
      <c r="F66" s="30"/>
      <c r="G66" s="70"/>
    </row>
    <row r="67" spans="2:7" x14ac:dyDescent="0.25">
      <c r="B67" s="133"/>
      <c r="C67" s="126" t="s">
        <v>148</v>
      </c>
      <c r="D67" s="135"/>
      <c r="E67" s="134" t="e">
        <f>+#REF!</f>
        <v>#REF!</v>
      </c>
      <c r="F67" s="30"/>
      <c r="G67" s="70"/>
    </row>
    <row r="68" spans="2:7" x14ac:dyDescent="0.25">
      <c r="B68" s="133"/>
      <c r="C68" s="126" t="s">
        <v>148</v>
      </c>
      <c r="D68" s="135"/>
      <c r="E68" s="134" t="e">
        <f>+#REF!</f>
        <v>#REF!</v>
      </c>
      <c r="F68" s="30"/>
      <c r="G68" s="70"/>
    </row>
    <row r="69" spans="2:7" x14ac:dyDescent="0.25">
      <c r="B69" s="133"/>
      <c r="C69" s="126" t="s">
        <v>148</v>
      </c>
      <c r="D69" s="135"/>
      <c r="E69" s="134" t="e">
        <f>+#REF!</f>
        <v>#REF!</v>
      </c>
      <c r="F69" s="30"/>
      <c r="G69" s="70"/>
    </row>
    <row r="70" spans="2:7" x14ac:dyDescent="0.25">
      <c r="B70" s="133"/>
      <c r="C70" s="126" t="s">
        <v>148</v>
      </c>
      <c r="D70" s="135"/>
      <c r="E70" s="134" t="e">
        <f>+#REF!</f>
        <v>#REF!</v>
      </c>
      <c r="F70" s="30"/>
      <c r="G70" s="70"/>
    </row>
    <row r="71" spans="2:7" x14ac:dyDescent="0.25">
      <c r="B71" s="133"/>
      <c r="C71" s="126" t="s">
        <v>148</v>
      </c>
      <c r="D71" s="135"/>
      <c r="E71" s="134" t="e">
        <f>+#REF!</f>
        <v>#REF!</v>
      </c>
      <c r="F71" s="30"/>
      <c r="G71" s="70"/>
    </row>
    <row r="72" spans="2:7" x14ac:dyDescent="0.25">
      <c r="B72" s="133"/>
      <c r="C72" s="126" t="s">
        <v>148</v>
      </c>
      <c r="D72" s="135"/>
      <c r="E72" s="134" t="e">
        <f>+#REF!</f>
        <v>#REF!</v>
      </c>
      <c r="F72" s="30"/>
      <c r="G72" s="70"/>
    </row>
    <row r="73" spans="2:7" x14ac:dyDescent="0.25">
      <c r="B73" s="133"/>
      <c r="C73" s="126" t="s">
        <v>148</v>
      </c>
      <c r="D73" s="135"/>
      <c r="E73" s="134" t="e">
        <f>+#REF!</f>
        <v>#REF!</v>
      </c>
      <c r="F73" s="30"/>
      <c r="G73" s="70"/>
    </row>
    <row r="74" spans="2:7" x14ac:dyDescent="0.25">
      <c r="B74" s="133"/>
      <c r="C74" s="126" t="s">
        <v>148</v>
      </c>
      <c r="D74" s="135"/>
      <c r="E74" s="134" t="e">
        <f>+#REF!</f>
        <v>#REF!</v>
      </c>
      <c r="F74" s="30"/>
      <c r="G74" s="70"/>
    </row>
    <row r="75" spans="2:7" x14ac:dyDescent="0.25">
      <c r="B75" s="133"/>
      <c r="C75" s="126" t="s">
        <v>151</v>
      </c>
      <c r="D75" s="135"/>
      <c r="E75" s="134" t="e">
        <f>+#REF!</f>
        <v>#REF!</v>
      </c>
      <c r="F75" s="30"/>
      <c r="G75" s="70"/>
    </row>
    <row r="76" spans="2:7" x14ac:dyDescent="0.25">
      <c r="B76" s="133"/>
      <c r="C76" s="126" t="s">
        <v>151</v>
      </c>
      <c r="D76" s="135"/>
      <c r="E76" s="134" t="e">
        <f>+#REF!</f>
        <v>#REF!</v>
      </c>
      <c r="F76" s="30"/>
      <c r="G76" s="70"/>
    </row>
    <row r="77" spans="2:7" x14ac:dyDescent="0.25">
      <c r="B77" s="133"/>
      <c r="C77" s="126" t="s">
        <v>151</v>
      </c>
      <c r="D77" s="135"/>
      <c r="E77" s="134" t="e">
        <f>+#REF!</f>
        <v>#REF!</v>
      </c>
      <c r="F77" s="30"/>
      <c r="G77" s="70"/>
    </row>
    <row r="78" spans="2:7" x14ac:dyDescent="0.25">
      <c r="B78" s="133"/>
      <c r="C78" s="126" t="s">
        <v>151</v>
      </c>
      <c r="D78" s="135"/>
      <c r="E78" s="134" t="e">
        <f>+#REF!</f>
        <v>#REF!</v>
      </c>
      <c r="F78" s="30"/>
      <c r="G78" s="70"/>
    </row>
    <row r="79" spans="2:7" x14ac:dyDescent="0.25">
      <c r="B79" s="133"/>
      <c r="C79" s="126" t="s">
        <v>151</v>
      </c>
      <c r="D79" s="135"/>
      <c r="E79" s="134" t="e">
        <f>+#REF!</f>
        <v>#REF!</v>
      </c>
      <c r="F79" s="30"/>
      <c r="G79" s="70"/>
    </row>
    <row r="80" spans="2:7" x14ac:dyDescent="0.25">
      <c r="B80" s="133"/>
      <c r="C80" s="126" t="s">
        <v>151</v>
      </c>
      <c r="D80" s="136"/>
      <c r="E80" s="134" t="e">
        <f>+#REF!</f>
        <v>#REF!</v>
      </c>
      <c r="F80" s="30"/>
      <c r="G80" s="70"/>
    </row>
    <row r="81" spans="1:7" x14ac:dyDescent="0.25">
      <c r="B81" s="133"/>
      <c r="C81" s="126" t="s">
        <v>151</v>
      </c>
      <c r="D81" s="135"/>
      <c r="E81" s="134" t="e">
        <f>+#REF!</f>
        <v>#REF!</v>
      </c>
      <c r="F81" s="30"/>
      <c r="G81" s="70"/>
    </row>
    <row r="82" spans="1:7" x14ac:dyDescent="0.25">
      <c r="B82" s="133"/>
      <c r="C82" s="126" t="s">
        <v>152</v>
      </c>
      <c r="D82" s="135"/>
      <c r="E82" s="134" t="e">
        <f>+#REF!</f>
        <v>#REF!</v>
      </c>
      <c r="F82" s="30"/>
      <c r="G82" s="70"/>
    </row>
    <row r="83" spans="1:7" x14ac:dyDescent="0.25">
      <c r="B83" s="133"/>
      <c r="C83" s="126" t="s">
        <v>152</v>
      </c>
      <c r="D83" s="135"/>
      <c r="E83" s="134" t="e">
        <f>+#REF!</f>
        <v>#REF!</v>
      </c>
      <c r="F83" s="30"/>
      <c r="G83" s="70"/>
    </row>
    <row r="86" spans="1:7" ht="18.75" x14ac:dyDescent="0.2">
      <c r="A86" s="267" t="s">
        <v>153</v>
      </c>
      <c r="B86" s="268"/>
      <c r="C86" s="268"/>
      <c r="D86" s="268"/>
      <c r="E86" s="268"/>
      <c r="F86" s="269"/>
    </row>
    <row r="87" spans="1:7" ht="72" customHeight="1" x14ac:dyDescent="0.2">
      <c r="A87" s="270" t="s">
        <v>266</v>
      </c>
      <c r="B87" s="271"/>
      <c r="C87" s="271"/>
      <c r="D87" s="271"/>
      <c r="E87" s="271"/>
      <c r="F87" s="272"/>
    </row>
    <row r="88" spans="1:7" ht="14.25" x14ac:dyDescent="0.2">
      <c r="B88" s="264"/>
      <c r="C88" s="264"/>
      <c r="D88" s="264"/>
      <c r="E88" s="264"/>
      <c r="F88" s="264"/>
      <c r="G88" s="264"/>
    </row>
    <row r="90" spans="1:7" ht="15" customHeight="1" x14ac:dyDescent="0.2">
      <c r="A90" s="273" t="s">
        <v>267</v>
      </c>
      <c r="B90" s="273"/>
      <c r="C90" s="273"/>
      <c r="D90" s="273"/>
      <c r="E90" s="273"/>
      <c r="F90" s="273"/>
    </row>
  </sheetData>
  <mergeCells count="60">
    <mergeCell ref="A39:A52"/>
    <mergeCell ref="B39:B43"/>
    <mergeCell ref="E39:E43"/>
    <mergeCell ref="B47:B50"/>
    <mergeCell ref="E47:E50"/>
    <mergeCell ref="E51:E52"/>
    <mergeCell ref="B51:B52"/>
    <mergeCell ref="B44:B46"/>
    <mergeCell ref="E44:E46"/>
    <mergeCell ref="A24:A37"/>
    <mergeCell ref="B24:B28"/>
    <mergeCell ref="E24:E28"/>
    <mergeCell ref="B29:B31"/>
    <mergeCell ref="E29:E31"/>
    <mergeCell ref="B32:B35"/>
    <mergeCell ref="E32:E35"/>
    <mergeCell ref="E36:E37"/>
    <mergeCell ref="B36:B37"/>
    <mergeCell ref="B17:B20"/>
    <mergeCell ref="E17:E20"/>
    <mergeCell ref="B21:B22"/>
    <mergeCell ref="E21:E22"/>
    <mergeCell ref="B14:B16"/>
    <mergeCell ref="E14:E16"/>
    <mergeCell ref="B88:G88"/>
    <mergeCell ref="B56:E56"/>
    <mergeCell ref="G32:G35"/>
    <mergeCell ref="F24:F28"/>
    <mergeCell ref="G24:G28"/>
    <mergeCell ref="F44:F46"/>
    <mergeCell ref="F32:F35"/>
    <mergeCell ref="F39:F43"/>
    <mergeCell ref="A1:A4"/>
    <mergeCell ref="F9:F13"/>
    <mergeCell ref="F29:F31"/>
    <mergeCell ref="G14:G16"/>
    <mergeCell ref="F21:F22"/>
    <mergeCell ref="G21:G22"/>
    <mergeCell ref="F17:F20"/>
    <mergeCell ref="A9:A22"/>
    <mergeCell ref="B9:B13"/>
    <mergeCell ref="E9:E13"/>
    <mergeCell ref="G29:G31"/>
    <mergeCell ref="G9:G13"/>
    <mergeCell ref="F51:F52"/>
    <mergeCell ref="G51:G52"/>
    <mergeCell ref="F47:F50"/>
    <mergeCell ref="G47:G50"/>
    <mergeCell ref="F14:F16"/>
    <mergeCell ref="G44:G46"/>
    <mergeCell ref="A86:F86"/>
    <mergeCell ref="A87:F87"/>
    <mergeCell ref="A90:F90"/>
    <mergeCell ref="G39:G43"/>
    <mergeCell ref="B1:E2"/>
    <mergeCell ref="B3:E4"/>
    <mergeCell ref="A6:D6"/>
    <mergeCell ref="G17:G20"/>
    <mergeCell ref="F36:F37"/>
    <mergeCell ref="G36:G37"/>
  </mergeCells>
  <pageMargins left="0.23622047244094491" right="0.23622047244094491" top="0.74803149606299213" bottom="0.74803149606299213" header="0.31496062992125984" footer="0.31496062992125984"/>
  <pageSetup scale="7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3412A8-8ACC-43D0-839C-CDE76ED56371}">
  <dimension ref="A1:F55"/>
  <sheetViews>
    <sheetView topLeftCell="A28" zoomScaleNormal="100" workbookViewId="0">
      <selection activeCell="G9" sqref="G9"/>
    </sheetView>
  </sheetViews>
  <sheetFormatPr baseColWidth="10" defaultColWidth="9.140625" defaultRowHeight="15" x14ac:dyDescent="0.25"/>
  <cols>
    <col min="1" max="1" width="13.28515625" style="88" customWidth="1"/>
    <col min="2" max="2" width="42.42578125" style="32" customWidth="1"/>
    <col min="3" max="3" width="36.5703125" style="34" customWidth="1"/>
    <col min="4" max="4" width="29.7109375" style="33" customWidth="1"/>
    <col min="7" max="7" width="22.85546875" customWidth="1"/>
  </cols>
  <sheetData>
    <row r="1" spans="1:4" x14ac:dyDescent="0.25">
      <c r="A1" s="85"/>
      <c r="B1" s="35"/>
      <c r="C1" s="2"/>
      <c r="D1" s="30"/>
    </row>
    <row r="2" spans="1:4" ht="15.75" x14ac:dyDescent="0.25">
      <c r="A2" s="85"/>
      <c r="B2" s="36" t="s">
        <v>154</v>
      </c>
      <c r="C2" s="31"/>
      <c r="D2" s="30"/>
    </row>
    <row r="3" spans="1:4" ht="28.5" customHeight="1" thickBot="1" x14ac:dyDescent="0.3">
      <c r="A3" s="85"/>
      <c r="B3" s="306" t="s">
        <v>155</v>
      </c>
      <c r="C3" s="307"/>
      <c r="D3" s="30"/>
    </row>
    <row r="4" spans="1:4" ht="32.25" customHeight="1" thickBot="1" x14ac:dyDescent="0.3">
      <c r="A4" s="83" t="s">
        <v>9</v>
      </c>
      <c r="B4" s="84" t="s">
        <v>10</v>
      </c>
      <c r="C4" s="83" t="s">
        <v>11</v>
      </c>
      <c r="D4" s="83" t="s">
        <v>12</v>
      </c>
    </row>
    <row r="5" spans="1:4" ht="30" x14ac:dyDescent="0.25">
      <c r="A5" s="86">
        <v>1</v>
      </c>
      <c r="B5" s="78" t="s">
        <v>29</v>
      </c>
      <c r="C5" s="76" t="s">
        <v>30</v>
      </c>
      <c r="D5" s="79">
        <v>62.5</v>
      </c>
    </row>
    <row r="6" spans="1:4" ht="30" x14ac:dyDescent="0.25">
      <c r="A6" s="87">
        <v>2</v>
      </c>
      <c r="B6" s="80" t="s">
        <v>156</v>
      </c>
      <c r="C6" s="77" t="s">
        <v>157</v>
      </c>
      <c r="D6" s="81">
        <v>42.5</v>
      </c>
    </row>
    <row r="7" spans="1:4" ht="30" x14ac:dyDescent="0.25">
      <c r="A7" s="86">
        <v>3</v>
      </c>
      <c r="B7" s="80" t="s">
        <v>158</v>
      </c>
      <c r="C7" s="77" t="s">
        <v>28</v>
      </c>
      <c r="D7" s="81">
        <v>62.5</v>
      </c>
    </row>
    <row r="8" spans="1:4" ht="30" x14ac:dyDescent="0.25">
      <c r="A8" s="87">
        <v>4</v>
      </c>
      <c r="B8" s="78" t="s">
        <v>29</v>
      </c>
      <c r="C8" s="76" t="s">
        <v>159</v>
      </c>
      <c r="D8" s="79">
        <v>45</v>
      </c>
    </row>
    <row r="9" spans="1:4" ht="30" x14ac:dyDescent="0.25">
      <c r="A9" s="86">
        <v>5</v>
      </c>
      <c r="B9" s="78" t="s">
        <v>29</v>
      </c>
      <c r="C9" s="76" t="s">
        <v>31</v>
      </c>
      <c r="D9" s="79">
        <v>33.75</v>
      </c>
    </row>
    <row r="10" spans="1:4" ht="30" x14ac:dyDescent="0.25">
      <c r="A10" s="87">
        <v>6</v>
      </c>
      <c r="B10" s="80" t="s">
        <v>34</v>
      </c>
      <c r="C10" s="77" t="s">
        <v>160</v>
      </c>
      <c r="D10" s="81">
        <v>56.25</v>
      </c>
    </row>
    <row r="11" spans="1:4" ht="15.75" x14ac:dyDescent="0.25">
      <c r="A11" s="86">
        <v>7</v>
      </c>
      <c r="B11" s="78" t="s">
        <v>37</v>
      </c>
      <c r="C11" s="76" t="s">
        <v>161</v>
      </c>
      <c r="D11" s="79">
        <v>71.25</v>
      </c>
    </row>
    <row r="12" spans="1:4" ht="15.75" x14ac:dyDescent="0.25">
      <c r="A12" s="87">
        <v>8</v>
      </c>
      <c r="B12" s="80" t="s">
        <v>14</v>
      </c>
      <c r="C12" s="77" t="s">
        <v>147</v>
      </c>
      <c r="D12" s="81">
        <v>53.75</v>
      </c>
    </row>
    <row r="13" spans="1:4" ht="15.75" x14ac:dyDescent="0.25">
      <c r="A13" s="86">
        <v>9</v>
      </c>
      <c r="B13" s="78" t="s">
        <v>14</v>
      </c>
      <c r="C13" s="76" t="s">
        <v>17</v>
      </c>
      <c r="D13" s="79">
        <v>61.25</v>
      </c>
    </row>
    <row r="14" spans="1:4" ht="15.75" x14ac:dyDescent="0.25">
      <c r="A14" s="87">
        <v>10</v>
      </c>
      <c r="B14" s="80" t="s">
        <v>49</v>
      </c>
      <c r="C14" s="77" t="s">
        <v>53</v>
      </c>
      <c r="D14" s="81">
        <v>58.75</v>
      </c>
    </row>
    <row r="15" spans="1:4" ht="15.75" x14ac:dyDescent="0.25">
      <c r="A15" s="86">
        <v>11</v>
      </c>
      <c r="B15" s="78" t="s">
        <v>49</v>
      </c>
      <c r="C15" s="76" t="s">
        <v>162</v>
      </c>
      <c r="D15" s="79">
        <v>58.75</v>
      </c>
    </row>
    <row r="16" spans="1:4" ht="15.75" x14ac:dyDescent="0.25">
      <c r="A16" s="87">
        <v>12</v>
      </c>
      <c r="B16" s="78" t="s">
        <v>49</v>
      </c>
      <c r="C16" s="76" t="s">
        <v>52</v>
      </c>
      <c r="D16" s="79">
        <v>58.75</v>
      </c>
    </row>
    <row r="17" spans="1:6" ht="15.75" x14ac:dyDescent="0.25">
      <c r="A17" s="86">
        <v>13</v>
      </c>
      <c r="B17" s="80" t="s">
        <v>49</v>
      </c>
      <c r="C17" s="77" t="s">
        <v>50</v>
      </c>
      <c r="D17" s="81">
        <v>58.75</v>
      </c>
    </row>
    <row r="18" spans="1:6" ht="15.75" x14ac:dyDescent="0.25">
      <c r="A18" s="87">
        <v>14</v>
      </c>
      <c r="B18" s="78" t="s">
        <v>49</v>
      </c>
      <c r="C18" s="76" t="s">
        <v>51</v>
      </c>
      <c r="D18" s="79">
        <v>58.75</v>
      </c>
    </row>
    <row r="19" spans="1:6" ht="15.75" x14ac:dyDescent="0.25">
      <c r="A19" s="86">
        <v>15</v>
      </c>
      <c r="B19" s="80" t="s">
        <v>49</v>
      </c>
      <c r="C19" s="77" t="s">
        <v>163</v>
      </c>
      <c r="D19" s="81">
        <v>58.75</v>
      </c>
    </row>
    <row r="20" spans="1:6" ht="30" x14ac:dyDescent="0.25">
      <c r="A20" s="87">
        <v>16</v>
      </c>
      <c r="B20" s="80" t="s">
        <v>37</v>
      </c>
      <c r="C20" s="77" t="s">
        <v>164</v>
      </c>
      <c r="D20" s="81">
        <v>66.25</v>
      </c>
    </row>
    <row r="21" spans="1:6" ht="30" x14ac:dyDescent="0.25">
      <c r="A21" s="86">
        <v>17</v>
      </c>
      <c r="B21" s="80" t="s">
        <v>158</v>
      </c>
      <c r="C21" s="77" t="s">
        <v>165</v>
      </c>
      <c r="D21" s="81">
        <v>60</v>
      </c>
    </row>
    <row r="22" spans="1:6" ht="15.75" x14ac:dyDescent="0.25">
      <c r="A22" s="87">
        <v>18</v>
      </c>
      <c r="B22" s="78" t="s">
        <v>14</v>
      </c>
      <c r="C22" s="76" t="s">
        <v>18</v>
      </c>
      <c r="D22" s="79">
        <v>55</v>
      </c>
    </row>
    <row r="23" spans="1:6" ht="30" x14ac:dyDescent="0.25">
      <c r="A23" s="86">
        <v>19</v>
      </c>
      <c r="B23" s="78" t="s">
        <v>34</v>
      </c>
      <c r="C23" s="76" t="s">
        <v>35</v>
      </c>
      <c r="D23" s="79">
        <v>68.75</v>
      </c>
    </row>
    <row r="24" spans="1:6" ht="15.75" x14ac:dyDescent="0.25">
      <c r="A24" s="87">
        <v>20</v>
      </c>
      <c r="B24" s="78" t="s">
        <v>166</v>
      </c>
      <c r="C24" s="76" t="s">
        <v>48</v>
      </c>
      <c r="D24" s="79">
        <v>53.75</v>
      </c>
    </row>
    <row r="25" spans="1:6" ht="15.75" x14ac:dyDescent="0.25">
      <c r="A25" s="86">
        <v>21</v>
      </c>
      <c r="B25" s="78" t="s">
        <v>37</v>
      </c>
      <c r="C25" s="76" t="s">
        <v>167</v>
      </c>
      <c r="D25" s="79">
        <v>45</v>
      </c>
    </row>
    <row r="26" spans="1:6" ht="15.75" x14ac:dyDescent="0.25">
      <c r="A26" s="87">
        <v>22</v>
      </c>
      <c r="B26" s="80" t="s">
        <v>37</v>
      </c>
      <c r="C26" s="77" t="s">
        <v>168</v>
      </c>
      <c r="D26" s="81">
        <v>55</v>
      </c>
    </row>
    <row r="27" spans="1:6" ht="15.75" x14ac:dyDescent="0.25">
      <c r="A27" s="86">
        <v>23</v>
      </c>
      <c r="B27" s="80" t="s">
        <v>14</v>
      </c>
      <c r="C27" s="77" t="s">
        <v>15</v>
      </c>
      <c r="D27" s="81">
        <v>56.25</v>
      </c>
    </row>
    <row r="28" spans="1:6" ht="15.75" x14ac:dyDescent="0.25">
      <c r="A28" s="87">
        <v>24</v>
      </c>
      <c r="B28" s="82" t="s">
        <v>37</v>
      </c>
      <c r="C28" s="76" t="s">
        <v>169</v>
      </c>
      <c r="D28" s="79">
        <v>51.25</v>
      </c>
    </row>
    <row r="29" spans="1:6" ht="15.75" x14ac:dyDescent="0.25">
      <c r="A29" s="86">
        <v>25</v>
      </c>
      <c r="B29" s="80" t="s">
        <v>166</v>
      </c>
      <c r="C29" s="77" t="s">
        <v>170</v>
      </c>
      <c r="D29" s="81">
        <v>53.75</v>
      </c>
    </row>
    <row r="30" spans="1:6" ht="25.5" customHeight="1" x14ac:dyDescent="0.25">
      <c r="A30" s="89"/>
      <c r="B30" s="78" t="s">
        <v>158</v>
      </c>
      <c r="C30" s="76" t="s">
        <v>27</v>
      </c>
      <c r="D30" s="79">
        <v>59.75</v>
      </c>
    </row>
    <row r="31" spans="1:6" ht="30" x14ac:dyDescent="0.25">
      <c r="A31" s="87"/>
      <c r="B31" s="78" t="s">
        <v>158</v>
      </c>
      <c r="C31" s="76" t="s">
        <v>171</v>
      </c>
      <c r="D31" s="79">
        <v>56.25</v>
      </c>
      <c r="F31" s="75"/>
    </row>
    <row r="32" spans="1:6" ht="15.75" x14ac:dyDescent="0.25">
      <c r="A32" s="87"/>
      <c r="B32" s="78" t="s">
        <v>37</v>
      </c>
      <c r="C32" s="76" t="s">
        <v>41</v>
      </c>
      <c r="D32" s="79">
        <v>51.25</v>
      </c>
    </row>
    <row r="33" spans="1:4" ht="15.75" x14ac:dyDescent="0.25">
      <c r="A33" s="86"/>
      <c r="B33" s="80" t="s">
        <v>37</v>
      </c>
      <c r="C33" s="77" t="s">
        <v>172</v>
      </c>
      <c r="D33" s="81">
        <v>46.25</v>
      </c>
    </row>
    <row r="34" spans="1:4" ht="30" x14ac:dyDescent="0.25">
      <c r="A34" s="87"/>
      <c r="B34" s="80" t="s">
        <v>29</v>
      </c>
      <c r="C34" s="77" t="s">
        <v>32</v>
      </c>
      <c r="D34" s="81">
        <v>43.75</v>
      </c>
    </row>
    <row r="35" spans="1:4" ht="30" x14ac:dyDescent="0.25">
      <c r="A35" s="86"/>
      <c r="B35" s="78" t="s">
        <v>156</v>
      </c>
      <c r="C35" s="76" t="s">
        <v>173</v>
      </c>
      <c r="D35" s="79">
        <v>35</v>
      </c>
    </row>
    <row r="36" spans="1:4" ht="15.75" x14ac:dyDescent="0.25">
      <c r="A36" s="87"/>
      <c r="B36" s="80" t="s">
        <v>174</v>
      </c>
      <c r="C36" s="77" t="s">
        <v>175</v>
      </c>
      <c r="D36" s="81"/>
    </row>
    <row r="37" spans="1:4" ht="15.75" x14ac:dyDescent="0.25">
      <c r="A37" s="86"/>
      <c r="B37" s="40"/>
      <c r="C37" s="37"/>
      <c r="D37" s="42"/>
    </row>
    <row r="38" spans="1:4" ht="15.75" x14ac:dyDescent="0.25">
      <c r="A38" s="87"/>
      <c r="B38" s="39"/>
      <c r="C38" s="38"/>
      <c r="D38" s="41"/>
    </row>
    <row r="39" spans="1:4" ht="15.75" x14ac:dyDescent="0.25">
      <c r="A39" s="86"/>
      <c r="B39" s="40"/>
      <c r="C39" s="37"/>
      <c r="D39" s="42"/>
    </row>
    <row r="40" spans="1:4" ht="15.75" x14ac:dyDescent="0.25">
      <c r="A40" s="87"/>
      <c r="B40" s="39"/>
      <c r="C40" s="38"/>
      <c r="D40" s="41"/>
    </row>
    <row r="41" spans="1:4" ht="15.75" x14ac:dyDescent="0.25">
      <c r="A41" s="86"/>
      <c r="B41" s="40"/>
      <c r="C41" s="37"/>
      <c r="D41" s="42"/>
    </row>
    <row r="42" spans="1:4" ht="15.75" x14ac:dyDescent="0.25">
      <c r="A42" s="87"/>
      <c r="B42" s="39"/>
      <c r="C42" s="38"/>
      <c r="D42" s="41"/>
    </row>
    <row r="43" spans="1:4" ht="15.75" x14ac:dyDescent="0.25">
      <c r="A43" s="86"/>
      <c r="B43" s="40"/>
      <c r="C43" s="37"/>
      <c r="D43" s="42"/>
    </row>
    <row r="55" spans="1:1" customFormat="1" x14ac:dyDescent="0.25">
      <c r="A55" s="88"/>
    </row>
  </sheetData>
  <mergeCells count="1">
    <mergeCell ref="B3:C3"/>
  </mergeCells>
  <pageMargins left="0.70866141732283472" right="0.70866141732283472" top="0.74803149606299213" bottom="0.74803149606299213" header="0.31496062992125984" footer="0.31496062992125984"/>
  <pageSetup scale="70" orientation="portrait" horizontalDpi="4294967295" verticalDpi="4294967295"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3CB84-693B-4CF9-96FA-B062B0D34E3B}">
  <dimension ref="A5:IV37"/>
  <sheetViews>
    <sheetView topLeftCell="IV16" workbookViewId="0">
      <selection activeCell="E6" sqref="E6"/>
    </sheetView>
  </sheetViews>
  <sheetFormatPr baseColWidth="10" defaultColWidth="11.42578125" defaultRowHeight="15" x14ac:dyDescent="0.25"/>
  <sheetData>
    <row r="5" spans="1:52" s="97" customFormat="1" ht="43.5" customHeight="1" x14ac:dyDescent="0.25">
      <c r="A5" s="101" t="s">
        <v>176</v>
      </c>
      <c r="B5" s="101" t="s">
        <v>149</v>
      </c>
      <c r="C5" s="101" t="s">
        <v>177</v>
      </c>
      <c r="D5" s="102" t="s">
        <v>178</v>
      </c>
      <c r="E5" s="102" t="s">
        <v>179</v>
      </c>
      <c r="F5" s="102" t="s">
        <v>180</v>
      </c>
      <c r="G5" s="102"/>
      <c r="H5" s="102"/>
      <c r="I5" s="106" t="s">
        <v>181</v>
      </c>
      <c r="J5" s="102"/>
      <c r="K5" s="103" t="s">
        <v>182</v>
      </c>
      <c r="L5" s="104" t="s">
        <v>183</v>
      </c>
      <c r="M5" s="105">
        <v>9</v>
      </c>
      <c r="N5"/>
      <c r="O5" s="104"/>
      <c r="P5" s="106" t="s">
        <v>184</v>
      </c>
      <c r="Q5" s="106" t="s">
        <v>185</v>
      </c>
      <c r="R5" s="106" t="s">
        <v>186</v>
      </c>
      <c r="S5" s="106" t="s">
        <v>187</v>
      </c>
      <c r="T5" s="106" t="s">
        <v>188</v>
      </c>
      <c r="U5" s="104">
        <v>0</v>
      </c>
      <c r="V5" s="104">
        <v>20</v>
      </c>
      <c r="W5" s="104">
        <v>0</v>
      </c>
      <c r="X5" s="104">
        <v>20</v>
      </c>
      <c r="Y5" s="104">
        <v>0</v>
      </c>
      <c r="Z5" s="104">
        <v>0</v>
      </c>
      <c r="AA5" s="104">
        <v>0</v>
      </c>
      <c r="AB5" s="104">
        <v>15</v>
      </c>
      <c r="AC5" s="104">
        <v>0</v>
      </c>
      <c r="AD5" s="104">
        <v>0</v>
      </c>
      <c r="AE5" s="104">
        <v>0</v>
      </c>
      <c r="AF5" s="104">
        <v>12</v>
      </c>
      <c r="AG5" s="104">
        <v>0</v>
      </c>
      <c r="AH5" s="104">
        <v>0</v>
      </c>
      <c r="AI5" s="104">
        <v>6</v>
      </c>
      <c r="AJ5" s="104">
        <v>0</v>
      </c>
      <c r="AK5" s="104" t="s">
        <v>189</v>
      </c>
      <c r="AL5" s="104" t="s">
        <v>190</v>
      </c>
      <c r="AM5" s="107">
        <v>1</v>
      </c>
      <c r="AN5" s="104"/>
      <c r="AO5" s="100" t="s">
        <v>191</v>
      </c>
      <c r="AP5" s="100" t="s">
        <v>192</v>
      </c>
      <c r="AQ5" s="100" t="s">
        <v>193</v>
      </c>
      <c r="AR5" s="100" t="s">
        <v>194</v>
      </c>
      <c r="AS5" s="100" t="s">
        <v>195</v>
      </c>
      <c r="AT5" s="100" t="s">
        <v>196</v>
      </c>
      <c r="AU5" s="100" t="s">
        <v>197</v>
      </c>
      <c r="AV5" s="100" t="s">
        <v>198</v>
      </c>
      <c r="AW5" s="106">
        <v>0</v>
      </c>
      <c r="AX5" s="106" t="s">
        <v>199</v>
      </c>
      <c r="AY5" s="106"/>
      <c r="AZ5" s="106"/>
    </row>
    <row r="6" spans="1:52" s="97" customFormat="1" ht="43.5" customHeight="1" x14ac:dyDescent="0.25">
      <c r="A6" s="101" t="s">
        <v>200</v>
      </c>
      <c r="B6" s="101" t="s">
        <v>149</v>
      </c>
      <c r="C6" s="101" t="s">
        <v>177</v>
      </c>
      <c r="D6" s="102" t="s">
        <v>201</v>
      </c>
      <c r="E6" s="102" t="s">
        <v>202</v>
      </c>
      <c r="F6" s="102" t="s">
        <v>180</v>
      </c>
      <c r="G6" s="102"/>
      <c r="H6" s="102"/>
      <c r="I6" s="106" t="s">
        <v>203</v>
      </c>
      <c r="J6" s="102"/>
      <c r="K6" s="103" t="s">
        <v>204</v>
      </c>
      <c r="L6" s="104" t="s">
        <v>183</v>
      </c>
      <c r="M6" s="108">
        <v>6</v>
      </c>
      <c r="N6"/>
      <c r="O6" s="104"/>
      <c r="P6" s="106" t="s">
        <v>184</v>
      </c>
      <c r="Q6" s="106" t="s">
        <v>205</v>
      </c>
      <c r="R6" s="106"/>
      <c r="S6" s="106" t="s">
        <v>187</v>
      </c>
      <c r="T6" s="106" t="s">
        <v>188</v>
      </c>
      <c r="U6" s="104">
        <v>0</v>
      </c>
      <c r="V6" s="104">
        <v>20</v>
      </c>
      <c r="W6" s="104">
        <v>0</v>
      </c>
      <c r="X6" s="104">
        <v>20</v>
      </c>
      <c r="Y6" s="104">
        <v>0</v>
      </c>
      <c r="Z6" s="104">
        <v>0</v>
      </c>
      <c r="AA6" s="104">
        <v>20</v>
      </c>
      <c r="AB6" s="104">
        <v>0</v>
      </c>
      <c r="AC6" s="104">
        <v>0</v>
      </c>
      <c r="AD6" s="104">
        <v>0</v>
      </c>
      <c r="AE6" s="104">
        <v>0</v>
      </c>
      <c r="AF6" s="104">
        <v>12</v>
      </c>
      <c r="AG6" s="104">
        <v>0</v>
      </c>
      <c r="AH6" s="104">
        <v>10</v>
      </c>
      <c r="AI6" s="104">
        <v>0</v>
      </c>
      <c r="AJ6" s="104">
        <v>0</v>
      </c>
      <c r="AK6" s="104" t="s">
        <v>189</v>
      </c>
      <c r="AL6" s="104" t="s">
        <v>183</v>
      </c>
      <c r="AM6" s="108">
        <v>3</v>
      </c>
      <c r="AN6" s="104"/>
      <c r="AO6" s="100" t="s">
        <v>191</v>
      </c>
      <c r="AP6" s="100" t="s">
        <v>192</v>
      </c>
      <c r="AQ6" s="100" t="s">
        <v>193</v>
      </c>
      <c r="AR6" s="100" t="s">
        <v>194</v>
      </c>
      <c r="AS6" s="100" t="s">
        <v>195</v>
      </c>
      <c r="AT6" s="100" t="s">
        <v>196</v>
      </c>
      <c r="AU6" s="100" t="s">
        <v>197</v>
      </c>
      <c r="AV6" s="100" t="s">
        <v>198</v>
      </c>
      <c r="AW6" s="106">
        <v>0</v>
      </c>
      <c r="AX6" s="106" t="s">
        <v>199</v>
      </c>
      <c r="AY6" s="106"/>
      <c r="AZ6" s="106"/>
    </row>
    <row r="7" spans="1:52" s="97" customFormat="1" ht="43.5" customHeight="1" x14ac:dyDescent="0.25">
      <c r="A7" s="101" t="s">
        <v>206</v>
      </c>
      <c r="B7" s="101" t="s">
        <v>149</v>
      </c>
      <c r="C7" s="101" t="s">
        <v>177</v>
      </c>
      <c r="D7" s="102" t="s">
        <v>207</v>
      </c>
      <c r="E7" s="102" t="s">
        <v>208</v>
      </c>
      <c r="F7" s="102" t="s">
        <v>180</v>
      </c>
      <c r="G7" s="102"/>
      <c r="H7" s="102"/>
      <c r="I7" s="106" t="s">
        <v>203</v>
      </c>
      <c r="J7" s="102"/>
      <c r="K7" s="103" t="s">
        <v>182</v>
      </c>
      <c r="L7" s="104" t="s">
        <v>183</v>
      </c>
      <c r="M7" s="105">
        <v>9</v>
      </c>
      <c r="N7"/>
      <c r="O7" s="104"/>
      <c r="P7" s="106" t="s">
        <v>184</v>
      </c>
      <c r="Q7" s="106" t="s">
        <v>209</v>
      </c>
      <c r="R7" s="106"/>
      <c r="S7" s="106" t="s">
        <v>187</v>
      </c>
      <c r="T7" s="106" t="s">
        <v>188</v>
      </c>
      <c r="U7" s="104">
        <v>0</v>
      </c>
      <c r="V7" s="104">
        <v>20</v>
      </c>
      <c r="W7" s="104">
        <v>0</v>
      </c>
      <c r="X7" s="104">
        <v>20</v>
      </c>
      <c r="Y7" s="104">
        <v>0</v>
      </c>
      <c r="Z7" s="104">
        <v>0</v>
      </c>
      <c r="AA7" s="104">
        <v>20</v>
      </c>
      <c r="AB7" s="104">
        <v>0</v>
      </c>
      <c r="AC7" s="104">
        <v>0</v>
      </c>
      <c r="AD7" s="104">
        <v>0</v>
      </c>
      <c r="AE7" s="104">
        <v>0</v>
      </c>
      <c r="AF7" s="104">
        <v>12</v>
      </c>
      <c r="AG7" s="104">
        <v>0</v>
      </c>
      <c r="AH7" s="104">
        <v>10</v>
      </c>
      <c r="AI7" s="104">
        <v>0</v>
      </c>
      <c r="AJ7" s="104">
        <v>0</v>
      </c>
      <c r="AK7" s="104" t="s">
        <v>189</v>
      </c>
      <c r="AL7" s="104" t="s">
        <v>183</v>
      </c>
      <c r="AM7" s="108">
        <v>3</v>
      </c>
      <c r="AN7" s="104"/>
      <c r="AO7" s="100" t="s">
        <v>191</v>
      </c>
      <c r="AP7" s="100" t="s">
        <v>192</v>
      </c>
      <c r="AQ7" s="100" t="s">
        <v>193</v>
      </c>
      <c r="AR7" s="100" t="s">
        <v>194</v>
      </c>
      <c r="AS7" s="100" t="s">
        <v>195</v>
      </c>
      <c r="AT7" s="100" t="s">
        <v>196</v>
      </c>
      <c r="AU7" s="100" t="s">
        <v>197</v>
      </c>
      <c r="AV7" s="100" t="s">
        <v>198</v>
      </c>
      <c r="AW7" s="106">
        <v>0</v>
      </c>
      <c r="AX7" s="106" t="s">
        <v>199</v>
      </c>
      <c r="AY7" s="106"/>
      <c r="AZ7" s="106"/>
    </row>
    <row r="9" spans="1:52" s="119" customFormat="1" ht="33" customHeight="1" x14ac:dyDescent="0.25">
      <c r="A9" s="112" t="s">
        <v>210</v>
      </c>
      <c r="B9" s="112" t="s">
        <v>30</v>
      </c>
      <c r="C9" s="112" t="s">
        <v>211</v>
      </c>
      <c r="D9" s="113" t="s">
        <v>212</v>
      </c>
      <c r="E9" s="113" t="s">
        <v>213</v>
      </c>
      <c r="F9" s="113" t="s">
        <v>180</v>
      </c>
      <c r="G9" s="113"/>
      <c r="H9" s="114"/>
      <c r="I9" s="114" t="s">
        <v>181</v>
      </c>
      <c r="J9" s="114"/>
      <c r="K9" s="115" t="s">
        <v>182</v>
      </c>
      <c r="L9" s="116" t="s">
        <v>183</v>
      </c>
      <c r="M9" s="116">
        <v>9</v>
      </c>
      <c r="N9" s="117"/>
      <c r="O9" s="116"/>
      <c r="P9" s="114" t="s">
        <v>184</v>
      </c>
      <c r="Q9" s="114" t="s">
        <v>214</v>
      </c>
      <c r="R9" s="114"/>
      <c r="S9" s="114" t="s">
        <v>187</v>
      </c>
      <c r="T9" s="114" t="s">
        <v>188</v>
      </c>
      <c r="U9" s="116">
        <v>0</v>
      </c>
      <c r="V9" s="116">
        <v>0</v>
      </c>
      <c r="W9" s="116">
        <v>10</v>
      </c>
      <c r="X9" s="116">
        <v>20</v>
      </c>
      <c r="Y9" s="116">
        <v>0</v>
      </c>
      <c r="Z9" s="116">
        <v>0</v>
      </c>
      <c r="AA9" s="116">
        <v>20</v>
      </c>
      <c r="AB9" s="116">
        <v>0</v>
      </c>
      <c r="AC9" s="116">
        <v>0</v>
      </c>
      <c r="AD9" s="116">
        <v>0</v>
      </c>
      <c r="AE9" s="116">
        <v>0</v>
      </c>
      <c r="AF9" s="116">
        <v>12</v>
      </c>
      <c r="AG9" s="116">
        <v>0</v>
      </c>
      <c r="AH9" s="116">
        <v>10</v>
      </c>
      <c r="AI9" s="116">
        <v>0</v>
      </c>
      <c r="AJ9" s="116">
        <v>0</v>
      </c>
      <c r="AK9" s="116" t="s">
        <v>189</v>
      </c>
      <c r="AL9" s="116" t="s">
        <v>183</v>
      </c>
      <c r="AM9" s="116">
        <v>3</v>
      </c>
      <c r="AN9" s="116"/>
      <c r="AO9" s="118" t="s">
        <v>191</v>
      </c>
      <c r="AP9" s="118" t="s">
        <v>192</v>
      </c>
      <c r="AQ9" s="118" t="s">
        <v>193</v>
      </c>
      <c r="AR9" s="118" t="s">
        <v>194</v>
      </c>
      <c r="AS9" s="118" t="s">
        <v>195</v>
      </c>
      <c r="AT9" s="118" t="s">
        <v>196</v>
      </c>
      <c r="AU9" s="118" t="s">
        <v>197</v>
      </c>
      <c r="AV9" s="118" t="s">
        <v>198</v>
      </c>
      <c r="AW9" s="114">
        <v>0</v>
      </c>
      <c r="AX9" s="114" t="s">
        <v>199</v>
      </c>
      <c r="AY9" s="114"/>
      <c r="AZ9" s="114"/>
    </row>
    <row r="10" spans="1:52" s="119" customFormat="1" ht="30" customHeight="1" x14ac:dyDescent="0.25">
      <c r="A10" s="112" t="s">
        <v>215</v>
      </c>
      <c r="B10" s="112" t="s">
        <v>30</v>
      </c>
      <c r="C10" s="112" t="s">
        <v>211</v>
      </c>
      <c r="D10" s="113" t="s">
        <v>178</v>
      </c>
      <c r="E10" s="113" t="s">
        <v>216</v>
      </c>
      <c r="F10" s="113" t="s">
        <v>180</v>
      </c>
      <c r="G10" s="113"/>
      <c r="H10" s="113"/>
      <c r="I10" s="114" t="s">
        <v>181</v>
      </c>
      <c r="J10" s="114"/>
      <c r="K10" s="115" t="s">
        <v>182</v>
      </c>
      <c r="L10" s="116" t="s">
        <v>183</v>
      </c>
      <c r="M10" s="116">
        <v>9</v>
      </c>
      <c r="N10" s="117"/>
      <c r="O10" s="116"/>
      <c r="P10" s="114" t="s">
        <v>184</v>
      </c>
      <c r="Q10" s="114" t="s">
        <v>217</v>
      </c>
      <c r="R10" s="114"/>
      <c r="S10" s="114" t="s">
        <v>187</v>
      </c>
      <c r="T10" s="114" t="s">
        <v>188</v>
      </c>
      <c r="U10" s="116">
        <v>0</v>
      </c>
      <c r="V10" s="116">
        <v>20</v>
      </c>
      <c r="W10" s="116">
        <v>0</v>
      </c>
      <c r="X10" s="116">
        <v>20</v>
      </c>
      <c r="Y10" s="116">
        <v>0</v>
      </c>
      <c r="Z10" s="116">
        <v>0</v>
      </c>
      <c r="AA10" s="116">
        <v>20</v>
      </c>
      <c r="AB10" s="116">
        <v>0</v>
      </c>
      <c r="AC10" s="116">
        <v>0</v>
      </c>
      <c r="AD10" s="116">
        <v>0</v>
      </c>
      <c r="AE10" s="116">
        <v>0</v>
      </c>
      <c r="AF10" s="116">
        <v>12</v>
      </c>
      <c r="AG10" s="116">
        <v>0</v>
      </c>
      <c r="AH10" s="116">
        <v>10</v>
      </c>
      <c r="AI10" s="116">
        <v>0</v>
      </c>
      <c r="AJ10" s="116">
        <v>0</v>
      </c>
      <c r="AK10" s="116" t="s">
        <v>189</v>
      </c>
      <c r="AL10" s="116" t="s">
        <v>183</v>
      </c>
      <c r="AM10" s="116">
        <v>3</v>
      </c>
      <c r="AN10" s="116"/>
      <c r="AO10" s="118" t="s">
        <v>191</v>
      </c>
      <c r="AP10" s="118" t="s">
        <v>192</v>
      </c>
      <c r="AQ10" s="118" t="s">
        <v>193</v>
      </c>
      <c r="AR10" s="118" t="s">
        <v>194</v>
      </c>
      <c r="AS10" s="118" t="s">
        <v>195</v>
      </c>
      <c r="AT10" s="118" t="s">
        <v>196</v>
      </c>
      <c r="AU10" s="118" t="s">
        <v>197</v>
      </c>
      <c r="AV10" s="118" t="s">
        <v>198</v>
      </c>
      <c r="AW10" s="114">
        <v>0</v>
      </c>
      <c r="AX10" s="114" t="s">
        <v>199</v>
      </c>
      <c r="AY10" s="114"/>
      <c r="AZ10" s="114"/>
    </row>
    <row r="11" spans="1:52" s="119" customFormat="1" ht="30" customHeight="1" x14ac:dyDescent="0.25">
      <c r="A11" s="112" t="s">
        <v>218</v>
      </c>
      <c r="B11" s="112" t="s">
        <v>30</v>
      </c>
      <c r="C11" s="112" t="s">
        <v>211</v>
      </c>
      <c r="D11" s="113" t="s">
        <v>207</v>
      </c>
      <c r="E11" s="113" t="s">
        <v>208</v>
      </c>
      <c r="F11" s="113" t="s">
        <v>180</v>
      </c>
      <c r="G11" s="113"/>
      <c r="H11" s="113"/>
      <c r="I11" s="114" t="s">
        <v>203</v>
      </c>
      <c r="J11" s="114"/>
      <c r="K11" s="115" t="s">
        <v>182</v>
      </c>
      <c r="L11" s="116" t="s">
        <v>183</v>
      </c>
      <c r="M11" s="116">
        <v>9</v>
      </c>
      <c r="N11" s="117"/>
      <c r="O11" s="116"/>
      <c r="P11" s="114" t="s">
        <v>184</v>
      </c>
      <c r="Q11" s="114" t="s">
        <v>209</v>
      </c>
      <c r="R11" s="114"/>
      <c r="S11" s="114" t="s">
        <v>187</v>
      </c>
      <c r="T11" s="114" t="s">
        <v>188</v>
      </c>
      <c r="U11" s="116">
        <v>0</v>
      </c>
      <c r="V11" s="116">
        <v>20</v>
      </c>
      <c r="W11" s="116">
        <v>0</v>
      </c>
      <c r="X11" s="116">
        <v>20</v>
      </c>
      <c r="Y11" s="116">
        <v>0</v>
      </c>
      <c r="Z11" s="116">
        <v>0</v>
      </c>
      <c r="AA11" s="116">
        <v>20</v>
      </c>
      <c r="AB11" s="116">
        <v>0</v>
      </c>
      <c r="AC11" s="116">
        <v>0</v>
      </c>
      <c r="AD11" s="116">
        <v>0</v>
      </c>
      <c r="AE11" s="116">
        <v>0</v>
      </c>
      <c r="AF11" s="116">
        <v>12</v>
      </c>
      <c r="AG11" s="116">
        <v>0</v>
      </c>
      <c r="AH11" s="116">
        <v>10</v>
      </c>
      <c r="AI11" s="116">
        <v>0</v>
      </c>
      <c r="AJ11" s="116">
        <v>0</v>
      </c>
      <c r="AK11" s="116" t="s">
        <v>189</v>
      </c>
      <c r="AL11" s="116" t="s">
        <v>183</v>
      </c>
      <c r="AM11" s="116">
        <v>3</v>
      </c>
      <c r="AN11" s="116"/>
      <c r="AO11" s="118" t="s">
        <v>191</v>
      </c>
      <c r="AP11" s="118" t="s">
        <v>192</v>
      </c>
      <c r="AQ11" s="118" t="s">
        <v>193</v>
      </c>
      <c r="AR11" s="118" t="s">
        <v>194</v>
      </c>
      <c r="AS11" s="118" t="s">
        <v>195</v>
      </c>
      <c r="AT11" s="118" t="s">
        <v>196</v>
      </c>
      <c r="AU11" s="118" t="s">
        <v>197</v>
      </c>
      <c r="AV11" s="118" t="s">
        <v>198</v>
      </c>
      <c r="AW11" s="114">
        <v>0</v>
      </c>
      <c r="AX11" s="114" t="s">
        <v>199</v>
      </c>
      <c r="AY11" s="114"/>
      <c r="AZ11" s="114"/>
    </row>
    <row r="12" spans="1:52" s="119" customFormat="1" ht="37.5" customHeight="1" x14ac:dyDescent="0.25">
      <c r="A12" s="112" t="s">
        <v>219</v>
      </c>
      <c r="B12" s="112" t="s">
        <v>30</v>
      </c>
      <c r="C12" s="112" t="s">
        <v>211</v>
      </c>
      <c r="D12" s="113" t="s">
        <v>201</v>
      </c>
      <c r="E12" s="113" t="s">
        <v>202</v>
      </c>
      <c r="F12" s="113" t="s">
        <v>180</v>
      </c>
      <c r="G12" s="113"/>
      <c r="H12" s="113"/>
      <c r="I12" s="113" t="s">
        <v>203</v>
      </c>
      <c r="J12" s="113"/>
      <c r="K12" s="115" t="s">
        <v>204</v>
      </c>
      <c r="L12" s="116" t="s">
        <v>183</v>
      </c>
      <c r="M12" s="116">
        <v>6</v>
      </c>
      <c r="N12" s="117"/>
      <c r="O12" s="116"/>
      <c r="P12" s="114" t="s">
        <v>184</v>
      </c>
      <c r="Q12" s="114" t="s">
        <v>205</v>
      </c>
      <c r="R12" s="114"/>
      <c r="S12" s="114" t="s">
        <v>187</v>
      </c>
      <c r="T12" s="114" t="s">
        <v>188</v>
      </c>
      <c r="U12" s="116">
        <v>0</v>
      </c>
      <c r="V12" s="116">
        <v>20</v>
      </c>
      <c r="W12" s="116">
        <v>0</v>
      </c>
      <c r="X12" s="116">
        <v>20</v>
      </c>
      <c r="Y12" s="116">
        <v>0</v>
      </c>
      <c r="Z12" s="116">
        <v>0</v>
      </c>
      <c r="AA12" s="116">
        <v>20</v>
      </c>
      <c r="AB12" s="116">
        <v>0</v>
      </c>
      <c r="AC12" s="116">
        <v>0</v>
      </c>
      <c r="AD12" s="116">
        <v>0</v>
      </c>
      <c r="AE12" s="116">
        <v>20</v>
      </c>
      <c r="AF12" s="116">
        <v>0</v>
      </c>
      <c r="AG12" s="116">
        <v>0</v>
      </c>
      <c r="AH12" s="116">
        <v>10</v>
      </c>
      <c r="AI12" s="116">
        <v>0</v>
      </c>
      <c r="AJ12" s="116">
        <v>0</v>
      </c>
      <c r="AK12" s="116" t="s">
        <v>189</v>
      </c>
      <c r="AL12" s="116" t="s">
        <v>183</v>
      </c>
      <c r="AM12" s="116">
        <v>3</v>
      </c>
      <c r="AN12" s="116"/>
      <c r="AO12" s="118" t="s">
        <v>191</v>
      </c>
      <c r="AP12" s="118" t="s">
        <v>192</v>
      </c>
      <c r="AQ12" s="118" t="s">
        <v>193</v>
      </c>
      <c r="AR12" s="118" t="s">
        <v>194</v>
      </c>
      <c r="AS12" s="118" t="s">
        <v>195</v>
      </c>
      <c r="AT12" s="118" t="s">
        <v>196</v>
      </c>
      <c r="AU12" s="118" t="s">
        <v>197</v>
      </c>
      <c r="AV12" s="118" t="s">
        <v>198</v>
      </c>
      <c r="AW12" s="114">
        <v>0</v>
      </c>
      <c r="AX12" s="114" t="s">
        <v>199</v>
      </c>
      <c r="AY12" s="114"/>
      <c r="AZ12" s="114"/>
    </row>
    <row r="14" spans="1:52" s="97" customFormat="1" ht="32.25" customHeight="1" x14ac:dyDescent="0.25">
      <c r="A14" s="101" t="s">
        <v>220</v>
      </c>
      <c r="B14" s="101" t="s">
        <v>150</v>
      </c>
      <c r="C14" s="101" t="s">
        <v>221</v>
      </c>
      <c r="D14" s="102" t="s">
        <v>212</v>
      </c>
      <c r="E14" s="102" t="s">
        <v>222</v>
      </c>
      <c r="F14" s="102" t="s">
        <v>180</v>
      </c>
      <c r="G14" s="102"/>
      <c r="H14" s="102"/>
      <c r="I14" s="102" t="s">
        <v>223</v>
      </c>
      <c r="J14" s="106"/>
      <c r="K14" s="103" t="s">
        <v>182</v>
      </c>
      <c r="L14" s="104" t="s">
        <v>183</v>
      </c>
      <c r="M14" s="105">
        <v>9</v>
      </c>
      <c r="N14"/>
      <c r="O14" s="104"/>
      <c r="P14" s="106" t="s">
        <v>184</v>
      </c>
      <c r="Q14" s="106" t="s">
        <v>224</v>
      </c>
      <c r="R14" s="106"/>
      <c r="S14" s="106" t="s">
        <v>187</v>
      </c>
      <c r="T14" s="106" t="s">
        <v>188</v>
      </c>
      <c r="U14" s="104">
        <v>0</v>
      </c>
      <c r="V14" s="104">
        <v>0</v>
      </c>
      <c r="W14" s="104">
        <v>10</v>
      </c>
      <c r="X14" s="104">
        <v>20</v>
      </c>
      <c r="Y14" s="104">
        <v>0</v>
      </c>
      <c r="Z14" s="104">
        <v>0</v>
      </c>
      <c r="AA14" s="104">
        <v>20</v>
      </c>
      <c r="AB14" s="104">
        <v>0</v>
      </c>
      <c r="AC14" s="104">
        <v>0</v>
      </c>
      <c r="AD14" s="104">
        <v>0</v>
      </c>
      <c r="AE14" s="104">
        <v>0</v>
      </c>
      <c r="AF14" s="104">
        <v>12</v>
      </c>
      <c r="AG14" s="104">
        <v>0</v>
      </c>
      <c r="AH14" s="104">
        <v>10</v>
      </c>
      <c r="AI14" s="104">
        <v>0</v>
      </c>
      <c r="AJ14" s="104">
        <v>0</v>
      </c>
      <c r="AK14" s="104" t="s">
        <v>189</v>
      </c>
      <c r="AL14" s="104" t="s">
        <v>183</v>
      </c>
      <c r="AM14" s="108">
        <v>3</v>
      </c>
      <c r="AN14" s="104"/>
      <c r="AO14" s="100" t="s">
        <v>191</v>
      </c>
      <c r="AP14" s="100" t="s">
        <v>192</v>
      </c>
      <c r="AQ14" s="100" t="s">
        <v>193</v>
      </c>
      <c r="AR14" s="100" t="s">
        <v>194</v>
      </c>
      <c r="AS14" s="100" t="s">
        <v>195</v>
      </c>
      <c r="AT14" s="100" t="s">
        <v>196</v>
      </c>
      <c r="AU14" s="100" t="s">
        <v>197</v>
      </c>
      <c r="AV14" s="100" t="s">
        <v>198</v>
      </c>
      <c r="AW14" s="106">
        <v>0</v>
      </c>
      <c r="AX14" s="106" t="s">
        <v>199</v>
      </c>
      <c r="AY14" s="106"/>
      <c r="AZ14" s="106"/>
    </row>
    <row r="15" spans="1:52" s="97" customFormat="1" ht="33" customHeight="1" x14ac:dyDescent="0.25">
      <c r="A15" s="101" t="s">
        <v>225</v>
      </c>
      <c r="B15" s="101" t="s">
        <v>150</v>
      </c>
      <c r="C15" s="101" t="s">
        <v>221</v>
      </c>
      <c r="D15" s="102" t="s">
        <v>178</v>
      </c>
      <c r="E15" s="102" t="s">
        <v>216</v>
      </c>
      <c r="F15" s="102" t="s">
        <v>180</v>
      </c>
      <c r="G15" s="102"/>
      <c r="H15" s="102"/>
      <c r="I15" s="102" t="s">
        <v>223</v>
      </c>
      <c r="J15" s="106"/>
      <c r="K15" s="103" t="s">
        <v>182</v>
      </c>
      <c r="L15" s="104" t="s">
        <v>183</v>
      </c>
      <c r="M15" s="105">
        <v>9</v>
      </c>
      <c r="N15"/>
      <c r="O15" s="104"/>
      <c r="P15" s="106" t="s">
        <v>184</v>
      </c>
      <c r="Q15" s="106" t="s">
        <v>217</v>
      </c>
      <c r="R15" s="106"/>
      <c r="S15" s="106" t="s">
        <v>187</v>
      </c>
      <c r="T15" s="106" t="s">
        <v>188</v>
      </c>
      <c r="U15" s="104">
        <v>0</v>
      </c>
      <c r="V15" s="104">
        <v>20</v>
      </c>
      <c r="W15" s="104">
        <v>0</v>
      </c>
      <c r="X15" s="104">
        <v>20</v>
      </c>
      <c r="Y15" s="104">
        <v>0</v>
      </c>
      <c r="Z15" s="104">
        <v>0</v>
      </c>
      <c r="AA15" s="104">
        <v>20</v>
      </c>
      <c r="AB15" s="104">
        <v>0</v>
      </c>
      <c r="AC15" s="104">
        <v>0</v>
      </c>
      <c r="AD15" s="104">
        <v>0</v>
      </c>
      <c r="AE15" s="104">
        <v>20</v>
      </c>
      <c r="AF15" s="104">
        <v>0</v>
      </c>
      <c r="AG15" s="104">
        <v>0</v>
      </c>
      <c r="AH15" s="104">
        <v>10</v>
      </c>
      <c r="AI15" s="104">
        <v>0</v>
      </c>
      <c r="AJ15" s="104">
        <v>0</v>
      </c>
      <c r="AK15" s="104" t="s">
        <v>189</v>
      </c>
      <c r="AL15" s="104" t="s">
        <v>183</v>
      </c>
      <c r="AM15" s="108">
        <v>3</v>
      </c>
      <c r="AN15" s="104"/>
      <c r="AO15" s="100" t="s">
        <v>191</v>
      </c>
      <c r="AP15" s="100" t="s">
        <v>192</v>
      </c>
      <c r="AQ15" s="100" t="s">
        <v>193</v>
      </c>
      <c r="AR15" s="100" t="s">
        <v>194</v>
      </c>
      <c r="AS15" s="100" t="s">
        <v>195</v>
      </c>
      <c r="AT15" s="100" t="s">
        <v>196</v>
      </c>
      <c r="AU15" s="100" t="s">
        <v>197</v>
      </c>
      <c r="AV15" s="100" t="s">
        <v>198</v>
      </c>
      <c r="AW15" s="106">
        <v>0</v>
      </c>
      <c r="AX15" s="106" t="s">
        <v>199</v>
      </c>
      <c r="AY15" s="106"/>
      <c r="AZ15" s="106"/>
    </row>
    <row r="16" spans="1:52" s="97" customFormat="1" ht="30" customHeight="1" x14ac:dyDescent="0.25">
      <c r="A16" s="101" t="s">
        <v>226</v>
      </c>
      <c r="B16" s="101" t="s">
        <v>150</v>
      </c>
      <c r="C16" s="101" t="s">
        <v>221</v>
      </c>
      <c r="D16" s="102" t="s">
        <v>207</v>
      </c>
      <c r="E16" s="102" t="s">
        <v>208</v>
      </c>
      <c r="F16" s="102" t="s">
        <v>180</v>
      </c>
      <c r="G16" s="102"/>
      <c r="H16" s="102"/>
      <c r="I16" s="102" t="s">
        <v>203</v>
      </c>
      <c r="J16" s="102"/>
      <c r="K16" s="103" t="s">
        <v>182</v>
      </c>
      <c r="L16" s="104" t="s">
        <v>183</v>
      </c>
      <c r="M16" s="105">
        <v>9</v>
      </c>
      <c r="N16"/>
      <c r="O16" s="104"/>
      <c r="P16" s="106" t="s">
        <v>184</v>
      </c>
      <c r="Q16" s="106" t="s">
        <v>227</v>
      </c>
      <c r="R16" s="106"/>
      <c r="S16" s="106" t="s">
        <v>187</v>
      </c>
      <c r="T16" s="106" t="s">
        <v>188</v>
      </c>
      <c r="U16" s="104">
        <v>0</v>
      </c>
      <c r="V16" s="104">
        <v>20</v>
      </c>
      <c r="W16" s="104">
        <v>0</v>
      </c>
      <c r="X16" s="104">
        <v>20</v>
      </c>
      <c r="Y16" s="104">
        <v>0</v>
      </c>
      <c r="Z16" s="104">
        <v>0</v>
      </c>
      <c r="AA16" s="104">
        <v>20</v>
      </c>
      <c r="AB16" s="104">
        <v>0</v>
      </c>
      <c r="AC16" s="104">
        <v>0</v>
      </c>
      <c r="AD16" s="104">
        <v>0</v>
      </c>
      <c r="AE16" s="104">
        <v>0</v>
      </c>
      <c r="AF16" s="104">
        <v>12</v>
      </c>
      <c r="AG16" s="104">
        <v>0</v>
      </c>
      <c r="AH16" s="104">
        <v>10</v>
      </c>
      <c r="AI16" s="104">
        <v>0</v>
      </c>
      <c r="AJ16" s="104">
        <v>0</v>
      </c>
      <c r="AK16" s="104" t="s">
        <v>189</v>
      </c>
      <c r="AL16" s="104" t="s">
        <v>183</v>
      </c>
      <c r="AM16" s="108">
        <v>3</v>
      </c>
      <c r="AN16" s="104"/>
      <c r="AO16" s="100" t="s">
        <v>191</v>
      </c>
      <c r="AP16" s="100" t="s">
        <v>192</v>
      </c>
      <c r="AQ16" s="100" t="s">
        <v>193</v>
      </c>
      <c r="AR16" s="100" t="s">
        <v>194</v>
      </c>
      <c r="AS16" s="100" t="s">
        <v>195</v>
      </c>
      <c r="AT16" s="100" t="s">
        <v>196</v>
      </c>
      <c r="AU16" s="100" t="s">
        <v>197</v>
      </c>
      <c r="AV16" s="100" t="s">
        <v>198</v>
      </c>
      <c r="AW16" s="106">
        <v>0</v>
      </c>
      <c r="AX16" s="106" t="s">
        <v>199</v>
      </c>
      <c r="AY16" s="106"/>
      <c r="AZ16" s="106"/>
    </row>
    <row r="17" spans="1:256" s="97" customFormat="1" ht="30" customHeight="1" x14ac:dyDescent="0.25">
      <c r="A17" s="101" t="s">
        <v>228</v>
      </c>
      <c r="B17" s="101" t="s">
        <v>150</v>
      </c>
      <c r="C17" s="101" t="s">
        <v>221</v>
      </c>
      <c r="D17" s="102" t="s">
        <v>201</v>
      </c>
      <c r="E17" s="102" t="s">
        <v>229</v>
      </c>
      <c r="F17" s="102" t="s">
        <v>180</v>
      </c>
      <c r="G17" s="102"/>
      <c r="H17" s="102"/>
      <c r="I17" s="106" t="s">
        <v>203</v>
      </c>
      <c r="J17" s="106"/>
      <c r="K17" s="103" t="s">
        <v>204</v>
      </c>
      <c r="L17" s="104" t="s">
        <v>183</v>
      </c>
      <c r="M17" s="108">
        <v>6</v>
      </c>
      <c r="N17"/>
      <c r="O17" s="104"/>
      <c r="P17" s="106" t="s">
        <v>184</v>
      </c>
      <c r="Q17" s="106" t="s">
        <v>205</v>
      </c>
      <c r="R17" s="106"/>
      <c r="S17" s="106" t="s">
        <v>187</v>
      </c>
      <c r="T17" s="106" t="s">
        <v>188</v>
      </c>
      <c r="U17" s="104">
        <v>0</v>
      </c>
      <c r="V17" s="104">
        <v>20</v>
      </c>
      <c r="W17" s="104">
        <v>0</v>
      </c>
      <c r="X17" s="104">
        <v>20</v>
      </c>
      <c r="Y17" s="104">
        <v>0</v>
      </c>
      <c r="Z17" s="104">
        <v>0</v>
      </c>
      <c r="AA17" s="104">
        <v>20</v>
      </c>
      <c r="AB17" s="104">
        <v>0</v>
      </c>
      <c r="AC17" s="104">
        <v>0</v>
      </c>
      <c r="AD17" s="104">
        <v>0</v>
      </c>
      <c r="AE17" s="104">
        <v>20</v>
      </c>
      <c r="AF17" s="104">
        <v>0</v>
      </c>
      <c r="AG17" s="104">
        <v>0</v>
      </c>
      <c r="AH17" s="104">
        <v>10</v>
      </c>
      <c r="AI17" s="104">
        <v>0</v>
      </c>
      <c r="AJ17" s="104">
        <v>0</v>
      </c>
      <c r="AK17" s="104" t="s">
        <v>189</v>
      </c>
      <c r="AL17" s="104" t="s">
        <v>183</v>
      </c>
      <c r="AM17" s="108">
        <v>3</v>
      </c>
      <c r="AN17" s="104"/>
      <c r="AO17" s="100" t="s">
        <v>191</v>
      </c>
      <c r="AP17" s="100" t="s">
        <v>192</v>
      </c>
      <c r="AQ17" s="100" t="s">
        <v>193</v>
      </c>
      <c r="AR17" s="100" t="s">
        <v>194</v>
      </c>
      <c r="AS17" s="100" t="s">
        <v>195</v>
      </c>
      <c r="AT17" s="100" t="s">
        <v>196</v>
      </c>
      <c r="AU17" s="100" t="s">
        <v>197</v>
      </c>
      <c r="AV17" s="100" t="s">
        <v>198</v>
      </c>
      <c r="AW17" s="106">
        <v>0</v>
      </c>
      <c r="AX17" s="106" t="s">
        <v>199</v>
      </c>
      <c r="AY17" s="106"/>
      <c r="AZ17" s="106"/>
    </row>
    <row r="20" spans="1:256" ht="50.1" customHeight="1" x14ac:dyDescent="0.25">
      <c r="A20" s="101" t="s">
        <v>230</v>
      </c>
      <c r="B20" s="101" t="s">
        <v>32</v>
      </c>
      <c r="K20" s="103" t="s">
        <v>182</v>
      </c>
      <c r="L20" s="104" t="s">
        <v>183</v>
      </c>
      <c r="M20" s="105">
        <v>9</v>
      </c>
      <c r="N20" s="110"/>
      <c r="O20" s="104"/>
      <c r="P20" s="106" t="s">
        <v>184</v>
      </c>
      <c r="Q20" s="106" t="s">
        <v>231</v>
      </c>
      <c r="R20" s="106"/>
      <c r="S20" s="106" t="s">
        <v>187</v>
      </c>
      <c r="T20" s="106" t="s">
        <v>188</v>
      </c>
      <c r="U20" s="104">
        <v>0</v>
      </c>
      <c r="V20" s="104">
        <v>20</v>
      </c>
      <c r="W20" s="104">
        <v>0</v>
      </c>
      <c r="X20" s="104">
        <v>20</v>
      </c>
      <c r="Y20" s="104">
        <v>0</v>
      </c>
      <c r="Z20" s="104">
        <v>0</v>
      </c>
      <c r="AA20" s="104">
        <v>20</v>
      </c>
      <c r="AB20" s="104">
        <v>0</v>
      </c>
      <c r="AC20" s="104">
        <v>0</v>
      </c>
      <c r="AD20" s="104">
        <v>0</v>
      </c>
      <c r="AE20" s="104">
        <v>20</v>
      </c>
      <c r="AF20" s="104">
        <v>0</v>
      </c>
      <c r="AG20" s="104">
        <v>0</v>
      </c>
      <c r="AH20" s="104">
        <v>10</v>
      </c>
      <c r="AI20" s="104">
        <v>0</v>
      </c>
      <c r="AJ20" s="104">
        <v>0</v>
      </c>
      <c r="AK20" s="104" t="s">
        <v>189</v>
      </c>
      <c r="AL20" s="104" t="s">
        <v>183</v>
      </c>
      <c r="AM20" s="108">
        <v>3</v>
      </c>
      <c r="AN20" s="104"/>
      <c r="AO20" s="100" t="s">
        <v>191</v>
      </c>
      <c r="AP20" s="100" t="s">
        <v>192</v>
      </c>
      <c r="AQ20" s="100" t="s">
        <v>193</v>
      </c>
      <c r="AR20" s="100" t="s">
        <v>194</v>
      </c>
      <c r="AS20" s="100" t="s">
        <v>195</v>
      </c>
      <c r="AT20" s="100" t="s">
        <v>196</v>
      </c>
      <c r="AU20" s="100" t="s">
        <v>197</v>
      </c>
      <c r="AV20" s="100" t="s">
        <v>198</v>
      </c>
      <c r="AW20" s="106">
        <v>0</v>
      </c>
      <c r="AX20" s="106" t="s">
        <v>199</v>
      </c>
      <c r="AY20" s="106"/>
      <c r="AZ20" s="106"/>
      <c r="BA20" s="97"/>
      <c r="BB20" s="97"/>
      <c r="BC20" s="97"/>
      <c r="BD20" s="97"/>
      <c r="BE20" s="97"/>
      <c r="BF20" s="97"/>
      <c r="BG20" s="97"/>
      <c r="BH20" s="97"/>
      <c r="BI20" s="97"/>
      <c r="BJ20" s="97"/>
      <c r="BK20" s="97"/>
      <c r="BL20" s="97"/>
      <c r="BM20" s="97"/>
      <c r="BN20" s="97"/>
      <c r="BO20" s="97"/>
      <c r="BP20" s="97"/>
      <c r="BQ20" s="97"/>
      <c r="BR20" s="97"/>
      <c r="BS20" s="97"/>
      <c r="BT20" s="97"/>
      <c r="BU20" s="97"/>
      <c r="BV20" s="97"/>
      <c r="BW20" s="97"/>
      <c r="BX20" s="97"/>
      <c r="BY20" s="97"/>
      <c r="BZ20" s="97"/>
      <c r="CA20" s="97"/>
      <c r="CB20" s="97"/>
      <c r="CC20" s="97"/>
      <c r="CD20" s="97"/>
      <c r="CE20" s="97"/>
      <c r="CF20" s="97"/>
      <c r="CG20" s="97"/>
      <c r="CH20" s="97"/>
      <c r="CI20" s="97"/>
      <c r="CJ20" s="97"/>
      <c r="CK20" s="97"/>
      <c r="CL20" s="97"/>
      <c r="CM20" s="97"/>
      <c r="CN20" s="97"/>
      <c r="CO20" s="97"/>
      <c r="CP20" s="97"/>
      <c r="CQ20" s="97"/>
      <c r="CR20" s="97"/>
      <c r="CS20" s="97"/>
      <c r="CT20" s="97"/>
      <c r="CU20" s="97"/>
      <c r="CV20" s="97"/>
      <c r="CW20" s="97"/>
      <c r="CX20" s="97"/>
      <c r="CY20" s="97"/>
      <c r="CZ20" s="97"/>
      <c r="DA20" s="97"/>
      <c r="DB20" s="97"/>
      <c r="DC20" s="97"/>
      <c r="DD20" s="97"/>
      <c r="DE20" s="97"/>
      <c r="DF20" s="97"/>
      <c r="DG20" s="97"/>
      <c r="DH20" s="97"/>
      <c r="DI20" s="97"/>
      <c r="DJ20" s="97"/>
      <c r="DK20" s="97"/>
      <c r="DL20" s="97"/>
      <c r="DM20" s="97"/>
      <c r="DN20" s="97"/>
      <c r="DO20" s="97"/>
      <c r="DP20" s="97"/>
      <c r="DQ20" s="97"/>
      <c r="DR20" s="97"/>
      <c r="DS20" s="97"/>
      <c r="DT20" s="97"/>
      <c r="DU20" s="97"/>
      <c r="DV20" s="97"/>
      <c r="DW20" s="97"/>
      <c r="DX20" s="97"/>
      <c r="DY20" s="97"/>
      <c r="DZ20" s="97"/>
      <c r="EA20" s="97"/>
      <c r="EB20" s="97"/>
      <c r="EC20" s="97"/>
      <c r="ED20" s="97"/>
      <c r="EE20" s="97"/>
      <c r="EF20" s="97"/>
      <c r="EG20" s="97"/>
      <c r="EH20" s="97"/>
      <c r="EI20" s="97"/>
      <c r="EJ20" s="97"/>
      <c r="EK20" s="97"/>
      <c r="EL20" s="97"/>
      <c r="EM20" s="97"/>
      <c r="EN20" s="97"/>
      <c r="EO20" s="97"/>
      <c r="EP20" s="97"/>
      <c r="EQ20" s="97"/>
      <c r="ER20" s="97"/>
      <c r="ES20" s="97"/>
      <c r="ET20" s="97"/>
      <c r="EU20" s="97"/>
      <c r="EV20" s="97"/>
      <c r="EW20" s="97"/>
      <c r="EX20" s="97"/>
      <c r="EY20" s="97"/>
      <c r="EZ20" s="97"/>
      <c r="FA20" s="97"/>
      <c r="FB20" s="97"/>
      <c r="FC20" s="97"/>
      <c r="FD20" s="97"/>
      <c r="FE20" s="97"/>
      <c r="FF20" s="97"/>
      <c r="FG20" s="97"/>
      <c r="FH20" s="97"/>
      <c r="FI20" s="97"/>
      <c r="FJ20" s="97"/>
      <c r="FK20" s="97"/>
      <c r="FL20" s="97"/>
      <c r="FM20" s="97"/>
      <c r="FN20" s="97"/>
      <c r="FO20" s="97"/>
      <c r="FP20" s="97"/>
      <c r="FQ20" s="97"/>
      <c r="FR20" s="97"/>
      <c r="FS20" s="97"/>
      <c r="FT20" s="97"/>
      <c r="FU20" s="97"/>
      <c r="FV20" s="97"/>
      <c r="FW20" s="97"/>
      <c r="FX20" s="97"/>
      <c r="FY20" s="97"/>
      <c r="FZ20" s="97"/>
      <c r="GA20" s="97"/>
      <c r="GB20" s="97"/>
      <c r="GC20" s="97"/>
      <c r="GD20" s="97"/>
      <c r="GE20" s="97"/>
      <c r="GF20" s="97"/>
      <c r="GG20" s="97"/>
      <c r="GH20" s="97"/>
      <c r="GI20" s="97"/>
      <c r="GJ20" s="97"/>
      <c r="GK20" s="97"/>
      <c r="GL20" s="97"/>
      <c r="GM20" s="97"/>
      <c r="GN20" s="97"/>
      <c r="GO20" s="97"/>
      <c r="GP20" s="97"/>
      <c r="GQ20" s="97"/>
      <c r="GR20" s="97"/>
      <c r="GS20" s="97"/>
      <c r="GT20" s="97"/>
      <c r="GU20" s="97"/>
      <c r="GV20" s="97"/>
      <c r="GW20" s="97"/>
      <c r="GX20" s="97"/>
      <c r="GY20" s="97"/>
      <c r="GZ20" s="97"/>
      <c r="HA20" s="97"/>
      <c r="HB20" s="97"/>
      <c r="HC20" s="97"/>
      <c r="HD20" s="97"/>
      <c r="HE20" s="97"/>
      <c r="HF20" s="97"/>
      <c r="HG20" s="97"/>
      <c r="HH20" s="97"/>
      <c r="HI20" s="97"/>
      <c r="HJ20" s="97"/>
      <c r="HK20" s="97"/>
      <c r="HL20" s="97"/>
      <c r="HM20" s="97"/>
      <c r="HN20" s="97"/>
      <c r="HO20" s="97"/>
      <c r="HP20" s="97"/>
      <c r="HQ20" s="97"/>
      <c r="HR20" s="97"/>
      <c r="HS20" s="97"/>
      <c r="HT20" s="97"/>
      <c r="HU20" s="97"/>
      <c r="HV20" s="97"/>
      <c r="HW20" s="97"/>
      <c r="HX20" s="97"/>
      <c r="HY20" s="97"/>
      <c r="HZ20" s="97"/>
      <c r="IA20" s="97"/>
      <c r="IB20" s="97"/>
      <c r="IC20" s="97"/>
      <c r="ID20" s="97"/>
      <c r="IE20" s="97"/>
      <c r="IF20" s="97"/>
      <c r="IG20" s="97"/>
      <c r="IH20" s="97"/>
      <c r="II20" s="97"/>
      <c r="IJ20" s="97"/>
      <c r="IK20" s="97"/>
      <c r="IL20" s="97"/>
      <c r="IM20" s="97"/>
      <c r="IN20" s="97"/>
      <c r="IO20" s="97"/>
      <c r="IP20" s="97"/>
      <c r="IQ20" s="97"/>
      <c r="IR20" s="97"/>
      <c r="IS20" s="97"/>
      <c r="IT20" s="97"/>
      <c r="IU20" s="97"/>
      <c r="IV20" s="97"/>
    </row>
    <row r="21" spans="1:256" ht="50.1" customHeight="1" x14ac:dyDescent="0.25">
      <c r="A21" s="109" t="s">
        <v>232</v>
      </c>
      <c r="B21" s="109" t="s">
        <v>32</v>
      </c>
      <c r="K21" s="103" t="s">
        <v>182</v>
      </c>
      <c r="L21" s="103" t="s">
        <v>183</v>
      </c>
      <c r="M21" s="105">
        <v>9</v>
      </c>
      <c r="N21" s="110"/>
      <c r="O21" s="103"/>
      <c r="P21" s="106" t="s">
        <v>184</v>
      </c>
      <c r="Q21" s="106" t="s">
        <v>233</v>
      </c>
      <c r="R21" s="106"/>
      <c r="S21" s="106" t="s">
        <v>187</v>
      </c>
      <c r="T21" s="106" t="s">
        <v>188</v>
      </c>
      <c r="U21" s="104">
        <v>0</v>
      </c>
      <c r="V21" s="104">
        <v>20</v>
      </c>
      <c r="W21" s="104">
        <v>0</v>
      </c>
      <c r="X21" s="104">
        <v>20</v>
      </c>
      <c r="Y21" s="104">
        <v>0</v>
      </c>
      <c r="Z21" s="104">
        <v>0</v>
      </c>
      <c r="AA21" s="104">
        <v>20</v>
      </c>
      <c r="AB21" s="104">
        <v>0</v>
      </c>
      <c r="AC21" s="104">
        <v>0</v>
      </c>
      <c r="AD21" s="104">
        <v>0</v>
      </c>
      <c r="AE21" s="104">
        <v>20</v>
      </c>
      <c r="AF21" s="104">
        <v>0</v>
      </c>
      <c r="AG21" s="104">
        <v>0</v>
      </c>
      <c r="AH21" s="104">
        <v>10</v>
      </c>
      <c r="AI21" s="104">
        <v>0</v>
      </c>
      <c r="AJ21" s="104">
        <v>0</v>
      </c>
      <c r="AK21" s="103" t="s">
        <v>189</v>
      </c>
      <c r="AL21" s="103" t="s">
        <v>183</v>
      </c>
      <c r="AM21" s="108">
        <v>3</v>
      </c>
      <c r="AN21" s="103"/>
      <c r="AO21" s="100" t="s">
        <v>191</v>
      </c>
      <c r="AP21" s="100" t="s">
        <v>192</v>
      </c>
      <c r="AQ21" s="100" t="s">
        <v>193</v>
      </c>
      <c r="AR21" s="100" t="s">
        <v>194</v>
      </c>
      <c r="AS21" s="100" t="s">
        <v>195</v>
      </c>
      <c r="AT21" s="100" t="s">
        <v>196</v>
      </c>
      <c r="AU21" s="100" t="s">
        <v>197</v>
      </c>
      <c r="AV21" s="100" t="s">
        <v>198</v>
      </c>
      <c r="AW21" s="102">
        <v>0</v>
      </c>
      <c r="AX21" s="102" t="s">
        <v>199</v>
      </c>
      <c r="AY21" s="102"/>
      <c r="AZ21" s="102"/>
      <c r="BA21" s="97"/>
      <c r="BB21" s="97"/>
      <c r="BC21" s="97"/>
      <c r="BD21" s="97"/>
      <c r="BE21" s="97"/>
      <c r="BF21" s="97"/>
      <c r="BG21" s="97"/>
      <c r="BH21" s="97"/>
      <c r="BI21" s="97"/>
      <c r="BJ21" s="97"/>
      <c r="BK21" s="97"/>
      <c r="BL21" s="97"/>
      <c r="BM21" s="97"/>
      <c r="BN21" s="97"/>
      <c r="BO21" s="97"/>
      <c r="BP21" s="97"/>
      <c r="BQ21" s="97"/>
      <c r="BR21" s="97"/>
      <c r="BS21" s="97"/>
      <c r="BT21" s="97"/>
      <c r="BU21" s="97"/>
      <c r="BV21" s="97"/>
      <c r="BW21" s="97"/>
      <c r="BX21" s="97"/>
      <c r="BY21" s="97"/>
      <c r="BZ21" s="97"/>
      <c r="CA21" s="97"/>
      <c r="CB21" s="97"/>
      <c r="CC21" s="97"/>
      <c r="CD21" s="97"/>
      <c r="CE21" s="97"/>
      <c r="CF21" s="97"/>
      <c r="CG21" s="97"/>
      <c r="CH21" s="97"/>
      <c r="CI21" s="97"/>
      <c r="CJ21" s="97"/>
      <c r="CK21" s="97"/>
      <c r="CL21" s="97"/>
      <c r="CM21" s="97"/>
      <c r="CN21" s="97"/>
      <c r="CO21" s="97"/>
      <c r="CP21" s="97"/>
      <c r="CQ21" s="97"/>
      <c r="CR21" s="97"/>
      <c r="CS21" s="97"/>
      <c r="CT21" s="97"/>
      <c r="CU21" s="97"/>
      <c r="CV21" s="97"/>
      <c r="CW21" s="97"/>
      <c r="CX21" s="97"/>
      <c r="CY21" s="97"/>
      <c r="CZ21" s="97"/>
      <c r="DA21" s="97"/>
      <c r="DB21" s="97"/>
      <c r="DC21" s="97"/>
      <c r="DD21" s="97"/>
      <c r="DE21" s="97"/>
      <c r="DF21" s="97"/>
      <c r="DG21" s="97"/>
      <c r="DH21" s="97"/>
      <c r="DI21" s="97"/>
      <c r="DJ21" s="97"/>
      <c r="DK21" s="97"/>
      <c r="DL21" s="97"/>
      <c r="DM21" s="97"/>
      <c r="DN21" s="97"/>
      <c r="DO21" s="97"/>
      <c r="DP21" s="97"/>
      <c r="DQ21" s="97"/>
      <c r="DR21" s="97"/>
      <c r="DS21" s="97"/>
      <c r="DT21" s="97"/>
      <c r="DU21" s="97"/>
      <c r="DV21" s="97"/>
      <c r="DW21" s="97"/>
      <c r="DX21" s="97"/>
      <c r="DY21" s="97"/>
      <c r="DZ21" s="97"/>
      <c r="EA21" s="97"/>
      <c r="EB21" s="97"/>
      <c r="EC21" s="97"/>
      <c r="ED21" s="97"/>
      <c r="EE21" s="97"/>
      <c r="EF21" s="97"/>
      <c r="EG21" s="97"/>
      <c r="EH21" s="97"/>
      <c r="EI21" s="97"/>
      <c r="EJ21" s="97"/>
      <c r="EK21" s="97"/>
      <c r="EL21" s="97"/>
      <c r="EM21" s="97"/>
      <c r="EN21" s="97"/>
      <c r="EO21" s="97"/>
      <c r="EP21" s="97"/>
      <c r="EQ21" s="97"/>
      <c r="ER21" s="97"/>
      <c r="ES21" s="97"/>
      <c r="ET21" s="97"/>
      <c r="EU21" s="97"/>
      <c r="EV21" s="97"/>
      <c r="EW21" s="97"/>
      <c r="EX21" s="97"/>
      <c r="EY21" s="97"/>
      <c r="EZ21" s="97"/>
      <c r="FA21" s="97"/>
      <c r="FB21" s="97"/>
      <c r="FC21" s="97"/>
      <c r="FD21" s="97"/>
      <c r="FE21" s="97"/>
      <c r="FF21" s="97"/>
      <c r="FG21" s="97"/>
      <c r="FH21" s="97"/>
      <c r="FI21" s="97"/>
      <c r="FJ21" s="97"/>
      <c r="FK21" s="97"/>
      <c r="FL21" s="97"/>
      <c r="FM21" s="97"/>
      <c r="FN21" s="97"/>
      <c r="FO21" s="97"/>
      <c r="FP21" s="97"/>
      <c r="FQ21" s="97"/>
      <c r="FR21" s="97"/>
      <c r="FS21" s="97"/>
      <c r="FT21" s="97"/>
      <c r="FU21" s="97"/>
      <c r="FV21" s="97"/>
      <c r="FW21" s="97"/>
      <c r="FX21" s="97"/>
      <c r="FY21" s="97"/>
      <c r="FZ21" s="97"/>
      <c r="GA21" s="97"/>
      <c r="GB21" s="97"/>
      <c r="GC21" s="97"/>
      <c r="GD21" s="97"/>
      <c r="GE21" s="97"/>
      <c r="GF21" s="97"/>
      <c r="GG21" s="97"/>
      <c r="GH21" s="97"/>
      <c r="GI21" s="97"/>
      <c r="GJ21" s="97"/>
      <c r="GK21" s="97"/>
      <c r="GL21" s="97"/>
      <c r="GM21" s="97"/>
      <c r="GN21" s="97"/>
      <c r="GO21" s="97"/>
      <c r="GP21" s="97"/>
      <c r="GQ21" s="97"/>
      <c r="GR21" s="97"/>
      <c r="GS21" s="97"/>
      <c r="GT21" s="97"/>
      <c r="GU21" s="97"/>
      <c r="GV21" s="97"/>
      <c r="GW21" s="97"/>
      <c r="GX21" s="97"/>
      <c r="GY21" s="97"/>
      <c r="GZ21" s="97"/>
      <c r="HA21" s="97"/>
      <c r="HB21" s="97"/>
      <c r="HC21" s="97"/>
      <c r="HD21" s="97"/>
      <c r="HE21" s="97"/>
      <c r="HF21" s="97"/>
      <c r="HG21" s="97"/>
      <c r="HH21" s="97"/>
      <c r="HI21" s="97"/>
      <c r="HJ21" s="97"/>
      <c r="HK21" s="97"/>
      <c r="HL21" s="97"/>
      <c r="HM21" s="97"/>
      <c r="HN21" s="97"/>
      <c r="HO21" s="97"/>
      <c r="HP21" s="97"/>
      <c r="HQ21" s="97"/>
      <c r="HR21" s="97"/>
      <c r="HS21" s="97"/>
      <c r="HT21" s="97"/>
      <c r="HU21" s="97"/>
      <c r="HV21" s="97"/>
      <c r="HW21" s="97"/>
      <c r="HX21" s="97"/>
      <c r="HY21" s="97"/>
      <c r="HZ21" s="97"/>
      <c r="IA21" s="97"/>
      <c r="IB21" s="97"/>
      <c r="IC21" s="97"/>
      <c r="ID21" s="97"/>
      <c r="IE21" s="97"/>
      <c r="IF21" s="97"/>
      <c r="IG21" s="97"/>
      <c r="IH21" s="97"/>
      <c r="II21" s="97"/>
      <c r="IJ21" s="97"/>
      <c r="IK21" s="97"/>
      <c r="IL21" s="97"/>
      <c r="IM21" s="97"/>
      <c r="IN21" s="97"/>
      <c r="IO21" s="97"/>
      <c r="IP21" s="97"/>
      <c r="IQ21" s="97"/>
      <c r="IR21" s="97"/>
      <c r="IS21" s="97"/>
      <c r="IT21" s="97"/>
      <c r="IU21" s="97"/>
      <c r="IV21" s="97"/>
    </row>
    <row r="22" spans="1:256" ht="50.1" customHeight="1" x14ac:dyDescent="0.25">
      <c r="A22" s="101" t="s">
        <v>234</v>
      </c>
      <c r="B22" s="101" t="s">
        <v>32</v>
      </c>
      <c r="K22" s="103" t="s">
        <v>204</v>
      </c>
      <c r="L22" s="104" t="s">
        <v>183</v>
      </c>
      <c r="M22" s="108">
        <v>6</v>
      </c>
      <c r="N22" s="111"/>
      <c r="O22" s="104"/>
      <c r="P22" s="102" t="s">
        <v>184</v>
      </c>
      <c r="Q22" s="102" t="s">
        <v>205</v>
      </c>
      <c r="R22" s="102"/>
      <c r="S22" s="102" t="s">
        <v>187</v>
      </c>
      <c r="T22" s="102" t="s">
        <v>188</v>
      </c>
      <c r="U22" s="103">
        <v>0</v>
      </c>
      <c r="V22" s="103">
        <v>20</v>
      </c>
      <c r="W22" s="103">
        <v>0</v>
      </c>
      <c r="X22" s="103">
        <v>20</v>
      </c>
      <c r="Y22" s="103">
        <v>0</v>
      </c>
      <c r="Z22" s="103">
        <v>0</v>
      </c>
      <c r="AA22" s="103">
        <v>20</v>
      </c>
      <c r="AB22" s="103">
        <v>0</v>
      </c>
      <c r="AC22" s="103">
        <v>0</v>
      </c>
      <c r="AD22" s="103">
        <v>0</v>
      </c>
      <c r="AE22" s="103">
        <v>20</v>
      </c>
      <c r="AF22" s="103">
        <v>0</v>
      </c>
      <c r="AG22" s="103">
        <v>0</v>
      </c>
      <c r="AH22" s="103">
        <v>10</v>
      </c>
      <c r="AI22" s="103">
        <v>0</v>
      </c>
      <c r="AJ22" s="103">
        <v>0</v>
      </c>
      <c r="AK22" s="104" t="s">
        <v>189</v>
      </c>
      <c r="AL22" s="104" t="s">
        <v>183</v>
      </c>
      <c r="AM22" s="108">
        <v>3</v>
      </c>
      <c r="AN22" s="104"/>
      <c r="AO22" s="100" t="s">
        <v>191</v>
      </c>
      <c r="AP22" s="100" t="s">
        <v>192</v>
      </c>
      <c r="AQ22" s="100" t="s">
        <v>193</v>
      </c>
      <c r="AR22" s="100" t="s">
        <v>194</v>
      </c>
      <c r="AS22" s="100" t="s">
        <v>195</v>
      </c>
      <c r="AT22" s="100" t="s">
        <v>196</v>
      </c>
      <c r="AU22" s="100" t="s">
        <v>197</v>
      </c>
      <c r="AV22" s="100" t="s">
        <v>198</v>
      </c>
      <c r="AW22" s="106">
        <v>0</v>
      </c>
      <c r="AX22" s="106" t="s">
        <v>199</v>
      </c>
      <c r="AY22" s="106"/>
      <c r="AZ22" s="106"/>
      <c r="BA22" s="97"/>
      <c r="BB22" s="97"/>
      <c r="BC22" s="97"/>
      <c r="BD22" s="97"/>
      <c r="BE22" s="97"/>
      <c r="BF22" s="97"/>
      <c r="BG22" s="97"/>
      <c r="BH22" s="97"/>
      <c r="BI22" s="97"/>
      <c r="BJ22" s="97"/>
      <c r="BK22" s="97"/>
      <c r="BL22" s="97"/>
      <c r="BM22" s="97"/>
      <c r="BN22" s="97"/>
      <c r="BO22" s="97"/>
      <c r="BP22" s="97"/>
      <c r="BQ22" s="97"/>
      <c r="BR22" s="97"/>
      <c r="BS22" s="97"/>
      <c r="BT22" s="97"/>
      <c r="BU22" s="97"/>
      <c r="BV22" s="97"/>
      <c r="BW22" s="97"/>
      <c r="BX22" s="97"/>
      <c r="BY22" s="97"/>
      <c r="BZ22" s="97"/>
      <c r="CA22" s="97"/>
      <c r="CB22" s="97"/>
      <c r="CC22" s="97"/>
      <c r="CD22" s="97"/>
      <c r="CE22" s="97"/>
      <c r="CF22" s="97"/>
      <c r="CG22" s="97"/>
      <c r="CH22" s="97"/>
      <c r="CI22" s="97"/>
      <c r="CJ22" s="97"/>
      <c r="CK22" s="97"/>
      <c r="CL22" s="97"/>
      <c r="CM22" s="97"/>
      <c r="CN22" s="97"/>
      <c r="CO22" s="97"/>
      <c r="CP22" s="97"/>
      <c r="CQ22" s="97"/>
      <c r="CR22" s="97"/>
      <c r="CS22" s="97"/>
      <c r="CT22" s="97"/>
      <c r="CU22" s="97"/>
      <c r="CV22" s="97"/>
      <c r="CW22" s="97"/>
      <c r="CX22" s="97"/>
      <c r="CY22" s="97"/>
      <c r="CZ22" s="97"/>
      <c r="DA22" s="97"/>
      <c r="DB22" s="97"/>
      <c r="DC22" s="97"/>
      <c r="DD22" s="97"/>
      <c r="DE22" s="97"/>
      <c r="DF22" s="97"/>
      <c r="DG22" s="97"/>
      <c r="DH22" s="97"/>
      <c r="DI22" s="97"/>
      <c r="DJ22" s="97"/>
      <c r="DK22" s="97"/>
      <c r="DL22" s="97"/>
      <c r="DM22" s="97"/>
      <c r="DN22" s="97"/>
      <c r="DO22" s="97"/>
      <c r="DP22" s="97"/>
      <c r="DQ22" s="97"/>
      <c r="DR22" s="97"/>
      <c r="DS22" s="97"/>
      <c r="DT22" s="97"/>
      <c r="DU22" s="97"/>
      <c r="DV22" s="97"/>
      <c r="DW22" s="97"/>
      <c r="DX22" s="97"/>
      <c r="DY22" s="97"/>
      <c r="DZ22" s="97"/>
      <c r="EA22" s="97"/>
      <c r="EB22" s="97"/>
      <c r="EC22" s="97"/>
      <c r="ED22" s="97"/>
      <c r="EE22" s="97"/>
      <c r="EF22" s="97"/>
      <c r="EG22" s="97"/>
      <c r="EH22" s="97"/>
      <c r="EI22" s="97"/>
      <c r="EJ22" s="97"/>
      <c r="EK22" s="97"/>
      <c r="EL22" s="97"/>
      <c r="EM22" s="97"/>
      <c r="EN22" s="97"/>
      <c r="EO22" s="97"/>
      <c r="EP22" s="97"/>
      <c r="EQ22" s="97"/>
      <c r="ER22" s="97"/>
      <c r="ES22" s="97"/>
      <c r="ET22" s="97"/>
      <c r="EU22" s="97"/>
      <c r="EV22" s="97"/>
      <c r="EW22" s="97"/>
      <c r="EX22" s="97"/>
      <c r="EY22" s="97"/>
      <c r="EZ22" s="97"/>
      <c r="FA22" s="97"/>
      <c r="FB22" s="97"/>
      <c r="FC22" s="97"/>
      <c r="FD22" s="97"/>
      <c r="FE22" s="97"/>
      <c r="FF22" s="97"/>
      <c r="FG22" s="97"/>
      <c r="FH22" s="97"/>
      <c r="FI22" s="97"/>
      <c r="FJ22" s="97"/>
      <c r="FK22" s="97"/>
      <c r="FL22" s="97"/>
      <c r="FM22" s="97"/>
      <c r="FN22" s="97"/>
      <c r="FO22" s="97"/>
      <c r="FP22" s="97"/>
      <c r="FQ22" s="97"/>
      <c r="FR22" s="97"/>
      <c r="FS22" s="97"/>
      <c r="FT22" s="97"/>
      <c r="FU22" s="97"/>
      <c r="FV22" s="97"/>
      <c r="FW22" s="97"/>
      <c r="FX22" s="97"/>
      <c r="FY22" s="97"/>
      <c r="FZ22" s="97"/>
      <c r="GA22" s="97"/>
      <c r="GB22" s="97"/>
      <c r="GC22" s="97"/>
      <c r="GD22" s="97"/>
      <c r="GE22" s="97"/>
      <c r="GF22" s="97"/>
      <c r="GG22" s="97"/>
      <c r="GH22" s="97"/>
      <c r="GI22" s="97"/>
      <c r="GJ22" s="97"/>
      <c r="GK22" s="97"/>
      <c r="GL22" s="97"/>
      <c r="GM22" s="97"/>
      <c r="GN22" s="97"/>
      <c r="GO22" s="97"/>
      <c r="GP22" s="97"/>
      <c r="GQ22" s="97"/>
      <c r="GR22" s="97"/>
      <c r="GS22" s="97"/>
      <c r="GT22" s="97"/>
      <c r="GU22" s="97"/>
      <c r="GV22" s="97"/>
      <c r="GW22" s="97"/>
      <c r="GX22" s="97"/>
      <c r="GY22" s="97"/>
      <c r="GZ22" s="97"/>
      <c r="HA22" s="97"/>
      <c r="HB22" s="97"/>
      <c r="HC22" s="97"/>
      <c r="HD22" s="97"/>
      <c r="HE22" s="97"/>
      <c r="HF22" s="97"/>
      <c r="HG22" s="97"/>
      <c r="HH22" s="97"/>
      <c r="HI22" s="97"/>
      <c r="HJ22" s="97"/>
      <c r="HK22" s="97"/>
      <c r="HL22" s="97"/>
      <c r="HM22" s="97"/>
      <c r="HN22" s="97"/>
      <c r="HO22" s="97"/>
      <c r="HP22" s="97"/>
      <c r="HQ22" s="97"/>
      <c r="HR22" s="97"/>
      <c r="HS22" s="97"/>
      <c r="HT22" s="97"/>
      <c r="HU22" s="97"/>
      <c r="HV22" s="97"/>
      <c r="HW22" s="97"/>
      <c r="HX22" s="97"/>
      <c r="HY22" s="97"/>
      <c r="HZ22" s="97"/>
      <c r="IA22" s="97"/>
      <c r="IB22" s="97"/>
      <c r="IC22" s="97"/>
      <c r="ID22" s="97"/>
      <c r="IE22" s="97"/>
      <c r="IF22" s="97"/>
      <c r="IG22" s="97"/>
      <c r="IH22" s="97"/>
      <c r="II22" s="97"/>
      <c r="IJ22" s="97"/>
      <c r="IK22" s="97"/>
      <c r="IL22" s="97"/>
      <c r="IM22" s="97"/>
      <c r="IN22" s="97"/>
      <c r="IO22" s="97"/>
      <c r="IP22" s="97"/>
      <c r="IQ22" s="97"/>
      <c r="IR22" s="97"/>
      <c r="IS22" s="97"/>
      <c r="IT22" s="97"/>
      <c r="IU22" s="97"/>
      <c r="IV22" s="97"/>
    </row>
    <row r="23" spans="1:256" ht="50.1" customHeight="1" x14ac:dyDescent="0.25">
      <c r="A23" s="101" t="s">
        <v>235</v>
      </c>
      <c r="B23" s="101" t="s">
        <v>32</v>
      </c>
      <c r="K23" s="103" t="s">
        <v>182</v>
      </c>
      <c r="L23" s="104" t="s">
        <v>183</v>
      </c>
      <c r="M23" s="105">
        <v>9</v>
      </c>
      <c r="N23" s="110"/>
      <c r="O23" s="104"/>
      <c r="P23" s="106" t="s">
        <v>184</v>
      </c>
      <c r="Q23" s="106" t="s">
        <v>236</v>
      </c>
      <c r="R23" s="106"/>
      <c r="S23" s="106" t="s">
        <v>187</v>
      </c>
      <c r="T23" s="106" t="s">
        <v>188</v>
      </c>
      <c r="U23" s="104">
        <v>0</v>
      </c>
      <c r="V23" s="104">
        <v>0</v>
      </c>
      <c r="W23" s="104">
        <v>10</v>
      </c>
      <c r="X23" s="104">
        <v>20</v>
      </c>
      <c r="Y23" s="104">
        <v>0</v>
      </c>
      <c r="Z23" s="104">
        <v>0</v>
      </c>
      <c r="AA23" s="104">
        <v>20</v>
      </c>
      <c r="AB23" s="104">
        <v>0</v>
      </c>
      <c r="AC23" s="104">
        <v>0</v>
      </c>
      <c r="AD23" s="104">
        <v>0</v>
      </c>
      <c r="AE23" s="104">
        <v>0</v>
      </c>
      <c r="AF23" s="104">
        <v>12</v>
      </c>
      <c r="AG23" s="104">
        <v>0</v>
      </c>
      <c r="AH23" s="104">
        <v>10</v>
      </c>
      <c r="AI23" s="104">
        <v>0</v>
      </c>
      <c r="AJ23" s="104">
        <v>0</v>
      </c>
      <c r="AK23" s="104" t="s">
        <v>189</v>
      </c>
      <c r="AL23" s="104" t="s">
        <v>183</v>
      </c>
      <c r="AM23" s="108">
        <v>3</v>
      </c>
      <c r="AN23" s="104"/>
      <c r="AO23" s="100" t="s">
        <v>191</v>
      </c>
      <c r="AP23" s="100" t="s">
        <v>192</v>
      </c>
      <c r="AQ23" s="100" t="s">
        <v>193</v>
      </c>
      <c r="AR23" s="100" t="s">
        <v>194</v>
      </c>
      <c r="AS23" s="100" t="s">
        <v>195</v>
      </c>
      <c r="AT23" s="100" t="s">
        <v>196</v>
      </c>
      <c r="AU23" s="100" t="s">
        <v>197</v>
      </c>
      <c r="AV23" s="100" t="s">
        <v>198</v>
      </c>
      <c r="AW23" s="106">
        <v>0</v>
      </c>
      <c r="AX23" s="106" t="s">
        <v>199</v>
      </c>
      <c r="AY23" s="106"/>
      <c r="AZ23" s="106"/>
      <c r="BA23" s="97"/>
      <c r="BB23" s="97"/>
      <c r="BC23" s="97"/>
      <c r="BD23" s="97"/>
      <c r="BE23" s="97"/>
      <c r="BF23" s="97"/>
      <c r="BG23" s="97"/>
      <c r="BH23" s="97"/>
      <c r="BI23" s="97"/>
      <c r="BJ23" s="97"/>
      <c r="BK23" s="97"/>
      <c r="BL23" s="97"/>
      <c r="BM23" s="97"/>
      <c r="BN23" s="97"/>
      <c r="BO23" s="97"/>
      <c r="BP23" s="97"/>
      <c r="BQ23" s="97"/>
      <c r="BR23" s="97"/>
      <c r="BS23" s="97"/>
      <c r="BT23" s="97"/>
      <c r="BU23" s="97"/>
      <c r="BV23" s="97"/>
      <c r="BW23" s="97"/>
      <c r="BX23" s="97"/>
      <c r="BY23" s="97"/>
      <c r="BZ23" s="97"/>
      <c r="CA23" s="97"/>
      <c r="CB23" s="97"/>
      <c r="CC23" s="97"/>
      <c r="CD23" s="97"/>
      <c r="CE23" s="97"/>
      <c r="CF23" s="97"/>
      <c r="CG23" s="97"/>
      <c r="CH23" s="97"/>
      <c r="CI23" s="97"/>
      <c r="CJ23" s="97"/>
      <c r="CK23" s="97"/>
      <c r="CL23" s="97"/>
      <c r="CM23" s="97"/>
      <c r="CN23" s="97"/>
      <c r="CO23" s="97"/>
      <c r="CP23" s="97"/>
      <c r="CQ23" s="97"/>
      <c r="CR23" s="97"/>
      <c r="CS23" s="97"/>
      <c r="CT23" s="97"/>
      <c r="CU23" s="97"/>
      <c r="CV23" s="97"/>
      <c r="CW23" s="97"/>
      <c r="CX23" s="97"/>
      <c r="CY23" s="97"/>
      <c r="CZ23" s="97"/>
      <c r="DA23" s="97"/>
      <c r="DB23" s="97"/>
      <c r="DC23" s="97"/>
      <c r="DD23" s="97"/>
      <c r="DE23" s="97"/>
      <c r="DF23" s="97"/>
      <c r="DG23" s="97"/>
      <c r="DH23" s="97"/>
      <c r="DI23" s="97"/>
      <c r="DJ23" s="97"/>
      <c r="DK23" s="97"/>
      <c r="DL23" s="97"/>
      <c r="DM23" s="97"/>
      <c r="DN23" s="97"/>
      <c r="DO23" s="97"/>
      <c r="DP23" s="97"/>
      <c r="DQ23" s="97"/>
      <c r="DR23" s="97"/>
      <c r="DS23" s="97"/>
      <c r="DT23" s="97"/>
      <c r="DU23" s="97"/>
      <c r="DV23" s="97"/>
      <c r="DW23" s="97"/>
      <c r="DX23" s="97"/>
      <c r="DY23" s="97"/>
      <c r="DZ23" s="97"/>
      <c r="EA23" s="97"/>
      <c r="EB23" s="97"/>
      <c r="EC23" s="97"/>
      <c r="ED23" s="97"/>
      <c r="EE23" s="97"/>
      <c r="EF23" s="97"/>
      <c r="EG23" s="97"/>
      <c r="EH23" s="97"/>
      <c r="EI23" s="97"/>
      <c r="EJ23" s="97"/>
      <c r="EK23" s="97"/>
      <c r="EL23" s="97"/>
      <c r="EM23" s="97"/>
      <c r="EN23" s="97"/>
      <c r="EO23" s="97"/>
      <c r="EP23" s="97"/>
      <c r="EQ23" s="97"/>
      <c r="ER23" s="97"/>
      <c r="ES23" s="97"/>
      <c r="ET23" s="97"/>
      <c r="EU23" s="97"/>
      <c r="EV23" s="97"/>
      <c r="EW23" s="97"/>
      <c r="EX23" s="97"/>
      <c r="EY23" s="97"/>
      <c r="EZ23" s="97"/>
      <c r="FA23" s="97"/>
      <c r="FB23" s="97"/>
      <c r="FC23" s="97"/>
      <c r="FD23" s="97"/>
      <c r="FE23" s="97"/>
      <c r="FF23" s="97"/>
      <c r="FG23" s="97"/>
      <c r="FH23" s="97"/>
      <c r="FI23" s="97"/>
      <c r="FJ23" s="97"/>
      <c r="FK23" s="97"/>
      <c r="FL23" s="97"/>
      <c r="FM23" s="97"/>
      <c r="FN23" s="97"/>
      <c r="FO23" s="97"/>
      <c r="FP23" s="97"/>
      <c r="FQ23" s="97"/>
      <c r="FR23" s="97"/>
      <c r="FS23" s="97"/>
      <c r="FT23" s="97"/>
      <c r="FU23" s="97"/>
      <c r="FV23" s="97"/>
      <c r="FW23" s="97"/>
      <c r="FX23" s="97"/>
      <c r="FY23" s="97"/>
      <c r="FZ23" s="97"/>
      <c r="GA23" s="97"/>
      <c r="GB23" s="97"/>
      <c r="GC23" s="97"/>
      <c r="GD23" s="97"/>
      <c r="GE23" s="97"/>
      <c r="GF23" s="97"/>
      <c r="GG23" s="97"/>
      <c r="GH23" s="97"/>
      <c r="GI23" s="97"/>
      <c r="GJ23" s="97"/>
      <c r="GK23" s="97"/>
      <c r="GL23" s="97"/>
      <c r="GM23" s="97"/>
      <c r="GN23" s="97"/>
      <c r="GO23" s="97"/>
      <c r="GP23" s="97"/>
      <c r="GQ23" s="97"/>
      <c r="GR23" s="97"/>
      <c r="GS23" s="97"/>
      <c r="GT23" s="97"/>
      <c r="GU23" s="97"/>
      <c r="GV23" s="97"/>
      <c r="GW23" s="97"/>
      <c r="GX23" s="97"/>
      <c r="GY23" s="97"/>
      <c r="GZ23" s="97"/>
      <c r="HA23" s="97"/>
      <c r="HB23" s="97"/>
      <c r="HC23" s="97"/>
      <c r="HD23" s="97"/>
      <c r="HE23" s="97"/>
      <c r="HF23" s="97"/>
      <c r="HG23" s="97"/>
      <c r="HH23" s="97"/>
      <c r="HI23" s="97"/>
      <c r="HJ23" s="97"/>
      <c r="HK23" s="97"/>
      <c r="HL23" s="97"/>
      <c r="HM23" s="97"/>
      <c r="HN23" s="97"/>
      <c r="HO23" s="97"/>
      <c r="HP23" s="97"/>
      <c r="HQ23" s="97"/>
      <c r="HR23" s="97"/>
      <c r="HS23" s="97"/>
      <c r="HT23" s="97"/>
      <c r="HU23" s="97"/>
      <c r="HV23" s="97"/>
      <c r="HW23" s="97"/>
      <c r="HX23" s="97"/>
      <c r="HY23" s="97"/>
      <c r="HZ23" s="97"/>
      <c r="IA23" s="97"/>
      <c r="IB23" s="97"/>
      <c r="IC23" s="97"/>
      <c r="ID23" s="97"/>
      <c r="IE23" s="97"/>
      <c r="IF23" s="97"/>
      <c r="IG23" s="97"/>
      <c r="IH23" s="97"/>
      <c r="II23" s="97"/>
      <c r="IJ23" s="97"/>
      <c r="IK23" s="97"/>
      <c r="IL23" s="97"/>
      <c r="IM23" s="97"/>
      <c r="IN23" s="97"/>
      <c r="IO23" s="97"/>
      <c r="IP23" s="97"/>
      <c r="IQ23" s="97"/>
      <c r="IR23" s="97"/>
      <c r="IS23" s="97"/>
      <c r="IT23" s="97"/>
      <c r="IU23" s="97"/>
      <c r="IV23" s="97"/>
    </row>
    <row r="24" spans="1:256" ht="50.1" customHeight="1" x14ac:dyDescent="0.25"/>
    <row r="25" spans="1:256" ht="50.1" customHeight="1" x14ac:dyDescent="0.25"/>
    <row r="26" spans="1:256" ht="50.1" customHeight="1" x14ac:dyDescent="0.25"/>
    <row r="27" spans="1:256" ht="50.1" customHeight="1" x14ac:dyDescent="0.25"/>
    <row r="28" spans="1:256" ht="50.1" customHeight="1" x14ac:dyDescent="0.25"/>
    <row r="29" spans="1:256" ht="50.1" customHeight="1" x14ac:dyDescent="0.25"/>
    <row r="30" spans="1:256" ht="50.1" customHeight="1" x14ac:dyDescent="0.25"/>
    <row r="31" spans="1:256" ht="50.1" customHeight="1" x14ac:dyDescent="0.25"/>
    <row r="32" spans="1:256" ht="50.1" customHeight="1" x14ac:dyDescent="0.25"/>
    <row r="33" ht="50.1" customHeight="1" x14ac:dyDescent="0.25"/>
    <row r="34" ht="50.1" customHeight="1" x14ac:dyDescent="0.25"/>
    <row r="35" ht="50.1" customHeight="1" x14ac:dyDescent="0.25"/>
    <row r="36" ht="50.1" customHeight="1" x14ac:dyDescent="0.25"/>
    <row r="37" ht="50.1" customHeight="1"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543F1-75C6-4737-BB49-143ACFB2D66C}">
  <dimension ref="A1:E44"/>
  <sheetViews>
    <sheetView showGridLines="0" topLeftCell="A43" zoomScaleNormal="100" workbookViewId="0">
      <selection activeCell="C3" sqref="C3"/>
    </sheetView>
  </sheetViews>
  <sheetFormatPr baseColWidth="10" defaultColWidth="11.42578125" defaultRowHeight="15" x14ac:dyDescent="0.25"/>
  <cols>
    <col min="1" max="1" width="3.42578125" customWidth="1"/>
    <col min="2" max="2" width="40" customWidth="1"/>
    <col min="3" max="3" width="45" customWidth="1"/>
    <col min="4" max="4" width="32.28515625" bestFit="1" customWidth="1"/>
    <col min="5" max="5" width="14.85546875" customWidth="1"/>
  </cols>
  <sheetData>
    <row r="1" spans="1:5" ht="15.75" x14ac:dyDescent="0.25">
      <c r="A1" s="143"/>
      <c r="B1" s="144"/>
      <c r="C1" s="144"/>
      <c r="D1" s="145"/>
      <c r="E1" s="145"/>
    </row>
    <row r="2" spans="1:5" s="146" customFormat="1" ht="12" x14ac:dyDescent="0.2">
      <c r="B2" s="147" t="s">
        <v>56</v>
      </c>
      <c r="C2" s="148"/>
    </row>
    <row r="3" spans="1:5" s="146" customFormat="1" ht="12" x14ac:dyDescent="0.2">
      <c r="B3" s="147"/>
      <c r="C3" s="148"/>
    </row>
    <row r="4" spans="1:5" s="146" customFormat="1" ht="12" x14ac:dyDescent="0.2">
      <c r="B4" s="149" t="s">
        <v>57</v>
      </c>
      <c r="C4" s="148"/>
    </row>
    <row r="5" spans="1:5" s="146" customFormat="1" ht="12.75" thickBot="1" x14ac:dyDescent="0.25">
      <c r="B5" s="148"/>
      <c r="C5" s="150"/>
      <c r="D5" s="151"/>
    </row>
    <row r="6" spans="1:5" s="146" customFormat="1" ht="12.75" thickBot="1" x14ac:dyDescent="0.25">
      <c r="B6" s="152" t="s">
        <v>58</v>
      </c>
      <c r="C6" s="153"/>
      <c r="D6" s="154"/>
    </row>
    <row r="7" spans="1:5" s="146" customFormat="1" ht="12.75" thickBot="1" x14ac:dyDescent="0.25">
      <c r="B7" s="172" t="s">
        <v>59</v>
      </c>
      <c r="C7" s="173" t="s">
        <v>60</v>
      </c>
      <c r="D7" s="174" t="s">
        <v>58</v>
      </c>
    </row>
    <row r="8" spans="1:5" s="146" customFormat="1" ht="12.75" thickBot="1" x14ac:dyDescent="0.25">
      <c r="B8" s="155">
        <v>1</v>
      </c>
      <c r="C8" s="156" t="s">
        <v>237</v>
      </c>
      <c r="D8" s="157">
        <v>45</v>
      </c>
    </row>
    <row r="9" spans="1:5" s="146" customFormat="1" ht="12.75" thickBot="1" x14ac:dyDescent="0.25">
      <c r="B9" s="155">
        <v>2</v>
      </c>
      <c r="C9" s="156" t="s">
        <v>238</v>
      </c>
      <c r="D9" s="157">
        <v>15</v>
      </c>
    </row>
    <row r="10" spans="1:5" s="146" customFormat="1" ht="12.75" thickBot="1" x14ac:dyDescent="0.25">
      <c r="B10" s="155">
        <v>3</v>
      </c>
      <c r="C10" s="156" t="s">
        <v>133</v>
      </c>
      <c r="D10" s="157">
        <v>30</v>
      </c>
    </row>
    <row r="11" spans="1:5" s="146" customFormat="1" ht="12.75" thickBot="1" x14ac:dyDescent="0.25">
      <c r="B11" s="155">
        <v>4</v>
      </c>
      <c r="C11" s="156" t="s">
        <v>138</v>
      </c>
      <c r="D11" s="157">
        <v>10</v>
      </c>
    </row>
    <row r="12" spans="1:5" s="146" customFormat="1" ht="12.75" thickBot="1" x14ac:dyDescent="0.25">
      <c r="B12" s="158" t="s">
        <v>67</v>
      </c>
      <c r="C12" s="159"/>
      <c r="D12" s="160">
        <f>SUM(D8:D11)</f>
        <v>100</v>
      </c>
    </row>
    <row r="13" spans="1:5" s="146" customFormat="1" ht="12" x14ac:dyDescent="0.2">
      <c r="B13" s="147"/>
      <c r="C13" s="148"/>
      <c r="D13" s="161"/>
    </row>
    <row r="14" spans="1:5" s="146" customFormat="1" ht="12" x14ac:dyDescent="0.2">
      <c r="B14" s="149" t="s">
        <v>68</v>
      </c>
      <c r="C14" s="148"/>
    </row>
    <row r="15" spans="1:5" s="146" customFormat="1" ht="12.75" thickBot="1" x14ac:dyDescent="0.25">
      <c r="B15" s="147"/>
      <c r="C15" s="148"/>
    </row>
    <row r="16" spans="1:5" s="146" customFormat="1" ht="12.75" thickBot="1" x14ac:dyDescent="0.25">
      <c r="B16" s="162" t="s">
        <v>239</v>
      </c>
      <c r="C16" s="150"/>
    </row>
    <row r="17" spans="2:3" s="146" customFormat="1" ht="12.75" thickBot="1" x14ac:dyDescent="0.25">
      <c r="B17" s="172" t="s">
        <v>70</v>
      </c>
      <c r="C17" s="173" t="s">
        <v>71</v>
      </c>
    </row>
    <row r="18" spans="2:3" s="146" customFormat="1" ht="12.75" thickBot="1" x14ac:dyDescent="0.25">
      <c r="B18" s="163" t="s">
        <v>119</v>
      </c>
      <c r="C18" s="164" t="s">
        <v>120</v>
      </c>
    </row>
    <row r="19" spans="2:3" s="146" customFormat="1" ht="12.75" thickBot="1" x14ac:dyDescent="0.25">
      <c r="B19" s="163" t="s">
        <v>121</v>
      </c>
      <c r="C19" s="164" t="s">
        <v>122</v>
      </c>
    </row>
    <row r="20" spans="2:3" s="146" customFormat="1" ht="12.75" thickBot="1" x14ac:dyDescent="0.25">
      <c r="B20" s="163" t="s">
        <v>123</v>
      </c>
      <c r="C20" s="164" t="s">
        <v>124</v>
      </c>
    </row>
    <row r="21" spans="2:3" s="146" customFormat="1" ht="12.75" thickBot="1" x14ac:dyDescent="0.25">
      <c r="B21" s="163" t="s">
        <v>125</v>
      </c>
      <c r="C21" s="164" t="s">
        <v>126</v>
      </c>
    </row>
    <row r="22" spans="2:3" s="146" customFormat="1" ht="12.75" thickBot="1" x14ac:dyDescent="0.25">
      <c r="B22" s="165" t="s">
        <v>240</v>
      </c>
      <c r="C22" s="164" t="s">
        <v>128</v>
      </c>
    </row>
    <row r="23" spans="2:3" s="146" customFormat="1" ht="12.75" thickBot="1" x14ac:dyDescent="0.25">
      <c r="B23" s="166"/>
      <c r="C23" s="150"/>
    </row>
    <row r="24" spans="2:3" s="146" customFormat="1" ht="12.75" thickBot="1" x14ac:dyDescent="0.25">
      <c r="B24" s="162" t="s">
        <v>241</v>
      </c>
      <c r="C24" s="150"/>
    </row>
    <row r="25" spans="2:3" s="146" customFormat="1" ht="12.75" thickBot="1" x14ac:dyDescent="0.25">
      <c r="B25" s="172" t="s">
        <v>70</v>
      </c>
      <c r="C25" s="173" t="s">
        <v>71</v>
      </c>
    </row>
    <row r="26" spans="2:3" s="146" customFormat="1" ht="12.75" thickBot="1" x14ac:dyDescent="0.25">
      <c r="B26" s="163" t="s">
        <v>130</v>
      </c>
      <c r="C26" s="164">
        <v>1</v>
      </c>
    </row>
    <row r="27" spans="2:3" s="146" customFormat="1" ht="12.75" thickBot="1" x14ac:dyDescent="0.25">
      <c r="B27" s="163" t="s">
        <v>131</v>
      </c>
      <c r="C27" s="164">
        <v>2</v>
      </c>
    </row>
    <row r="28" spans="2:3" s="146" customFormat="1" ht="12.75" thickBot="1" x14ac:dyDescent="0.25">
      <c r="B28" s="163" t="s">
        <v>132</v>
      </c>
      <c r="C28" s="164">
        <v>3</v>
      </c>
    </row>
    <row r="29" spans="2:3" s="146" customFormat="1" ht="12" x14ac:dyDescent="0.2">
      <c r="B29" s="167"/>
      <c r="C29" s="167"/>
    </row>
    <row r="30" spans="2:3" s="146" customFormat="1" ht="12.75" thickBot="1" x14ac:dyDescent="0.25">
      <c r="B30" s="166"/>
      <c r="C30" s="150"/>
    </row>
    <row r="31" spans="2:3" s="146" customFormat="1" ht="12.75" thickBot="1" x14ac:dyDescent="0.25">
      <c r="B31" s="152" t="s">
        <v>133</v>
      </c>
      <c r="C31" s="168"/>
    </row>
    <row r="32" spans="2:3" s="146" customFormat="1" ht="12.75" thickBot="1" x14ac:dyDescent="0.25">
      <c r="B32" s="172" t="s">
        <v>70</v>
      </c>
      <c r="C32" s="173" t="s">
        <v>71</v>
      </c>
    </row>
    <row r="33" spans="1:4" s="146" customFormat="1" ht="12.75" thickBot="1" x14ac:dyDescent="0.25">
      <c r="B33" s="169" t="s">
        <v>134</v>
      </c>
      <c r="C33" s="164">
        <v>1</v>
      </c>
    </row>
    <row r="34" spans="1:4" s="146" customFormat="1" ht="12.75" thickBot="1" x14ac:dyDescent="0.25">
      <c r="B34" s="170" t="s">
        <v>135</v>
      </c>
      <c r="C34" s="164">
        <v>2</v>
      </c>
    </row>
    <row r="35" spans="1:4" s="146" customFormat="1" ht="12.75" thickBot="1" x14ac:dyDescent="0.25">
      <c r="B35" s="170" t="s">
        <v>136</v>
      </c>
      <c r="C35" s="164">
        <v>3</v>
      </c>
    </row>
    <row r="36" spans="1:4" s="146" customFormat="1" ht="12.75" thickBot="1" x14ac:dyDescent="0.25">
      <c r="B36" s="171" t="s">
        <v>137</v>
      </c>
      <c r="C36" s="164">
        <v>4</v>
      </c>
    </row>
    <row r="37" spans="1:4" s="146" customFormat="1" ht="12" x14ac:dyDescent="0.2">
      <c r="B37" s="166"/>
      <c r="C37" s="150"/>
    </row>
    <row r="38" spans="1:4" s="146" customFormat="1" ht="12.75" thickBot="1" x14ac:dyDescent="0.25">
      <c r="B38" s="166"/>
      <c r="C38" s="150"/>
    </row>
    <row r="39" spans="1:4" s="146" customFormat="1" ht="12.75" thickBot="1" x14ac:dyDescent="0.25">
      <c r="B39" s="162" t="s">
        <v>138</v>
      </c>
      <c r="C39" s="150"/>
    </row>
    <row r="40" spans="1:4" s="146" customFormat="1" ht="12.75" thickBot="1" x14ac:dyDescent="0.25">
      <c r="B40" s="172" t="s">
        <v>70</v>
      </c>
      <c r="C40" s="173" t="s">
        <v>71</v>
      </c>
    </row>
    <row r="41" spans="1:4" s="146" customFormat="1" ht="12.75" thickBot="1" x14ac:dyDescent="0.25">
      <c r="B41" s="170" t="s">
        <v>139</v>
      </c>
      <c r="C41" s="164">
        <v>0</v>
      </c>
    </row>
    <row r="42" spans="1:4" s="146" customFormat="1" ht="12.75" thickBot="1" x14ac:dyDescent="0.25">
      <c r="B42" s="170" t="s">
        <v>140</v>
      </c>
      <c r="C42" s="164">
        <v>1</v>
      </c>
    </row>
    <row r="43" spans="1:4" s="146" customFormat="1" ht="12" x14ac:dyDescent="0.2">
      <c r="B43" s="166"/>
      <c r="C43" s="150"/>
    </row>
    <row r="44" spans="1:4" x14ac:dyDescent="0.25">
      <c r="A44" s="1"/>
      <c r="B44" s="56"/>
      <c r="C44" s="56"/>
      <c r="D44" s="1"/>
    </row>
  </sheetData>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7007C-81C5-41B4-AB15-5B6AB6BD8ECB}">
  <dimension ref="B2:E12"/>
  <sheetViews>
    <sheetView showGridLines="0" workbookViewId="0">
      <selection activeCell="D16" sqref="D16"/>
    </sheetView>
  </sheetViews>
  <sheetFormatPr baseColWidth="10" defaultRowHeight="15" x14ac:dyDescent="0.25"/>
  <cols>
    <col min="1" max="1" width="3.42578125" customWidth="1"/>
    <col min="2" max="3" width="26.7109375" customWidth="1"/>
    <col min="4" max="4" width="60.5703125" customWidth="1"/>
  </cols>
  <sheetData>
    <row r="2" spans="2:5" x14ac:dyDescent="0.25">
      <c r="B2" s="308" t="s">
        <v>253</v>
      </c>
      <c r="C2" s="308"/>
      <c r="D2" s="308"/>
    </row>
    <row r="4" spans="2:5" x14ac:dyDescent="0.25">
      <c r="B4" s="175" t="s">
        <v>246</v>
      </c>
      <c r="C4" s="175" t="s">
        <v>249</v>
      </c>
      <c r="D4" s="175" t="s">
        <v>254</v>
      </c>
      <c r="E4" s="176"/>
    </row>
    <row r="5" spans="2:5" x14ac:dyDescent="0.25">
      <c r="B5" s="177" t="s">
        <v>255</v>
      </c>
      <c r="C5" s="178">
        <v>40170</v>
      </c>
      <c r="D5" s="179" t="s">
        <v>256</v>
      </c>
    </row>
    <row r="6" spans="2:5" x14ac:dyDescent="0.25">
      <c r="B6" s="177" t="s">
        <v>257</v>
      </c>
      <c r="C6" s="178" t="s">
        <v>258</v>
      </c>
      <c r="D6" s="179" t="s">
        <v>259</v>
      </c>
    </row>
    <row r="7" spans="2:5" x14ac:dyDescent="0.25">
      <c r="B7" s="177" t="s">
        <v>260</v>
      </c>
      <c r="C7" s="178">
        <v>40952</v>
      </c>
      <c r="D7" s="179" t="s">
        <v>259</v>
      </c>
    </row>
    <row r="8" spans="2:5" x14ac:dyDescent="0.25">
      <c r="B8" s="177" t="s">
        <v>261</v>
      </c>
      <c r="C8" s="178">
        <v>41978</v>
      </c>
      <c r="D8" s="179" t="s">
        <v>259</v>
      </c>
    </row>
    <row r="9" spans="2:5" x14ac:dyDescent="0.25">
      <c r="B9" s="177" t="s">
        <v>262</v>
      </c>
      <c r="C9" s="178">
        <v>42447</v>
      </c>
      <c r="D9" s="179" t="s">
        <v>259</v>
      </c>
    </row>
    <row r="10" spans="2:5" x14ac:dyDescent="0.25">
      <c r="B10" s="177" t="s">
        <v>263</v>
      </c>
      <c r="C10" s="178">
        <v>43567</v>
      </c>
      <c r="D10" s="179" t="s">
        <v>259</v>
      </c>
    </row>
    <row r="11" spans="2:5" x14ac:dyDescent="0.25">
      <c r="B11" s="177" t="s">
        <v>247</v>
      </c>
      <c r="C11" s="178">
        <v>44253</v>
      </c>
      <c r="D11" s="179" t="s">
        <v>259</v>
      </c>
    </row>
    <row r="12" spans="2:5" ht="22.5" x14ac:dyDescent="0.25">
      <c r="B12" s="177" t="s">
        <v>252</v>
      </c>
      <c r="C12" s="178">
        <v>45954</v>
      </c>
      <c r="D12" s="179" t="s">
        <v>265</v>
      </c>
    </row>
  </sheetData>
  <mergeCells count="1">
    <mergeCell ref="B2:D2"/>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o" ma:contentTypeID="0x010100EE2620CA4BCF6C4C887D6F74208FF5EE" ma:contentTypeVersion="7" ma:contentTypeDescription="Crear nuevo documento." ma:contentTypeScope="" ma:versionID="1e6840c0ce0543248b217ae5bd1e0683">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d663fedf9e616a1edada5f8f72ea2a1b"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Dependencia_Nivel_Superior" minOccurs="0"/>
                <xsd:element ref="ns2:Fecha_Actualizacion" minOccurs="0"/>
                <xsd:element ref="ns2:Grupos_de_Proceso" minOccurs="0"/>
                <xsd:element ref="ns2:Procesos_SGI" minOccurs="0"/>
                <xsd:element ref="ns2:Tipo_x0020_Documental_x0020_SGI" minOccurs="0"/>
                <xsd:element ref="ns2:Version_Documento"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Dependencia_Nivel_Superior" ma:index="10" nillable="true" ma:displayName="Dependencia_Nivel_Superior" ma:format="Dropdown" ma:internalName="Dependencia_Nivel_Superior">
      <xsd:simpleType>
        <xsd:restriction base="dms:Choice">
          <xsd:enumeration value="Despacho Superintendente de Sociedades"/>
          <xsd:enumeration value="Delegatura para Procedimientos de Insolvencia"/>
          <xsd:enumeration value="Delegatura para Procedimientos Mercantiles"/>
          <xsd:enumeration value="Delegatura Inspección, Vigilancia y Control"/>
          <xsd:enumeration value="Delegatura Asuntos Económicos y Contables"/>
          <xsd:enumeration value="Secretaría General"/>
        </xsd:restriction>
      </xsd:simpleType>
    </xsd:element>
    <xsd:element name="Fecha_Actualizacion" ma:index="11" nillable="true" ma:displayName="Fecha_Actualizacion" ma:default="[today]" ma:description="Esta columna incorpora la fecha de la última modificación realizada al documento por la oficina Asesora de Planeación." ma:format="DateOnly" ma:internalName="Fecha_Actualizacion">
      <xsd:simpleType>
        <xsd:restriction base="dms:DateTime"/>
      </xsd:simpleType>
    </xsd:element>
    <xsd:element name="Grupos_de_Proceso" ma:index="12" nillable="true" ma:displayName="Grupos_de_Proceso" ma:description="Esta columna contiene los Grupos de Proceso asociados al sistema de Gestión Integral de la entidad." ma:format="Dropdown" ma:internalName="Grupos_de_Proceso">
      <xsd:simpleType>
        <xsd:restriction base="dms:Choice">
          <xsd:enumeration value="Procesos de Direccionamiento"/>
          <xsd:enumeration value="Procesos Misionales"/>
          <xsd:enumeration value="Procesos de Apoyo"/>
          <xsd:enumeration value="Seguimiento"/>
        </xsd:restriction>
      </xsd:simpleType>
    </xsd:element>
    <xsd:element name="Procesos_SGI" ma:index="13" nillable="true" ma:displayName="Procesos_SGI" ma:default="Proceso Direccionamiento - Gestión Estratégica" ma:format="Dropdown" ma:internalName="Procesos_SGI">
      <xsd:simpleType>
        <xsd:restriction base="dms:Choice">
          <xsd:enumeration value="Proceso Direccionamiento - Gestión Estratégica"/>
          <xsd:enumeration value="Procesos Direccionamiento - Gestión Judicial"/>
          <xsd:enumeration value="Procesos Direccionamiento - Gestión Integral"/>
          <xsd:enumeration value="Procesos Direccionamiento - Gestión de Comunicaciones"/>
          <xsd:enumeration value="Procesos Misionales - Gestión de Información Empresarial"/>
          <xsd:enumeration value="Procesos Misionales - Análisis económico y de Riesgos"/>
          <xsd:enumeration value="Procesos Misionales - Análisis Financiero y Contable"/>
          <xsd:enumeration value="Procesos Misionales - Actuaciones y autorizaciones Administrativas"/>
          <xsd:enumeration value="Procesos Misionales - Investigaciones Administrativas"/>
          <xsd:enumeration value="Procesos Misionales - Régimen Cambiario"/>
          <xsd:enumeration value="Procesos Misionales - Recuperación Empresarial"/>
          <xsd:enumeration value="Procesos Misionales - Liquidación Judicial"/>
          <xsd:enumeration value="Procesos Misionales - Intervención"/>
          <xsd:enumeration value="Procesos Misionales - Procesos Especiales"/>
          <xsd:enumeration value="Procesos Misionales - Procesos Societarios"/>
          <xsd:enumeration value="Procesos Misionales - Conciliación y Arbitramiento"/>
          <xsd:enumeration value="Procesos de Apoyo - Gestión Contractual"/>
          <xsd:enumeration value="Procesos de Apoyo - Gestión Documental"/>
          <xsd:enumeration value="Procesos de Apoyo - Gestión Financiera y Contable"/>
          <xsd:enumeration value="Procesos de Apoyo - Gestión de Infraestructura y Tecnologías de Información"/>
          <xsd:enumeration value="Procesos de Apoyo - Gestión del Talento Humano"/>
          <xsd:enumeration value="Procesos de Apoyo - Atención al ciudadano"/>
          <xsd:enumeration value="Procesos de Apoyo - Gestión de Infraestructura Física"/>
          <xsd:enumeration value="Procesos de Apoyo - Gestión de Apoyo Judicial"/>
          <xsd:enumeration value="Procesos de Seguimiento - Evaluación y Control"/>
          <xsd:enumeration value="Procesos de Seguimiento - Control Disciplinario"/>
        </xsd:restriction>
      </xsd:simpleType>
    </xsd:element>
    <xsd:element name="Tipo_x0020_Documental_x0020_SGI" ma:index="14" nillable="true" ma:displayName="Tipo Documental SGI" ma:default="Caracterización" ma:format="Dropdown" ma:internalName="Tipo_x0020_Documental_x0020_SGI">
      <xsd:simpleType>
        <xsd:restriction base="dms:Choice">
          <xsd:enumeration value="Caracterización"/>
          <xsd:enumeration value="Formato"/>
          <xsd:enumeration value="Documento"/>
        </xsd:restriction>
      </xsd:simpleType>
    </xsd:element>
    <xsd:element name="Version_Documento" ma:index="15" nillable="true" ma:displayName="Version_Documento" ma:decimals="0" ma:internalName="Version_Documento">
      <xsd:simpleType>
        <xsd:restriction base="dms:Number"/>
      </xsd:simpleType>
    </xsd:element>
    <xsd:element name="_dlc_DocId" ma:index="16" nillable="true" ma:displayName="Valor de Id. de documento" ma:description="El valor del identificador de documento asignado a este elemento." ma:internalName="_dlc_DocId" ma:readOnly="true">
      <xsd:simpleType>
        <xsd:restriction base="dms:Text"/>
      </xsd:simpleType>
    </xsd:element>
    <xsd:element name="_dlc_DocIdUrl" ma:index="17"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rocesos_SGI xmlns="0948c079-19c9-4a36-bb7d-d65ca794eba7">Procesos de Seguimiento - Evaluación y Control</Procesos_SGI>
    <Dependencia_Nivel_Superior xmlns="0948c079-19c9-4a36-bb7d-d65ca794eba7">Despacho Superintendente de Sociedades</Dependencia_Nivel_Superior>
    <Fecha_Actualizacion xmlns="0948c079-19c9-4a36-bb7d-d65ca794eba7">2025-11-21T01:30:06+00:00</Fecha_Actualizacion>
    <Tipo_x0020_Documental_x0020_SGI xmlns="0948c079-19c9-4a36-bb7d-d65ca794eba7">Formato</Tipo_x0020_Documental_x0020_SGI>
    <Version_Documento xmlns="0948c079-19c9-4a36-bb7d-d65ca794eba7">7</Version_Documento>
    <PublishingExpirationDate xmlns="http://schemas.microsoft.com/sharepoint/v3" xsi:nil="true"/>
    <PublishingStartDate xmlns="http://schemas.microsoft.com/sharepoint/v3" xsi:nil="true"/>
    <Grupos_de_Proceso xmlns="0948c079-19c9-4a36-bb7d-d65ca794eba7">Seguimiento</Grupos_de_Proceso>
  </documentManagement>
</p:properties>
</file>

<file path=customXml/itemProps1.xml><?xml version="1.0" encoding="utf-8"?>
<ds:datastoreItem xmlns:ds="http://schemas.openxmlformats.org/officeDocument/2006/customXml" ds:itemID="{3F587D2C-2E3D-447C-803D-3E81C61AF077}">
  <ds:schemaRefs>
    <ds:schemaRef ds:uri="http://schemas.microsoft.com/sharepoint/events"/>
  </ds:schemaRefs>
</ds:datastoreItem>
</file>

<file path=customXml/itemProps2.xml><?xml version="1.0" encoding="utf-8"?>
<ds:datastoreItem xmlns:ds="http://schemas.openxmlformats.org/officeDocument/2006/customXml" ds:itemID="{2D8CD592-81F9-4198-93C0-70B397908B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948c079-19c9-4a36-bb7d-d65ca794eb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36D0DB-0253-4336-8EE3-EA677F29F5E6}">
  <ds:schemaRefs>
    <ds:schemaRef ds:uri="http://schemas.microsoft.com/sharepoint/v3/contenttype/forms"/>
  </ds:schemaRefs>
</ds:datastoreItem>
</file>

<file path=customXml/itemProps4.xml><?xml version="1.0" encoding="utf-8"?>
<ds:datastoreItem xmlns:ds="http://schemas.openxmlformats.org/officeDocument/2006/customXml" ds:itemID="{44D82066-A351-4E69-8DE8-F83AA64B940A}">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Matriz Priorizacion 2018 </vt:lpstr>
      <vt:lpstr>Matriz Priorizacion valorada</vt:lpstr>
      <vt:lpstr>PLAN ANUAL 2018 0k</vt:lpstr>
      <vt:lpstr>Hoja1</vt:lpstr>
      <vt:lpstr>Convenciones</vt:lpstr>
      <vt:lpstr>Control de Cambios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CRITERIOS PARA ESTABLECER PLAN DE AUDITORIAS</dc:title>
  <dc:subject/>
  <dc:creator>Miguel Quintana</dc:creator>
  <cp:keywords/>
  <dc:description/>
  <cp:lastModifiedBy>Ruben Dario Moreno Posada</cp:lastModifiedBy>
  <cp:revision/>
  <dcterms:created xsi:type="dcterms:W3CDTF">2013-07-25T21:50:52Z</dcterms:created>
  <dcterms:modified xsi:type="dcterms:W3CDTF">2025-11-21T01:31:07Z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CS AutoSave">
    <vt:lpwstr/>
  </property>
  <property fmtid="{D5CDD505-2E9C-101B-9397-08002B2CF9AE}" pid="3" name="ContentTypeId">
    <vt:lpwstr>0x010100EE2620CA4BCF6C4C887D6F74208FF5EE</vt:lpwstr>
  </property>
  <property fmtid="{D5CDD505-2E9C-101B-9397-08002B2CF9AE}" pid="4" name="_dlc_DocIdItemGuid">
    <vt:lpwstr>2eb3064e-d7fa-4f4e-acc4-7cee687e9f9d</vt:lpwstr>
  </property>
  <property fmtid="{D5CDD505-2E9C-101B-9397-08002B2CF9AE}" pid="5" name="_dlc_DocId">
    <vt:lpwstr>SSDOCID-1136287043-3096</vt:lpwstr>
  </property>
  <property fmtid="{D5CDD505-2E9C-101B-9397-08002B2CF9AE}" pid="6" name="_dlc_DocIdUrl">
    <vt:lpwstr>http://old2022.supersociedades.gov.co/sgi/_layouts/15/DocIdRedir.aspx?ID=SSDOCID-1136287043-3096, SSDOCID-1136287043-3096</vt:lpwstr>
  </property>
</Properties>
</file>