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maya\Desktop\Actualizaciones SGI 2025\Talento Humano\"/>
    </mc:Choice>
  </mc:AlternateContent>
  <xr:revisionPtr revIDLastSave="0" documentId="8_{1651FC21-201D-4CE6-A386-F2E2C9E6BF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estigación_SST" sheetId="1" r:id="rId1"/>
    <sheet name="Hoja5" sheetId="5" state="hidden" r:id="rId2"/>
    <sheet name="RegistroFotográfico" sheetId="3" r:id="rId3"/>
    <sheet name="LeccionesAprendidas" sheetId="2" r:id="rId4"/>
    <sheet name="AnexoNTC 3701" sheetId="7" r:id="rId5"/>
    <sheet name="Control de Cambios" sheetId="9" r:id="rId6"/>
    <sheet name="Datos" sheetId="4" state="hidden" r:id="rId7"/>
  </sheets>
  <externalReferences>
    <externalReference r:id="rId8"/>
    <externalReference r:id="rId9"/>
  </externalReferences>
  <definedNames>
    <definedName name="_xlnm.Print_Area" localSheetId="0">Investigación_SST!$A$1:$AL$105</definedName>
    <definedName name="_xlnm.Print_Area" localSheetId="3">LeccionesAprendidas!$A$1:$AO$34</definedName>
    <definedName name="Categoria">[1]Hoja2!$A$4:$A$9</definedName>
    <definedName name="inspecciones">[2]Datos!$D$1:$D$6</definedName>
    <definedName name="partecuerpo">[2]Datos!$AD$3:$AD$12</definedName>
    <definedName name="responsable">[2]Datos!$B$15:$B$17</definedName>
    <definedName name="_xlnm.Print_Titles" localSheetId="0">Investigación_SST!$1:$4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2" i="1" l="1"/>
  <c r="C19" i="1"/>
  <c r="K19" i="1"/>
  <c r="AJ19" i="1"/>
  <c r="AE19" i="1"/>
  <c r="Y19" i="1"/>
  <c r="S19" i="1"/>
  <c r="T17" i="1"/>
  <c r="AH17" i="1"/>
  <c r="AC17" i="1"/>
  <c r="D17" i="1"/>
  <c r="V15" i="1"/>
  <c r="K15" i="1"/>
  <c r="C15" i="1"/>
  <c r="AE12" i="1"/>
  <c r="Y17" i="1" l="1"/>
  <c r="AD15" i="1" l="1"/>
  <c r="U99" i="1"/>
  <c r="U100" i="1"/>
  <c r="U101" i="1"/>
  <c r="U102" i="1"/>
  <c r="U98" i="1"/>
  <c r="AC15" i="1" l="1"/>
  <c r="N102" i="1"/>
  <c r="F102" i="1"/>
  <c r="N101" i="1"/>
  <c r="N100" i="1"/>
  <c r="N99" i="1"/>
  <c r="N98" i="1"/>
  <c r="F101" i="1"/>
  <c r="F100" i="1"/>
  <c r="F99" i="1"/>
  <c r="F98" i="1"/>
  <c r="AI34" i="1" l="1"/>
  <c r="AE34" i="1"/>
  <c r="S34" i="1"/>
  <c r="Q34" i="1"/>
  <c r="K2" i="3" l="1"/>
  <c r="I2" i="3"/>
  <c r="G2" i="3"/>
</calcChain>
</file>

<file path=xl/sharedStrings.xml><?xml version="1.0" encoding="utf-8"?>
<sst xmlns="http://schemas.openxmlformats.org/spreadsheetml/2006/main" count="1008" uniqueCount="789">
  <si>
    <t>FORMATO: REPORTE E INVESTIGACIÓN DE INCIDENTES Y ACCIDENTES</t>
  </si>
  <si>
    <t>Accidente Grave</t>
  </si>
  <si>
    <t>Accidente Leve</t>
  </si>
  <si>
    <t>Accidente Fatal</t>
  </si>
  <si>
    <t>Condición Insegura</t>
  </si>
  <si>
    <t>Acto Inseguro</t>
  </si>
  <si>
    <t>REGISTRO FOTOGRÁFICO</t>
  </si>
  <si>
    <t>Sede:</t>
  </si>
  <si>
    <t>Bogotá</t>
  </si>
  <si>
    <t>Barranquilla</t>
  </si>
  <si>
    <t>Cartagena</t>
  </si>
  <si>
    <t>Manizales</t>
  </si>
  <si>
    <t>Bucaramanga</t>
  </si>
  <si>
    <t>Cali</t>
  </si>
  <si>
    <t>Seleccionar</t>
  </si>
  <si>
    <t>Otro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</si>
  <si>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</si>
  <si>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</si>
  <si>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</si>
  <si>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</si>
  <si>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</si>
  <si>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</si>
  <si>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</si>
  <si>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</si>
  <si>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</si>
  <si>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</si>
  <si>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</si>
  <si>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</si>
  <si>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Día</t>
  </si>
  <si>
    <t>Mes</t>
  </si>
  <si>
    <t>Año</t>
  </si>
  <si>
    <t>Alto</t>
  </si>
  <si>
    <t>Medio</t>
  </si>
  <si>
    <t>Bajo</t>
  </si>
  <si>
    <t>FACTORES PERSONALES</t>
  </si>
  <si>
    <t>NOMBRE</t>
  </si>
  <si>
    <t>CARGO</t>
  </si>
  <si>
    <t>FECHA
DD/MM/AA</t>
  </si>
  <si>
    <t>FIRMA</t>
  </si>
  <si>
    <t xml:space="preserve">CAUSAS IMEDIATAS: CONDICIÓN AMBIENTAL PELIGROSA </t>
  </si>
  <si>
    <t>000 Defecto de los agentes</t>
  </si>
  <si>
    <t>Código</t>
  </si>
  <si>
    <t>Categorías</t>
  </si>
  <si>
    <t>Elaborado con materiales inadecuados.</t>
  </si>
  <si>
    <t>Romo, embotado.</t>
  </si>
  <si>
    <t>Impropiamente construido o ensamblado.</t>
  </si>
  <si>
    <t>Impropiamente diseñado (herramientas, puestos de trabajo, objetos)</t>
  </si>
  <si>
    <t>Áspero, tosco.</t>
  </si>
  <si>
    <t>Agudo cortante.</t>
  </si>
  <si>
    <t>Resbaloso</t>
  </si>
  <si>
    <t>Piso defectuoso</t>
  </si>
  <si>
    <t>Desgastado cuarteado</t>
  </si>
  <si>
    <t>Falla eléctrica o mecánica</t>
  </si>
  <si>
    <t>Persona agresiva, estado mental alterado</t>
  </si>
  <si>
    <t>Otros defectos no especificados.</t>
  </si>
  <si>
    <t>020 Factores de riesgos de la ropa o vestuario</t>
  </si>
  <si>
    <t>Carencia del equipo de protección personal</t>
  </si>
  <si>
    <t>Ropa impropia o inadecuada.</t>
  </si>
  <si>
    <t>Factores de riesgos de la ropa o vestuario no especificados</t>
  </si>
  <si>
    <t>030  Factores de riesgos ambientales</t>
  </si>
  <si>
    <t>Ventilación inadecuada</t>
  </si>
  <si>
    <t>Ruido de impacto</t>
  </si>
  <si>
    <t>Iluminación inadecuada (poca luz, brillo...)</t>
  </si>
  <si>
    <t>Sin protección contra radiaciones.</t>
  </si>
  <si>
    <t>Protección inadecuada contra radiaciones</t>
  </si>
  <si>
    <t>Factores de riesgos ambientales no especificados.</t>
  </si>
  <si>
    <t>040.  Factores de riesgo de la circulación de personas y vehículos</t>
  </si>
  <si>
    <t>Insuficiente espacio de trabajo</t>
  </si>
  <si>
    <t>Espacio inadecuado en pasillos, salidas, etc.</t>
  </si>
  <si>
    <t>Espacio libre inadecuado</t>
  </si>
  <si>
    <t>Control inadecuado del tránsito (velocidad, señalizaciones...)</t>
  </si>
  <si>
    <t>Factores de riesgo de circulación no especificados.</t>
  </si>
  <si>
    <t>050  Métodos o procedimientos peligrosos (aceptados por la supervisión)</t>
  </si>
  <si>
    <t>Uso de materiales o equipos peligrosos</t>
  </si>
  <si>
    <t>Uso de métodos peligrosos.</t>
  </si>
  <si>
    <t>Uso de herramienta o equipo inadecuado o impropio (no defectuoso)</t>
  </si>
  <si>
    <t>Ayuda inadecuada para levantar objetos pesados.</t>
  </si>
  <si>
    <t>Carencia de elementos o equipos indispensables para desarrollar la tarea (escaleras, andamios, herramientas, dispositivos de seguridad...)</t>
  </si>
  <si>
    <t>Métodos o procedimientos peligrosos no especificados.</t>
  </si>
  <si>
    <t>060  Factores de riesgos de colocación o emplazamiento</t>
  </si>
  <si>
    <t>Madera o bultos impropiamente apilados. (manera de apilar)</t>
  </si>
  <si>
    <t>Objetos impropiamente colocados. (posición ocupada)</t>
  </si>
  <si>
    <t>Objetos peligrosos en vías de circulación (cortopunzantes, presencia de clavos y puntillas en sobrantes de madera...)</t>
  </si>
  <si>
    <t>Inadecuadamente asegurados contra movimientos inconvenientes.</t>
  </si>
  <si>
    <t>Factores de riesgos de colocación no especificados</t>
  </si>
  <si>
    <t>070  Máquinas, equipos u objetos inadecuadamente protegidos</t>
  </si>
  <si>
    <t>Máquinas o equipos sin protección (en los sistemas de transmisión de fuerza o en el punto de operación).</t>
  </si>
  <si>
    <t>Máquinas o equipos inadecuadamente protegidos.</t>
  </si>
  <si>
    <t>Carencia o inadecuado apuntalamiento o entibación de minería, excavaciones, construcciones, entre otras.</t>
  </si>
  <si>
    <t>Sin conexión a tierra (eléctrica)</t>
  </si>
  <si>
    <t>Sin aislamiento eléctrico.</t>
  </si>
  <si>
    <t>Conexiones, interruptores, etc, descubiertos. (eléctricos)</t>
  </si>
  <si>
    <t>Materiales sin rótulo o inadecuadamente rotulado.</t>
  </si>
  <si>
    <t>Inadecuadamente protegido no especificado</t>
  </si>
  <si>
    <t>080  Factores de riesgos ambientales en trabajos exteriores, distintos a los riesgos públicos</t>
  </si>
  <si>
    <t>Predios o locales defectuosos de extraños.</t>
  </si>
  <si>
    <t>Materiales o equipos defectuosos de extraños.</t>
  </si>
  <si>
    <t>Otros riesgos asociados con la propiedad u operaciones de extraños.</t>
  </si>
  <si>
    <t>Riesgos naturales (en operaciones a campo abierto)</t>
  </si>
  <si>
    <t>Factores de riesgo en ambientes exteriores  no especificados.</t>
  </si>
  <si>
    <r>
      <t xml:space="preserve">090  Factores de riesgo públicos </t>
    </r>
    <r>
      <rPr>
        <sz val="11"/>
        <color indexed="60"/>
        <rFont val="Calibri"/>
        <family val="2"/>
      </rPr>
      <t>(del tránsito y transporte)</t>
    </r>
  </si>
  <si>
    <t>Riesgos del transporte público (pasajero en transporte público)</t>
  </si>
  <si>
    <t>Riesgos del tránsito (en calles, caminos y vías públicas)</t>
  </si>
  <si>
    <t>Otros factores de riesgo público no especificados</t>
  </si>
  <si>
    <r>
      <t xml:space="preserve">100  Factores de riesgo públicos </t>
    </r>
    <r>
      <rPr>
        <sz val="11"/>
        <color indexed="60"/>
        <rFont val="Calibri"/>
        <family val="2"/>
      </rPr>
      <t>(delincuencia)</t>
    </r>
  </si>
  <si>
    <t>Atracos a vehículos de la empresa</t>
  </si>
  <si>
    <t>Atracos a mensajeros, vigilantes, cobradores...</t>
  </si>
  <si>
    <t>Factores de riesgo de delincuencia no especificados</t>
  </si>
  <si>
    <t>110 Factores de riesgo del deporte y otros no especificados</t>
  </si>
  <si>
    <t>Factores de riesgo del deporte.</t>
  </si>
  <si>
    <t>Condición indeterminada</t>
  </si>
  <si>
    <t>No existe condición peligrosa</t>
  </si>
  <si>
    <t>Condiciones peligrosas no especificadas.</t>
  </si>
  <si>
    <t xml:space="preserve">ACTOS  INSEGUROS </t>
  </si>
  <si>
    <t>120 Limpieza, lubricación, ajuste o reparación de equipo móvil, eléctrico o de presión.</t>
  </si>
  <si>
    <t>limpiar o lubricar equipo en movimiento</t>
  </si>
  <si>
    <t>Realizar reparaciones en equipo bajo presión.</t>
  </si>
  <si>
    <t>Limpiar, lubricar, ajustar, etc, equipo en movimiento.</t>
  </si>
  <si>
    <t>Soldar, reparar, etc, recipientes o equipos, sin eliminar previamente vapores, gases y sustancias químicas peligrosas...</t>
  </si>
  <si>
    <t>Trabajar en equipos cargados eléctricamente (motores, generadores, líneas)</t>
  </si>
  <si>
    <t>No especificado en otra parte.</t>
  </si>
  <si>
    <t>130  Omitir el uso de equipos de protección o ayudas mecánicas y atuendos personales.</t>
  </si>
  <si>
    <t>Omitir el uso del equipo de protección personal disponible</t>
  </si>
  <si>
    <t>Omitir el uso de las ayudas mecánicas disponibles</t>
  </si>
  <si>
    <t>No informar oportunamente sobre el estado y disponibilidad de los equipos en general.</t>
  </si>
  <si>
    <t>Omitir el uso de atuendo personal seguro (usar zapatos de tacón alto, pelo suelto, mangas y ropa suelta, anillos, relojes...)</t>
  </si>
  <si>
    <t>Omitir el uso de equipos no especificado.</t>
  </si>
  <si>
    <t>140  No asegurar, advertir o coordinar acciones</t>
  </si>
  <si>
    <t>No cerrar, bloquear o asegurar los vehículos, interruptores, válvulas, prensas, herramientas, equipos y máquinas contra movimientos inesperados (flujo de corriente eléctrica, vapor, etc.)</t>
  </si>
  <si>
    <t>No cerrar, detener o desconectar el equipo que no esté en uso.</t>
  </si>
  <si>
    <t>Omitir la colocación de avisos, señales o tarjetas de prevención.</t>
  </si>
  <si>
    <t>Soltar o mover pesos, etc, sin dar el aviso o advertencia adecuado</t>
  </si>
  <si>
    <t>Iniciar o parar vehículos, equipos o máquinas sin dar el aviso adecuado.</t>
  </si>
  <si>
    <t>No avisar a la supervisión sobre fallas en máquinas, herramientas, procesos, etc.</t>
  </si>
  <si>
    <t>Realizar labores o manejar equipos sin estar autorizado.</t>
  </si>
  <si>
    <t>Falta de atención a las condiciones del piso o vecindades.</t>
  </si>
  <si>
    <t>150  Uso impropio del equipo y bromas o juegos pesados</t>
  </si>
  <si>
    <t>Uso del material o equipo de una manera para la cual no está indicado.</t>
  </si>
  <si>
    <t>Recargar de peso (andamios, vehículos,  recipientes...)</t>
  </si>
  <si>
    <t>Distraer, reñir, chancearse pesadamente, lanzar materiales, jugar con máquinas o equipos, etc.</t>
  </si>
  <si>
    <t>Usar equipo defectuoso o inseguro (no incluye el uso de materiales que de por sí son peligrosos para el propósito deseado, al menos que estén defectuosos)</t>
  </si>
  <si>
    <t>Uso impropio no especificado.</t>
  </si>
  <si>
    <t>160  Uso impropio de las manos o partes del cuerpo</t>
  </si>
  <si>
    <t>Adoptar postura insegura al levantar o descargar objetos</t>
  </si>
  <si>
    <t>Agarrar los objetos inseguramente o en forma errada.</t>
  </si>
  <si>
    <t>Usar las manos en lugar de las herramientas manuales (para alimentar, retirar los productos, limpiar, reparar...)</t>
  </si>
  <si>
    <t>No solicitar ayuda para levantar, movilizar, etc.</t>
  </si>
  <si>
    <t>No especificado en otra parte</t>
  </si>
  <si>
    <t>170  Hacer inoperantes los dispositivos de seguridad</t>
  </si>
  <si>
    <t>Omitir las normas de seguridad establecidas</t>
  </si>
  <si>
    <t>Bloquear, tapar, atar, etc, los dispositivos de seguridad.</t>
  </si>
  <si>
    <t>Desconectar o quitar los dispositivos o guardas de seguridad</t>
  </si>
  <si>
    <t>Instalar mal los dispositivos de seguridad.</t>
  </si>
  <si>
    <t>Reemplazar los dispositivos de seguridad por otros impropios (fusibles con mayor amperaje, válvulas de baja capacidad...)</t>
  </si>
  <si>
    <t>180  Operar o trabajar a velocidad insegura</t>
  </si>
  <si>
    <t>Transportar o manipular objetos rápidamente</t>
  </si>
  <si>
    <t>Alimentar o suministrar muy rápidamente.</t>
  </si>
  <si>
    <t>Operar los vehículos de la planta a velocidad insegura.</t>
  </si>
  <si>
    <t>Correr</t>
  </si>
  <si>
    <t>Lanzar material en lugar de cargarlo o pasarlo.</t>
  </si>
  <si>
    <t>Precipitud no especificada en otra parte</t>
  </si>
  <si>
    <t>190  Adoptar posiciones o posturas inseguras</t>
  </si>
  <si>
    <t>Entrar en tanques, cajones u otros espacios encerrados sin eliminar previamente vapores, gases sustancias químicas peligrosas, etc.</t>
  </si>
  <si>
    <t>Viajar en posición insegura (plataformas, horquillas, montacargas, ganchos de grúas...)</t>
  </si>
  <si>
    <t>Exponerse innecesariamente bajo cargas suspendidas u oscilantes.</t>
  </si>
  <si>
    <t>Exponerse innecesariamente a materiales o equipos que se mueven.</t>
  </si>
  <si>
    <t>200  Errores de conducción</t>
  </si>
  <si>
    <t>Conducir demasiado rápido o demasiado despacio.</t>
  </si>
  <si>
    <t>Entrar o salir del vehículo por el lado del tránsito.</t>
  </si>
  <si>
    <t>No hacer la señal cuando se para, se voltea o se retrocede.</t>
  </si>
  <si>
    <t>No otorgar el derecho a la vía.</t>
  </si>
  <si>
    <t>No obedecer las señales o signos de control del tránsito</t>
  </si>
  <si>
    <t>No guardar la distancia</t>
  </si>
  <si>
    <t>Pasar impropiamente.</t>
  </si>
  <si>
    <t>Voltear impropiamente.</t>
  </si>
  <si>
    <t>No especificados en otra parte.</t>
  </si>
  <si>
    <t>210  Colocar, mezclar, combinar, etc, inseguramente</t>
  </si>
  <si>
    <t>Inyectar, mezclar o combinar una sustancia con otra, de manera que se produzca explosión, fuego u otro riesgo (inyectar agua fría en una caldera caliente, verter agua en ácido...)</t>
  </si>
  <si>
    <t>Colocación insegura de vehículos o de equipo para el movimiento de materiales (estacionar o dejar vehículos o aparatos de transporte en posición insegura para cargar o descargar)</t>
  </si>
  <si>
    <t>Colocación insegura de materiales, herramientas, desechos, etc.(como para crear riesgos de derrumbe, tropezón, choque, resbalón...)</t>
  </si>
  <si>
    <t>CAUSAS BÁSICAS / RAIZ</t>
  </si>
  <si>
    <r>
      <t>1.</t>
    </r>
    <r>
      <rPr>
        <b/>
        <sz val="7"/>
        <rFont val="Times New Roman"/>
        <family val="1"/>
      </rPr>
      <t xml:space="preserve">    </t>
    </r>
    <r>
      <rPr>
        <b/>
        <sz val="11"/>
        <rFont val="Arial"/>
        <family val="2"/>
      </rPr>
      <t>Capacidad física / fisiológica inadecuada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</si>
  <si>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Altura, peso, talla, fuerza, alcance inapropiado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</si>
  <si>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Capacidad movimiento corporal limitada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</si>
  <si>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Capacidad limitada para mantenerse en determinadas posiciones corporales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</si>
  <si>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Sensibilidad a substancias o alergias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</si>
  <si>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Sensibilidad a los extremos sensitivos (temperatura, sonido…)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</si>
  <si>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Visión defectuosa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</si>
  <si>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Audición defectuosa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</si>
  <si>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Otras deficiencias sensitivas (tacto, gusto, olfato, equilibrio)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</si>
  <si>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Incapacidad respiratoria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</si>
  <si>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Otras incapacidades físicas permanentes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</si>
  <si>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 xml:space="preserve">Incapacidades temporales </t>
    </r>
  </si>
  <si>
    <r>
      <t>2.</t>
    </r>
    <r>
      <rPr>
        <b/>
        <sz val="7"/>
        <rFont val="Times New Roman"/>
        <family val="1"/>
      </rPr>
      <t xml:space="preserve">    </t>
    </r>
    <r>
      <rPr>
        <b/>
        <sz val="11"/>
        <rFont val="Arial"/>
        <family val="2"/>
      </rPr>
      <t>Capacidad mental / sicológica inadecuada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</si>
  <si>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Temores y fobias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</si>
  <si>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Disturbios emocionales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</si>
  <si>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Enfermedad mental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</si>
  <si>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Nivel de inteligencia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</si>
  <si>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Incapacidad para comprender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</si>
  <si>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 xml:space="preserve">Falta de juicio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</si>
  <si>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Escasa coordinación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</si>
  <si>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Bajo tiempo de reacción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</si>
  <si>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Poca aptitud mecánica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</si>
  <si>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Poca aptitud de aprendizaje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</si>
  <si>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Problemas de memoria</t>
    </r>
  </si>
  <si>
    <r>
      <t>3.</t>
    </r>
    <r>
      <rPr>
        <b/>
        <sz val="7"/>
        <rFont val="Times New Roman"/>
        <family val="1"/>
      </rPr>
      <t xml:space="preserve">    </t>
    </r>
    <r>
      <rPr>
        <b/>
        <sz val="11"/>
        <rFont val="Arial"/>
        <family val="2"/>
      </rPr>
      <t>Tensión física o fisiológica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</si>
  <si>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Lesión o enfermedad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</si>
  <si>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Fatiga debida a la carga o duración de la tarea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</si>
  <si>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Fatiga debida a la falta de descanso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</si>
  <si>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Fatiga debida a sobrecarga sensitiva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</si>
  <si>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Exposición a riesgos contra la salud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</si>
  <si>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Exposición a temperatura extremas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</si>
  <si>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Insuficiencia de oxigeno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</si>
  <si>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Variación de la presión atmosférica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</si>
  <si>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Movimiento restringido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</si>
  <si>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Insuficiencia de azúcar en la sangre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</si>
  <si>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Ingestión de drogas</t>
    </r>
  </si>
  <si>
    <r>
      <t>4.</t>
    </r>
    <r>
      <rPr>
        <b/>
        <sz val="7"/>
        <rFont val="Times New Roman"/>
        <family val="1"/>
      </rPr>
      <t xml:space="preserve">    </t>
    </r>
    <r>
      <rPr>
        <b/>
        <sz val="11"/>
        <rFont val="Arial"/>
        <family val="2"/>
      </rPr>
      <t>Tensión mental o sicológica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</si>
  <si>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Sobrecarga emocional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</si>
  <si>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Fatiga debida a la carga o a las limitaciones de tiempo de la tarea mental.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</si>
  <si>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Obligaciones que exigen un juicio o toma de decisiones extremas.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</si>
  <si>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Rutina, monotonía, exigencias para un cargo sin trascendencia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</si>
  <si>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Exigencias de una concentración / percepción profunda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</si>
  <si>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Actividades “insignificantes” o “degradantes”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</si>
  <si>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Ordenes confusas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</si>
  <si>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Peticiones conflictivas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</si>
  <si>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Preocupación por problemas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</si>
  <si>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Frustraciones</t>
    </r>
  </si>
  <si>
    <r>
      <t>5.</t>
    </r>
    <r>
      <rPr>
        <b/>
        <sz val="7"/>
        <rFont val="Times New Roman"/>
        <family val="1"/>
      </rPr>
      <t xml:space="preserve">    </t>
    </r>
    <r>
      <rPr>
        <b/>
        <sz val="11"/>
        <rFont val="Arial"/>
        <family val="2"/>
      </rPr>
      <t>Falta de conocimiento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</si>
  <si>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Falta de experiencia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</si>
  <si>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Orientación deficiente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</si>
  <si>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Entrenamiento inicial inadecuado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</si>
  <si>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Reentrenamiento insuficiente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</si>
  <si>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Ordenes mal interpretadas</t>
    </r>
  </si>
  <si>
    <r>
      <t>6.</t>
    </r>
    <r>
      <rPr>
        <b/>
        <sz val="7"/>
        <rFont val="Times New Roman"/>
        <family val="1"/>
      </rPr>
      <t xml:space="preserve">    </t>
    </r>
    <r>
      <rPr>
        <b/>
        <sz val="11"/>
        <rFont val="Arial"/>
        <family val="2"/>
      </rPr>
      <t>Falta de habilidad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</si>
  <si>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Instrucción inicial insuficiente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</si>
  <si>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Práctica insuficiente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</si>
  <si>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Operación esporádica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</si>
  <si>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Falta de preparación</t>
    </r>
  </si>
  <si>
    <r>
      <t>7.</t>
    </r>
    <r>
      <rPr>
        <b/>
        <sz val="7"/>
        <rFont val="Times New Roman"/>
        <family val="1"/>
      </rPr>
      <t xml:space="preserve">    </t>
    </r>
    <r>
      <rPr>
        <b/>
        <sz val="11"/>
        <rFont val="Arial"/>
        <family val="2"/>
      </rPr>
      <t>Motivación deficiente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</si>
  <si>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El desempeño subestándar es más gratificante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</si>
  <si>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El desempeño estándar causa desagrado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</si>
  <si>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Falta de incentivos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</si>
  <si>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Demasiadas frustraciones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</si>
  <si>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Falta de desafíos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</si>
  <si>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No existe intención de ahorro de tiempo y esfuerzo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</si>
  <si>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No existe interés para evitar la incomodidad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</si>
  <si>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Sin interés por sobresalir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</si>
  <si>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Presión indebida de los compañeros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</si>
  <si>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Ejemplo deficiente por parte de la supervisión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</si>
  <si>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Retroalimentación deficiente en relación con el desempeño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</si>
  <si>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Falta de esfuerzo positivo para el comportamiento correcto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</si>
  <si>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Falta de incentivos de producción</t>
    </r>
  </si>
  <si>
    <t>FACTORES DEL TRABAJO</t>
  </si>
  <si>
    <t>1. Liderazgo/ supervisión deficiente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</si>
  <si>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Relaciones jerárquicas poco claras o conflictivas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</si>
  <si>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Asignación de responsabilidad poco clara o conflictiva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</si>
  <si>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Delegación insuficiente o inadecuada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</si>
  <si>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Definir políticas, procedimientos, prácticas o pautas de acción inadecuadas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</si>
  <si>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Formular objetivos, metas o estándares que ocasionan conflictos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</si>
  <si>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Programación o planificación insuficiente del trabajo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</si>
  <si>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Instrucción / orientación y/o entrenamiento deficiente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</si>
  <si>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Entrega insuficiente de documentos de consulta, de instrucciones y de publicaciones guía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</si>
  <si>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Identificación y evaluación deficiente de exposiciones a pérdida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</si>
  <si>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Falta de conocimiento en el trabajo de supervisión / administración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</si>
  <si>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Ubicación inadecuada del trabajador, de acuerdo con sus cualidades y exigencias que demanda la tarea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</si>
  <si>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Medición y evaluación deficientes del desempeño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</si>
  <si>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Retroalimentación deficiente o incorrecta en relación con el  desempeño</t>
    </r>
  </si>
  <si>
    <t>2. Ingeniería inadecuada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</si>
  <si>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Evaluación insuficiente de las exposiciones a pérdidas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</si>
  <si>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Poca preocupación por los factores ergonómicos / humanos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</si>
  <si>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Estándares especificaciones y/o criterios de diseño inadecuados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</si>
  <si>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Control e inspecciones inadecuado de las construcciones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</si>
  <si>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 xml:space="preserve">Evaluación deficiente de la condición conveniente para operar </t>
    </r>
  </si>
  <si>
    <r>
      <t>3.</t>
    </r>
    <r>
      <rPr>
        <b/>
        <sz val="7"/>
        <rFont val="Times New Roman"/>
        <family val="1"/>
      </rPr>
      <t xml:space="preserve">    </t>
    </r>
    <r>
      <rPr>
        <b/>
        <sz val="11"/>
        <rFont val="Arial"/>
        <family val="2"/>
      </rPr>
      <t>Deficiencia en las adquisiciones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</si>
  <si>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Especificaciones deficientes en cuanto a los requerimientos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</si>
  <si>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Investigación deficiente respecto a materiales / equipos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</si>
  <si>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Especificaciones deficientes para los vendedores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</si>
  <si>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Modalidad o ruta o embarque inadecuada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</si>
  <si>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Inspección de recepción y aceptación deficiente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</si>
  <si>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Comunicación inadecuada de las informaciones (datos) sobre aspectos de seguridad y salud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</si>
  <si>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Manejo inadecuado de los materiales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</si>
  <si>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Almacenamiento inadecuado de los materiales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</si>
  <si>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Transporte inadecuado de los materiales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</si>
  <si>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Identificación deficiente de  los ítems que implican riesgos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</si>
  <si>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Sistemas deficientes de recuperación o de eliminación de desechos</t>
    </r>
  </si>
  <si>
    <r>
      <t>4.</t>
    </r>
    <r>
      <rPr>
        <b/>
        <sz val="7"/>
        <rFont val="Times New Roman"/>
        <family val="1"/>
      </rPr>
      <t xml:space="preserve">    </t>
    </r>
    <r>
      <rPr>
        <b/>
        <sz val="11"/>
        <rFont val="Arial"/>
        <family val="2"/>
      </rPr>
      <t>Mantenimiento deficiente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</si>
  <si>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Aspectos preventivos e inadecuados para: evaluación de necesidades, lubricación y servicio, ajuste / ensamble, limpieza / pulimiento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</si>
  <si>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Aspectos correctivos inapropiados para: comunicación de necesidades, programación del trabajo, revisión de las piezas, reemplazo de partes defectuosas</t>
    </r>
  </si>
  <si>
    <r>
      <t>5.</t>
    </r>
    <r>
      <rPr>
        <b/>
        <sz val="11"/>
        <rFont val="Times New Roman"/>
        <family val="1"/>
      </rPr>
      <t xml:space="preserve">     </t>
    </r>
    <r>
      <rPr>
        <b/>
        <sz val="11"/>
        <rFont val="Arial"/>
        <family val="2"/>
      </rPr>
      <t>Herramientas y equipos inadecuados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</si>
  <si>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Evaluación deficiente de las necesidades y de los riesgos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</si>
  <si>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Preocupación deficiente en cuanto a los factores Humanos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</si>
  <si>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Estándares o especificaciones inadecuadas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</si>
  <si>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Disponibilidad inadecuada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</si>
  <si>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Ajustes / reparación / mantenimiento deficiente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</si>
  <si>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Sistema deficiente de reparación y recuperación de materiales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</si>
  <si>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Eliminación y reemplazo inapropiado de piezas defectuosas</t>
    </r>
  </si>
  <si>
    <r>
      <t>6.</t>
    </r>
    <r>
      <rPr>
        <b/>
        <sz val="7"/>
        <rFont val="Times New Roman"/>
        <family val="1"/>
      </rPr>
      <t xml:space="preserve">    </t>
    </r>
    <r>
      <rPr>
        <b/>
        <sz val="11"/>
        <rFont val="Arial"/>
        <family val="2"/>
      </rPr>
      <t>Estándares deficientes de trabajo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</si>
  <si>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Desarrollo inadecuado de normas para: inventario y evaluación de exposiciones y necesidades; coordinación con quienes diseñan el proceso; compromiso del trabajador; estándares / procedimientos / reglas inconsistentes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</si>
  <si>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Comunicación inadecuada de las normas: publicación, distribución, adaptación a las lenguas respectivas, entrenamiento, reforzamiento mediante afiches, código de colores y ayudas para el trabajo.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</si>
  <si>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Mantenimiento inadecuado de las normas: seguimiento del flujo de trabajo, actualización, control del uso de normas / procedimientos / reglamentos.</t>
    </r>
  </si>
  <si>
    <r>
      <t>7.</t>
    </r>
    <r>
      <rPr>
        <b/>
        <sz val="7"/>
        <rFont val="Times New Roman"/>
        <family val="1"/>
      </rPr>
      <t xml:space="preserve">    </t>
    </r>
    <r>
      <rPr>
        <b/>
        <sz val="11"/>
        <rFont val="Arial"/>
        <family val="2"/>
      </rPr>
      <t>Uso y desgaste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</si>
  <si>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Planificación inadecuada del uso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</si>
  <si>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Prolongación excesiva de la vida útil del elemento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</si>
  <si>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Inspección o control deficientes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</si>
  <si>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Sobrecarga o proporción de uso excesivo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</si>
  <si>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Mantenimiento deficiente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</si>
  <si>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Empleo del elemento por personas no calificadas o sin preparación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</si>
  <si>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Empleo inadecuado para otros propósitos</t>
    </r>
  </si>
  <si>
    <r>
      <t>8.</t>
    </r>
    <r>
      <rPr>
        <b/>
        <sz val="7"/>
        <rFont val="Times New Roman"/>
        <family val="1"/>
      </rPr>
      <t xml:space="preserve">    </t>
    </r>
    <r>
      <rPr>
        <b/>
        <sz val="11"/>
        <rFont val="Arial"/>
        <family val="2"/>
      </rPr>
      <t>Abuso o maltrato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</si>
  <si>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Permitidos por la supervisión</t>
    </r>
    <r>
      <rPr>
        <b/>
        <sz val="11"/>
        <rFont val="Arial"/>
        <family val="2"/>
      </rPr>
      <t xml:space="preserve">: </t>
    </r>
    <r>
      <rPr>
        <sz val="11"/>
        <rFont val="Arial"/>
        <family val="2"/>
      </rPr>
      <t>intencional / no intencional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</si>
  <si>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rial"/>
        <family val="2"/>
      </rPr>
      <t>No permitidos por la supervisión</t>
    </r>
    <r>
      <rPr>
        <b/>
        <sz val="11"/>
        <rFont val="Arial"/>
        <family val="2"/>
      </rPr>
      <t xml:space="preserve">: </t>
    </r>
    <r>
      <rPr>
        <sz val="11"/>
        <rFont val="Arial"/>
        <family val="2"/>
      </rPr>
      <t>intencional / no intencional</t>
    </r>
  </si>
  <si>
    <t>Tipo de Evento:</t>
  </si>
  <si>
    <t>I. INFORMACIÓN GENERAL</t>
  </si>
  <si>
    <t>Fecha en que ocurre el Evento:</t>
  </si>
  <si>
    <t>Tipo de Vinculación</t>
  </si>
  <si>
    <t>Carrera</t>
  </si>
  <si>
    <t>Provisional</t>
  </si>
  <si>
    <t>Contratista</t>
  </si>
  <si>
    <t>Practicante</t>
  </si>
  <si>
    <t>Pasante</t>
  </si>
  <si>
    <t>Judicante</t>
  </si>
  <si>
    <t>Nombres:</t>
  </si>
  <si>
    <t>Apellidos:</t>
  </si>
  <si>
    <t>Tipo de Identificación:</t>
  </si>
  <si>
    <t xml:space="preserve">Cargo: </t>
  </si>
  <si>
    <t>Fecha de Ingreso:</t>
  </si>
  <si>
    <t>Fecha de Nacimiento:</t>
  </si>
  <si>
    <t>Sexo:</t>
  </si>
  <si>
    <t>Edad:</t>
  </si>
  <si>
    <t>Dirección Residencia:</t>
  </si>
  <si>
    <t>Celular:</t>
  </si>
  <si>
    <t>Salario:</t>
  </si>
  <si>
    <t>Jornada de trabajo:</t>
  </si>
  <si>
    <t>Diurna</t>
  </si>
  <si>
    <t>Nocturna</t>
  </si>
  <si>
    <t>Mixta</t>
  </si>
  <si>
    <t>Número de Identificación:</t>
  </si>
  <si>
    <t>Cédula de Ciudadanía</t>
  </si>
  <si>
    <t>Cédula de Compensar</t>
  </si>
  <si>
    <t>Pasaporte</t>
  </si>
  <si>
    <t>Área:</t>
  </si>
  <si>
    <t>Hora del evento:</t>
  </si>
  <si>
    <t>Tipo de Vinculación:</t>
  </si>
  <si>
    <t>Departamento:</t>
  </si>
  <si>
    <t>ARL:</t>
  </si>
  <si>
    <t>EPS:</t>
  </si>
  <si>
    <t>AFP:</t>
  </si>
  <si>
    <t>II. INFORMACIÓN DEL EVENTO</t>
  </si>
  <si>
    <t>Tiempo Laborado:</t>
  </si>
  <si>
    <t>Tipo de Accidente:</t>
  </si>
  <si>
    <t>Violencia</t>
  </si>
  <si>
    <t>Tránsito</t>
  </si>
  <si>
    <t>Deportivo</t>
  </si>
  <si>
    <t>Recreativo o Cultura</t>
  </si>
  <si>
    <t>Propios de trabajo</t>
  </si>
  <si>
    <t>Cual?</t>
  </si>
  <si>
    <t>NO</t>
  </si>
  <si>
    <t>SI</t>
  </si>
  <si>
    <t>Causo la muerte al servidor?</t>
  </si>
  <si>
    <t>Fecha de la deceso:</t>
  </si>
  <si>
    <t>Municipio:</t>
  </si>
  <si>
    <t>Ciudad donde ocurre el accidente:</t>
  </si>
  <si>
    <t>Urbano</t>
  </si>
  <si>
    <t>Rural</t>
  </si>
  <si>
    <t>Subcontratista</t>
  </si>
  <si>
    <t>Accidente de Tránsito:</t>
  </si>
  <si>
    <t xml:space="preserve">Tipo de vehículo: </t>
  </si>
  <si>
    <t xml:space="preserve">     Alquiler</t>
  </si>
  <si>
    <t xml:space="preserve">    Propio</t>
  </si>
  <si>
    <t>Otro:</t>
  </si>
  <si>
    <t xml:space="preserve">Propiedad del vehículo: </t>
  </si>
  <si>
    <t>Moto:</t>
  </si>
  <si>
    <t>Carro:</t>
  </si>
  <si>
    <t xml:space="preserve">Vehículo de carga: </t>
  </si>
  <si>
    <t>Bicicleta:</t>
  </si>
  <si>
    <t>Accidente de Deportivo:</t>
  </si>
  <si>
    <t>Que actividad desarrollaba:</t>
  </si>
  <si>
    <t>Hace parte de un equipo:</t>
  </si>
  <si>
    <t>III. DESCRIPCIÓN DEL ACCIDENTE</t>
  </si>
  <si>
    <t>¿Hubo Testigos?</t>
  </si>
  <si>
    <t>Nombres y Apeliidos:</t>
  </si>
  <si>
    <t>No 
Identificación:</t>
  </si>
  <si>
    <t>No
Identificación:</t>
  </si>
  <si>
    <t>IV. ANÁLISIS DE CAUSALIDAD</t>
  </si>
  <si>
    <t>Causas Inmediatas</t>
  </si>
  <si>
    <t>Causas Básicas</t>
  </si>
  <si>
    <t>Condición Subestándar</t>
  </si>
  <si>
    <t>Actos Subestándar</t>
  </si>
  <si>
    <t>Factores de Trabajo</t>
  </si>
  <si>
    <t>Factores Personales</t>
  </si>
  <si>
    <t>Riesgos ambientales no especificados en otra parte</t>
  </si>
  <si>
    <t>Métodos o procedimientos peligrosos</t>
  </si>
  <si>
    <t>Riesgos públicos</t>
  </si>
  <si>
    <t>No hay condición ambiental peligrosa</t>
  </si>
  <si>
    <t>Limpieza, lubricación, ajuste o reparación de equipo móvil eléctrico o de presión</t>
  </si>
  <si>
    <t>Omitir uso de EPP`S disponibles</t>
  </si>
  <si>
    <t>Omitir el uso de atuendo personal seguro</t>
  </si>
  <si>
    <t>Bromas o juegos pesados, distraer, fastidiar, molestar, asustar, reñir, etc.</t>
  </si>
  <si>
    <t>Uso impropio del equipo</t>
  </si>
  <si>
    <t>Falta de atención a las condiciones del piso o las vecindades</t>
  </si>
  <si>
    <t>Hacer inoperante los dispositivos de seguridad</t>
  </si>
  <si>
    <t>Operar o trabajar a velocidad insegura</t>
  </si>
  <si>
    <t>Adoptar una posición o postura insegura</t>
  </si>
  <si>
    <t>Errores de conducción</t>
  </si>
  <si>
    <t>Usar equipo inseguro</t>
  </si>
  <si>
    <t>Acto inseguro, no especificado en otra parte</t>
  </si>
  <si>
    <t>Ningún acto inseguro</t>
  </si>
  <si>
    <t>Supervisión y liderazgo deficientes</t>
  </si>
  <si>
    <t>Ingeniería inadecuada</t>
  </si>
  <si>
    <t>Deficiencia de las adquisiciones</t>
  </si>
  <si>
    <t>Manutención deficiente</t>
  </si>
  <si>
    <t>Herramientas y equipos inadecuados</t>
  </si>
  <si>
    <t>Abuso o maltrato</t>
  </si>
  <si>
    <t xml:space="preserve">  </t>
  </si>
  <si>
    <t>Tensión física o fisiológica</t>
  </si>
  <si>
    <t>Tensión mental o psicológica</t>
  </si>
  <si>
    <t>Falta de conocimiento</t>
  </si>
  <si>
    <t>Falta de habilidad</t>
  </si>
  <si>
    <t>Motivación deficiente</t>
  </si>
  <si>
    <t>Versión del Testigo 2:</t>
  </si>
  <si>
    <t>Versión Testigo 1:</t>
  </si>
  <si>
    <t>Capacidad física / Fisiología inadecuada</t>
  </si>
  <si>
    <t>Capacidad mental / Psicología inadecuada</t>
  </si>
  <si>
    <t>Posición inadecuada para la tarea</t>
  </si>
  <si>
    <t>Otro (Describa)</t>
  </si>
  <si>
    <t>Estar bajo influencia del alcohol</t>
  </si>
  <si>
    <t>Fallas al advertir o al comunicar (incorrecta, incompleta o no existente)</t>
  </si>
  <si>
    <t xml:space="preserve"> </t>
  </si>
  <si>
    <t>Correr y/o caminar apresuradamente</t>
  </si>
  <si>
    <t>Pisos húmedos o resbalosos</t>
  </si>
  <si>
    <t>EPP incorrectos o deficientes</t>
  </si>
  <si>
    <t>Herramientas, equipos o materiales defectuosos</t>
  </si>
  <si>
    <t>Iluminación inadecuada</t>
  </si>
  <si>
    <t>Condiciones ambientales peligrosas</t>
  </si>
  <si>
    <t>Desorden / Desaseo</t>
  </si>
  <si>
    <t>Mantenimiento inadecuado</t>
  </si>
  <si>
    <t>Área congestionada - accionar restringido</t>
  </si>
  <si>
    <t>Medellín</t>
  </si>
  <si>
    <t>Peligros de incendio y explosión</t>
  </si>
  <si>
    <t>Levantamiento incorrecto (equipos, materiales, herramientas, etc.)</t>
  </si>
  <si>
    <t>Sistemas de advertencia, prevenciones, incorrectas (señalización)</t>
  </si>
  <si>
    <t>Zona donde ocurre :</t>
  </si>
  <si>
    <t>Dias de Incapacidad</t>
  </si>
  <si>
    <t>Análisis de Causa Raíz</t>
  </si>
  <si>
    <t>V. MEDIDAS DE INTERVENCIÓN NECESARIAS</t>
  </si>
  <si>
    <t>TABLA DE CODIFICACIÓN DE ACCIDENTES DE TRABAJO NTC 3701</t>
  </si>
  <si>
    <t>CAUSAS BÁSICAS (Factores Personales y Factores de Trabajo)</t>
  </si>
  <si>
    <t xml:space="preserve">FACTORES DEL TRABAJO </t>
  </si>
  <si>
    <t>000</t>
  </si>
  <si>
    <t>CAPACIDAD FÍSICA/FISIOLÓGICA INADECUADA</t>
  </si>
  <si>
    <t>SUPERVISIÓN Y LIDERAZGO DEFICIENTES</t>
  </si>
  <si>
    <t>001</t>
  </si>
  <si>
    <t>Altura, peso, talla, fuerza, alcance, etc. Inadecuados</t>
  </si>
  <si>
    <t>Relaciones jerárquicas poco claras o conflictivas</t>
  </si>
  <si>
    <t>002</t>
  </si>
  <si>
    <t>Capacidad de movimiento corporal limitada</t>
  </si>
  <si>
    <t>Asignación de responsabilidades poco claras o conflictivas</t>
  </si>
  <si>
    <t>003</t>
  </si>
  <si>
    <t>Capacidad limitada para mantenerse en determinadas posiciones corporales</t>
  </si>
  <si>
    <t>Delegación insuficiente o inadecuada</t>
  </si>
  <si>
    <t>004</t>
  </si>
  <si>
    <t>Sensibilidad a ciertas sustancias o alergias</t>
  </si>
  <si>
    <t>Definir políticas, procedimientos, prácticas o líneas de acción inadecuadas</t>
  </si>
  <si>
    <t>005</t>
  </si>
  <si>
    <t>Sensibilidad a determinados extremos sensoriales (temperatura, sonido, etc.)</t>
  </si>
  <si>
    <t>Formulación de objetivos, metas o estándares que ocasionan conflictos</t>
  </si>
  <si>
    <t>006</t>
  </si>
  <si>
    <t>Visión defectuosa</t>
  </si>
  <si>
    <t>Programación o planificación insuficiente del trabajo</t>
  </si>
  <si>
    <t>007</t>
  </si>
  <si>
    <t>Audición defectuosa</t>
  </si>
  <si>
    <t>Instrucción, orientación y/o entrenamiento insuficientes</t>
  </si>
  <si>
    <t>008</t>
  </si>
  <si>
    <t>Otras deficiencias sensoriales (tacto, gusto, olfato, equilibrio)</t>
  </si>
  <si>
    <t>Entrega insuficiente de documentos de consulta, de instrucciones y de publicaciones guías</t>
  </si>
  <si>
    <t>009</t>
  </si>
  <si>
    <t>Incapacidad respiratoria</t>
  </si>
  <si>
    <t>Identificación y evaluación deficiente de las exposiciones a pérdida</t>
  </si>
  <si>
    <t>010</t>
  </si>
  <si>
    <t>Otras incapacidades físicas permanentes</t>
  </si>
  <si>
    <t>Falta de conocimiento en el trabajo de supervisión/ administración</t>
  </si>
  <si>
    <t>011</t>
  </si>
  <si>
    <t>Incapacidades temporales</t>
  </si>
  <si>
    <t>Ubicación inadecuada del trabajador, de acuerdo con sus cualidades y con las exigencias que demanda la tarea</t>
  </si>
  <si>
    <t>CAPACIDAD MENTAL/PSICOLÓGICA INADECUADA</t>
  </si>
  <si>
    <t>012</t>
  </si>
  <si>
    <t>Medición y evaluación deficientes del desempeño</t>
  </si>
  <si>
    <t>Temores y fobias</t>
  </si>
  <si>
    <t>013</t>
  </si>
  <si>
    <t xml:space="preserve">Retroalimentación deficiente o incorrecta en relación con el desempeño </t>
  </si>
  <si>
    <t>Problemas emocionales</t>
  </si>
  <si>
    <t>INGENIERÍA INADECUADA</t>
  </si>
  <si>
    <t>Enfermedad mental</t>
  </si>
  <si>
    <t>Evaluación insuficiente de las exposiciones a pérdidas</t>
  </si>
  <si>
    <t>Nivel de inteligencia</t>
  </si>
  <si>
    <t>Preocupación deficiente en cuanto a los factores humanos/ergonómicos</t>
  </si>
  <si>
    <t>Incapacidad de comprensión</t>
  </si>
  <si>
    <t>Estándares, especificaciones y/o criterios de diseño inadecuados</t>
  </si>
  <si>
    <t>Falta de juicio</t>
  </si>
  <si>
    <t>Control e inspecciones inadecuados de las construcciones</t>
  </si>
  <si>
    <t>Escasa coordinación</t>
  </si>
  <si>
    <t>Evaluación deficiente de la condición conveniente para operar</t>
  </si>
  <si>
    <t>Bajo tiempo de reacción</t>
  </si>
  <si>
    <t>Evaluación deficiente para el comienzo de una operación</t>
  </si>
  <si>
    <t>Aptitud mecánica deficiente</t>
  </si>
  <si>
    <t>Evaluación insuficiente respecto a los cambios que se produzcan</t>
  </si>
  <si>
    <t>Baja aptitud de aprendizaje</t>
  </si>
  <si>
    <t>DEFICIENCIA EN LAS ADQUISICIONES</t>
  </si>
  <si>
    <t>Problemas de memoria</t>
  </si>
  <si>
    <t>Especificaciones deficientes en cuanto a los requerimientos</t>
  </si>
  <si>
    <t>TENSIÓN FÍSICA O FISIOLÓGICA</t>
  </si>
  <si>
    <t>Investigación insuficiente respecto a las materias y a los equipos</t>
  </si>
  <si>
    <t>Lesión o enfermedad</t>
  </si>
  <si>
    <t>Especificaciones deficientes para los vendedores</t>
  </si>
  <si>
    <t>Fatiga debido a la carga o duración de las tareas</t>
  </si>
  <si>
    <t>Modalidad o ruta de embarque inadecuada</t>
  </si>
  <si>
    <t>Fatiga debido a la falta de descanso</t>
  </si>
  <si>
    <t>Inspecciones de recepción y aceptación deficientes</t>
  </si>
  <si>
    <t>Fatiga debido a la sobrecarga sensorial</t>
  </si>
  <si>
    <t>Comunicación inadecuada de las informaciones sobre aspectos de seguridad y salud</t>
  </si>
  <si>
    <t>Exposición a riesgos contra la salud</t>
  </si>
  <si>
    <t>Manejo inadecuado de los materiales</t>
  </si>
  <si>
    <t>Exposición a temperaturas extremas</t>
  </si>
  <si>
    <t>Almacenamiento inadecuado de los materiales</t>
  </si>
  <si>
    <t>Insuficiencia de oxígeno</t>
  </si>
  <si>
    <t>Transporte inadecuado de los materiales</t>
  </si>
  <si>
    <t>Variaciones en la presión atmosférica</t>
  </si>
  <si>
    <t>Identificación deficiente de los ítems que implican riesgos</t>
  </si>
  <si>
    <t>Restricción de movimiento</t>
  </si>
  <si>
    <t>Sistemas deficientes de recuperación o de eliminación de desechos</t>
  </si>
  <si>
    <t>Insuficiencia de azúcar en la sangre</t>
  </si>
  <si>
    <t xml:space="preserve">MANTENCIÓN DEFICIENTE </t>
  </si>
  <si>
    <t>Ingestión de drogas</t>
  </si>
  <si>
    <t>Aspectos preventivos inadecuados para evaluación de necesidades</t>
  </si>
  <si>
    <t>TENSIÓN MENTAL O PSICOLÓGICA</t>
  </si>
  <si>
    <t>Aspectos preventivos inadecuados para lubricación y servicio</t>
  </si>
  <si>
    <t>Sobrecarga emocional</t>
  </si>
  <si>
    <t>Aspectos preventivos inadecuados para ajuste/ ensamble</t>
  </si>
  <si>
    <t>Fatiga debida a la carga o las limitaciones de tiempo de la tarea mental</t>
  </si>
  <si>
    <t>Aspectos preventivos inadecuados para limpieza o pulimento</t>
  </si>
  <si>
    <t>Obligaciones que exigen un juicio o toma de decisiones extremas</t>
  </si>
  <si>
    <t>Aspectos correctivos inapropiados para comunicación de necesidades</t>
  </si>
  <si>
    <t>Rutina, monotonía, exigencias para un cargo sin trascendencia</t>
  </si>
  <si>
    <t>Aspectos correctivos inapropiados para programación del trabajo</t>
  </si>
  <si>
    <t>Exigencia de una concentración/percepción profunda</t>
  </si>
  <si>
    <t>Aspectos correctivos inapropiados para revisión de las piezas</t>
  </si>
  <si>
    <t>Actividades "insignificantes" o "degradantes"</t>
  </si>
  <si>
    <t>Aspectos correctivos inapropiados para reemplazo de partes defectuosas</t>
  </si>
  <si>
    <t>Órdenes confusas</t>
  </si>
  <si>
    <t>HERRAMIENTAS Y EQUIPOS INADECUADOS</t>
  </si>
  <si>
    <t>Solicitudes conflictivas</t>
  </si>
  <si>
    <t>Evaluación deficiente de las necesidades y los riesgos</t>
  </si>
  <si>
    <t>Preocupación debido a problemas</t>
  </si>
  <si>
    <t>Frustraciones</t>
  </si>
  <si>
    <t>Estándares o especificaciones inadecuadas</t>
  </si>
  <si>
    <t>Disponibilidad inadecuada</t>
  </si>
  <si>
    <t>FALTA DE CONOCIMIENTO</t>
  </si>
  <si>
    <t>Ajustes/reparación/mantención deficiente</t>
  </si>
  <si>
    <t>Falta de experiencia</t>
  </si>
  <si>
    <t>Sistema deficiente de reparación y recuperación de materiales</t>
  </si>
  <si>
    <t>Orientación deficiente</t>
  </si>
  <si>
    <t>Eliminación y reemplazo inapropiados de piezas defectuosas</t>
  </si>
  <si>
    <t>Entrenamiento inicial inadecuado</t>
  </si>
  <si>
    <t>ESTÁNDARES DEFICIENTES DE TRABAJO</t>
  </si>
  <si>
    <t>Reentrenamiento insuficiente</t>
  </si>
  <si>
    <t>Desarrollo inadecuado de normas para inventario y evaluación de las exposiciones y necesidades</t>
  </si>
  <si>
    <t>Ordenes mal interpretadas</t>
  </si>
  <si>
    <t>Desarrollo inadecuado de normas para coordinación con quienes diseñan el proceso</t>
  </si>
  <si>
    <t>FALTA DE HABILIDAD</t>
  </si>
  <si>
    <t>Desarrollo inadecuado de normas para compromiso con el trabajador</t>
  </si>
  <si>
    <t>Instrucción inicial insuficiente</t>
  </si>
  <si>
    <t>Desarrollo inadecuado de normas para estándares/ procedimientos/ reglas inconsistentes</t>
  </si>
  <si>
    <t>Práctica insuficiente</t>
  </si>
  <si>
    <t>Comunicación inadecuada de las normas de publicación</t>
  </si>
  <si>
    <t>Operación esporádica</t>
  </si>
  <si>
    <t>Comunicación inadecuada de las normas de distribución</t>
  </si>
  <si>
    <t>Falta de preparación</t>
  </si>
  <si>
    <t>Comunicación inadecuada de las normas de adaptación a las lenguas respectivas</t>
  </si>
  <si>
    <t>MOTIVACIÓN DEFICIENTE</t>
  </si>
  <si>
    <t>Comunicación inadecuada de las normas de entrenamiento</t>
  </si>
  <si>
    <t>El desempeño subestándar es más gratificante</t>
  </si>
  <si>
    <t>Comunicación inadecuada de las normas de reforzamiento mediante afiche, código de colores y ayudas para el trabajo</t>
  </si>
  <si>
    <t>El desempeño estándar causa desagrado</t>
  </si>
  <si>
    <t>Manutención inadecuada de las normas de seguimiento del flujo de trabajo</t>
  </si>
  <si>
    <t>Falta de incentivos</t>
  </si>
  <si>
    <t>Manutención inadecuada de las normas de actualización</t>
  </si>
  <si>
    <t>Demasiadas frustraciones</t>
  </si>
  <si>
    <t>Manutención inadecuada de las normas de control de uso de normas, procedimientos o reglamentos</t>
  </si>
  <si>
    <t>Falta de desafíos</t>
  </si>
  <si>
    <t xml:space="preserve">USO Y DESGASTE </t>
  </si>
  <si>
    <t>No existe intención de ahorro de tiempo y esfuerzo</t>
  </si>
  <si>
    <t>Planificación inadecuada del uso</t>
  </si>
  <si>
    <t>No existe interés para evitar la incomodidad</t>
  </si>
  <si>
    <t>Prolongación excesiva de la vida útil del elemento</t>
  </si>
  <si>
    <t>Sin interés por sobresalir</t>
  </si>
  <si>
    <t>Inspección o control deficientes</t>
  </si>
  <si>
    <t>Presión indebida de los compañeros</t>
  </si>
  <si>
    <t>Sobrecarga o proporción de uso excesivo</t>
  </si>
  <si>
    <t>Ejemplo deficiente por parte de la supervisión</t>
  </si>
  <si>
    <t>Retroalimentación deficiente en relación con el desempeño</t>
  </si>
  <si>
    <t>Empleo del elemento por personas no calificadas o sin preparación</t>
  </si>
  <si>
    <t>Falta de refuerzo positivo para el comportamiento correcto</t>
  </si>
  <si>
    <t>Empleo inadecuado para otros propósitos</t>
  </si>
  <si>
    <t>Falta de incentivos de producción</t>
  </si>
  <si>
    <t>ABUSO O MALTRATO</t>
  </si>
  <si>
    <t>900</t>
  </si>
  <si>
    <t>FACTOR PERSONAL NO ESPECIFICADO</t>
  </si>
  <si>
    <t>Permitidos por la supervisión intencionalmente</t>
  </si>
  <si>
    <t>998</t>
  </si>
  <si>
    <t>Ningún factor personal</t>
  </si>
  <si>
    <t>Permitidos por la supervisión no intencionalmente</t>
  </si>
  <si>
    <t>999</t>
  </si>
  <si>
    <t>Sin clasificación (Datos insuficientes)</t>
  </si>
  <si>
    <t>No permitidos por la supervisión intencionalmente</t>
  </si>
  <si>
    <t>No permitidos por la supervisión no intencionalmente</t>
  </si>
  <si>
    <t>FACTOR DE TRABAJO NO ESPECIFICADO</t>
  </si>
  <si>
    <t>Ningún factor de trabajo</t>
  </si>
  <si>
    <t>CAUSAS INMEDIATAS (Actos Subestándar y Condiciones Ambientales Subestándar)</t>
  </si>
  <si>
    <t>ACTOS SUBESTANDAR</t>
  </si>
  <si>
    <t>CONDICIONES AMBIENTALES SUBESTÁNDAR</t>
  </si>
  <si>
    <t>050</t>
  </si>
  <si>
    <t>LIMPIEZA, LUBRICACIÓN, AJUSTE O REPARACIÓN DE EQUIPO MÓVIL ELÉCTRICO O DE PRESIÓN</t>
  </si>
  <si>
    <t>DEFECTO DE LOS AGENTES</t>
  </si>
  <si>
    <t>051</t>
  </si>
  <si>
    <t>Apretar con martillo, empacar, etc., equipo bajo presión (recipientes a presión, válvulas, uniones, tubos, conexiones, etc.)</t>
  </si>
  <si>
    <t>Elaborado con materiales inadecuados</t>
  </si>
  <si>
    <t>052</t>
  </si>
  <si>
    <t>Limpiar, lubricar, ajustar, etc., equipo en movimiento</t>
  </si>
  <si>
    <t>Romo, embotado, obtuso</t>
  </si>
  <si>
    <t>056</t>
  </si>
  <si>
    <t>Soldar, reparar, etc., tanques, recipientes o equipo sin permiso del supervisor con respecto a la presencia de vapores, sustancias químicas peligrosas, etc.</t>
  </si>
  <si>
    <t>Elaborado, construido, ensamblado inapropiadamente</t>
  </si>
  <si>
    <t>057</t>
  </si>
  <si>
    <t>Trabajar en equipo cargado eléctricamente (motores, generadores, líneas, etc.)</t>
  </si>
  <si>
    <t>015</t>
  </si>
  <si>
    <t>Diseñado inapropiadamente</t>
  </si>
  <si>
    <t>059</t>
  </si>
  <si>
    <t>No especificada en otra parte</t>
  </si>
  <si>
    <t>020</t>
  </si>
  <si>
    <t>Áspero, tosco</t>
  </si>
  <si>
    <t>OMITIR EL USO DE EQUIPO DE PROTECCIÓN PERSONAL DISPONIBLE</t>
  </si>
  <si>
    <t>025</t>
  </si>
  <si>
    <t>Agudo, cortante</t>
  </si>
  <si>
    <t>OMITIR EL USO DE ATUENDO PERSONAL SEGURO (Uso de zapatos de tacón alto, pelo suelto, mangas largas, ropa suelta, anillos, relojes, etc.)</t>
  </si>
  <si>
    <t>030</t>
  </si>
  <si>
    <t>NO ASEGURAR O ADVERTIR</t>
  </si>
  <si>
    <t>035</t>
  </si>
  <si>
    <t>Desgastado, cuarteado, raído, roto, etc.</t>
  </si>
  <si>
    <t>Omitir, cerrar, bloquear o asegurar los vehículos, interruptores, válvulas, prensas, otras herramientas, materiales y equipo, contra movimientos inesperados, flujo de corriente eléctrica, vapor, etc.</t>
  </si>
  <si>
    <t>099</t>
  </si>
  <si>
    <t>Otros defectos no especificados en otra parte</t>
  </si>
  <si>
    <t>Omitir el cierre del equipo que no está en uso</t>
  </si>
  <si>
    <t>RIESGO DE LA ROPA O VESTUARIO</t>
  </si>
  <si>
    <t>Omitir la colocación de avisos, señales, tarjetas, etc.</t>
  </si>
  <si>
    <t>Carencia del equipo de protección personal necesario</t>
  </si>
  <si>
    <t>Soltar o mover pesos, etc., sin dar aviso o advertencia adecuada</t>
  </si>
  <si>
    <t>Ropa inadecuada o inapropiada</t>
  </si>
  <si>
    <t>Iniciar o parar vehículos o equipos sin dar el aviso adecuado</t>
  </si>
  <si>
    <t>Riesgos de la ropa o vestuario no especificados en otra parte</t>
  </si>
  <si>
    <t>No especificados en otra parte</t>
  </si>
  <si>
    <t>RIESGOS AMBIENTALES NO ESPECIFICADOS EN OTRA PARTE</t>
  </si>
  <si>
    <t>BROMAS O JUEGOS PESADOS (Distraer, fastidiar, molestar, asustar, reñir, chansearse pesadamente, lanzar materiales, exhibirse burlonamente, etc.)</t>
  </si>
  <si>
    <t>Ruido excesivo</t>
  </si>
  <si>
    <t>USO INADECUADO DEL EQUIPO</t>
  </si>
  <si>
    <t>Espacio inadecuado de los pasillos, salidas, etc.</t>
  </si>
  <si>
    <t>Uso del material o equipo de una manera para la cual no está indicado</t>
  </si>
  <si>
    <t>Espacio libre inadecuado para movimientos de personas u objetos</t>
  </si>
  <si>
    <t>Recargar de pesos (vehículos, andamios, etc.)</t>
  </si>
  <si>
    <t>Control inadecuado del tráfico</t>
  </si>
  <si>
    <t>Ventilación general inadecuada, no debida a equipo defectuoso</t>
  </si>
  <si>
    <t>USO INAPROPIADO DE LAS MANOS O PARTES DEL CUERPO</t>
  </si>
  <si>
    <t>Agarrar los objetos inseguramente</t>
  </si>
  <si>
    <t>Iluminación inadecuada (insuficiente luz para la operación, brillo, etc.)</t>
  </si>
  <si>
    <t>Agarrar los objetos en forma errada</t>
  </si>
  <si>
    <t>Usar las manos en lugar de las herramientas manuales (para alimentar, limpiar, reparar, ajustar, etc.)</t>
  </si>
  <si>
    <t>MÉTODOS O PROCEDIMIENTOS PELIGROSOS</t>
  </si>
  <si>
    <t>No especificadas en otra parte</t>
  </si>
  <si>
    <t>Uso de material o equipo de por sí peligroso (no defectuoso)</t>
  </si>
  <si>
    <t>FALTA DE ATENCIÓN A LAS CONDICIONES DEL PISO O LAS VECINDADES</t>
  </si>
  <si>
    <t>Uso de métodos o procedimientos de por sí peligrosos</t>
  </si>
  <si>
    <t>HACER INOPERANTES LOS DISPOSITIVOS DE SEGURIDAD</t>
  </si>
  <si>
    <t>Uso de herramientas o equipo inadecuado o inapropiado (no defectuoso)</t>
  </si>
  <si>
    <t>Bloquear, tapar, atar, etc., los dispositivos de seguridad</t>
  </si>
  <si>
    <t>Métodos o procedimientos peligrosos, no especificados en otra parte</t>
  </si>
  <si>
    <t>Desconectar o quitar los dispositivos de seguridad</t>
  </si>
  <si>
    <t>Ayuda inadecuada para levantar cosas pesadas</t>
  </si>
  <si>
    <t>Colocar mal los dispositivos de seguridad</t>
  </si>
  <si>
    <t>Ubicación del personal inapropiada (sin tener en cuenta las limitaciones físicas, habilidades, etc.)</t>
  </si>
  <si>
    <t>Reemplazar los dispositivos de seguridad por otros de capacidad inapropiada (fusibles con mayor amperaje eléctrico, válvulas de seguridad de baja capacidad, etc.)</t>
  </si>
  <si>
    <t>RIESGO DE COLOCACIÓN O EMPLAZAMIENTO (MATERIALES, EQUIPOS, ETC., EXCEPTUANDO LAS PERSONAS)</t>
  </si>
  <si>
    <t>Inapropiadamente apilado</t>
  </si>
  <si>
    <t>OPERAR O TRABAJAR A VELOCIDAD INSEGURA</t>
  </si>
  <si>
    <t>Colocados o emplazados inadecuadamente</t>
  </si>
  <si>
    <t>Alimentar o suministrar muy rápidamente</t>
  </si>
  <si>
    <t>Inadecuadamente asegurados contra movimientos inconvenientes (exceptuando apilamiento inestable)</t>
  </si>
  <si>
    <t>Saltar desde partes elevadas (vehículos, plataformas, etc.)</t>
  </si>
  <si>
    <t xml:space="preserve">INADECUADAMENTE PROTEGIDO </t>
  </si>
  <si>
    <t>Operar los vehículos de la planta a velocidad insegura</t>
  </si>
  <si>
    <t>Sin protección (riesgos mecánicos o físicos exceptuando riesgos eléctricos y radiaciones)</t>
  </si>
  <si>
    <t>Inadecuadamente protegido (riesgos mecánicos o físicos exceptuando riesgos eléctricos y radiaciones)</t>
  </si>
  <si>
    <t>Lanzar material en lugar de cargarlo o pasarlo</t>
  </si>
  <si>
    <t>Carencia de o inadecuado apuntalamiento o entibación de minería, excavaciones, construcciones, etc.</t>
  </si>
  <si>
    <t>Sin conexión a tierra (eléctrico)</t>
  </si>
  <si>
    <t>ADOPTAR UNA POSICIÓN INSEGURA</t>
  </si>
  <si>
    <t>Sin aislamiento (eléctrico)</t>
  </si>
  <si>
    <t>Entrar en tanques, cajones u otros espacios encerrados sin el debido permiso del supervisor</t>
  </si>
  <si>
    <t>Conexiones, interruptores, etc., descubiertos (eléctrico)</t>
  </si>
  <si>
    <t>Viajar en posición insegura (en plataformas, horquillas o levantadores, elevadores, en el gancho de una grúa, etc.)</t>
  </si>
  <si>
    <t>Sin protección (radiación)</t>
  </si>
  <si>
    <t>Exponerse innecesariamente bajo cargas suspendidas</t>
  </si>
  <si>
    <t>Inadecuadamente protegido (radiación)</t>
  </si>
  <si>
    <t>Exponerse innecesariamente a cargas oscilantes</t>
  </si>
  <si>
    <t xml:space="preserve">Materiales sin rótulo o inadecuadamente rotulados </t>
  </si>
  <si>
    <t>Exponerse innecesariamente a materiales o equipos que se mueven</t>
  </si>
  <si>
    <t xml:space="preserve">Inadecuadamente protegido, no especificado en otra parte </t>
  </si>
  <si>
    <t>RIESGOS AMBIENTALES EN TRABAJOS EXTERIORES, DISTINTOS A LOS OTROS RIESGOS PÚBLICOS</t>
  </si>
  <si>
    <t>ERRORES DE CONDUCCIÓN</t>
  </si>
  <si>
    <t>Predios o cosas defectuosas de extraños</t>
  </si>
  <si>
    <t>Conducir demasiado rápido o demasiado despacio</t>
  </si>
  <si>
    <t>Materiales o equipo defectuoso de extraños</t>
  </si>
  <si>
    <t>Entrar o salir del vehículo por el lado del tráfico</t>
  </si>
  <si>
    <t xml:space="preserve">Otros riesgos asociados con la propiedad u operaciones de extraños </t>
  </si>
  <si>
    <t>No hacer la señal cuando se para, se voltea o se retrocede</t>
  </si>
  <si>
    <t>Riesgos naturales (riesgos de terrenos irregulares e inestables, exposición a elementos, animales salvajes, etc., encontradas en operaciones a campo abierto)</t>
  </si>
  <si>
    <t>Omitir el otorgamiento del derecho de vía</t>
  </si>
  <si>
    <t>RIESGOS PÚBLICOS</t>
  </si>
  <si>
    <t>No obedecer las señales o signos del control del tráfico</t>
  </si>
  <si>
    <t>Riesgos del transporte público</t>
  </si>
  <si>
    <t>Riesgo del tráfico</t>
  </si>
  <si>
    <t>Pasar inapropiadamente</t>
  </si>
  <si>
    <t>Otros riesgos públicos (riesgos de lugares públicos a los cuales también está expuesto el público en general)</t>
  </si>
  <si>
    <t>Voltear inapropiadamente</t>
  </si>
  <si>
    <t>CONDICIONES AMBIENTALES PELIGROSAS NO ESPECIFICADAS EN OTRA PARTE</t>
  </si>
  <si>
    <t>Indeterminada información insuficiente</t>
  </si>
  <si>
    <t>Inyectar, mezclar o combinar una sustancia con otra, de manera que se cree un riesgo de explosión, fuego u otro</t>
  </si>
  <si>
    <t>Colocación insegura de vehículos o equipo de movimiento de materiales (estacionar, situar, parar, o dejar vehículos elevadores o aparatos de transporte en posición insegura para cargar o descargar)</t>
  </si>
  <si>
    <t>Colocación insegura de materiales, herramientas, desechos, etc. (como para crear riesgos de derrumbe, tropezón, choque o resbalón, etc.)</t>
  </si>
  <si>
    <t>USAR EQUIPO INSEGURO (Equipo rotulado o conocido como defectuoso)</t>
  </si>
  <si>
    <t>ACTO SUBESTÁNDAR NO ESPECIFICADO EN OTRA PARTE</t>
  </si>
  <si>
    <t>Ningún acto subestándar</t>
  </si>
  <si>
    <t>RESPONSABLE</t>
  </si>
  <si>
    <t>SEGUIMIENTO</t>
  </si>
  <si>
    <t>FECHA DE CIERRE</t>
  </si>
  <si>
    <t>VI. ANEXOS</t>
  </si>
  <si>
    <t>No.</t>
  </si>
  <si>
    <t>CÉDULA</t>
  </si>
  <si>
    <t>APELLIDO</t>
  </si>
  <si>
    <t>ROL</t>
  </si>
  <si>
    <t>Jefe inmediato accidentado o del área</t>
  </si>
  <si>
    <t>Supervisor del trabajador accidentado o del área</t>
  </si>
  <si>
    <t>Vigía SST</t>
  </si>
  <si>
    <t>Profesional con Licencia SST</t>
  </si>
  <si>
    <t>Trabajador</t>
  </si>
  <si>
    <t>Testigo</t>
  </si>
  <si>
    <t>Fecha de la Investigación o Informe:</t>
  </si>
  <si>
    <t>Fecha de la Investigación:</t>
  </si>
  <si>
    <t>Representante Legal</t>
  </si>
  <si>
    <t>VII. RESPONSABLES DE LA INVESTIGACIÓN</t>
  </si>
  <si>
    <t>PLAN DE ACCIÓN</t>
  </si>
  <si>
    <t>Tiempo de Servicio:</t>
  </si>
  <si>
    <t>AA</t>
  </si>
  <si>
    <t>MM</t>
  </si>
  <si>
    <t>I. Que Pasó?</t>
  </si>
  <si>
    <t>II. Por qué pasó?</t>
  </si>
  <si>
    <t>III. Qué Aprendimos?</t>
  </si>
  <si>
    <t>NA</t>
  </si>
  <si>
    <t>Uso y Desgaste</t>
  </si>
  <si>
    <t>Estándares y procesos de trabajo deficientes</t>
  </si>
  <si>
    <t>Factor personal No especificado</t>
  </si>
  <si>
    <t>Fuentes:</t>
  </si>
  <si>
    <t xml:space="preserve">Foto 3. </t>
  </si>
  <si>
    <t xml:space="preserve">Foto 4. </t>
  </si>
  <si>
    <t xml:space="preserve">Foto 2. </t>
  </si>
  <si>
    <t xml:space="preserve">Foto 1.  </t>
  </si>
  <si>
    <t>Representante COPASST</t>
  </si>
  <si>
    <t>Acto Y Condición Inseguro</t>
  </si>
  <si>
    <t>PROCESO: GESTIÓN DEL TALENTO HUMANO</t>
  </si>
  <si>
    <t>GTH-FM-079</t>
  </si>
  <si>
    <t>Confidencial</t>
  </si>
  <si>
    <t>Versión</t>
  </si>
  <si>
    <t>Fecha</t>
  </si>
  <si>
    <t xml:space="preserve">Clasificación de la información </t>
  </si>
  <si>
    <t xml:space="preserve">Descripción del Cambio </t>
  </si>
  <si>
    <t>CONTROL DE CAMBIOS</t>
  </si>
  <si>
    <t>COLOCAR, MEZCLAR, COMBINAR, ETC., INSEGURAMENTE</t>
  </si>
  <si>
    <t xml:space="preserve">Creación del documento. </t>
  </si>
  <si>
    <t>Verifique que este documento corresponda a la versión vigente antes de su uso.</t>
  </si>
  <si>
    <t>Se ajusta el código del formato y se migra la información a la nueva plantilla, conforme a los lineamientos establecidos en la Guía para la Elaboración de Documentos del SGI (GUI-GU-001).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</si>
</sst>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41" formatCode="_-* #,##0_-;\-* #,##0_-;_-* &quot;-&quot;_-;_-@_-"/>
  </numFmts>
  <fonts count="5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C00000"/>
      <name val="Calibri"/>
      <family val="2"/>
    </font>
    <font>
      <sz val="11"/>
      <name val="Calibri"/>
      <family val="2"/>
    </font>
    <font>
      <sz val="11"/>
      <color indexed="60"/>
      <name val="Calibri"/>
      <family val="2"/>
    </font>
    <font>
      <sz val="10"/>
      <color theme="0"/>
      <name val="Arial"/>
      <family val="2"/>
    </font>
    <font>
      <b/>
      <sz val="11"/>
      <color rgb="FFC00000"/>
      <name val="Arial"/>
      <family val="2"/>
    </font>
    <font>
      <b/>
      <sz val="7"/>
      <name val="Times New Roman"/>
      <family val="1"/>
    </font>
    <font>
      <sz val="11"/>
      <name val="Symbol"/>
      <family val="1"/>
      <charset val="2"/>
    </font>
    <font>
      <sz val="7"/>
      <name val="Times New Roman"/>
      <family val="1"/>
    </font>
    <font>
      <b/>
      <sz val="11"/>
      <name val="Times New Roman"/>
      <family val="1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 Narrow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i/>
      <sz val="10"/>
      <color theme="1"/>
      <name val="Verdana"/>
      <family val="2"/>
    </font>
    <font>
      <i/>
      <sz val="9"/>
      <color theme="1"/>
      <name val="Verdana"/>
      <family val="2"/>
    </font>
    <font>
      <b/>
      <sz val="10"/>
      <color theme="0"/>
      <name val="Verdana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8"/>
      <name val="Verdana"/>
      <family val="2"/>
    </font>
    <font>
      <b/>
      <sz val="16"/>
      <name val="Verdana"/>
      <family val="2"/>
    </font>
    <font>
      <sz val="18"/>
      <name val="Verdana"/>
      <family val="2"/>
    </font>
    <font>
      <b/>
      <sz val="24"/>
      <color rgb="FF7030A0"/>
      <name val="Verdana"/>
      <family val="2"/>
    </font>
    <font>
      <i/>
      <sz val="8"/>
      <color theme="1"/>
      <name val="Verdana"/>
      <family val="2"/>
    </font>
    <font>
      <b/>
      <sz val="18"/>
      <color rgb="FF7030A0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sz val="11"/>
      <color theme="1"/>
      <name val="Verdana"/>
      <family val="2"/>
    </font>
    <font>
      <b/>
      <sz val="11"/>
      <color rgb="FFFFFFFF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lightGray">
        <fgColor rgb="FFC0C0C0"/>
        <bgColor theme="5" tint="0.3999755851924192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64B5A"/>
        <bgColor indexed="64"/>
      </patternFill>
    </fill>
    <fill>
      <patternFill patternType="solid">
        <fgColor rgb="FF96284B"/>
        <bgColor rgb="FF96284B"/>
      </patternFill>
    </fill>
    <fill>
      <patternFill patternType="solid">
        <fgColor rgb="FF96284B"/>
        <bgColor indexed="64"/>
      </patternFill>
    </fill>
    <fill>
      <patternFill patternType="solid">
        <fgColor rgb="FFF2DCDB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0" fontId="21" fillId="0" borderId="0"/>
  </cellStyleXfs>
  <cellXfs count="3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/>
    </xf>
    <xf numFmtId="0" fontId="11" fillId="5" borderId="14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justify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justify" vertical="center" wrapText="1"/>
    </xf>
    <xf numFmtId="0" fontId="10" fillId="0" borderId="0" xfId="0" applyFont="1" applyAlignment="1">
      <alignment horizontal="left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6" xfId="0" applyBorder="1"/>
    <xf numFmtId="0" fontId="6" fillId="0" borderId="20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0" fillId="0" borderId="9" xfId="0" applyBorder="1"/>
    <xf numFmtId="0" fontId="14" fillId="0" borderId="2" xfId="0" applyFont="1" applyBorder="1" applyAlignment="1">
      <alignment horizontal="left" vertical="center"/>
    </xf>
    <xf numFmtId="0" fontId="0" fillId="0" borderId="4" xfId="0" applyBorder="1"/>
    <xf numFmtId="0" fontId="16" fillId="0" borderId="2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7" borderId="0" xfId="0" applyFill="1" applyAlignment="1">
      <alignment vertical="center"/>
    </xf>
    <xf numFmtId="0" fontId="0" fillId="8" borderId="0" xfId="0" applyFill="1" applyAlignment="1">
      <alignment vertical="center"/>
    </xf>
    <xf numFmtId="0" fontId="0" fillId="9" borderId="0" xfId="0" applyFill="1" applyAlignment="1">
      <alignment vertical="center"/>
    </xf>
    <xf numFmtId="0" fontId="0" fillId="10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41" fontId="21" fillId="3" borderId="1" xfId="1" applyFont="1" applyFill="1" applyBorder="1" applyAlignment="1" applyProtection="1">
      <alignment horizontal="left" vertical="center" wrapText="1"/>
      <protection locked="0"/>
    </xf>
    <xf numFmtId="41" fontId="21" fillId="3" borderId="8" xfId="1" applyFont="1" applyFill="1" applyBorder="1" applyAlignment="1" applyProtection="1">
      <alignment horizontal="left" vertical="center" wrapText="1"/>
      <protection locked="0"/>
    </xf>
    <xf numFmtId="1" fontId="0" fillId="0" borderId="0" xfId="0" applyNumberFormat="1" applyProtection="1"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 wrapText="1"/>
      <protection locked="0"/>
    </xf>
    <xf numFmtId="0" fontId="1" fillId="3" borderId="0" xfId="0" applyFont="1" applyFill="1" applyAlignment="1" applyProtection="1">
      <alignment vertical="center" wrapText="1"/>
      <protection locked="0"/>
    </xf>
    <xf numFmtId="0" fontId="25" fillId="3" borderId="0" xfId="0" applyFont="1" applyFill="1" applyAlignment="1" applyProtection="1">
      <alignment vertical="center" wrapText="1"/>
      <protection locked="0"/>
    </xf>
    <xf numFmtId="0" fontId="26" fillId="3" borderId="0" xfId="0" applyFont="1" applyFill="1" applyAlignment="1" applyProtection="1">
      <alignment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5" fillId="3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5" fillId="2" borderId="4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9" xfId="0" applyFont="1" applyFill="1" applyBorder="1" applyProtection="1">
      <protection locked="0"/>
    </xf>
    <xf numFmtId="0" fontId="5" fillId="2" borderId="8" xfId="0" applyFont="1" applyFill="1" applyBorder="1" applyProtection="1">
      <protection locked="0"/>
    </xf>
    <xf numFmtId="0" fontId="27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center" wrapText="1"/>
      <protection locked="0"/>
    </xf>
    <xf numFmtId="49" fontId="27" fillId="0" borderId="0" xfId="0" applyNumberFormat="1" applyFont="1" applyAlignment="1" applyProtection="1">
      <alignment horizontal="center" vertical="center"/>
      <protection locked="0"/>
    </xf>
    <xf numFmtId="0" fontId="19" fillId="11" borderId="1" xfId="0" applyFont="1" applyFill="1" applyBorder="1" applyAlignment="1" applyProtection="1">
      <alignment horizontal="center" vertical="center"/>
      <protection locked="0"/>
    </xf>
    <xf numFmtId="0" fontId="34" fillId="3" borderId="0" xfId="0" applyFont="1" applyFill="1" applyProtection="1">
      <protection locked="0"/>
    </xf>
    <xf numFmtId="0" fontId="35" fillId="3" borderId="0" xfId="0" applyFont="1" applyFill="1" applyProtection="1">
      <protection locked="0"/>
    </xf>
    <xf numFmtId="0" fontId="42" fillId="3" borderId="0" xfId="0" applyFont="1" applyFill="1" applyAlignment="1" applyProtection="1">
      <alignment vertical="center" wrapText="1"/>
      <protection locked="0"/>
    </xf>
    <xf numFmtId="0" fontId="43" fillId="3" borderId="0" xfId="0" applyFont="1" applyFill="1" applyAlignment="1" applyProtection="1">
      <alignment vertical="center" wrapText="1"/>
      <protection locked="0"/>
    </xf>
    <xf numFmtId="0" fontId="48" fillId="3" borderId="0" xfId="0" applyFont="1" applyFill="1" applyAlignment="1" applyProtection="1">
      <alignment vertical="center"/>
      <protection locked="0"/>
    </xf>
    <xf numFmtId="49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50" fillId="6" borderId="1" xfId="0" applyFont="1" applyFill="1" applyBorder="1" applyAlignment="1" applyProtection="1">
      <alignment vertical="center"/>
      <protection locked="0"/>
    </xf>
    <xf numFmtId="49" fontId="35" fillId="0" borderId="1" xfId="0" applyNumberFormat="1" applyFont="1" applyBorder="1" applyAlignment="1" applyProtection="1">
      <alignment horizontal="center" vertical="center"/>
      <protection locked="0"/>
    </xf>
    <xf numFmtId="0" fontId="35" fillId="0" borderId="1" xfId="0" applyFont="1" applyBorder="1" applyAlignment="1" applyProtection="1">
      <alignment horizontal="justify" vertical="center" wrapText="1"/>
      <protection locked="0"/>
    </xf>
    <xf numFmtId="0" fontId="35" fillId="0" borderId="0" xfId="0" applyFont="1" applyAlignment="1" applyProtection="1">
      <alignment vertical="center"/>
      <protection locked="0"/>
    </xf>
    <xf numFmtId="0" fontId="35" fillId="0" borderId="1" xfId="0" applyFont="1" applyBorder="1" applyAlignment="1" applyProtection="1">
      <alignment horizontal="justify" vertical="center"/>
      <protection locked="0"/>
    </xf>
    <xf numFmtId="0" fontId="33" fillId="0" borderId="0" xfId="0" applyFont="1" applyAlignment="1" applyProtection="1">
      <alignment vertical="center"/>
      <protection locked="0"/>
    </xf>
    <xf numFmtId="49" fontId="33" fillId="6" borderId="1" xfId="0" applyNumberFormat="1" applyFont="1" applyFill="1" applyBorder="1" applyAlignment="1" applyProtection="1">
      <alignment horizontal="center" vertical="center"/>
      <protection locked="0"/>
    </xf>
    <xf numFmtId="0" fontId="33" fillId="6" borderId="1" xfId="0" applyFont="1" applyFill="1" applyBorder="1" applyAlignment="1" applyProtection="1">
      <alignment vertical="center"/>
      <protection locked="0"/>
    </xf>
    <xf numFmtId="0" fontId="35" fillId="0" borderId="1" xfId="0" applyFont="1" applyBorder="1" applyAlignment="1" applyProtection="1">
      <alignment vertical="center"/>
      <protection locked="0"/>
    </xf>
    <xf numFmtId="0" fontId="35" fillId="0" borderId="1" xfId="0" applyFont="1" applyBorder="1" applyAlignment="1" applyProtection="1">
      <alignment vertical="center" wrapText="1"/>
      <protection locked="0"/>
    </xf>
    <xf numFmtId="0" fontId="35" fillId="0" borderId="0" xfId="0" applyFont="1" applyAlignment="1" applyProtection="1">
      <alignment vertical="center" wrapText="1"/>
      <protection locked="0"/>
    </xf>
    <xf numFmtId="49" fontId="35" fillId="0" borderId="0" xfId="0" applyNumberFormat="1" applyFont="1" applyAlignment="1" applyProtection="1">
      <alignment horizontal="center" vertical="center"/>
      <protection locked="0"/>
    </xf>
    <xf numFmtId="49" fontId="33" fillId="6" borderId="27" xfId="0" applyNumberFormat="1" applyFont="1" applyFill="1" applyBorder="1" applyAlignment="1" applyProtection="1">
      <alignment horizontal="center" vertical="center"/>
      <protection locked="0"/>
    </xf>
    <xf numFmtId="0" fontId="33" fillId="6" borderId="28" xfId="0" applyFont="1" applyFill="1" applyBorder="1" applyAlignment="1" applyProtection="1">
      <alignment horizontal="justify" vertical="center" wrapText="1"/>
      <protection locked="0"/>
    </xf>
    <xf numFmtId="49" fontId="33" fillId="6" borderId="29" xfId="0" applyNumberFormat="1" applyFont="1" applyFill="1" applyBorder="1" applyAlignment="1" applyProtection="1">
      <alignment horizontal="center" vertical="center"/>
      <protection locked="0"/>
    </xf>
    <xf numFmtId="0" fontId="33" fillId="6" borderId="30" xfId="0" applyFont="1" applyFill="1" applyBorder="1" applyAlignment="1" applyProtection="1">
      <alignment horizontal="justify" vertical="center" wrapText="1"/>
      <protection locked="0"/>
    </xf>
    <xf numFmtId="49" fontId="35" fillId="0" borderId="31" xfId="0" applyNumberFormat="1" applyFont="1" applyBorder="1" applyAlignment="1" applyProtection="1">
      <alignment horizontal="center" vertical="center"/>
      <protection locked="0"/>
    </xf>
    <xf numFmtId="0" fontId="35" fillId="0" borderId="32" xfId="0" applyFont="1" applyBorder="1" applyAlignment="1" applyProtection="1">
      <alignment horizontal="justify" vertical="center" wrapText="1"/>
      <protection locked="0"/>
    </xf>
    <xf numFmtId="49" fontId="35" fillId="0" borderId="32" xfId="0" applyNumberFormat="1" applyFont="1" applyBorder="1" applyAlignment="1" applyProtection="1">
      <alignment horizontal="center" vertical="center"/>
      <protection locked="0"/>
    </xf>
    <xf numFmtId="0" fontId="35" fillId="0" borderId="33" xfId="0" applyFont="1" applyBorder="1" applyAlignment="1" applyProtection="1">
      <alignment horizontal="justify" vertical="center" wrapText="1"/>
      <protection locked="0"/>
    </xf>
    <xf numFmtId="49" fontId="33" fillId="6" borderId="31" xfId="0" applyNumberFormat="1" applyFont="1" applyFill="1" applyBorder="1" applyAlignment="1" applyProtection="1">
      <alignment horizontal="center" vertical="center"/>
      <protection locked="0"/>
    </xf>
    <xf numFmtId="0" fontId="33" fillId="6" borderId="34" xfId="0" applyFont="1" applyFill="1" applyBorder="1" applyAlignment="1" applyProtection="1">
      <alignment horizontal="justify" vertical="center" wrapText="1"/>
      <protection locked="0"/>
    </xf>
    <xf numFmtId="49" fontId="33" fillId="0" borderId="32" xfId="0" applyNumberFormat="1" applyFont="1" applyBorder="1" applyAlignment="1" applyProtection="1">
      <alignment horizontal="center" vertical="center"/>
      <protection locked="0"/>
    </xf>
    <xf numFmtId="0" fontId="33" fillId="0" borderId="33" xfId="0" applyFont="1" applyBorder="1" applyAlignment="1" applyProtection="1">
      <alignment horizontal="justify" vertical="center" wrapText="1"/>
      <protection locked="0"/>
    </xf>
    <xf numFmtId="49" fontId="33" fillId="0" borderId="31" xfId="0" applyNumberFormat="1" applyFont="1" applyBorder="1" applyAlignment="1" applyProtection="1">
      <alignment horizontal="center" vertical="center"/>
      <protection locked="0"/>
    </xf>
    <xf numFmtId="0" fontId="33" fillId="0" borderId="34" xfId="0" applyFont="1" applyBorder="1" applyAlignment="1" applyProtection="1">
      <alignment horizontal="justify" vertical="center" wrapText="1"/>
      <protection locked="0"/>
    </xf>
    <xf numFmtId="0" fontId="35" fillId="0" borderId="34" xfId="0" applyFont="1" applyBorder="1" applyAlignment="1" applyProtection="1">
      <alignment vertical="center"/>
      <protection locked="0"/>
    </xf>
    <xf numFmtId="49" fontId="35" fillId="0" borderId="37" xfId="0" applyNumberFormat="1" applyFont="1" applyBorder="1" applyAlignment="1" applyProtection="1">
      <alignment horizontal="center" vertical="center"/>
      <protection locked="0"/>
    </xf>
    <xf numFmtId="0" fontId="35" fillId="0" borderId="38" xfId="0" applyFont="1" applyBorder="1" applyAlignment="1" applyProtection="1">
      <alignment horizontal="justify" vertical="center" wrapText="1"/>
      <protection locked="0"/>
    </xf>
    <xf numFmtId="0" fontId="33" fillId="6" borderId="1" xfId="0" applyFont="1" applyFill="1" applyBorder="1" applyAlignment="1" applyProtection="1">
      <alignment horizontal="justify" vertical="center" wrapText="1"/>
      <protection locked="0"/>
    </xf>
    <xf numFmtId="49" fontId="35" fillId="0" borderId="27" xfId="0" applyNumberFormat="1" applyFont="1" applyBorder="1" applyAlignment="1" applyProtection="1">
      <alignment horizontal="center" vertical="center"/>
      <protection locked="0"/>
    </xf>
    <xf numFmtId="0" fontId="35" fillId="0" borderId="29" xfId="0" applyFont="1" applyBorder="1" applyAlignment="1" applyProtection="1">
      <alignment horizontal="justify" vertical="center" wrapText="1"/>
      <protection locked="0"/>
    </xf>
    <xf numFmtId="49" fontId="33" fillId="6" borderId="32" xfId="0" applyNumberFormat="1" applyFont="1" applyFill="1" applyBorder="1" applyAlignment="1" applyProtection="1">
      <alignment horizontal="center" vertical="center"/>
      <protection locked="0"/>
    </xf>
    <xf numFmtId="0" fontId="33" fillId="6" borderId="33" xfId="0" applyFont="1" applyFill="1" applyBorder="1" applyAlignment="1" applyProtection="1">
      <alignment horizontal="justify" vertical="center" wrapText="1"/>
      <protection locked="0"/>
    </xf>
    <xf numFmtId="0" fontId="33" fillId="6" borderId="33" xfId="0" applyFont="1" applyFill="1" applyBorder="1" applyAlignment="1" applyProtection="1">
      <alignment vertical="center"/>
      <protection locked="0"/>
    </xf>
    <xf numFmtId="0" fontId="33" fillId="6" borderId="33" xfId="0" applyFont="1" applyFill="1" applyBorder="1" applyAlignment="1" applyProtection="1">
      <alignment vertical="center" wrapText="1"/>
      <protection locked="0"/>
    </xf>
    <xf numFmtId="0" fontId="35" fillId="3" borderId="0" xfId="0" applyFont="1" applyFill="1" applyAlignment="1" applyProtection="1">
      <alignment vertical="center" wrapText="1"/>
      <protection locked="0"/>
    </xf>
    <xf numFmtId="0" fontId="35" fillId="3" borderId="19" xfId="0" applyFont="1" applyFill="1" applyBorder="1" applyAlignment="1" applyProtection="1">
      <alignment vertical="center" wrapText="1"/>
      <protection locked="0"/>
    </xf>
    <xf numFmtId="49" fontId="35" fillId="0" borderId="35" xfId="0" applyNumberFormat="1" applyFont="1" applyBorder="1" applyAlignment="1" applyProtection="1">
      <alignment horizontal="center" vertical="center"/>
      <protection locked="0"/>
    </xf>
    <xf numFmtId="0" fontId="35" fillId="0" borderId="36" xfId="0" applyFont="1" applyBorder="1" applyAlignment="1" applyProtection="1">
      <alignment horizontal="justify" vertical="center" wrapText="1"/>
      <protection locked="0"/>
    </xf>
    <xf numFmtId="0" fontId="35" fillId="3" borderId="23" xfId="0" applyFont="1" applyFill="1" applyBorder="1" applyAlignment="1" applyProtection="1">
      <alignment vertical="center" wrapText="1"/>
      <protection locked="0"/>
    </xf>
    <xf numFmtId="0" fontId="35" fillId="3" borderId="17" xfId="0" applyFont="1" applyFill="1" applyBorder="1" applyAlignment="1" applyProtection="1">
      <alignment vertical="center" wrapText="1"/>
      <protection locked="0"/>
    </xf>
    <xf numFmtId="0" fontId="37" fillId="3" borderId="0" xfId="3" applyFont="1" applyFill="1"/>
    <xf numFmtId="0" fontId="19" fillId="13" borderId="0" xfId="0" applyFont="1" applyFill="1" applyAlignment="1" applyProtection="1">
      <alignment horizontal="centerContinuous" vertical="center"/>
      <protection locked="0"/>
    </xf>
    <xf numFmtId="0" fontId="41" fillId="13" borderId="0" xfId="0" applyFont="1" applyFill="1" applyAlignment="1" applyProtection="1">
      <alignment horizontal="centerContinuous" vertical="center" wrapText="1"/>
      <protection locked="0"/>
    </xf>
    <xf numFmtId="0" fontId="41" fillId="13" borderId="0" xfId="0" applyFont="1" applyFill="1" applyAlignment="1" applyProtection="1">
      <alignment horizontal="centerContinuous" vertical="center"/>
      <protection locked="0"/>
    </xf>
    <xf numFmtId="0" fontId="34" fillId="13" borderId="0" xfId="0" applyFont="1" applyFill="1" applyAlignment="1" applyProtection="1">
      <alignment horizontal="centerContinuous" vertical="center"/>
      <protection locked="0"/>
    </xf>
    <xf numFmtId="0" fontId="33" fillId="14" borderId="0" xfId="0" applyFont="1" applyFill="1" applyAlignment="1" applyProtection="1">
      <alignment horizontal="center" vertical="center"/>
      <protection locked="0"/>
    </xf>
    <xf numFmtId="49" fontId="51" fillId="6" borderId="1" xfId="0" applyNumberFormat="1" applyFont="1" applyFill="1" applyBorder="1" applyAlignment="1" applyProtection="1">
      <alignment horizontal="center" vertical="center"/>
      <protection locked="0"/>
    </xf>
    <xf numFmtId="0" fontId="51" fillId="6" borderId="0" xfId="0" applyFont="1" applyFill="1" applyAlignment="1" applyProtection="1">
      <alignment vertical="center"/>
      <protection locked="0"/>
    </xf>
    <xf numFmtId="0" fontId="51" fillId="6" borderId="1" xfId="0" applyFont="1" applyFill="1" applyBorder="1" applyAlignment="1" applyProtection="1">
      <alignment horizontal="center" vertical="center"/>
      <protection locked="0"/>
    </xf>
    <xf numFmtId="0" fontId="53" fillId="12" borderId="1" xfId="0" applyFont="1" applyFill="1" applyBorder="1" applyAlignment="1">
      <alignment horizontal="center" vertical="center" wrapText="1"/>
    </xf>
    <xf numFmtId="49" fontId="37" fillId="0" borderId="39" xfId="0" applyNumberFormat="1" applyFont="1" applyBorder="1" applyAlignment="1">
      <alignment horizontal="center" vertical="center"/>
    </xf>
    <xf numFmtId="14" fontId="37" fillId="0" borderId="1" xfId="0" applyNumberFormat="1" applyFont="1" applyBorder="1" applyAlignment="1">
      <alignment horizontal="center" vertical="center"/>
    </xf>
    <xf numFmtId="0" fontId="37" fillId="0" borderId="40" xfId="0" applyFont="1" applyBorder="1" applyAlignment="1">
      <alignment horizontal="justify" vertical="top" wrapText="1"/>
    </xf>
    <xf numFmtId="0" fontId="37" fillId="0" borderId="0" xfId="0" applyFont="1" applyProtection="1"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" fontId="25" fillId="0" borderId="1" xfId="0" applyNumberFormat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14" fontId="25" fillId="0" borderId="1" xfId="0" applyNumberFormat="1" applyFont="1" applyBorder="1" applyAlignment="1" applyProtection="1">
      <alignment horizontal="justify" vertical="center" wrapText="1"/>
      <protection locked="0"/>
    </xf>
    <xf numFmtId="0" fontId="25" fillId="0" borderId="1" xfId="0" applyFont="1" applyBorder="1" applyAlignment="1" applyProtection="1">
      <alignment horizontal="justify" vertical="center" wrapText="1"/>
      <protection locked="0"/>
    </xf>
    <xf numFmtId="0" fontId="24" fillId="0" borderId="1" xfId="0" applyFont="1" applyBorder="1" applyAlignment="1" applyProtection="1">
      <alignment horizontal="justify" vertical="center" wrapText="1"/>
      <protection locked="0"/>
    </xf>
    <xf numFmtId="0" fontId="29" fillId="0" borderId="1" xfId="0" applyFont="1" applyBorder="1" applyAlignment="1" applyProtection="1">
      <alignment horizontal="justify" vertical="center" wrapText="1"/>
      <protection locked="0"/>
    </xf>
    <xf numFmtId="0" fontId="0" fillId="0" borderId="1" xfId="0" applyBorder="1" applyAlignment="1" applyProtection="1">
      <alignment horizontal="justify" vertical="center"/>
      <protection locked="0"/>
    </xf>
    <xf numFmtId="0" fontId="26" fillId="0" borderId="10" xfId="0" applyFont="1" applyBorder="1" applyAlignment="1" applyProtection="1">
      <alignment horizontal="center" vertical="center"/>
      <protection locked="0"/>
    </xf>
    <xf numFmtId="0" fontId="26" fillId="0" borderId="11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14" fontId="2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justify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26" fillId="3" borderId="2" xfId="0" applyFont="1" applyFill="1" applyBorder="1" applyAlignment="1" applyProtection="1">
      <alignment horizontal="center" vertical="center"/>
      <protection locked="0"/>
    </xf>
    <xf numFmtId="0" fontId="26" fillId="3" borderId="3" xfId="0" applyFont="1" applyFill="1" applyBorder="1" applyAlignment="1" applyProtection="1">
      <alignment horizontal="center" vertical="center"/>
      <protection locked="0"/>
    </xf>
    <xf numFmtId="0" fontId="26" fillId="3" borderId="4" xfId="0" applyFont="1" applyFill="1" applyBorder="1" applyAlignment="1" applyProtection="1">
      <alignment horizontal="center" vertical="center"/>
      <protection locked="0"/>
    </xf>
    <xf numFmtId="0" fontId="26" fillId="3" borderId="5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26" fillId="3" borderId="6" xfId="0" applyFont="1" applyFill="1" applyBorder="1" applyAlignment="1" applyProtection="1">
      <alignment horizontal="center" vertical="center"/>
      <protection locked="0"/>
    </xf>
    <xf numFmtId="0" fontId="26" fillId="3" borderId="7" xfId="0" applyFont="1" applyFill="1" applyBorder="1" applyAlignment="1" applyProtection="1">
      <alignment horizontal="center" vertical="center"/>
      <protection locked="0"/>
    </xf>
    <xf numFmtId="0" fontId="26" fillId="3" borderId="8" xfId="0" applyFont="1" applyFill="1" applyBorder="1" applyAlignment="1" applyProtection="1">
      <alignment horizontal="center" vertical="center"/>
      <protection locked="0"/>
    </xf>
    <xf numFmtId="0" fontId="26" fillId="3" borderId="9" xfId="0" applyFont="1" applyFill="1" applyBorder="1" applyAlignment="1" applyProtection="1">
      <alignment horizontal="center" vertical="center"/>
      <protection locked="0"/>
    </xf>
    <xf numFmtId="0" fontId="31" fillId="3" borderId="10" xfId="0" applyFont="1" applyFill="1" applyBorder="1" applyAlignment="1" applyProtection="1">
      <alignment horizontal="center" vertical="center" wrapText="1"/>
      <protection locked="0"/>
    </xf>
    <xf numFmtId="0" fontId="31" fillId="3" borderId="11" xfId="0" applyFont="1" applyFill="1" applyBorder="1" applyAlignment="1" applyProtection="1">
      <alignment horizontal="center" vertical="center" wrapText="1"/>
      <protection locked="0"/>
    </xf>
    <xf numFmtId="0" fontId="31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3" fontId="0" fillId="6" borderId="10" xfId="0" applyNumberFormat="1" applyFill="1" applyBorder="1" applyAlignment="1" applyProtection="1">
      <alignment horizontal="center" vertical="center" wrapText="1"/>
      <protection locked="0"/>
    </xf>
    <xf numFmtId="3" fontId="0" fillId="6" borderId="11" xfId="0" applyNumberFormat="1" applyFill="1" applyBorder="1" applyAlignment="1" applyProtection="1">
      <alignment horizontal="center" vertical="center" wrapText="1"/>
      <protection locked="0"/>
    </xf>
    <xf numFmtId="3" fontId="0" fillId="6" borderId="12" xfId="0" applyNumberForma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justify" vertical="center" wrapText="1"/>
      <protection locked="0"/>
    </xf>
    <xf numFmtId="0" fontId="0" fillId="6" borderId="1" xfId="0" applyFill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vertical="center" wrapText="1"/>
      <protection locked="0"/>
    </xf>
    <xf numFmtId="0" fontId="26" fillId="0" borderId="1" xfId="0" applyFont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right" vertical="center" wrapText="1"/>
      <protection locked="0"/>
    </xf>
    <xf numFmtId="3" fontId="0" fillId="6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right" vertical="center" wrapText="1"/>
      <protection locked="0"/>
    </xf>
    <xf numFmtId="0" fontId="20" fillId="6" borderId="10" xfId="0" applyFont="1" applyFill="1" applyBorder="1" applyAlignment="1" applyProtection="1">
      <alignment horizontal="center" vertical="center" wrapText="1"/>
      <protection locked="0"/>
    </xf>
    <xf numFmtId="0" fontId="20" fillId="6" borderId="12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20" fillId="6" borderId="1" xfId="0" applyFont="1" applyFill="1" applyBorder="1" applyAlignment="1" applyProtection="1">
      <alignment horizontal="center" vertical="center" wrapText="1"/>
      <protection locked="0"/>
    </xf>
    <xf numFmtId="0" fontId="28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justify" vertical="center"/>
      <protection locked="0"/>
    </xf>
    <xf numFmtId="0" fontId="30" fillId="3" borderId="0" xfId="0" applyFont="1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right" vertical="center"/>
      <protection locked="0"/>
    </xf>
    <xf numFmtId="0" fontId="19" fillId="13" borderId="1" xfId="0" applyFont="1" applyFill="1" applyBorder="1" applyAlignment="1" applyProtection="1">
      <alignment horizontal="center" vertical="center"/>
      <protection locked="0"/>
    </xf>
    <xf numFmtId="0" fontId="22" fillId="13" borderId="1" xfId="0" applyFont="1" applyFill="1" applyBorder="1" applyAlignment="1" applyProtection="1">
      <alignment horizontal="center" vertical="center"/>
      <protection locked="0"/>
    </xf>
    <xf numFmtId="0" fontId="26" fillId="6" borderId="1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20" fillId="6" borderId="1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0" fillId="6" borderId="11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right" vertical="center" wrapText="1"/>
      <protection locked="0"/>
    </xf>
    <xf numFmtId="0" fontId="1" fillId="3" borderId="0" xfId="0" applyFont="1" applyFill="1" applyAlignment="1" applyProtection="1">
      <alignment horizontal="right" vertical="center" wrapText="1"/>
      <protection locked="0"/>
    </xf>
    <xf numFmtId="0" fontId="20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36" fillId="0" borderId="2" xfId="0" applyFont="1" applyBorder="1" applyAlignment="1" applyProtection="1">
      <alignment horizontal="center" vertical="center" wrapText="1"/>
      <protection locked="0"/>
    </xf>
    <xf numFmtId="0" fontId="36" fillId="0" borderId="3" xfId="0" applyFont="1" applyBorder="1" applyAlignment="1" applyProtection="1">
      <alignment horizontal="center" vertical="center" wrapText="1"/>
      <protection locked="0"/>
    </xf>
    <xf numFmtId="0" fontId="36" fillId="0" borderId="4" xfId="0" applyFont="1" applyBorder="1" applyAlignment="1" applyProtection="1">
      <alignment horizontal="center" vertical="center" wrapText="1"/>
      <protection locked="0"/>
    </xf>
    <xf numFmtId="0" fontId="37" fillId="0" borderId="7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10" xfId="0" applyFont="1" applyBorder="1" applyAlignment="1" applyProtection="1">
      <alignment horizontal="center" vertical="center" wrapText="1"/>
      <protection locked="0"/>
    </xf>
    <xf numFmtId="0" fontId="37" fillId="0" borderId="11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49" fontId="37" fillId="0" borderId="10" xfId="0" applyNumberFormat="1" applyFont="1" applyBorder="1" applyAlignment="1" applyProtection="1">
      <alignment horizontal="center" vertical="center" wrapText="1"/>
      <protection locked="0"/>
    </xf>
    <xf numFmtId="49" fontId="37" fillId="0" borderId="12" xfId="0" applyNumberFormat="1" applyFont="1" applyBorder="1" applyAlignment="1">
      <alignment horizontal="center" vertical="center" wrapText="1"/>
    </xf>
    <xf numFmtId="14" fontId="37" fillId="0" borderId="10" xfId="0" applyNumberFormat="1" applyFont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14" fontId="0" fillId="3" borderId="10" xfId="0" applyNumberFormat="1" applyFill="1" applyBorder="1" applyAlignment="1" applyProtection="1">
      <alignment horizontal="center" vertical="center" wrapText="1"/>
      <protection locked="0"/>
    </xf>
    <xf numFmtId="14" fontId="0" fillId="3" borderId="11" xfId="0" applyNumberFormat="1" applyFill="1" applyBorder="1" applyAlignment="1" applyProtection="1">
      <alignment horizontal="center" vertical="center" wrapText="1"/>
      <protection locked="0"/>
    </xf>
    <xf numFmtId="14" fontId="0" fillId="3" borderId="12" xfId="0" applyNumberFormat="1" applyFill="1" applyBorder="1" applyAlignment="1" applyProtection="1">
      <alignment horizontal="center" vertical="center" wrapText="1"/>
      <protection locked="0"/>
    </xf>
    <xf numFmtId="3" fontId="20" fillId="6" borderId="10" xfId="0" applyNumberFormat="1" applyFont="1" applyFill="1" applyBorder="1" applyAlignment="1" applyProtection="1">
      <alignment horizontal="center" vertical="center"/>
      <protection locked="0"/>
    </xf>
    <xf numFmtId="3" fontId="20" fillId="6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3" fontId="0" fillId="0" borderId="10" xfId="0" applyNumberFormat="1" applyBorder="1" applyAlignment="1" applyProtection="1">
      <alignment horizontal="center" vertical="center" wrapText="1"/>
      <protection locked="0"/>
    </xf>
    <xf numFmtId="3" fontId="0" fillId="0" borderId="11" xfId="0" applyNumberFormat="1" applyBorder="1" applyAlignment="1" applyProtection="1">
      <alignment horizontal="center" vertical="center" wrapText="1"/>
      <protection locked="0"/>
    </xf>
    <xf numFmtId="3" fontId="0" fillId="0" borderId="12" xfId="0" applyNumberFormat="1" applyBorder="1" applyAlignment="1" applyProtection="1">
      <alignment horizontal="center" vertical="center" wrapText="1"/>
      <protection locked="0"/>
    </xf>
    <xf numFmtId="18" fontId="0" fillId="6" borderId="10" xfId="0" applyNumberFormat="1" applyFill="1" applyBorder="1" applyAlignment="1" applyProtection="1">
      <alignment horizontal="center" vertical="center" wrapText="1"/>
      <protection locked="0"/>
    </xf>
    <xf numFmtId="0" fontId="0" fillId="6" borderId="11" xfId="0" applyFill="1" applyBorder="1" applyAlignment="1" applyProtection="1">
      <alignment horizontal="center" vertical="center" wrapText="1"/>
      <protection locked="0"/>
    </xf>
    <xf numFmtId="0" fontId="0" fillId="6" borderId="12" xfId="0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30" fillId="0" borderId="10" xfId="0" applyFont="1" applyBorder="1" applyAlignment="1" applyProtection="1">
      <alignment horizontal="center" vertical="center" wrapText="1"/>
      <protection locked="0"/>
    </xf>
    <xf numFmtId="0" fontId="30" fillId="0" borderId="11" xfId="0" applyFont="1" applyBorder="1" applyAlignment="1" applyProtection="1">
      <alignment horizontal="center" vertical="center" wrapText="1"/>
      <protection locked="0"/>
    </xf>
    <xf numFmtId="0" fontId="30" fillId="0" borderId="12" xfId="0" applyFont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0" fillId="6" borderId="10" xfId="0" applyFill="1" applyBorder="1" applyAlignment="1" applyProtection="1">
      <alignment horizontal="center" vertical="center" wrapText="1"/>
      <protection locked="0"/>
    </xf>
    <xf numFmtId="42" fontId="0" fillId="3" borderId="10" xfId="2" applyFont="1" applyFill="1" applyBorder="1" applyAlignment="1" applyProtection="1">
      <alignment horizontal="center" vertical="center"/>
      <protection locked="0"/>
    </xf>
    <xf numFmtId="42" fontId="0" fillId="3" borderId="11" xfId="2" applyFont="1" applyFill="1" applyBorder="1" applyAlignment="1" applyProtection="1">
      <alignment horizontal="center" vertical="center"/>
      <protection locked="0"/>
    </xf>
    <xf numFmtId="42" fontId="0" fillId="3" borderId="12" xfId="2" applyFont="1" applyFill="1" applyBorder="1" applyAlignment="1" applyProtection="1">
      <alignment horizontal="center" vertical="center"/>
      <protection locked="0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3" fillId="4" borderId="10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36" fillId="3" borderId="0" xfId="0" applyFont="1" applyFill="1" applyAlignment="1" applyProtection="1">
      <alignment horizontal="center" vertical="center" wrapText="1"/>
      <protection locked="0"/>
    </xf>
    <xf numFmtId="0" fontId="39" fillId="6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40" fillId="13" borderId="10" xfId="0" applyFont="1" applyFill="1" applyBorder="1" applyAlignment="1" applyProtection="1">
      <alignment horizontal="center" vertical="center" wrapText="1"/>
      <protection locked="0"/>
    </xf>
    <xf numFmtId="0" fontId="40" fillId="13" borderId="11" xfId="0" applyFont="1" applyFill="1" applyBorder="1" applyAlignment="1" applyProtection="1">
      <alignment horizontal="center" vertical="center" wrapText="1"/>
      <protection locked="0"/>
    </xf>
    <xf numFmtId="0" fontId="40" fillId="13" borderId="1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9" fillId="3" borderId="0" xfId="0" applyFont="1" applyFill="1" applyAlignment="1" applyProtection="1">
      <alignment horizontal="right"/>
      <protection locked="0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0" fontId="47" fillId="3" borderId="3" xfId="0" applyFont="1" applyFill="1" applyBorder="1" applyAlignment="1" applyProtection="1">
      <alignment horizontal="center" vertical="center" wrapText="1"/>
      <protection locked="0"/>
    </xf>
    <xf numFmtId="0" fontId="47" fillId="3" borderId="4" xfId="0" applyFont="1" applyFill="1" applyBorder="1" applyAlignment="1" applyProtection="1">
      <alignment horizontal="center" vertical="center" wrapText="1"/>
      <protection locked="0"/>
    </xf>
    <xf numFmtId="0" fontId="47" fillId="3" borderId="5" xfId="0" applyFont="1" applyFill="1" applyBorder="1" applyAlignment="1" applyProtection="1">
      <alignment horizontal="center" vertical="center" wrapText="1"/>
      <protection locked="0"/>
    </xf>
    <xf numFmtId="0" fontId="47" fillId="3" borderId="0" xfId="0" applyFont="1" applyFill="1" applyAlignment="1" applyProtection="1">
      <alignment horizontal="center" vertical="center" wrapText="1"/>
      <protection locked="0"/>
    </xf>
    <xf numFmtId="0" fontId="47" fillId="3" borderId="6" xfId="0" applyFont="1" applyFill="1" applyBorder="1" applyAlignment="1" applyProtection="1">
      <alignment horizontal="center" vertical="center" wrapText="1"/>
      <protection locked="0"/>
    </xf>
    <xf numFmtId="0" fontId="47" fillId="3" borderId="7" xfId="0" applyFont="1" applyFill="1" applyBorder="1" applyAlignment="1" applyProtection="1">
      <alignment horizontal="center" vertical="center" wrapText="1"/>
      <protection locked="0"/>
    </xf>
    <xf numFmtId="0" fontId="47" fillId="3" borderId="8" xfId="0" applyFont="1" applyFill="1" applyBorder="1" applyAlignment="1" applyProtection="1">
      <alignment horizontal="center" vertical="center" wrapText="1"/>
      <protection locked="0"/>
    </xf>
    <xf numFmtId="0" fontId="47" fillId="3" borderId="9" xfId="0" applyFont="1" applyFill="1" applyBorder="1" applyAlignment="1" applyProtection="1">
      <alignment horizontal="center" vertical="center" wrapText="1"/>
      <protection locked="0"/>
    </xf>
    <xf numFmtId="0" fontId="33" fillId="3" borderId="0" xfId="0" applyFont="1" applyFill="1" applyAlignment="1" applyProtection="1">
      <alignment horizontal="center" vertical="center"/>
      <protection locked="0"/>
    </xf>
    <xf numFmtId="0" fontId="38" fillId="6" borderId="1" xfId="0" applyFont="1" applyFill="1" applyBorder="1" applyAlignment="1" applyProtection="1">
      <alignment horizontal="center" vertical="center"/>
      <protection locked="0"/>
    </xf>
    <xf numFmtId="0" fontId="38" fillId="6" borderId="10" xfId="0" applyFont="1" applyFill="1" applyBorder="1" applyAlignment="1" applyProtection="1">
      <alignment horizontal="center" vertical="center" wrapText="1"/>
      <protection locked="0"/>
    </xf>
    <xf numFmtId="0" fontId="38" fillId="6" borderId="11" xfId="0" applyFont="1" applyFill="1" applyBorder="1" applyAlignment="1" applyProtection="1">
      <alignment horizontal="center" vertical="center" wrapText="1"/>
      <protection locked="0"/>
    </xf>
    <xf numFmtId="0" fontId="38" fillId="6" borderId="12" xfId="0" applyFont="1" applyFill="1" applyBorder="1" applyAlignment="1" applyProtection="1">
      <alignment horizontal="center" vertical="center" wrapText="1"/>
      <protection locked="0"/>
    </xf>
    <xf numFmtId="0" fontId="33" fillId="3" borderId="0" xfId="0" applyFont="1" applyFill="1" applyAlignment="1" applyProtection="1">
      <alignment horizontal="center" vertical="center" wrapText="1"/>
      <protection locked="0"/>
    </xf>
    <xf numFmtId="0" fontId="38" fillId="6" borderId="1" xfId="0" applyFont="1" applyFill="1" applyBorder="1" applyAlignment="1" applyProtection="1">
      <alignment horizontal="center" vertical="center" wrapText="1"/>
      <protection locked="0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45" fillId="3" borderId="3" xfId="0" applyFont="1" applyFill="1" applyBorder="1" applyAlignment="1" applyProtection="1">
      <alignment horizontal="center" vertical="center" wrapText="1"/>
      <protection locked="0"/>
    </xf>
    <xf numFmtId="0" fontId="45" fillId="3" borderId="4" xfId="0" applyFont="1" applyFill="1" applyBorder="1" applyAlignment="1" applyProtection="1">
      <alignment horizontal="center" vertical="center" wrapText="1"/>
      <protection locked="0"/>
    </xf>
    <xf numFmtId="0" fontId="45" fillId="3" borderId="5" xfId="0" applyFont="1" applyFill="1" applyBorder="1" applyAlignment="1" applyProtection="1">
      <alignment horizontal="center" vertical="center" wrapText="1"/>
      <protection locked="0"/>
    </xf>
    <xf numFmtId="0" fontId="45" fillId="3" borderId="0" xfId="0" applyFont="1" applyFill="1" applyAlignment="1" applyProtection="1">
      <alignment horizontal="center" vertical="center" wrapText="1"/>
      <protection locked="0"/>
    </xf>
    <xf numFmtId="0" fontId="45" fillId="3" borderId="6" xfId="0" applyFont="1" applyFill="1" applyBorder="1" applyAlignment="1" applyProtection="1">
      <alignment horizontal="center" vertical="center" wrapText="1"/>
      <protection locked="0"/>
    </xf>
    <xf numFmtId="0" fontId="45" fillId="3" borderId="7" xfId="0" applyFont="1" applyFill="1" applyBorder="1" applyAlignment="1" applyProtection="1">
      <alignment horizontal="center" vertical="center" wrapText="1"/>
      <protection locked="0"/>
    </xf>
    <xf numFmtId="0" fontId="45" fillId="3" borderId="8" xfId="0" applyFont="1" applyFill="1" applyBorder="1" applyAlignment="1" applyProtection="1">
      <alignment horizontal="center" vertical="center" wrapText="1"/>
      <protection locked="0"/>
    </xf>
    <xf numFmtId="0" fontId="45" fillId="3" borderId="9" xfId="0" applyFont="1" applyFill="1" applyBorder="1" applyAlignment="1" applyProtection="1">
      <alignment horizontal="center" vertical="center" wrapText="1"/>
      <protection locked="0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0" fontId="46" fillId="3" borderId="3" xfId="0" applyFont="1" applyFill="1" applyBorder="1" applyAlignment="1" applyProtection="1">
      <alignment horizontal="center" vertical="center" wrapText="1"/>
      <protection locked="0"/>
    </xf>
    <xf numFmtId="0" fontId="46" fillId="3" borderId="4" xfId="0" applyFont="1" applyFill="1" applyBorder="1" applyAlignment="1" applyProtection="1">
      <alignment horizontal="center" vertical="center" wrapText="1"/>
      <protection locked="0"/>
    </xf>
    <xf numFmtId="0" fontId="46" fillId="3" borderId="5" xfId="0" applyFont="1" applyFill="1" applyBorder="1" applyAlignment="1" applyProtection="1">
      <alignment horizontal="center" vertical="center" wrapText="1"/>
      <protection locked="0"/>
    </xf>
    <xf numFmtId="0" fontId="46" fillId="3" borderId="0" xfId="0" applyFont="1" applyFill="1" applyAlignment="1" applyProtection="1">
      <alignment horizontal="center" vertical="center" wrapText="1"/>
      <protection locked="0"/>
    </xf>
    <xf numFmtId="0" fontId="46" fillId="3" borderId="6" xfId="0" applyFont="1" applyFill="1" applyBorder="1" applyAlignment="1" applyProtection="1">
      <alignment horizontal="center" vertical="center" wrapText="1"/>
      <protection locked="0"/>
    </xf>
    <xf numFmtId="0" fontId="46" fillId="3" borderId="7" xfId="0" applyFont="1" applyFill="1" applyBorder="1" applyAlignment="1" applyProtection="1">
      <alignment horizontal="center" vertical="center" wrapText="1"/>
      <protection locked="0"/>
    </xf>
    <xf numFmtId="0" fontId="46" fillId="3" borderId="8" xfId="0" applyFont="1" applyFill="1" applyBorder="1" applyAlignment="1" applyProtection="1">
      <alignment horizontal="center" vertical="center" wrapText="1"/>
      <protection locked="0"/>
    </xf>
    <xf numFmtId="0" fontId="46" fillId="3" borderId="9" xfId="0" applyFont="1" applyFill="1" applyBorder="1" applyAlignment="1" applyProtection="1">
      <alignment horizontal="center" vertical="center" wrapText="1"/>
      <protection locked="0"/>
    </xf>
    <xf numFmtId="0" fontId="44" fillId="3" borderId="2" xfId="0" applyFont="1" applyFill="1" applyBorder="1" applyAlignment="1" applyProtection="1">
      <alignment horizontal="center" vertical="center" wrapText="1"/>
      <protection locked="0"/>
    </xf>
    <xf numFmtId="0" fontId="44" fillId="3" borderId="3" xfId="0" applyFont="1" applyFill="1" applyBorder="1" applyAlignment="1" applyProtection="1">
      <alignment horizontal="center" vertical="center" wrapText="1"/>
      <protection locked="0"/>
    </xf>
    <xf numFmtId="0" fontId="44" fillId="3" borderId="4" xfId="0" applyFont="1" applyFill="1" applyBorder="1" applyAlignment="1" applyProtection="1">
      <alignment horizontal="center" vertical="center" wrapText="1"/>
      <protection locked="0"/>
    </xf>
    <xf numFmtId="0" fontId="44" fillId="3" borderId="5" xfId="0" applyFont="1" applyFill="1" applyBorder="1" applyAlignment="1" applyProtection="1">
      <alignment horizontal="center" vertical="center" wrapText="1"/>
      <protection locked="0"/>
    </xf>
    <xf numFmtId="0" fontId="44" fillId="3" borderId="0" xfId="0" applyFont="1" applyFill="1" applyAlignment="1" applyProtection="1">
      <alignment horizontal="center" vertical="center" wrapText="1"/>
      <protection locked="0"/>
    </xf>
    <xf numFmtId="0" fontId="44" fillId="3" borderId="6" xfId="0" applyFont="1" applyFill="1" applyBorder="1" applyAlignment="1" applyProtection="1">
      <alignment horizontal="center" vertical="center" wrapText="1"/>
      <protection locked="0"/>
    </xf>
    <xf numFmtId="0" fontId="44" fillId="3" borderId="7" xfId="0" applyFont="1" applyFill="1" applyBorder="1" applyAlignment="1" applyProtection="1">
      <alignment horizontal="center" vertical="center" wrapText="1"/>
      <protection locked="0"/>
    </xf>
    <xf numFmtId="0" fontId="44" fillId="3" borderId="8" xfId="0" applyFont="1" applyFill="1" applyBorder="1" applyAlignment="1" applyProtection="1">
      <alignment horizontal="center" vertical="center" wrapText="1"/>
      <protection locked="0"/>
    </xf>
    <xf numFmtId="0" fontId="44" fillId="3" borderId="9" xfId="0" applyFont="1" applyFill="1" applyBorder="1" applyAlignment="1" applyProtection="1">
      <alignment horizontal="center" vertical="center" wrapText="1"/>
      <protection locked="0"/>
    </xf>
    <xf numFmtId="0" fontId="33" fillId="14" borderId="22" xfId="0" applyFont="1" applyFill="1" applyBorder="1" applyAlignment="1" applyProtection="1">
      <alignment horizontal="center" vertical="center"/>
      <protection locked="0"/>
    </xf>
    <xf numFmtId="0" fontId="40" fillId="13" borderId="0" xfId="0" applyFont="1" applyFill="1" applyAlignment="1" applyProtection="1">
      <alignment horizontal="center" vertical="center"/>
      <protection locked="0"/>
    </xf>
    <xf numFmtId="0" fontId="33" fillId="14" borderId="24" xfId="0" applyFont="1" applyFill="1" applyBorder="1" applyAlignment="1" applyProtection="1">
      <alignment horizontal="center" vertical="center" wrapText="1"/>
      <protection locked="0"/>
    </xf>
    <xf numFmtId="0" fontId="33" fillId="14" borderId="25" xfId="0" applyFont="1" applyFill="1" applyBorder="1" applyAlignment="1" applyProtection="1">
      <alignment horizontal="center" vertical="center" wrapText="1"/>
      <protection locked="0"/>
    </xf>
    <xf numFmtId="0" fontId="33" fillId="14" borderId="26" xfId="0" applyFont="1" applyFill="1" applyBorder="1" applyAlignment="1" applyProtection="1">
      <alignment horizontal="center" vertical="center" wrapText="1"/>
      <protection locked="0"/>
    </xf>
    <xf numFmtId="0" fontId="5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">
    <cellStyle name="Millares [0]" xfId="1" builtinId="6"/>
    <cellStyle name="Moneda [0]" xfId="2" builtinId="7"/>
    <cellStyle name="Normal" xfId="0" builtinId="0"/>
    <cellStyle name="Normal 13" xfId="3" xr:uid="{ABF85927-6DE7-4726-A897-167C9EB6D275}"/>
  </cellStyles>
  <dxfs count="0"/>
  <tableStyles count="0" defaultTableStyle="TableStyleMedium2" defaultPivotStyle="PivotStyleLight16"/>
  <colors>
    <mruColors>
      <color rgb="FFF2DCDB"/>
      <color rgb="FF96284B"/>
      <color rgb="FF964B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104775</xdr:rowOff>
        </xdr:from>
        <xdr:to>
          <xdr:col>11</xdr:col>
          <xdr:colOff>238125</xdr:colOff>
          <xdr:row>27</xdr:row>
          <xdr:rowOff>333375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27</xdr:row>
          <xdr:rowOff>95250</xdr:rowOff>
        </xdr:from>
        <xdr:to>
          <xdr:col>12</xdr:col>
          <xdr:colOff>85725</xdr:colOff>
          <xdr:row>27</xdr:row>
          <xdr:rowOff>333375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27</xdr:row>
          <xdr:rowOff>114300</xdr:rowOff>
        </xdr:from>
        <xdr:to>
          <xdr:col>18</xdr:col>
          <xdr:colOff>161925</xdr:colOff>
          <xdr:row>27</xdr:row>
          <xdr:rowOff>342900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219075</xdr:colOff>
          <xdr:row>27</xdr:row>
          <xdr:rowOff>104775</xdr:rowOff>
        </xdr:from>
        <xdr:to>
          <xdr:col>18</xdr:col>
          <xdr:colOff>257175</xdr:colOff>
          <xdr:row>27</xdr:row>
          <xdr:rowOff>342900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27</xdr:row>
          <xdr:rowOff>104775</xdr:rowOff>
        </xdr:from>
        <xdr:to>
          <xdr:col>23</xdr:col>
          <xdr:colOff>123825</xdr:colOff>
          <xdr:row>27</xdr:row>
          <xdr:rowOff>333375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27</xdr:row>
          <xdr:rowOff>95250</xdr:rowOff>
        </xdr:from>
        <xdr:to>
          <xdr:col>23</xdr:col>
          <xdr:colOff>219075</xdr:colOff>
          <xdr:row>27</xdr:row>
          <xdr:rowOff>333375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27</xdr:row>
          <xdr:rowOff>104775</xdr:rowOff>
        </xdr:from>
        <xdr:to>
          <xdr:col>28</xdr:col>
          <xdr:colOff>304800</xdr:colOff>
          <xdr:row>27</xdr:row>
          <xdr:rowOff>333375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27</xdr:row>
          <xdr:rowOff>95250</xdr:rowOff>
        </xdr:from>
        <xdr:to>
          <xdr:col>29</xdr:col>
          <xdr:colOff>66675</xdr:colOff>
          <xdr:row>27</xdr:row>
          <xdr:rowOff>333375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29</xdr:row>
          <xdr:rowOff>76200</xdr:rowOff>
        </xdr:from>
        <xdr:to>
          <xdr:col>7</xdr:col>
          <xdr:colOff>161925</xdr:colOff>
          <xdr:row>29</xdr:row>
          <xdr:rowOff>314325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29</xdr:row>
          <xdr:rowOff>66675</xdr:rowOff>
        </xdr:from>
        <xdr:to>
          <xdr:col>8</xdr:col>
          <xdr:colOff>4233</xdr:colOff>
          <xdr:row>29</xdr:row>
          <xdr:rowOff>314325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29</xdr:row>
          <xdr:rowOff>76200</xdr:rowOff>
        </xdr:from>
        <xdr:to>
          <xdr:col>11</xdr:col>
          <xdr:colOff>161925</xdr:colOff>
          <xdr:row>29</xdr:row>
          <xdr:rowOff>314325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29</xdr:row>
          <xdr:rowOff>66675</xdr:rowOff>
        </xdr:from>
        <xdr:to>
          <xdr:col>12</xdr:col>
          <xdr:colOff>4234</xdr:colOff>
          <xdr:row>29</xdr:row>
          <xdr:rowOff>314325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29</xdr:row>
          <xdr:rowOff>85725</xdr:rowOff>
        </xdr:from>
        <xdr:to>
          <xdr:col>18</xdr:col>
          <xdr:colOff>95250</xdr:colOff>
          <xdr:row>29</xdr:row>
          <xdr:rowOff>314325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29</xdr:row>
          <xdr:rowOff>76200</xdr:rowOff>
        </xdr:from>
        <xdr:to>
          <xdr:col>18</xdr:col>
          <xdr:colOff>190500</xdr:colOff>
          <xdr:row>29</xdr:row>
          <xdr:rowOff>314325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304800</xdr:colOff>
          <xdr:row>29</xdr:row>
          <xdr:rowOff>85725</xdr:rowOff>
        </xdr:from>
        <xdr:to>
          <xdr:col>22</xdr:col>
          <xdr:colOff>228600</xdr:colOff>
          <xdr:row>29</xdr:row>
          <xdr:rowOff>314325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209550</xdr:colOff>
          <xdr:row>29</xdr:row>
          <xdr:rowOff>76200</xdr:rowOff>
        </xdr:from>
        <xdr:to>
          <xdr:col>23</xdr:col>
          <xdr:colOff>9525</xdr:colOff>
          <xdr:row>29</xdr:row>
          <xdr:rowOff>314325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133350</xdr:colOff>
          <xdr:row>31</xdr:row>
          <xdr:rowOff>228600</xdr:rowOff>
        </xdr:from>
        <xdr:to>
          <xdr:col>35</xdr:col>
          <xdr:colOff>114300</xdr:colOff>
          <xdr:row>31</xdr:row>
          <xdr:rowOff>438150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47625</xdr:colOff>
          <xdr:row>31</xdr:row>
          <xdr:rowOff>219075</xdr:rowOff>
        </xdr:from>
        <xdr:to>
          <xdr:col>36</xdr:col>
          <xdr:colOff>400050</xdr:colOff>
          <xdr:row>31</xdr:row>
          <xdr:rowOff>457200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33</xdr:row>
          <xdr:rowOff>200025</xdr:rowOff>
        </xdr:from>
        <xdr:to>
          <xdr:col>5</xdr:col>
          <xdr:colOff>38100</xdr:colOff>
          <xdr:row>33</xdr:row>
          <xdr:rowOff>438150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33</xdr:row>
          <xdr:rowOff>200025</xdr:rowOff>
        </xdr:from>
        <xdr:to>
          <xdr:col>5</xdr:col>
          <xdr:colOff>133350</xdr:colOff>
          <xdr:row>33</xdr:row>
          <xdr:rowOff>438150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211662</xdr:colOff>
      <xdr:row>68</xdr:row>
      <xdr:rowOff>254000</xdr:rowOff>
    </xdr:from>
    <xdr:to>
      <xdr:col>27</xdr:col>
      <xdr:colOff>77412</xdr:colOff>
      <xdr:row>68</xdr:row>
      <xdr:rowOff>254000</xdr:rowOff>
    </xdr:to>
    <xdr:cxnSp macro="">
      <xdr:nvCxnSpPr>
        <xdr:cNvPr id="27" name="Conector recto de flecha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211662" y="15663333"/>
          <a:ext cx="7200000" cy="0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68784</xdr:colOff>
      <xdr:row>63</xdr:row>
      <xdr:rowOff>296334</xdr:rowOff>
    </xdr:from>
    <xdr:to>
      <xdr:col>10</xdr:col>
      <xdr:colOff>55555</xdr:colOff>
      <xdr:row>68</xdr:row>
      <xdr:rowOff>169334</xdr:rowOff>
    </xdr:to>
    <xdr:cxnSp macro="">
      <xdr:nvCxnSpPr>
        <xdr:cNvPr id="29" name="Conector recto de flecha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1338784" y="16020522"/>
          <a:ext cx="1217084" cy="14605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289979</xdr:colOff>
      <xdr:row>63</xdr:row>
      <xdr:rowOff>311155</xdr:rowOff>
    </xdr:from>
    <xdr:to>
      <xdr:col>22</xdr:col>
      <xdr:colOff>99479</xdr:colOff>
      <xdr:row>68</xdr:row>
      <xdr:rowOff>184155</xdr:rowOff>
    </xdr:to>
    <xdr:cxnSp macro="">
      <xdr:nvCxnSpPr>
        <xdr:cNvPr id="63" name="Conector recto de flecha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CxnSpPr/>
      </xdr:nvCxnSpPr>
      <xdr:spPr>
        <a:xfrm>
          <a:off x="4999562" y="14132988"/>
          <a:ext cx="1291167" cy="14605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169333</xdr:colOff>
      <xdr:row>69</xdr:row>
      <xdr:rowOff>0</xdr:rowOff>
    </xdr:from>
    <xdr:to>
      <xdr:col>12</xdr:col>
      <xdr:colOff>232832</xdr:colOff>
      <xdr:row>72</xdr:row>
      <xdr:rowOff>105834</xdr:rowOff>
    </xdr:to>
    <xdr:cxnSp macro="">
      <xdr:nvCxnSpPr>
        <xdr:cNvPr id="31" name="Conector recto de flecha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 flipV="1">
          <a:off x="1756833" y="15726833"/>
          <a:ext cx="1650999" cy="105833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232834</xdr:colOff>
      <xdr:row>69</xdr:row>
      <xdr:rowOff>35984</xdr:rowOff>
    </xdr:from>
    <xdr:to>
      <xdr:col>22</xdr:col>
      <xdr:colOff>99483</xdr:colOff>
      <xdr:row>72</xdr:row>
      <xdr:rowOff>211667</xdr:rowOff>
    </xdr:to>
    <xdr:cxnSp macro="">
      <xdr:nvCxnSpPr>
        <xdr:cNvPr id="66" name="Conector recto de flecha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/>
      </xdr:nvCxnSpPr>
      <xdr:spPr>
        <a:xfrm flipV="1">
          <a:off x="4677834" y="15762817"/>
          <a:ext cx="1612899" cy="112818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121704</xdr:colOff>
      <xdr:row>63</xdr:row>
      <xdr:rowOff>31750</xdr:rowOff>
    </xdr:from>
    <xdr:to>
      <xdr:col>8</xdr:col>
      <xdr:colOff>89953</xdr:colOff>
      <xdr:row>63</xdr:row>
      <xdr:rowOff>285750</xdr:rowOff>
    </xdr:to>
    <xdr:sp macro="" textlink="">
      <xdr:nvSpPr>
        <xdr:cNvPr id="2050" name="CuadroTexto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>
          <a:off x="1391704" y="15755938"/>
          <a:ext cx="706437" cy="254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/>
            <a:t>Método</a:t>
          </a:r>
        </a:p>
      </xdr:txBody>
    </xdr:sp>
    <xdr:clientData/>
  </xdr:twoCellAnchor>
  <xdr:twoCellAnchor>
    <xdr:from>
      <xdr:col>18</xdr:col>
      <xdr:colOff>328084</xdr:colOff>
      <xdr:row>62</xdr:row>
      <xdr:rowOff>306917</xdr:rowOff>
    </xdr:from>
    <xdr:to>
      <xdr:col>21</xdr:col>
      <xdr:colOff>158750</xdr:colOff>
      <xdr:row>63</xdr:row>
      <xdr:rowOff>306917</xdr:rowOff>
    </xdr:to>
    <xdr:sp macro="" textlink="">
      <xdr:nvSpPr>
        <xdr:cNvPr id="70" name="CuadroTexto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5037667" y="13811250"/>
          <a:ext cx="1047750" cy="3175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/>
            <a:t>Medio</a:t>
          </a:r>
        </a:p>
      </xdr:txBody>
    </xdr:sp>
    <xdr:clientData/>
  </xdr:twoCellAnchor>
  <xdr:twoCellAnchor>
    <xdr:from>
      <xdr:col>6</xdr:col>
      <xdr:colOff>105833</xdr:colOff>
      <xdr:row>72</xdr:row>
      <xdr:rowOff>127000</xdr:rowOff>
    </xdr:from>
    <xdr:to>
      <xdr:col>10</xdr:col>
      <xdr:colOff>95250</xdr:colOff>
      <xdr:row>73</xdr:row>
      <xdr:rowOff>127000</xdr:rowOff>
    </xdr:to>
    <xdr:sp macro="" textlink="">
      <xdr:nvSpPr>
        <xdr:cNvPr id="71" name="CuadroTexto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1693333" y="16806333"/>
          <a:ext cx="1047750" cy="3175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/>
            <a:t>Persona</a:t>
          </a:r>
        </a:p>
      </xdr:txBody>
    </xdr:sp>
    <xdr:clientData/>
  </xdr:twoCellAnchor>
  <xdr:twoCellAnchor>
    <xdr:from>
      <xdr:col>18</xdr:col>
      <xdr:colOff>4234</xdr:colOff>
      <xdr:row>72</xdr:row>
      <xdr:rowOff>162984</xdr:rowOff>
    </xdr:from>
    <xdr:to>
      <xdr:col>20</xdr:col>
      <xdr:colOff>215900</xdr:colOff>
      <xdr:row>73</xdr:row>
      <xdr:rowOff>162984</xdr:rowOff>
    </xdr:to>
    <xdr:sp macro="" textlink="">
      <xdr:nvSpPr>
        <xdr:cNvPr id="72" name="CuadroTexto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4713817" y="16842317"/>
          <a:ext cx="1047750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/>
            <a:t>Material</a:t>
          </a:r>
        </a:p>
      </xdr:txBody>
    </xdr:sp>
    <xdr:clientData/>
  </xdr:twoCellAnchor>
  <xdr:twoCellAnchor>
    <xdr:from>
      <xdr:col>28</xdr:col>
      <xdr:colOff>3</xdr:colOff>
      <xdr:row>63</xdr:row>
      <xdr:rowOff>63497</xdr:rowOff>
    </xdr:from>
    <xdr:to>
      <xdr:col>36</xdr:col>
      <xdr:colOff>179919</xdr:colOff>
      <xdr:row>74</xdr:row>
      <xdr:rowOff>52914</xdr:rowOff>
    </xdr:to>
    <xdr:sp macro="" textlink="">
      <xdr:nvSpPr>
        <xdr:cNvPr id="2051" name="Rectángulo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/>
      </xdr:nvSpPr>
      <xdr:spPr>
        <a:xfrm>
          <a:off x="7598836" y="13885330"/>
          <a:ext cx="2296583" cy="3481917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100" b="1">
              <a:solidFill>
                <a:sysClr val="windowText" lastClr="000000"/>
              </a:solidFill>
            </a:rPr>
            <a:t>¿Que pasó?</a:t>
          </a:r>
        </a:p>
        <a:p>
          <a:pPr algn="l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182553</xdr:colOff>
      <xdr:row>65</xdr:row>
      <xdr:rowOff>158750</xdr:rowOff>
    </xdr:from>
    <xdr:to>
      <xdr:col>6</xdr:col>
      <xdr:colOff>100532</xdr:colOff>
      <xdr:row>65</xdr:row>
      <xdr:rowOff>158750</xdr:rowOff>
    </xdr:to>
    <xdr:cxnSp macro="">
      <xdr:nvCxnSpPr>
        <xdr:cNvPr id="2053" name="Conector recto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CxnSpPr/>
      </xdr:nvCxnSpPr>
      <xdr:spPr>
        <a:xfrm>
          <a:off x="674678" y="16517938"/>
          <a:ext cx="941917" cy="0"/>
        </a:xfrm>
        <a:prstGeom prst="line">
          <a:avLst/>
        </a:prstGeom>
        <a:ln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13223</xdr:colOff>
      <xdr:row>67</xdr:row>
      <xdr:rowOff>21167</xdr:rowOff>
    </xdr:from>
    <xdr:to>
      <xdr:col>12</xdr:col>
      <xdr:colOff>238119</xdr:colOff>
      <xdr:row>67</xdr:row>
      <xdr:rowOff>21167</xdr:rowOff>
    </xdr:to>
    <xdr:cxnSp macro="">
      <xdr:nvCxnSpPr>
        <xdr:cNvPr id="76" name="Conector recto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CxnSpPr/>
      </xdr:nvCxnSpPr>
      <xdr:spPr>
        <a:xfrm>
          <a:off x="2267473" y="17015355"/>
          <a:ext cx="963084" cy="0"/>
        </a:xfrm>
        <a:prstGeom prst="line">
          <a:avLst/>
        </a:prstGeom>
        <a:ln>
          <a:solidFill>
            <a:sysClr val="windowText" lastClr="000000"/>
          </a:solidFill>
          <a:headEnd type="arrow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91541</xdr:colOff>
      <xdr:row>66</xdr:row>
      <xdr:rowOff>43922</xdr:rowOff>
    </xdr:from>
    <xdr:to>
      <xdr:col>19</xdr:col>
      <xdr:colOff>411687</xdr:colOff>
      <xdr:row>66</xdr:row>
      <xdr:rowOff>43922</xdr:rowOff>
    </xdr:to>
    <xdr:cxnSp macro="">
      <xdr:nvCxnSpPr>
        <xdr:cNvPr id="77" name="Conector recto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/>
      </xdr:nvCxnSpPr>
      <xdr:spPr>
        <a:xfrm>
          <a:off x="4282541" y="16720610"/>
          <a:ext cx="1026584" cy="0"/>
        </a:xfrm>
        <a:prstGeom prst="line">
          <a:avLst/>
        </a:prstGeom>
        <a:ln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188386</xdr:colOff>
      <xdr:row>67</xdr:row>
      <xdr:rowOff>177801</xdr:rowOff>
    </xdr:from>
    <xdr:to>
      <xdr:col>26</xdr:col>
      <xdr:colOff>61386</xdr:colOff>
      <xdr:row>67</xdr:row>
      <xdr:rowOff>177801</xdr:rowOff>
    </xdr:to>
    <xdr:cxnSp macro="">
      <xdr:nvCxnSpPr>
        <xdr:cNvPr id="78" name="Conector recto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/>
      </xdr:nvCxnSpPr>
      <xdr:spPr>
        <a:xfrm>
          <a:off x="6115053" y="16941801"/>
          <a:ext cx="1016000" cy="0"/>
        </a:xfrm>
        <a:prstGeom prst="line">
          <a:avLst/>
        </a:prstGeom>
        <a:ln>
          <a:solidFill>
            <a:sysClr val="windowText" lastClr="000000"/>
          </a:solidFill>
          <a:headEnd type="arrow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120643</xdr:colOff>
      <xdr:row>71</xdr:row>
      <xdr:rowOff>211666</xdr:rowOff>
    </xdr:from>
    <xdr:to>
      <xdr:col>7</xdr:col>
      <xdr:colOff>78310</xdr:colOff>
      <xdr:row>71</xdr:row>
      <xdr:rowOff>211666</xdr:rowOff>
    </xdr:to>
    <xdr:cxnSp macro="">
      <xdr:nvCxnSpPr>
        <xdr:cNvPr id="79" name="Conector recto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/>
      </xdr:nvCxnSpPr>
      <xdr:spPr>
        <a:xfrm>
          <a:off x="914393" y="18245666"/>
          <a:ext cx="1016000" cy="0"/>
        </a:xfrm>
        <a:prstGeom prst="line">
          <a:avLst/>
        </a:prstGeom>
        <a:ln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162985</xdr:colOff>
      <xdr:row>70</xdr:row>
      <xdr:rowOff>300567</xdr:rowOff>
    </xdr:from>
    <xdr:to>
      <xdr:col>13</xdr:col>
      <xdr:colOff>57152</xdr:colOff>
      <xdr:row>70</xdr:row>
      <xdr:rowOff>300567</xdr:rowOff>
    </xdr:to>
    <xdr:cxnSp macro="">
      <xdr:nvCxnSpPr>
        <xdr:cNvPr id="80" name="Conector recto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/>
      </xdr:nvCxnSpPr>
      <xdr:spPr>
        <a:xfrm>
          <a:off x="2544235" y="18017067"/>
          <a:ext cx="1016000" cy="0"/>
        </a:xfrm>
        <a:prstGeom prst="line">
          <a:avLst/>
        </a:prstGeom>
        <a:ln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63499</xdr:colOff>
      <xdr:row>72</xdr:row>
      <xdr:rowOff>63500</xdr:rowOff>
    </xdr:from>
    <xdr:to>
      <xdr:col>18</xdr:col>
      <xdr:colOff>21166</xdr:colOff>
      <xdr:row>72</xdr:row>
      <xdr:rowOff>63500</xdr:rowOff>
    </xdr:to>
    <xdr:cxnSp macro="">
      <xdr:nvCxnSpPr>
        <xdr:cNvPr id="81" name="Conector recto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/>
      </xdr:nvCxnSpPr>
      <xdr:spPr>
        <a:xfrm>
          <a:off x="3714749" y="18415000"/>
          <a:ext cx="1016000" cy="0"/>
        </a:xfrm>
        <a:prstGeom prst="line">
          <a:avLst/>
        </a:prstGeom>
        <a:ln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279401</xdr:colOff>
      <xdr:row>71</xdr:row>
      <xdr:rowOff>78317</xdr:rowOff>
    </xdr:from>
    <xdr:to>
      <xdr:col>22</xdr:col>
      <xdr:colOff>226484</xdr:colOff>
      <xdr:row>71</xdr:row>
      <xdr:rowOff>78317</xdr:rowOff>
    </xdr:to>
    <xdr:cxnSp macro="">
      <xdr:nvCxnSpPr>
        <xdr:cNvPr id="82" name="Conector recto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/>
      </xdr:nvCxnSpPr>
      <xdr:spPr>
        <a:xfrm>
          <a:off x="5401734" y="18112317"/>
          <a:ext cx="1016000" cy="0"/>
        </a:xfrm>
        <a:prstGeom prst="line">
          <a:avLst/>
        </a:prstGeom>
        <a:ln>
          <a:solidFill>
            <a:sysClr val="windowText" lastClr="000000"/>
          </a:solidFill>
          <a:headEnd type="arrow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134937</xdr:colOff>
      <xdr:row>64</xdr:row>
      <xdr:rowOff>67235</xdr:rowOff>
    </xdr:from>
    <xdr:to>
      <xdr:col>19</xdr:col>
      <xdr:colOff>156108</xdr:colOff>
      <xdr:row>66</xdr:row>
      <xdr:rowOff>39687</xdr:rowOff>
    </xdr:to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2891584" y="16058029"/>
          <a:ext cx="2172700" cy="5999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endParaRPr lang="es-CO" sz="900" b="0"/>
        </a:p>
      </xdr:txBody>
    </xdr:sp>
    <xdr:clientData/>
  </xdr:twoCellAnchor>
  <xdr:twoCellAnchor>
    <xdr:from>
      <xdr:col>20</xdr:col>
      <xdr:colOff>238134</xdr:colOff>
      <xdr:row>66</xdr:row>
      <xdr:rowOff>55558</xdr:rowOff>
    </xdr:from>
    <xdr:to>
      <xdr:col>26</xdr:col>
      <xdr:colOff>214323</xdr:colOff>
      <xdr:row>67</xdr:row>
      <xdr:rowOff>142871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5548322" y="16732246"/>
          <a:ext cx="1460501" cy="404813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900" b="0"/>
        </a:p>
      </xdr:txBody>
    </xdr:sp>
    <xdr:clientData/>
  </xdr:twoCellAnchor>
  <xdr:twoCellAnchor>
    <xdr:from>
      <xdr:col>19</xdr:col>
      <xdr:colOff>160617</xdr:colOff>
      <xdr:row>63</xdr:row>
      <xdr:rowOff>291353</xdr:rowOff>
    </xdr:from>
    <xdr:to>
      <xdr:col>26</xdr:col>
      <xdr:colOff>-1</xdr:colOff>
      <xdr:row>65</xdr:row>
      <xdr:rowOff>145676</xdr:rowOff>
    </xdr:to>
    <xdr:sp macro="" textlink="">
      <xdr:nvSpPr>
        <xdr:cNvPr id="44" name="CuadroTexto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068793" y="15968382"/>
          <a:ext cx="1733177" cy="481853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O" sz="900" b="0"/>
        </a:p>
      </xdr:txBody>
    </xdr:sp>
    <xdr:clientData/>
  </xdr:twoCellAnchor>
  <xdr:twoCellAnchor>
    <xdr:from>
      <xdr:col>19</xdr:col>
      <xdr:colOff>285750</xdr:colOff>
      <xdr:row>65</xdr:row>
      <xdr:rowOff>103188</xdr:rowOff>
    </xdr:from>
    <xdr:to>
      <xdr:col>22</xdr:col>
      <xdr:colOff>254000</xdr:colOff>
      <xdr:row>65</xdr:row>
      <xdr:rowOff>103188</xdr:rowOff>
    </xdr:to>
    <xdr:cxnSp macro="">
      <xdr:nvCxnSpPr>
        <xdr:cNvPr id="45" name="Conector recto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5183188" y="16462376"/>
          <a:ext cx="992187" cy="0"/>
        </a:xfrm>
        <a:prstGeom prst="line">
          <a:avLst/>
        </a:prstGeom>
        <a:ln>
          <a:solidFill>
            <a:sysClr val="windowText" lastClr="000000"/>
          </a:solidFill>
          <a:headEnd type="arrow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173936</xdr:colOff>
      <xdr:row>1</xdr:row>
      <xdr:rowOff>8282</xdr:rowOff>
    </xdr:from>
    <xdr:to>
      <xdr:col>4</xdr:col>
      <xdr:colOff>226870</xdr:colOff>
      <xdr:row>3</xdr:row>
      <xdr:rowOff>132521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501485-9129-C69F-24D0-C8848EE46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936" y="256760"/>
          <a:ext cx="1088260" cy="6211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reff\Desktop\Downloads\Matriz%20seguimiento%20inspecciones%20Operati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zrodriguez/AppData/Local/Microsoft/Windows/INetCache/Content.Outlook/4SXBOLRT/Anexo%2010.%20Plantilla%20Ergonomia%202019%20en%20blanco%20(7)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tiva"/>
      <sheetName val="Hoja2"/>
      <sheetName val="Hoja3"/>
    </sheetNames>
    <sheetDataSet>
      <sheetData sheetId="0"/>
      <sheetData sheetId="1">
        <row r="4">
          <cell r="A4" t="str">
            <v>AMBIENTE</v>
          </cell>
        </row>
        <row r="5">
          <cell r="A5" t="str">
            <v>POSTURA</v>
          </cell>
        </row>
        <row r="6">
          <cell r="A6" t="str">
            <v>MOVIMIENTOS</v>
          </cell>
        </row>
        <row r="7">
          <cell r="A7" t="str">
            <v>FUERZA</v>
          </cell>
        </row>
        <row r="8">
          <cell r="A8" t="str">
            <v>MENTAL</v>
          </cell>
        </row>
        <row r="9">
          <cell r="A9" t="str">
            <v>CONDICIONES_DEL_PUESTO_DE_TRABAJO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ú Inicial"/>
      <sheetName val="Inspección Operativa"/>
      <sheetName val="Base Datos Inspeccion Operativo"/>
      <sheetName val="Encuesta sintomatologia"/>
      <sheetName val="Base Datos síntomas operativo"/>
      <sheetName val="Base Datos Inspeccion VDT"/>
      <sheetName val="Percepción del Riesgo"/>
      <sheetName val="BD Percepción Riesgo"/>
      <sheetName val="Valoración osteomuscular"/>
      <sheetName val="Base Valoración"/>
      <sheetName val="Preliminar VO"/>
      <sheetName val="Informe Valoración"/>
      <sheetName val="Seguimiento Operativa"/>
      <sheetName val="Seguimiento VDT"/>
      <sheetName val="Formato Recomendaciones"/>
      <sheetName val="Base Datos Recomendaciones"/>
      <sheetName val="Base Consolidación de Datos"/>
      <sheetName val="Informe Edad y Genero"/>
      <sheetName val="lateralidad"/>
      <sheetName val="Informe por Procesos"/>
      <sheetName val="Inf. Antiguedad cargo"/>
      <sheetName val="Inf. Antiguedad Empresa "/>
      <sheetName val="Informe Indice Masa Corporal"/>
      <sheetName val="Inf. Encuesta sintomas persona"/>
      <sheetName val="Informe Miembros Superiores"/>
      <sheetName val="Informe Columna Vertebral"/>
      <sheetName val="Informe Miembros Inferiores"/>
      <sheetName val="Informe Valoraciones Inspección"/>
      <sheetName val="riesgo carga fisica estatica"/>
      <sheetName val="riesgo carga fisica por mov "/>
      <sheetName val="riesgo carga fisica por esfuer"/>
      <sheetName val="riesgo carga MENTAL "/>
      <sheetName val="Informe Organización Trabajo"/>
      <sheetName val="CONDICIONES  puesto "/>
      <sheetName val="Informe percepcion del riesgo"/>
      <sheetName val="INF INDIV SINTOMAS"/>
      <sheetName val="INF INDIV MMSS"/>
      <sheetName val="INF INDIV COLUMNA"/>
      <sheetName val="INF INDIV MMII"/>
      <sheetName val="INF INDIV IMC"/>
      <sheetName val="INF INDIV INSPECCIONES"/>
      <sheetName val="Datos"/>
      <sheetName val="Consolidado Inspecciones"/>
      <sheetName val="Anexo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1">
          <cell r="D1" t="str">
            <v>Inspección Operativa</v>
          </cell>
        </row>
        <row r="2">
          <cell r="D2" t="str">
            <v>Encuesta Sintomatología</v>
          </cell>
        </row>
        <row r="3">
          <cell r="D3" t="str">
            <v>Inspección VDT</v>
          </cell>
          <cell r="AD3" t="str">
            <v>Cervical</v>
          </cell>
        </row>
        <row r="4">
          <cell r="D4" t="str">
            <v>Percepación del Riesgo</v>
          </cell>
          <cell r="AD4" t="str">
            <v>Dorsal</v>
          </cell>
        </row>
        <row r="5">
          <cell r="D5" t="str">
            <v>Formato Recomendaciones</v>
          </cell>
          <cell r="AD5" t="str">
            <v>Lumbar</v>
          </cell>
        </row>
        <row r="6">
          <cell r="AD6" t="str">
            <v>Hombre</v>
          </cell>
        </row>
        <row r="7">
          <cell r="AD7" t="str">
            <v>Codo</v>
          </cell>
        </row>
        <row r="8">
          <cell r="AD8" t="str">
            <v>Muñeca</v>
          </cell>
        </row>
        <row r="9">
          <cell r="AD9" t="str">
            <v>Cadera</v>
          </cell>
        </row>
        <row r="10">
          <cell r="AD10" t="str">
            <v>Rodilla</v>
          </cell>
        </row>
        <row r="11">
          <cell r="AD11" t="str">
            <v>Cuello de Pie</v>
          </cell>
        </row>
        <row r="12">
          <cell r="AD12" t="str">
            <v>Pie</v>
          </cell>
        </row>
        <row r="15">
          <cell r="B15" t="str">
            <v>Empresa</v>
          </cell>
        </row>
        <row r="16">
          <cell r="B16" t="str">
            <v>ARP - Empresa</v>
          </cell>
        </row>
        <row r="17">
          <cell r="B17" t="str">
            <v>ARP</v>
          </cell>
        </row>
      </sheetData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04"/>
  <sheetViews>
    <sheetView showGridLines="0" tabSelected="1" zoomScale="90" zoomScaleNormal="90" zoomScaleSheetLayoutView="80" workbookViewId="0">
      <selection activeCell="AK4" sqref="AK4:AL4"/>
    </sheetView>
  </sheetViews>
  <sheetFormatPr baseColWidth="10" defaultColWidth="10.85546875" defaultRowHeight="15" x14ac:dyDescent="0.25"/>
  <cols>
    <col min="1" max="2" width="3.7109375" style="32" customWidth="1"/>
    <col min="3" max="3" width="4.28515625" style="32" customWidth="1"/>
    <col min="4" max="12" width="3.7109375" style="32" customWidth="1"/>
    <col min="13" max="13" width="4.7109375" style="32" customWidth="1"/>
    <col min="14" max="14" width="2.140625" style="32" customWidth="1"/>
    <col min="15" max="17" width="3.7109375" style="32" customWidth="1"/>
    <col min="18" max="18" width="4.7109375" style="32" customWidth="1"/>
    <col min="19" max="19" width="5.85546875" style="32" customWidth="1"/>
    <col min="20" max="20" width="6.140625" style="32" customWidth="1"/>
    <col min="21" max="21" width="5.42578125" style="32" customWidth="1"/>
    <col min="22" max="22" width="3.7109375" style="32" customWidth="1"/>
    <col min="23" max="23" width="4.42578125" style="32" customWidth="1"/>
    <col min="24" max="25" width="3.7109375" style="32" customWidth="1"/>
    <col min="26" max="26" width="1.28515625" style="32" customWidth="1"/>
    <col min="27" max="28" width="3.7109375" style="32" customWidth="1"/>
    <col min="29" max="29" width="4.85546875" style="32" customWidth="1"/>
    <col min="30" max="30" width="4.5703125" style="32" customWidth="1"/>
    <col min="31" max="32" width="3.7109375" style="32" customWidth="1"/>
    <col min="33" max="33" width="4.140625" style="32" customWidth="1"/>
    <col min="34" max="36" width="5.7109375" style="32" customWidth="1"/>
    <col min="37" max="38" width="7.7109375" style="32" customWidth="1"/>
    <col min="39" max="43" width="3.7109375" style="32" customWidth="1"/>
    <col min="44" max="44" width="11" style="32" customWidth="1"/>
    <col min="45" max="64" width="3.7109375" style="32" customWidth="1"/>
    <col min="65" max="16384" width="10.85546875" style="32"/>
  </cols>
  <sheetData>
    <row r="1" spans="1:44" ht="20.100000000000001" customHeight="1" x14ac:dyDescent="0.25">
      <c r="A1" s="193"/>
      <c r="B1" s="194"/>
      <c r="C1" s="194"/>
      <c r="D1" s="194"/>
      <c r="E1" s="195"/>
      <c r="F1" s="202" t="s">
        <v>777</v>
      </c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4"/>
      <c r="AH1" s="210" t="s">
        <v>41</v>
      </c>
      <c r="AI1" s="211"/>
      <c r="AJ1" s="212"/>
      <c r="AK1" s="210" t="s">
        <v>778</v>
      </c>
      <c r="AL1" s="212"/>
    </row>
    <row r="2" spans="1:44" ht="20.100000000000001" customHeight="1" x14ac:dyDescent="0.25">
      <c r="A2" s="196"/>
      <c r="B2" s="197"/>
      <c r="C2" s="197"/>
      <c r="D2" s="197"/>
      <c r="E2" s="198"/>
      <c r="F2" s="205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7"/>
      <c r="AH2" s="210" t="s">
        <v>780</v>
      </c>
      <c r="AI2" s="211"/>
      <c r="AJ2" s="212"/>
      <c r="AK2" s="213" t="s">
        <v>455</v>
      </c>
      <c r="AL2" s="214"/>
    </row>
    <row r="3" spans="1:44" ht="20.100000000000001" customHeight="1" x14ac:dyDescent="0.25">
      <c r="A3" s="196"/>
      <c r="B3" s="197"/>
      <c r="C3" s="197"/>
      <c r="D3" s="197"/>
      <c r="E3" s="198"/>
      <c r="F3" s="202" t="s">
        <v>0</v>
      </c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9"/>
      <c r="AH3" s="210" t="s">
        <v>781</v>
      </c>
      <c r="AI3" s="211"/>
      <c r="AJ3" s="212"/>
      <c r="AK3" s="215">
        <v>45954</v>
      </c>
      <c r="AL3" s="212"/>
    </row>
    <row r="4" spans="1:44" ht="29.25" customHeight="1" x14ac:dyDescent="0.25">
      <c r="A4" s="199"/>
      <c r="B4" s="200"/>
      <c r="C4" s="200"/>
      <c r="D4" s="200"/>
      <c r="E4" s="201"/>
      <c r="F4" s="205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7"/>
      <c r="AH4" s="210" t="s">
        <v>782</v>
      </c>
      <c r="AI4" s="211"/>
      <c r="AJ4" s="212"/>
      <c r="AK4" s="210" t="s">
        <v>779</v>
      </c>
      <c r="AL4" s="212"/>
    </row>
    <row r="5" spans="1:44" ht="4.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</row>
    <row r="6" spans="1:44" ht="18.95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</row>
    <row r="7" spans="1:44" ht="27.95" customHeight="1" x14ac:dyDescent="0.25">
      <c r="A7" s="185" t="s">
        <v>7</v>
      </c>
      <c r="B7" s="185"/>
      <c r="C7" s="185"/>
      <c r="D7" s="186" t="s">
        <v>14</v>
      </c>
      <c r="E7" s="186"/>
      <c r="F7" s="186"/>
      <c r="G7" s="186"/>
      <c r="H7" s="186"/>
      <c r="I7" s="186"/>
      <c r="J7" s="186"/>
      <c r="K7" s="186"/>
      <c r="L7" s="186"/>
      <c r="M7" s="186"/>
      <c r="N7" s="33"/>
      <c r="O7" s="143" t="s">
        <v>312</v>
      </c>
      <c r="P7" s="143"/>
      <c r="Q7" s="143"/>
      <c r="R7" s="143"/>
      <c r="S7" s="175" t="s">
        <v>14</v>
      </c>
      <c r="T7" s="175"/>
      <c r="U7" s="175"/>
      <c r="V7" s="175"/>
      <c r="W7" s="175"/>
      <c r="X7" s="175"/>
      <c r="Y7" s="175"/>
      <c r="AA7" s="167" t="s">
        <v>755</v>
      </c>
      <c r="AB7" s="167"/>
      <c r="AC7" s="167"/>
      <c r="AD7" s="167"/>
      <c r="AE7" s="167"/>
      <c r="AF7" s="167"/>
      <c r="AG7" s="175" t="s">
        <v>28</v>
      </c>
      <c r="AH7" s="175"/>
      <c r="AI7" s="175" t="s">
        <v>29</v>
      </c>
      <c r="AJ7" s="175"/>
      <c r="AK7" s="175" t="s">
        <v>30</v>
      </c>
      <c r="AL7" s="175"/>
    </row>
    <row r="8" spans="1:44" ht="4.5" customHeight="1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</row>
    <row r="9" spans="1:44" ht="4.5" customHeight="1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</row>
    <row r="10" spans="1:44" s="34" customFormat="1" ht="20.100000000000001" customHeight="1" x14ac:dyDescent="0.25">
      <c r="A10" s="107" t="s">
        <v>313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</row>
    <row r="11" spans="1:44" ht="5.0999999999999996" customHeight="1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</row>
    <row r="12" spans="1:44" ht="35.25" customHeight="1" x14ac:dyDescent="0.25">
      <c r="A12" s="167" t="s">
        <v>324</v>
      </c>
      <c r="B12" s="167"/>
      <c r="C12" s="167"/>
      <c r="D12" s="167"/>
      <c r="E12" s="172" t="s">
        <v>338</v>
      </c>
      <c r="F12" s="189"/>
      <c r="G12" s="189"/>
      <c r="H12" s="173"/>
      <c r="I12" s="167" t="s">
        <v>337</v>
      </c>
      <c r="J12" s="167"/>
      <c r="K12" s="167"/>
      <c r="L12" s="216"/>
      <c r="M12" s="220"/>
      <c r="N12" s="221"/>
      <c r="O12" s="221"/>
      <c r="P12" s="221"/>
      <c r="Q12" s="221"/>
      <c r="R12" s="174" t="s">
        <v>322</v>
      </c>
      <c r="S12" s="167"/>
      <c r="T12" s="167"/>
      <c r="U12" s="192" t="str">
        <f>IFERROR(VLOOKUP(M12,#REF!,2,0)," ")</f>
        <v xml:space="preserve"> </v>
      </c>
      <c r="V12" s="192"/>
      <c r="W12" s="192"/>
      <c r="X12" s="192"/>
      <c r="Y12" s="192"/>
      <c r="Z12" s="192"/>
      <c r="AA12" s="192"/>
      <c r="AB12" s="167" t="s">
        <v>323</v>
      </c>
      <c r="AC12" s="167"/>
      <c r="AD12" s="167"/>
      <c r="AE12" s="192" t="str">
        <f>IFERROR(VLOOKUP(M12,#REF!,3,0)," ")</f>
        <v xml:space="preserve"> </v>
      </c>
      <c r="AF12" s="192"/>
      <c r="AG12" s="192"/>
      <c r="AH12" s="192"/>
      <c r="AI12" s="192"/>
      <c r="AJ12" s="192"/>
      <c r="AK12" s="192"/>
      <c r="AL12" s="192"/>
    </row>
    <row r="13" spans="1:44" ht="5.0999999999999996" customHeight="1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</row>
    <row r="14" spans="1:44" ht="11.1" customHeight="1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57" t="s">
        <v>761</v>
      </c>
      <c r="AD14" s="57" t="s">
        <v>762</v>
      </c>
      <c r="AE14" s="33"/>
      <c r="AF14" s="33"/>
      <c r="AG14" s="33"/>
      <c r="AH14" s="33"/>
      <c r="AI14" s="33"/>
      <c r="AJ14" s="33"/>
      <c r="AK14" s="33"/>
      <c r="AL14" s="33"/>
    </row>
    <row r="15" spans="1:44" ht="30.75" customHeight="1" x14ac:dyDescent="0.25">
      <c r="A15" s="191" t="s">
        <v>325</v>
      </c>
      <c r="B15" s="191"/>
      <c r="C15" s="224" t="str">
        <f>IFERROR(VLOOKUP(M12,#REF!,5,0)," ")</f>
        <v xml:space="preserve"> </v>
      </c>
      <c r="D15" s="225"/>
      <c r="E15" s="225"/>
      <c r="F15" s="225"/>
      <c r="G15" s="225"/>
      <c r="H15" s="226"/>
      <c r="I15" s="222" t="s">
        <v>341</v>
      </c>
      <c r="J15" s="223"/>
      <c r="K15" s="227" t="str">
        <f>IFERROR(VLOOKUP(M12,#REF!,6,0)," ")</f>
        <v xml:space="preserve"> </v>
      </c>
      <c r="L15" s="228"/>
      <c r="M15" s="228"/>
      <c r="N15" s="228"/>
      <c r="O15" s="228"/>
      <c r="P15" s="228"/>
      <c r="Q15" s="228"/>
      <c r="R15" s="228"/>
      <c r="S15" s="229"/>
      <c r="T15" s="167" t="s">
        <v>326</v>
      </c>
      <c r="U15" s="216"/>
      <c r="V15" s="217" t="str">
        <f>IFERROR(VLOOKUP(M12,#REF!,7,0)," ")</f>
        <v xml:space="preserve"> </v>
      </c>
      <c r="W15" s="218"/>
      <c r="X15" s="219"/>
      <c r="Y15" s="167" t="s">
        <v>760</v>
      </c>
      <c r="Z15" s="167"/>
      <c r="AA15" s="167"/>
      <c r="AB15" s="216"/>
      <c r="AC15" s="35" t="str">
        <f ca="1">IFERROR(YEAR(TODAY()-V15)-1900," ")</f>
        <v xml:space="preserve"> </v>
      </c>
      <c r="AD15" s="36" t="str">
        <f ca="1">IFERROR(MONTH(TODAY()-V15)," ")</f>
        <v xml:space="preserve"> </v>
      </c>
      <c r="AE15" s="174" t="s">
        <v>343</v>
      </c>
      <c r="AF15" s="167"/>
      <c r="AG15" s="167"/>
      <c r="AH15" s="167"/>
      <c r="AI15" s="186" t="s">
        <v>14</v>
      </c>
      <c r="AJ15" s="186"/>
      <c r="AK15" s="186"/>
      <c r="AL15" s="186"/>
      <c r="AR15" s="37"/>
    </row>
    <row r="16" spans="1:44" ht="5.0999999999999996" customHeight="1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</row>
    <row r="17" spans="1:38" ht="45" customHeight="1" x14ac:dyDescent="0.25">
      <c r="A17" s="167" t="s">
        <v>332</v>
      </c>
      <c r="B17" s="167"/>
      <c r="C17" s="167"/>
      <c r="D17" s="242" t="str">
        <f>IFERROR(VLOOKUP(M12,#REF!,8,0)," ")</f>
        <v xml:space="preserve"> </v>
      </c>
      <c r="E17" s="243"/>
      <c r="F17" s="243"/>
      <c r="G17" s="244"/>
      <c r="H17" s="174" t="s">
        <v>333</v>
      </c>
      <c r="I17" s="167"/>
      <c r="J17" s="167"/>
      <c r="K17" s="172" t="s">
        <v>14</v>
      </c>
      <c r="L17" s="189"/>
      <c r="M17" s="189"/>
      <c r="N17" s="189"/>
      <c r="O17" s="173"/>
      <c r="P17" s="167" t="s">
        <v>327</v>
      </c>
      <c r="Q17" s="167"/>
      <c r="R17" s="167"/>
      <c r="S17" s="167"/>
      <c r="T17" s="217" t="str">
        <f>IFERROR(VLOOKUP(M12,#REF!,9,0)," ")</f>
        <v xml:space="preserve"> </v>
      </c>
      <c r="U17" s="218"/>
      <c r="V17" s="219"/>
      <c r="W17" s="190" t="s">
        <v>329</v>
      </c>
      <c r="X17" s="191"/>
      <c r="Y17" s="166" t="str">
        <f>IFERROR(VLOOKUP(M12,#REF!,10,0)," ")</f>
        <v xml:space="preserve"> </v>
      </c>
      <c r="Z17" s="166"/>
      <c r="AA17" s="190" t="s">
        <v>328</v>
      </c>
      <c r="AB17" s="191"/>
      <c r="AC17" s="166" t="str">
        <f>IFERROR(VLOOKUP(M12,#REF!,11,0)," ")</f>
        <v xml:space="preserve"> </v>
      </c>
      <c r="AD17" s="166"/>
      <c r="AE17" s="167" t="s">
        <v>330</v>
      </c>
      <c r="AF17" s="167"/>
      <c r="AG17" s="167"/>
      <c r="AH17" s="233" t="str">
        <f>IFERROR(VLOOKUP(M12,#REF!,12,0)," ")</f>
        <v xml:space="preserve"> </v>
      </c>
      <c r="AI17" s="234"/>
      <c r="AJ17" s="234"/>
      <c r="AK17" s="234"/>
      <c r="AL17" s="235"/>
    </row>
    <row r="18" spans="1:38" ht="5.0999999999999996" customHeight="1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</row>
    <row r="19" spans="1:38" ht="24.95" customHeight="1" x14ac:dyDescent="0.25">
      <c r="A19" s="185" t="s">
        <v>331</v>
      </c>
      <c r="B19" s="240"/>
      <c r="C19" s="233" t="str">
        <f>IFERROR(VLOOKUP(M12,#REF!,13,0)," ")</f>
        <v xml:space="preserve"> </v>
      </c>
      <c r="D19" s="234"/>
      <c r="E19" s="234"/>
      <c r="F19" s="235"/>
      <c r="G19" s="239" t="s">
        <v>344</v>
      </c>
      <c r="H19" s="185"/>
      <c r="I19" s="185"/>
      <c r="J19" s="185"/>
      <c r="K19" s="233" t="str">
        <f>IFERROR(VLOOKUP(M12,#REF!,14,0)," ")</f>
        <v xml:space="preserve"> </v>
      </c>
      <c r="L19" s="234"/>
      <c r="M19" s="234"/>
      <c r="N19" s="234"/>
      <c r="O19" s="234"/>
      <c r="P19" s="239" t="s">
        <v>361</v>
      </c>
      <c r="Q19" s="185"/>
      <c r="R19" s="185"/>
      <c r="S19" s="224" t="str">
        <f>IFERROR(VLOOKUP(M12,#REF!,15,0)," ")</f>
        <v xml:space="preserve"> </v>
      </c>
      <c r="T19" s="225"/>
      <c r="U19" s="225"/>
      <c r="V19" s="226"/>
      <c r="W19" s="185" t="s">
        <v>345</v>
      </c>
      <c r="X19" s="185"/>
      <c r="Y19" s="233" t="str">
        <f>IFERROR(VLOOKUP(M12,#REF!,16,0)," ")</f>
        <v xml:space="preserve"> </v>
      </c>
      <c r="Z19" s="234"/>
      <c r="AA19" s="234"/>
      <c r="AB19" s="234"/>
      <c r="AC19" s="187" t="s">
        <v>346</v>
      </c>
      <c r="AD19" s="188"/>
      <c r="AE19" s="236" t="str">
        <f>IFERROR(VLOOKUP(M12,#REF!,17,0)," ")</f>
        <v xml:space="preserve"> </v>
      </c>
      <c r="AF19" s="237"/>
      <c r="AG19" s="238"/>
      <c r="AH19" s="239" t="s">
        <v>347</v>
      </c>
      <c r="AI19" s="240"/>
      <c r="AJ19" s="154" t="str">
        <f>IFERROR(VLOOKUP(M12,#REF!,18,0)," ")</f>
        <v xml:space="preserve"> </v>
      </c>
      <c r="AK19" s="155"/>
      <c r="AL19" s="156"/>
    </row>
    <row r="20" spans="1:38" ht="5.0999999999999996" customHeight="1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</row>
    <row r="21" spans="1:38" ht="5.0999999999999996" customHeight="1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</row>
    <row r="22" spans="1:38" s="34" customFormat="1" ht="20.100000000000001" customHeight="1" x14ac:dyDescent="0.25">
      <c r="A22" s="107" t="s">
        <v>348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</row>
    <row r="23" spans="1:38" ht="5.0999999999999996" customHeight="1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</row>
    <row r="24" spans="1:38" ht="30" customHeight="1" x14ac:dyDescent="0.25">
      <c r="A24" s="167" t="s">
        <v>314</v>
      </c>
      <c r="B24" s="167"/>
      <c r="C24" s="167"/>
      <c r="D24" s="167"/>
      <c r="E24" s="172" t="s">
        <v>28</v>
      </c>
      <c r="F24" s="173"/>
      <c r="G24" s="172" t="s">
        <v>29</v>
      </c>
      <c r="H24" s="173"/>
      <c r="I24" s="172" t="s">
        <v>30</v>
      </c>
      <c r="J24" s="173"/>
      <c r="K24" s="142" t="s">
        <v>342</v>
      </c>
      <c r="L24" s="143"/>
      <c r="M24" s="143"/>
      <c r="N24" s="230"/>
      <c r="O24" s="231"/>
      <c r="P24" s="232"/>
      <c r="Q24" s="142" t="s">
        <v>349</v>
      </c>
      <c r="R24" s="143"/>
      <c r="S24" s="143"/>
      <c r="T24" s="241"/>
      <c r="U24" s="231"/>
      <c r="V24" s="232"/>
      <c r="W24" s="142" t="s">
        <v>350</v>
      </c>
      <c r="X24" s="143"/>
      <c r="Y24" s="143"/>
      <c r="Z24" s="175" t="s">
        <v>14</v>
      </c>
      <c r="AA24" s="175"/>
      <c r="AB24" s="175"/>
      <c r="AC24" s="175"/>
      <c r="AD24" s="187" t="s">
        <v>356</v>
      </c>
      <c r="AE24" s="188"/>
      <c r="AF24" s="144"/>
      <c r="AG24" s="144"/>
      <c r="AH24" s="144"/>
      <c r="AI24" s="144"/>
      <c r="AJ24" s="144"/>
      <c r="AK24" s="144"/>
      <c r="AL24" s="144"/>
    </row>
    <row r="25" spans="1:38" ht="5.0999999999999996" customHeight="1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</row>
    <row r="26" spans="1:38" ht="30" customHeight="1" x14ac:dyDescent="0.25">
      <c r="A26" s="167" t="s">
        <v>359</v>
      </c>
      <c r="B26" s="167"/>
      <c r="C26" s="167"/>
      <c r="D26" s="167"/>
      <c r="E26" s="172" t="s">
        <v>357</v>
      </c>
      <c r="F26" s="173"/>
      <c r="G26" s="167" t="s">
        <v>360</v>
      </c>
      <c r="H26" s="167"/>
      <c r="I26" s="167"/>
      <c r="J26" s="167"/>
      <c r="K26" s="172" t="s">
        <v>28</v>
      </c>
      <c r="L26" s="173"/>
      <c r="M26" s="172" t="s">
        <v>29</v>
      </c>
      <c r="N26" s="173"/>
      <c r="O26" s="172" t="s">
        <v>30</v>
      </c>
      <c r="P26" s="173"/>
      <c r="Q26" s="174" t="s">
        <v>362</v>
      </c>
      <c r="R26" s="167"/>
      <c r="S26" s="167"/>
      <c r="T26" s="167"/>
      <c r="U26" s="141"/>
      <c r="V26" s="141"/>
      <c r="W26" s="141"/>
      <c r="X26" s="141"/>
      <c r="Y26" s="174" t="s">
        <v>442</v>
      </c>
      <c r="Z26" s="167"/>
      <c r="AA26" s="167"/>
      <c r="AB26" s="167"/>
      <c r="AC26" s="175" t="s">
        <v>14</v>
      </c>
      <c r="AD26" s="175"/>
      <c r="AE26" s="175"/>
      <c r="AF26" s="175"/>
      <c r="AG26" s="175"/>
      <c r="AH26" s="142" t="s">
        <v>443</v>
      </c>
      <c r="AI26" s="143"/>
      <c r="AJ26" s="143"/>
      <c r="AK26" s="144"/>
      <c r="AL26" s="144"/>
    </row>
    <row r="27" spans="1:38" ht="5.0999999999999996" customHeight="1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</row>
    <row r="28" spans="1:38" ht="35.1" customHeight="1" x14ac:dyDescent="0.25">
      <c r="A28" s="167" t="s">
        <v>366</v>
      </c>
      <c r="B28" s="167"/>
      <c r="C28" s="167"/>
      <c r="D28" s="167"/>
      <c r="E28" s="179" t="s">
        <v>371</v>
      </c>
      <c r="F28" s="179"/>
      <c r="G28" s="179"/>
      <c r="H28" s="168" t="s">
        <v>318</v>
      </c>
      <c r="I28" s="168"/>
      <c r="J28" s="168"/>
      <c r="K28" s="168"/>
      <c r="L28" s="168"/>
      <c r="M28" s="33"/>
      <c r="N28" s="168" t="s">
        <v>365</v>
      </c>
      <c r="O28" s="168"/>
      <c r="P28" s="168"/>
      <c r="Q28" s="168"/>
      <c r="R28" s="168"/>
      <c r="S28" s="33"/>
      <c r="T28" s="180" t="s">
        <v>368</v>
      </c>
      <c r="U28" s="180"/>
      <c r="V28" s="180"/>
      <c r="W28" s="38"/>
      <c r="X28" s="38"/>
      <c r="Y28" s="181" t="s">
        <v>369</v>
      </c>
      <c r="Z28" s="181"/>
      <c r="AA28" s="181"/>
      <c r="AB28" s="38"/>
      <c r="AC28" s="38"/>
      <c r="AD28" s="33"/>
      <c r="AE28" s="39" t="s">
        <v>370</v>
      </c>
      <c r="AF28" s="33"/>
      <c r="AG28" s="166" t="s">
        <v>766</v>
      </c>
      <c r="AH28" s="166"/>
      <c r="AI28" s="166"/>
      <c r="AJ28" s="166"/>
      <c r="AK28" s="166"/>
      <c r="AL28" s="166"/>
    </row>
    <row r="29" spans="1:38" ht="3" customHeight="1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</row>
    <row r="30" spans="1:38" ht="35.1" customHeight="1" x14ac:dyDescent="0.25">
      <c r="A30" s="167" t="s">
        <v>367</v>
      </c>
      <c r="B30" s="167"/>
      <c r="C30" s="167"/>
      <c r="D30" s="167"/>
      <c r="E30" s="168" t="s">
        <v>373</v>
      </c>
      <c r="F30" s="168"/>
      <c r="G30" s="168"/>
      <c r="H30" s="168"/>
      <c r="I30" s="168" t="s">
        <v>372</v>
      </c>
      <c r="J30" s="168"/>
      <c r="K30" s="168"/>
      <c r="L30" s="168"/>
      <c r="M30" s="168" t="s">
        <v>374</v>
      </c>
      <c r="N30" s="168"/>
      <c r="O30" s="168"/>
      <c r="P30" s="168"/>
      <c r="Q30" s="168"/>
      <c r="R30" s="168"/>
      <c r="S30" s="33"/>
      <c r="T30" s="168" t="s">
        <v>375</v>
      </c>
      <c r="U30" s="168"/>
      <c r="V30" s="168"/>
      <c r="W30" s="168"/>
      <c r="X30" s="168"/>
      <c r="Y30" s="39" t="s">
        <v>370</v>
      </c>
      <c r="Z30" s="33"/>
      <c r="AA30" s="166" t="s">
        <v>766</v>
      </c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</row>
    <row r="31" spans="1:38" ht="3" customHeight="1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</row>
    <row r="32" spans="1:38" ht="45" customHeight="1" x14ac:dyDescent="0.25">
      <c r="A32" s="167" t="s">
        <v>376</v>
      </c>
      <c r="B32" s="167"/>
      <c r="C32" s="167"/>
      <c r="D32" s="167"/>
      <c r="E32" s="171" t="s">
        <v>377</v>
      </c>
      <c r="F32" s="171"/>
      <c r="G32" s="171"/>
      <c r="H32" s="171"/>
      <c r="I32" s="141" t="s">
        <v>766</v>
      </c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71" t="s">
        <v>378</v>
      </c>
      <c r="AF32" s="171"/>
      <c r="AG32" s="171"/>
      <c r="AH32" s="171"/>
      <c r="AI32" s="38"/>
      <c r="AJ32" s="38"/>
      <c r="AK32" s="38"/>
      <c r="AL32" s="40"/>
    </row>
    <row r="33" spans="1:38" ht="3.95" customHeight="1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</row>
    <row r="34" spans="1:38" ht="45" customHeight="1" x14ac:dyDescent="0.25">
      <c r="A34" s="167" t="s">
        <v>380</v>
      </c>
      <c r="B34" s="167"/>
      <c r="C34" s="167"/>
      <c r="D34" s="41"/>
      <c r="E34" s="33"/>
      <c r="F34" s="169" t="s">
        <v>382</v>
      </c>
      <c r="G34" s="169"/>
      <c r="H34" s="169"/>
      <c r="I34" s="169"/>
      <c r="J34" s="159"/>
      <c r="K34" s="160"/>
      <c r="L34" s="160"/>
      <c r="M34" s="161"/>
      <c r="N34" s="157" t="s">
        <v>381</v>
      </c>
      <c r="O34" s="158"/>
      <c r="P34" s="158"/>
      <c r="Q34" s="154" t="str">
        <f>IFERROR(VLOOKUP(J34,#REF!,2,0)," ")</f>
        <v xml:space="preserve"> </v>
      </c>
      <c r="R34" s="155"/>
      <c r="S34" s="155" t="str">
        <f>IFERROR(VLOOKUP(J34,#REF!,3,0)," ")</f>
        <v xml:space="preserve"> </v>
      </c>
      <c r="T34" s="156"/>
      <c r="U34" s="157" t="s">
        <v>383</v>
      </c>
      <c r="V34" s="158"/>
      <c r="W34" s="158"/>
      <c r="X34" s="170"/>
      <c r="Y34" s="170"/>
      <c r="Z34" s="170"/>
      <c r="AA34" s="170"/>
      <c r="AB34" s="170"/>
      <c r="AC34" s="157" t="s">
        <v>381</v>
      </c>
      <c r="AD34" s="158"/>
      <c r="AE34" s="154" t="str">
        <f>IFERROR(VLOOKUP(X34,#REF!,2,0)," ")</f>
        <v xml:space="preserve"> </v>
      </c>
      <c r="AF34" s="155"/>
      <c r="AG34" s="155"/>
      <c r="AH34" s="155"/>
      <c r="AI34" s="155" t="str">
        <f>IFERROR(VLOOKUP(X34,#REF!,3,0)," ")</f>
        <v xml:space="preserve"> </v>
      </c>
      <c r="AJ34" s="155"/>
      <c r="AK34" s="155"/>
      <c r="AL34" s="156"/>
    </row>
    <row r="35" spans="1:38" ht="3.95" customHeight="1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</row>
    <row r="36" spans="1:38" ht="45" customHeight="1" x14ac:dyDescent="0.25">
      <c r="A36" s="143" t="s">
        <v>421</v>
      </c>
      <c r="B36" s="143"/>
      <c r="C36" s="143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</row>
    <row r="37" spans="1:38" ht="6.95" customHeight="1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</row>
    <row r="38" spans="1:38" ht="45" customHeight="1" x14ac:dyDescent="0.25">
      <c r="A38" s="143" t="s">
        <v>420</v>
      </c>
      <c r="B38" s="143"/>
      <c r="C38" s="14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</row>
    <row r="39" spans="1:38" ht="6.95" customHeight="1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</row>
    <row r="40" spans="1:38" ht="20.100000000000001" customHeight="1" x14ac:dyDescent="0.25">
      <c r="A40" s="107" t="s">
        <v>379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</row>
    <row r="41" spans="1:38" ht="6" customHeight="1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2"/>
      <c r="AE41" s="42"/>
      <c r="AF41" s="42"/>
      <c r="AG41" s="42"/>
      <c r="AH41" s="42"/>
      <c r="AI41" s="42"/>
      <c r="AJ41" s="42"/>
      <c r="AK41" s="42"/>
      <c r="AL41" s="42"/>
    </row>
    <row r="42" spans="1:38" ht="24.95" customHeight="1" x14ac:dyDescent="0.25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</row>
    <row r="43" spans="1:38" ht="24.95" customHeight="1" x14ac:dyDescent="0.25">
      <c r="A43" s="130"/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</row>
    <row r="44" spans="1:38" ht="24.95" customHeight="1" x14ac:dyDescent="0.25">
      <c r="A44" s="130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</row>
    <row r="45" spans="1:38" ht="24.95" customHeight="1" x14ac:dyDescent="0.25">
      <c r="A45" s="130"/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</row>
    <row r="46" spans="1:38" ht="24.95" customHeight="1" x14ac:dyDescent="0.25">
      <c r="A46" s="130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</row>
    <row r="47" spans="1:38" ht="24.95" customHeight="1" x14ac:dyDescent="0.25">
      <c r="A47" s="13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</row>
    <row r="48" spans="1:38" ht="24.95" customHeight="1" x14ac:dyDescent="0.25">
      <c r="A48" s="140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</row>
    <row r="49" spans="1:38" ht="6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2"/>
      <c r="AE49" s="42"/>
      <c r="AF49" s="42"/>
      <c r="AG49" s="42"/>
      <c r="AH49" s="42"/>
      <c r="AI49" s="42"/>
      <c r="AJ49" s="42"/>
      <c r="AK49" s="42"/>
      <c r="AL49" s="42"/>
    </row>
    <row r="50" spans="1:38" ht="20.100000000000001" customHeight="1" x14ac:dyDescent="0.25">
      <c r="A50" s="107" t="s">
        <v>384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</row>
    <row r="51" spans="1:38" ht="6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2"/>
      <c r="AE51" s="42"/>
      <c r="AF51" s="42"/>
      <c r="AG51" s="42"/>
      <c r="AH51" s="42"/>
      <c r="AI51" s="42"/>
      <c r="AJ51" s="42"/>
      <c r="AK51" s="42"/>
      <c r="AL51" s="42"/>
    </row>
    <row r="52" spans="1:38" x14ac:dyDescent="0.25">
      <c r="A52" s="182" t="s">
        <v>385</v>
      </c>
      <c r="B52" s="182"/>
      <c r="C52" s="182"/>
      <c r="D52" s="182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2" t="s">
        <v>386</v>
      </c>
      <c r="V52" s="182"/>
      <c r="W52" s="182"/>
      <c r="X52" s="182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</row>
    <row r="53" spans="1:38" x14ac:dyDescent="0.25">
      <c r="A53" s="184" t="s">
        <v>387</v>
      </c>
      <c r="B53" s="184"/>
      <c r="C53" s="184"/>
      <c r="D53" s="184"/>
      <c r="E53" s="184"/>
      <c r="F53" s="184"/>
      <c r="G53" s="184"/>
      <c r="H53" s="184"/>
      <c r="I53" s="184"/>
      <c r="J53" s="184"/>
      <c r="K53" s="184" t="s">
        <v>388</v>
      </c>
      <c r="L53" s="184"/>
      <c r="M53" s="184"/>
      <c r="N53" s="184"/>
      <c r="O53" s="184"/>
      <c r="P53" s="184"/>
      <c r="Q53" s="184"/>
      <c r="R53" s="184"/>
      <c r="S53" s="184"/>
      <c r="T53" s="184"/>
      <c r="U53" s="184" t="s">
        <v>389</v>
      </c>
      <c r="V53" s="184"/>
      <c r="W53" s="184"/>
      <c r="X53" s="184"/>
      <c r="Y53" s="184"/>
      <c r="Z53" s="184"/>
      <c r="AA53" s="184"/>
      <c r="AB53" s="184"/>
      <c r="AC53" s="184"/>
      <c r="AD53" s="184" t="s">
        <v>390</v>
      </c>
      <c r="AE53" s="184"/>
      <c r="AF53" s="184"/>
      <c r="AG53" s="184"/>
      <c r="AH53" s="184"/>
      <c r="AI53" s="184"/>
      <c r="AJ53" s="184"/>
      <c r="AK53" s="184"/>
      <c r="AL53" s="184"/>
    </row>
    <row r="54" spans="1:38" ht="45" customHeight="1" x14ac:dyDescent="0.25">
      <c r="A54" s="164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164"/>
      <c r="AK54" s="164"/>
      <c r="AL54" s="164"/>
    </row>
    <row r="55" spans="1:38" ht="45" customHeight="1" x14ac:dyDescent="0.25">
      <c r="A55" s="164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4"/>
      <c r="AL55" s="164"/>
    </row>
    <row r="56" spans="1:38" ht="45" customHeight="1" x14ac:dyDescent="0.25">
      <c r="A56" s="164"/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164"/>
      <c r="AB56" s="164"/>
      <c r="AC56" s="164"/>
      <c r="AD56" s="164"/>
      <c r="AE56" s="164"/>
      <c r="AF56" s="164"/>
      <c r="AG56" s="164"/>
      <c r="AH56" s="164"/>
      <c r="AI56" s="164"/>
      <c r="AJ56" s="164"/>
      <c r="AK56" s="164"/>
      <c r="AL56" s="164"/>
    </row>
    <row r="57" spans="1:38" ht="45" customHeight="1" x14ac:dyDescent="0.25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4"/>
      <c r="AK57" s="164"/>
      <c r="AL57" s="164"/>
    </row>
    <row r="58" spans="1:38" ht="6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2"/>
      <c r="AE58" s="42"/>
      <c r="AF58" s="42"/>
      <c r="AG58" s="42"/>
      <c r="AH58" s="42"/>
      <c r="AI58" s="42"/>
      <c r="AJ58" s="42"/>
      <c r="AK58" s="42"/>
      <c r="AL58" s="42"/>
    </row>
    <row r="59" spans="1:38" ht="7.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2"/>
      <c r="AE59" s="42"/>
      <c r="AF59" s="42"/>
      <c r="AG59" s="42"/>
      <c r="AH59" s="42"/>
      <c r="AI59" s="42"/>
      <c r="AJ59" s="42"/>
      <c r="AK59" s="42"/>
      <c r="AL59" s="42"/>
    </row>
    <row r="60" spans="1:38" ht="20.100000000000001" customHeight="1" x14ac:dyDescent="0.25">
      <c r="A60" s="107" t="s">
        <v>444</v>
      </c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</row>
    <row r="61" spans="1:38" ht="24.95" customHeight="1" x14ac:dyDescent="0.25">
      <c r="A61" s="145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L61" s="147"/>
    </row>
    <row r="62" spans="1:38" ht="24.95" customHeight="1" x14ac:dyDescent="0.25">
      <c r="A62" s="148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50"/>
    </row>
    <row r="63" spans="1:38" ht="24.95" customHeight="1" x14ac:dyDescent="0.25">
      <c r="A63" s="148"/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50"/>
    </row>
    <row r="64" spans="1:38" ht="24.95" customHeight="1" x14ac:dyDescent="0.25">
      <c r="A64" s="148"/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50"/>
    </row>
    <row r="65" spans="1:38" ht="24.95" customHeight="1" x14ac:dyDescent="0.25">
      <c r="A65" s="148"/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50"/>
    </row>
    <row r="66" spans="1:38" ht="24.95" customHeight="1" x14ac:dyDescent="0.25">
      <c r="A66" s="148"/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50"/>
    </row>
    <row r="67" spans="1:38" ht="24.95" customHeight="1" x14ac:dyDescent="0.25">
      <c r="A67" s="148"/>
      <c r="B67" s="149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50"/>
    </row>
    <row r="68" spans="1:38" ht="24.95" customHeight="1" x14ac:dyDescent="0.25">
      <c r="A68" s="148"/>
      <c r="B68" s="149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50"/>
    </row>
    <row r="69" spans="1:38" ht="24.95" customHeight="1" x14ac:dyDescent="0.25">
      <c r="A69" s="148"/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50"/>
    </row>
    <row r="70" spans="1:38" ht="24.95" customHeight="1" x14ac:dyDescent="0.25">
      <c r="A70" s="148"/>
      <c r="B70" s="149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50"/>
    </row>
    <row r="71" spans="1:38" ht="24.95" customHeight="1" x14ac:dyDescent="0.25">
      <c r="A71" s="148"/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50"/>
    </row>
    <row r="72" spans="1:38" ht="24.95" customHeight="1" x14ac:dyDescent="0.25">
      <c r="A72" s="148"/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50"/>
    </row>
    <row r="73" spans="1:38" ht="24.95" customHeight="1" x14ac:dyDescent="0.25">
      <c r="A73" s="148"/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50"/>
    </row>
    <row r="74" spans="1:38" ht="24.95" customHeight="1" x14ac:dyDescent="0.25">
      <c r="A74" s="148"/>
      <c r="B74" s="149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50"/>
    </row>
    <row r="75" spans="1:38" ht="24.95" customHeight="1" x14ac:dyDescent="0.25">
      <c r="A75" s="148"/>
      <c r="B75" s="149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50"/>
    </row>
    <row r="76" spans="1:38" ht="24.95" customHeight="1" x14ac:dyDescent="0.25">
      <c r="A76" s="148"/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50"/>
    </row>
    <row r="77" spans="1:38" ht="24.95" customHeight="1" x14ac:dyDescent="0.25">
      <c r="A77" s="151"/>
      <c r="B77" s="152"/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  <c r="AB77" s="152"/>
      <c r="AC77" s="152"/>
      <c r="AD77" s="152"/>
      <c r="AE77" s="152"/>
      <c r="AF77" s="152"/>
      <c r="AG77" s="152"/>
      <c r="AH77" s="152"/>
      <c r="AI77" s="152"/>
      <c r="AJ77" s="152"/>
      <c r="AK77" s="152"/>
      <c r="AL77" s="153"/>
    </row>
    <row r="78" spans="1:38" ht="6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2"/>
      <c r="AE78" s="42"/>
      <c r="AF78" s="42"/>
      <c r="AG78" s="42"/>
      <c r="AH78" s="42"/>
      <c r="AI78" s="42"/>
      <c r="AJ78" s="42"/>
      <c r="AK78" s="42"/>
      <c r="AL78" s="42"/>
    </row>
    <row r="79" spans="1:38" ht="20.100000000000001" customHeight="1" x14ac:dyDescent="0.25">
      <c r="A79" s="107" t="s">
        <v>445</v>
      </c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</row>
    <row r="80" spans="1:38" ht="6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2"/>
      <c r="AE80" s="42"/>
      <c r="AF80" s="42"/>
      <c r="AG80" s="42"/>
      <c r="AH80" s="42"/>
      <c r="AI80" s="42"/>
      <c r="AJ80" s="42"/>
      <c r="AK80" s="42"/>
      <c r="AL80" s="42"/>
    </row>
    <row r="81" spans="1:38" ht="14.45" customHeight="1" x14ac:dyDescent="0.25">
      <c r="A81" s="176" t="s">
        <v>759</v>
      </c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 t="s">
        <v>37</v>
      </c>
      <c r="U81" s="176"/>
      <c r="V81" s="176"/>
      <c r="W81" s="176" t="s">
        <v>741</v>
      </c>
      <c r="X81" s="176"/>
      <c r="Y81" s="176"/>
      <c r="Z81" s="176"/>
      <c r="AA81" s="176"/>
      <c r="AB81" s="176"/>
      <c r="AC81" s="177" t="s">
        <v>742</v>
      </c>
      <c r="AD81" s="177"/>
      <c r="AE81" s="177"/>
      <c r="AF81" s="177"/>
      <c r="AG81" s="177"/>
      <c r="AH81" s="177"/>
      <c r="AI81" s="177"/>
      <c r="AJ81" s="176" t="s">
        <v>743</v>
      </c>
      <c r="AK81" s="176"/>
      <c r="AL81" s="176"/>
    </row>
    <row r="82" spans="1:38" x14ac:dyDescent="0.25">
      <c r="A82" s="176"/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  <c r="AA82" s="176"/>
      <c r="AB82" s="176"/>
      <c r="AC82" s="177"/>
      <c r="AD82" s="177"/>
      <c r="AE82" s="177"/>
      <c r="AF82" s="177"/>
      <c r="AG82" s="177"/>
      <c r="AH82" s="177"/>
      <c r="AI82" s="177"/>
      <c r="AJ82" s="176"/>
      <c r="AK82" s="176"/>
      <c r="AL82" s="176"/>
    </row>
    <row r="83" spans="1:38" ht="58.5" customHeight="1" x14ac:dyDescent="0.25">
      <c r="A83" s="44">
        <v>1</v>
      </c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36"/>
      <c r="U83" s="121"/>
      <c r="V83" s="121"/>
      <c r="W83" s="139"/>
      <c r="X83" s="139"/>
      <c r="Y83" s="139"/>
      <c r="Z83" s="139"/>
      <c r="AA83" s="139"/>
      <c r="AB83" s="139"/>
      <c r="AC83" s="137"/>
      <c r="AD83" s="137"/>
      <c r="AE83" s="137"/>
      <c r="AF83" s="137"/>
      <c r="AG83" s="137"/>
      <c r="AH83" s="137"/>
      <c r="AI83" s="137"/>
      <c r="AJ83" s="128"/>
      <c r="AK83" s="129"/>
      <c r="AL83" s="129"/>
    </row>
    <row r="84" spans="1:38" ht="59.25" customHeight="1" x14ac:dyDescent="0.25">
      <c r="A84" s="44">
        <v>2</v>
      </c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36"/>
      <c r="U84" s="121"/>
      <c r="V84" s="121"/>
      <c r="W84" s="139"/>
      <c r="X84" s="139"/>
      <c r="Y84" s="139"/>
      <c r="Z84" s="139"/>
      <c r="AA84" s="139"/>
      <c r="AB84" s="139"/>
      <c r="AC84" s="137"/>
      <c r="AD84" s="137"/>
      <c r="AE84" s="137"/>
      <c r="AF84" s="137"/>
      <c r="AG84" s="137"/>
      <c r="AH84" s="137"/>
      <c r="AI84" s="137"/>
      <c r="AJ84" s="128"/>
      <c r="AK84" s="129"/>
      <c r="AL84" s="129"/>
    </row>
    <row r="85" spans="1:38" ht="58.5" customHeight="1" x14ac:dyDescent="0.25">
      <c r="A85" s="44">
        <v>3</v>
      </c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36"/>
      <c r="U85" s="121"/>
      <c r="V85" s="121"/>
      <c r="W85" s="139"/>
      <c r="X85" s="139"/>
      <c r="Y85" s="139"/>
      <c r="Z85" s="139"/>
      <c r="AA85" s="139"/>
      <c r="AB85" s="139"/>
      <c r="AC85" s="137"/>
      <c r="AD85" s="137"/>
      <c r="AE85" s="137"/>
      <c r="AF85" s="137"/>
      <c r="AG85" s="137"/>
      <c r="AH85" s="137"/>
      <c r="AI85" s="137"/>
      <c r="AJ85" s="129"/>
      <c r="AK85" s="129"/>
      <c r="AL85" s="129"/>
    </row>
    <row r="86" spans="1:38" ht="35.25" customHeight="1" x14ac:dyDescent="0.25">
      <c r="A86" s="44">
        <v>4</v>
      </c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29"/>
      <c r="U86" s="129"/>
      <c r="V86" s="129"/>
      <c r="W86" s="131"/>
      <c r="X86" s="131"/>
      <c r="Y86" s="131"/>
      <c r="Z86" s="131"/>
      <c r="AA86" s="131"/>
      <c r="AB86" s="131"/>
      <c r="AC86" s="132"/>
      <c r="AD86" s="132"/>
      <c r="AE86" s="132"/>
      <c r="AF86" s="132"/>
      <c r="AG86" s="132"/>
      <c r="AH86" s="132"/>
      <c r="AI86" s="132"/>
      <c r="AJ86" s="129"/>
      <c r="AK86" s="129"/>
      <c r="AL86" s="129"/>
    </row>
    <row r="87" spans="1:38" ht="45" customHeight="1" x14ac:dyDescent="0.25">
      <c r="A87" s="44">
        <v>5</v>
      </c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29"/>
      <c r="U87" s="129"/>
      <c r="V87" s="129"/>
      <c r="W87" s="131"/>
      <c r="X87" s="131"/>
      <c r="Y87" s="131"/>
      <c r="Z87" s="131"/>
      <c r="AA87" s="131"/>
      <c r="AB87" s="131"/>
      <c r="AC87" s="132"/>
      <c r="AD87" s="132"/>
      <c r="AE87" s="132"/>
      <c r="AF87" s="132"/>
      <c r="AG87" s="132"/>
      <c r="AH87" s="132"/>
      <c r="AI87" s="132"/>
      <c r="AJ87" s="129"/>
      <c r="AK87" s="129"/>
      <c r="AL87" s="129"/>
    </row>
    <row r="88" spans="1:38" ht="6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2"/>
      <c r="AE88" s="42"/>
      <c r="AF88" s="42"/>
      <c r="AG88" s="42"/>
      <c r="AH88" s="42"/>
      <c r="AI88" s="42"/>
      <c r="AJ88" s="42"/>
      <c r="AK88" s="42"/>
      <c r="AL88" s="42"/>
    </row>
    <row r="89" spans="1:38" x14ac:dyDescent="0.25">
      <c r="A89" s="107" t="s">
        <v>744</v>
      </c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</row>
    <row r="90" spans="1:38" ht="6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2"/>
      <c r="AE90" s="42"/>
      <c r="AF90" s="42"/>
      <c r="AG90" s="42"/>
      <c r="AH90" s="42"/>
      <c r="AI90" s="42"/>
      <c r="AJ90" s="42"/>
      <c r="AK90" s="42"/>
      <c r="AL90" s="42"/>
    </row>
    <row r="91" spans="1:38" ht="24.95" customHeight="1" x14ac:dyDescent="0.25">
      <c r="A91" s="135">
        <v>1</v>
      </c>
      <c r="B91" s="135"/>
      <c r="C91" s="133" t="s">
        <v>766</v>
      </c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5">
        <v>4</v>
      </c>
      <c r="V91" s="135"/>
      <c r="W91" s="135" t="s">
        <v>766</v>
      </c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</row>
    <row r="92" spans="1:38" ht="24.95" customHeight="1" x14ac:dyDescent="0.25">
      <c r="A92" s="135">
        <v>2</v>
      </c>
      <c r="B92" s="135"/>
      <c r="C92" s="133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5">
        <v>5</v>
      </c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</row>
    <row r="93" spans="1:38" ht="24.95" customHeight="1" x14ac:dyDescent="0.25">
      <c r="A93" s="135">
        <v>3</v>
      </c>
      <c r="B93" s="135"/>
      <c r="C93" s="133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5">
        <v>6</v>
      </c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</row>
    <row r="94" spans="1:38" ht="6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2"/>
      <c r="AE94" s="42"/>
      <c r="AF94" s="42"/>
      <c r="AG94" s="42"/>
      <c r="AH94" s="42"/>
      <c r="AI94" s="42"/>
      <c r="AJ94" s="42"/>
      <c r="AK94" s="42"/>
      <c r="AL94" s="42"/>
    </row>
    <row r="95" spans="1:38" x14ac:dyDescent="0.25">
      <c r="A95" s="107" t="s">
        <v>758</v>
      </c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</row>
    <row r="96" spans="1:38" ht="6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2"/>
      <c r="AE96" s="42"/>
      <c r="AF96" s="42"/>
      <c r="AG96" s="42"/>
      <c r="AH96" s="42"/>
      <c r="AI96" s="42"/>
      <c r="AJ96" s="42"/>
      <c r="AK96" s="42"/>
      <c r="AL96" s="42"/>
    </row>
    <row r="97" spans="1:38" ht="24.95" customHeight="1" x14ac:dyDescent="0.25">
      <c r="A97" s="45" t="s">
        <v>745</v>
      </c>
      <c r="B97" s="120" t="s">
        <v>746</v>
      </c>
      <c r="C97" s="120"/>
      <c r="D97" s="120"/>
      <c r="E97" s="120"/>
      <c r="F97" s="120" t="s">
        <v>35</v>
      </c>
      <c r="G97" s="120"/>
      <c r="H97" s="120"/>
      <c r="I97" s="120"/>
      <c r="J97" s="120"/>
      <c r="K97" s="120"/>
      <c r="L97" s="120"/>
      <c r="M97" s="120"/>
      <c r="N97" s="124" t="s">
        <v>747</v>
      </c>
      <c r="O97" s="124"/>
      <c r="P97" s="124"/>
      <c r="Q97" s="124"/>
      <c r="R97" s="124"/>
      <c r="S97" s="124"/>
      <c r="T97" s="124"/>
      <c r="U97" s="120" t="s">
        <v>36</v>
      </c>
      <c r="V97" s="120"/>
      <c r="W97" s="120"/>
      <c r="X97" s="120"/>
      <c r="Y97" s="120"/>
      <c r="Z97" s="120"/>
      <c r="AA97" s="120"/>
      <c r="AB97" s="120" t="s">
        <v>748</v>
      </c>
      <c r="AC97" s="120"/>
      <c r="AD97" s="120"/>
      <c r="AE97" s="120"/>
      <c r="AF97" s="120"/>
      <c r="AG97" s="120"/>
      <c r="AH97" s="122" t="s">
        <v>38</v>
      </c>
      <c r="AI97" s="122"/>
      <c r="AJ97" s="122"/>
      <c r="AK97" s="122"/>
      <c r="AL97" s="122"/>
    </row>
    <row r="98" spans="1:38" ht="35.1" customHeight="1" x14ac:dyDescent="0.25">
      <c r="A98" s="46">
        <v>1</v>
      </c>
      <c r="B98" s="126"/>
      <c r="C98" s="126"/>
      <c r="D98" s="126"/>
      <c r="E98" s="126"/>
      <c r="F98" s="127" t="str">
        <f>IFERROR(VLOOKUP(B98,#REF!,2,0)," ")</f>
        <v xml:space="preserve"> </v>
      </c>
      <c r="G98" s="127"/>
      <c r="H98" s="127"/>
      <c r="I98" s="127"/>
      <c r="J98" s="127"/>
      <c r="K98" s="127"/>
      <c r="L98" s="127"/>
      <c r="M98" s="127"/>
      <c r="N98" s="125" t="str">
        <f>IFERROR(VLOOKUP(B99,#REF!,3,0)," ")</f>
        <v xml:space="preserve"> </v>
      </c>
      <c r="O98" s="125"/>
      <c r="P98" s="125"/>
      <c r="Q98" s="125"/>
      <c r="R98" s="125"/>
      <c r="S98" s="125"/>
      <c r="T98" s="125"/>
      <c r="U98" s="121" t="str">
        <f>IFERROR(VLOOKUP(B98,#REF!,5,0)," ")</f>
        <v xml:space="preserve"> </v>
      </c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3"/>
      <c r="AI98" s="123"/>
      <c r="AJ98" s="123"/>
      <c r="AK98" s="123"/>
      <c r="AL98" s="123"/>
    </row>
    <row r="99" spans="1:38" ht="35.1" customHeight="1" x14ac:dyDescent="0.25">
      <c r="A99" s="46">
        <v>2</v>
      </c>
      <c r="B99" s="126"/>
      <c r="C99" s="126"/>
      <c r="D99" s="126"/>
      <c r="E99" s="126"/>
      <c r="F99" s="127" t="str">
        <f>IFERROR(VLOOKUP(B99,#REF!,2,0)," ")</f>
        <v xml:space="preserve"> </v>
      </c>
      <c r="G99" s="127"/>
      <c r="H99" s="127"/>
      <c r="I99" s="127"/>
      <c r="J99" s="127"/>
      <c r="K99" s="127"/>
      <c r="L99" s="127"/>
      <c r="M99" s="127"/>
      <c r="N99" s="125" t="str">
        <f>IFERROR(VLOOKUP(B99,#REF!,3,0)," ")</f>
        <v xml:space="preserve"> </v>
      </c>
      <c r="O99" s="125"/>
      <c r="P99" s="125"/>
      <c r="Q99" s="125"/>
      <c r="R99" s="125"/>
      <c r="S99" s="125"/>
      <c r="T99" s="125"/>
      <c r="U99" s="121" t="str">
        <f>IFERROR(VLOOKUP(B99,#REF!,5,0)," ")</f>
        <v xml:space="preserve"> </v>
      </c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3"/>
      <c r="AI99" s="123"/>
      <c r="AJ99" s="123"/>
      <c r="AK99" s="123"/>
      <c r="AL99" s="123"/>
    </row>
    <row r="100" spans="1:38" ht="35.1" customHeight="1" x14ac:dyDescent="0.25">
      <c r="A100" s="46">
        <v>3</v>
      </c>
      <c r="B100" s="126"/>
      <c r="C100" s="126"/>
      <c r="D100" s="126"/>
      <c r="E100" s="126"/>
      <c r="F100" s="127" t="str">
        <f>IFERROR(VLOOKUP(B100,#REF!,2,0)," ")</f>
        <v xml:space="preserve"> </v>
      </c>
      <c r="G100" s="127"/>
      <c r="H100" s="127"/>
      <c r="I100" s="127"/>
      <c r="J100" s="127"/>
      <c r="K100" s="127"/>
      <c r="L100" s="127"/>
      <c r="M100" s="127"/>
      <c r="N100" s="125" t="str">
        <f>IFERROR(VLOOKUP(B100,#REF!,3,0)," ")</f>
        <v xml:space="preserve"> </v>
      </c>
      <c r="O100" s="125"/>
      <c r="P100" s="125"/>
      <c r="Q100" s="125"/>
      <c r="R100" s="125"/>
      <c r="S100" s="125"/>
      <c r="T100" s="125"/>
      <c r="U100" s="121" t="str">
        <f>IFERROR(VLOOKUP(B100,#REF!,5,0)," ")</f>
        <v xml:space="preserve"> </v>
      </c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3"/>
      <c r="AI100" s="123"/>
      <c r="AJ100" s="123"/>
      <c r="AK100" s="123"/>
      <c r="AL100" s="123"/>
    </row>
    <row r="101" spans="1:38" ht="57" customHeight="1" x14ac:dyDescent="0.25">
      <c r="A101" s="46">
        <v>4</v>
      </c>
      <c r="B101" s="126"/>
      <c r="C101" s="126"/>
      <c r="D101" s="126"/>
      <c r="E101" s="126"/>
      <c r="F101" s="127" t="str">
        <f>IFERROR(VLOOKUP(B101,#REF!,2,0)," ")</f>
        <v xml:space="preserve"> </v>
      </c>
      <c r="G101" s="127"/>
      <c r="H101" s="127"/>
      <c r="I101" s="127"/>
      <c r="J101" s="127"/>
      <c r="K101" s="127"/>
      <c r="L101" s="127"/>
      <c r="M101" s="127"/>
      <c r="N101" s="125" t="str">
        <f>IFERROR(VLOOKUP(B101,#REF!,3,0)," ")</f>
        <v xml:space="preserve"> </v>
      </c>
      <c r="O101" s="125"/>
      <c r="P101" s="125"/>
      <c r="Q101" s="125"/>
      <c r="R101" s="125"/>
      <c r="S101" s="125"/>
      <c r="T101" s="125"/>
      <c r="U101" s="121" t="str">
        <f>IFERROR(VLOOKUP(B101,#REF!,5,0)," ")</f>
        <v xml:space="preserve"> </v>
      </c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3"/>
      <c r="AI101" s="123"/>
      <c r="AJ101" s="123"/>
      <c r="AK101" s="123"/>
      <c r="AL101" s="123"/>
    </row>
    <row r="102" spans="1:38" ht="35.1" customHeight="1" x14ac:dyDescent="0.25">
      <c r="A102" s="46">
        <v>5</v>
      </c>
      <c r="B102" s="126"/>
      <c r="C102" s="126"/>
      <c r="D102" s="126"/>
      <c r="E102" s="126"/>
      <c r="F102" s="127" t="str">
        <f>IFERROR(VLOOKUP(B102,#REF!,2,0)," ")</f>
        <v xml:space="preserve"> </v>
      </c>
      <c r="G102" s="127"/>
      <c r="H102" s="127"/>
      <c r="I102" s="127"/>
      <c r="J102" s="127"/>
      <c r="K102" s="127"/>
      <c r="L102" s="127"/>
      <c r="M102" s="127"/>
      <c r="N102" s="125" t="str">
        <f>IFERROR(VLOOKUP(B102,#REF!,3,0)," ")</f>
        <v xml:space="preserve"> </v>
      </c>
      <c r="O102" s="125"/>
      <c r="P102" s="125"/>
      <c r="Q102" s="125"/>
      <c r="R102" s="125"/>
      <c r="S102" s="125"/>
      <c r="T102" s="125"/>
      <c r="U102" s="121" t="str">
        <f>IFERROR(VLOOKUP(B102,#REF!,5,0)," ")</f>
        <v xml:space="preserve"> </v>
      </c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3"/>
      <c r="AI102" s="123"/>
      <c r="AJ102" s="123"/>
      <c r="AK102" s="123"/>
      <c r="AL102" s="123"/>
    </row>
    <row r="104" spans="1:38" s="119" customFormat="1" ht="11.25" x14ac:dyDescent="0.15">
      <c r="A104" s="106" t="s">
        <v>787</v>
      </c>
    </row>
  </sheetData>
  <sheetProtection formatCells="0" formatColumns="0"/>
  <dataConsolidate link="1"/>
  <mergeCells count="219">
    <mergeCell ref="K24:M24"/>
    <mergeCell ref="N24:P24"/>
    <mergeCell ref="P17:S17"/>
    <mergeCell ref="T17:V17"/>
    <mergeCell ref="AH17:AL17"/>
    <mergeCell ref="C19:F19"/>
    <mergeCell ref="S19:V19"/>
    <mergeCell ref="K19:O19"/>
    <mergeCell ref="W19:X19"/>
    <mergeCell ref="AC19:AD19"/>
    <mergeCell ref="Y19:AB19"/>
    <mergeCell ref="AE19:AG19"/>
    <mergeCell ref="AJ19:AL19"/>
    <mergeCell ref="AH19:AI19"/>
    <mergeCell ref="Q24:S24"/>
    <mergeCell ref="T24:V24"/>
    <mergeCell ref="A24:D24"/>
    <mergeCell ref="A17:C17"/>
    <mergeCell ref="D17:G17"/>
    <mergeCell ref="H17:J17"/>
    <mergeCell ref="AE17:AG17"/>
    <mergeCell ref="G19:J19"/>
    <mergeCell ref="P19:R19"/>
    <mergeCell ref="A19:B19"/>
    <mergeCell ref="AE15:AH15"/>
    <mergeCell ref="AI15:AL15"/>
    <mergeCell ref="Y15:AB15"/>
    <mergeCell ref="V15:X15"/>
    <mergeCell ref="I12:L12"/>
    <mergeCell ref="A12:D12"/>
    <mergeCell ref="E12:H12"/>
    <mergeCell ref="M12:Q12"/>
    <mergeCell ref="T15:U15"/>
    <mergeCell ref="I15:J15"/>
    <mergeCell ref="A15:B15"/>
    <mergeCell ref="C15:H15"/>
    <mergeCell ref="K15:S15"/>
    <mergeCell ref="A1:E4"/>
    <mergeCell ref="F1:AG2"/>
    <mergeCell ref="F3:AG4"/>
    <mergeCell ref="AH1:AJ1"/>
    <mergeCell ref="AK1:AL1"/>
    <mergeCell ref="AH2:AJ2"/>
    <mergeCell ref="AK2:AL2"/>
    <mergeCell ref="AH3:AJ3"/>
    <mergeCell ref="AK3:AL3"/>
    <mergeCell ref="AH4:AJ4"/>
    <mergeCell ref="AK4:AL4"/>
    <mergeCell ref="A7:C7"/>
    <mergeCell ref="D7:M7"/>
    <mergeCell ref="AA7:AF7"/>
    <mergeCell ref="AG7:AH7"/>
    <mergeCell ref="AI7:AJ7"/>
    <mergeCell ref="AK7:AL7"/>
    <mergeCell ref="O7:R7"/>
    <mergeCell ref="S7:Y7"/>
    <mergeCell ref="E24:F24"/>
    <mergeCell ref="G24:H24"/>
    <mergeCell ref="I24:J24"/>
    <mergeCell ref="W24:Y24"/>
    <mergeCell ref="Z24:AC24"/>
    <mergeCell ref="AD24:AE24"/>
    <mergeCell ref="AF24:AL24"/>
    <mergeCell ref="K17:O17"/>
    <mergeCell ref="Y17:Z17"/>
    <mergeCell ref="AA17:AB17"/>
    <mergeCell ref="AC17:AD17"/>
    <mergeCell ref="R12:T12"/>
    <mergeCell ref="U12:AA12"/>
    <mergeCell ref="AB12:AD12"/>
    <mergeCell ref="AE12:AL12"/>
    <mergeCell ref="W17:X17"/>
    <mergeCell ref="AJ81:AL82"/>
    <mergeCell ref="AJ83:AL83"/>
    <mergeCell ref="A52:T52"/>
    <mergeCell ref="U52:AL52"/>
    <mergeCell ref="A53:J53"/>
    <mergeCell ref="K53:T53"/>
    <mergeCell ref="U53:AC53"/>
    <mergeCell ref="AD53:AL53"/>
    <mergeCell ref="A54:J54"/>
    <mergeCell ref="K54:T54"/>
    <mergeCell ref="U54:AC54"/>
    <mergeCell ref="AD54:AL54"/>
    <mergeCell ref="A55:J55"/>
    <mergeCell ref="K55:T55"/>
    <mergeCell ref="A92:B92"/>
    <mergeCell ref="U92:V92"/>
    <mergeCell ref="A93:B93"/>
    <mergeCell ref="U93:V93"/>
    <mergeCell ref="C92:T92"/>
    <mergeCell ref="C93:T93"/>
    <mergeCell ref="W92:AL92"/>
    <mergeCell ref="W93:AL93"/>
    <mergeCell ref="A91:B91"/>
    <mergeCell ref="U91:V91"/>
    <mergeCell ref="G26:J26"/>
    <mergeCell ref="K26:L26"/>
    <mergeCell ref="M26:N26"/>
    <mergeCell ref="O26:P26"/>
    <mergeCell ref="Q26:T26"/>
    <mergeCell ref="Y26:AB26"/>
    <mergeCell ref="AC26:AG26"/>
    <mergeCell ref="T81:V82"/>
    <mergeCell ref="T83:V83"/>
    <mergeCell ref="AC83:AI83"/>
    <mergeCell ref="B83:S83"/>
    <mergeCell ref="W81:AB82"/>
    <mergeCell ref="W83:AB83"/>
    <mergeCell ref="AC81:AI82"/>
    <mergeCell ref="A81:S82"/>
    <mergeCell ref="A42:AL48"/>
    <mergeCell ref="A26:D26"/>
    <mergeCell ref="E26:F26"/>
    <mergeCell ref="A28:D28"/>
    <mergeCell ref="E28:G28"/>
    <mergeCell ref="H28:L28"/>
    <mergeCell ref="N28:R28"/>
    <mergeCell ref="T28:V28"/>
    <mergeCell ref="Y28:AA28"/>
    <mergeCell ref="AG28:AL28"/>
    <mergeCell ref="A30:D30"/>
    <mergeCell ref="E30:H30"/>
    <mergeCell ref="I30:L30"/>
    <mergeCell ref="M30:R30"/>
    <mergeCell ref="T30:X30"/>
    <mergeCell ref="AA30:AL30"/>
    <mergeCell ref="AD57:AL57"/>
    <mergeCell ref="F34:I34"/>
    <mergeCell ref="X34:AB34"/>
    <mergeCell ref="N34:P34"/>
    <mergeCell ref="A34:C34"/>
    <mergeCell ref="A36:C36"/>
    <mergeCell ref="A32:D32"/>
    <mergeCell ref="E32:H32"/>
    <mergeCell ref="AE32:AH32"/>
    <mergeCell ref="I32:AD32"/>
    <mergeCell ref="U26:X26"/>
    <mergeCell ref="AH26:AJ26"/>
    <mergeCell ref="AK26:AL26"/>
    <mergeCell ref="A61:AL69"/>
    <mergeCell ref="A70:AL77"/>
    <mergeCell ref="Q34:R34"/>
    <mergeCell ref="S34:T34"/>
    <mergeCell ref="U34:W34"/>
    <mergeCell ref="J34:M34"/>
    <mergeCell ref="AI34:AL34"/>
    <mergeCell ref="AC34:AD34"/>
    <mergeCell ref="AE34:AH34"/>
    <mergeCell ref="A38:C38"/>
    <mergeCell ref="D36:AL36"/>
    <mergeCell ref="D38:AL38"/>
    <mergeCell ref="U55:AC55"/>
    <mergeCell ref="AD55:AL55"/>
    <mergeCell ref="A56:J56"/>
    <mergeCell ref="K56:T56"/>
    <mergeCell ref="U56:AC56"/>
    <mergeCell ref="AD56:AL56"/>
    <mergeCell ref="A57:J57"/>
    <mergeCell ref="K57:T57"/>
    <mergeCell ref="U57:AC57"/>
    <mergeCell ref="AJ84:AL84"/>
    <mergeCell ref="AJ85:AL85"/>
    <mergeCell ref="AJ87:AL87"/>
    <mergeCell ref="B86:S86"/>
    <mergeCell ref="T86:V86"/>
    <mergeCell ref="W86:AB86"/>
    <mergeCell ref="AC86:AI86"/>
    <mergeCell ref="AJ86:AL86"/>
    <mergeCell ref="C91:T91"/>
    <mergeCell ref="W91:AL91"/>
    <mergeCell ref="T84:V84"/>
    <mergeCell ref="T85:V85"/>
    <mergeCell ref="T87:V87"/>
    <mergeCell ref="W87:AB87"/>
    <mergeCell ref="AC85:AI85"/>
    <mergeCell ref="AC87:AI87"/>
    <mergeCell ref="B85:S85"/>
    <mergeCell ref="B87:S87"/>
    <mergeCell ref="W84:AB84"/>
    <mergeCell ref="W85:AB85"/>
    <mergeCell ref="AC84:AI84"/>
    <mergeCell ref="B84:S84"/>
    <mergeCell ref="B97:E97"/>
    <mergeCell ref="F97:M97"/>
    <mergeCell ref="B98:E98"/>
    <mergeCell ref="B99:E99"/>
    <mergeCell ref="B100:E100"/>
    <mergeCell ref="B101:E101"/>
    <mergeCell ref="B102:E102"/>
    <mergeCell ref="F98:M98"/>
    <mergeCell ref="F99:M99"/>
    <mergeCell ref="F100:M100"/>
    <mergeCell ref="F101:M101"/>
    <mergeCell ref="F102:M102"/>
    <mergeCell ref="N97:T97"/>
    <mergeCell ref="N98:T98"/>
    <mergeCell ref="N99:T99"/>
    <mergeCell ref="N100:T100"/>
    <mergeCell ref="N101:T101"/>
    <mergeCell ref="N102:T102"/>
    <mergeCell ref="U97:AA97"/>
    <mergeCell ref="U98:AA98"/>
    <mergeCell ref="U99:AA99"/>
    <mergeCell ref="U100:AA100"/>
    <mergeCell ref="U101:AA101"/>
    <mergeCell ref="U102:AA102"/>
    <mergeCell ref="AB97:AG97"/>
    <mergeCell ref="AB98:AG98"/>
    <mergeCell ref="AB99:AG99"/>
    <mergeCell ref="AB100:AG100"/>
    <mergeCell ref="AB101:AG101"/>
    <mergeCell ref="AB102:AG102"/>
    <mergeCell ref="AH97:AL97"/>
    <mergeCell ref="AH98:AL98"/>
    <mergeCell ref="AH99:AL99"/>
    <mergeCell ref="AH100:AL100"/>
    <mergeCell ref="AH101:AL101"/>
    <mergeCell ref="AH102:AL102"/>
  </mergeCells>
  <dataValidations count="6">
    <dataValidation allowBlank="1" showInputMessage="1" showErrorMessage="1" promptTitle="Tiempo Laborado" prompt="Relacione el tiempo que el trabajador ha laborado previo el accidente (en horas)" sqref="T24:V24" xr:uid="{00000000-0002-0000-0000-000000000000}"/>
    <dataValidation allowBlank="1" showInputMessage="1" showErrorMessage="1" promptTitle="Tipo de Accidente" prompt="Si Ud seleccionó la opción de &quot;Otro&quot;, en la pregunta de Tipo de Accidente, por favor especifique que otro tipo de accidentes sufrió el trabajador." sqref="AF24:AL24" xr:uid="{00000000-0002-0000-0000-000001000000}"/>
    <dataValidation allowBlank="1" showInputMessage="1" showErrorMessage="1" promptTitle="Descripción del Accidente" prompt="Describa detalladamente el accidente qué lo origino o causó. Responda a las preguntas qué paso, cuándo, dónde, cómo y por qué." sqref="A42:AL48" xr:uid="{00000000-0002-0000-0000-000002000000}"/>
    <dataValidation allowBlank="1" showInputMessage="1" showErrorMessage="1" promptTitle="Versión Testigo 1:" prompt="Describa de forma detallada como ocurrio el evento, dando respuesta a las preguntas qué paso, cuándo, dónde, cómo y por qué." sqref="D36:AL36" xr:uid="{00000000-0002-0000-0000-000003000000}"/>
    <dataValidation allowBlank="1" showInputMessage="1" showErrorMessage="1" promptTitle="Versión Testigo 2:" prompt="Describa de forma detallada como ocurrio el evento, dando respuesta a las preguntas qué paso, cuándo, dónde, cómo y por qué." sqref="D38:AL38" xr:uid="{00000000-0002-0000-0000-000004000000}"/>
    <dataValidation allowBlank="1" showInputMessage="1" showErrorMessage="1" promptTitle="Análisis de Causas" prompt="El método a utilizar para realizar el análisis de causas es a través del Diagrama de Ishikawa o espina de pescado." sqref="A60:AL60" xr:uid="{00000000-0002-0000-0000-000005000000}"/>
  </dataValidations>
  <printOptions horizontalCentered="1"/>
  <pageMargins left="0.70866141732283472" right="0.70866141732283472" top="0.74803149606299213" bottom="0.74803149606299213" header="0.31496062992125984" footer="0.31496062992125984"/>
  <pageSetup scale="57" orientation="portrait" r:id="rId1"/>
  <rowBreaks count="1" manualBreakCount="1">
    <brk id="58" max="3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3" r:id="rId4" name="Check Box 15">
              <controlPr defaultSize="0" autoFill="0" autoLine="0" autoPict="0">
                <anchor moveWithCells="1">
                  <from>
                    <xdr:col>9</xdr:col>
                    <xdr:colOff>209550</xdr:colOff>
                    <xdr:row>27</xdr:row>
                    <xdr:rowOff>104775</xdr:rowOff>
                  </from>
                  <to>
                    <xdr:col>11</xdr:col>
                    <xdr:colOff>238125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5" name="Check Box 16">
              <controlPr defaultSize="0" autoFill="0" autoLine="0" autoPict="0">
                <anchor moveWithCells="1">
                  <from>
                    <xdr:col>10</xdr:col>
                    <xdr:colOff>238125</xdr:colOff>
                    <xdr:row>27</xdr:row>
                    <xdr:rowOff>95250</xdr:rowOff>
                  </from>
                  <to>
                    <xdr:col>12</xdr:col>
                    <xdr:colOff>85725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6" name="Check Box 17">
              <controlPr defaultSize="0" autoFill="0" autoLine="0" autoPict="0">
                <anchor moveWithCells="1">
                  <from>
                    <xdr:col>16</xdr:col>
                    <xdr:colOff>200025</xdr:colOff>
                    <xdr:row>27</xdr:row>
                    <xdr:rowOff>114300</xdr:rowOff>
                  </from>
                  <to>
                    <xdr:col>18</xdr:col>
                    <xdr:colOff>161925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7" name="Check Box 18">
              <controlPr defaultSize="0" autoFill="0" autoLine="0" autoPict="0">
                <anchor moveWithCells="1">
                  <from>
                    <xdr:col>17</xdr:col>
                    <xdr:colOff>219075</xdr:colOff>
                    <xdr:row>27</xdr:row>
                    <xdr:rowOff>104775</xdr:rowOff>
                  </from>
                  <to>
                    <xdr:col>18</xdr:col>
                    <xdr:colOff>257175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8" name="Check Box 19">
              <controlPr defaultSize="0" autoFill="0" autoLine="0" autoPict="0">
                <anchor moveWithCells="1">
                  <from>
                    <xdr:col>21</xdr:col>
                    <xdr:colOff>133350</xdr:colOff>
                    <xdr:row>27</xdr:row>
                    <xdr:rowOff>104775</xdr:rowOff>
                  </from>
                  <to>
                    <xdr:col>23</xdr:col>
                    <xdr:colOff>123825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9" name="Check Box 20">
              <controlPr defaultSize="0" autoFill="0" autoLine="0" autoPict="0">
                <anchor moveWithCells="1">
                  <from>
                    <xdr:col>22</xdr:col>
                    <xdr:colOff>152400</xdr:colOff>
                    <xdr:row>27</xdr:row>
                    <xdr:rowOff>95250</xdr:rowOff>
                  </from>
                  <to>
                    <xdr:col>23</xdr:col>
                    <xdr:colOff>219075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0" name="Check Box 23">
              <controlPr defaultSize="0" autoFill="0" autoLine="0" autoPict="0">
                <anchor moveWithCells="1">
                  <from>
                    <xdr:col>27</xdr:col>
                    <xdr:colOff>9525</xdr:colOff>
                    <xdr:row>27</xdr:row>
                    <xdr:rowOff>104775</xdr:rowOff>
                  </from>
                  <to>
                    <xdr:col>28</xdr:col>
                    <xdr:colOff>304800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1" name="Check Box 24">
              <controlPr defaultSize="0" autoFill="0" autoLine="0" autoPict="0">
                <anchor moveWithCells="1">
                  <from>
                    <xdr:col>28</xdr:col>
                    <xdr:colOff>38100</xdr:colOff>
                    <xdr:row>27</xdr:row>
                    <xdr:rowOff>95250</xdr:rowOff>
                  </from>
                  <to>
                    <xdr:col>29</xdr:col>
                    <xdr:colOff>66675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2" name="Check Box 26">
              <controlPr defaultSize="0" autoFill="0" autoLine="0" autoPict="0">
                <anchor moveWithCells="1">
                  <from>
                    <xdr:col>5</xdr:col>
                    <xdr:colOff>123825</xdr:colOff>
                    <xdr:row>29</xdr:row>
                    <xdr:rowOff>76200</xdr:rowOff>
                  </from>
                  <to>
                    <xdr:col>7</xdr:col>
                    <xdr:colOff>161925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3" name="Check Box 27">
              <controlPr defaultSize="0" autoFill="0" autoLine="0" autoPict="0">
                <anchor moveWithCells="1">
                  <from>
                    <xdr:col>6</xdr:col>
                    <xdr:colOff>142875</xdr:colOff>
                    <xdr:row>29</xdr:row>
                    <xdr:rowOff>66675</xdr:rowOff>
                  </from>
                  <to>
                    <xdr:col>7</xdr:col>
                    <xdr:colOff>257175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4" name="Check Box 28">
              <controlPr defaultSize="0" autoFill="0" autoLine="0" autoPict="0">
                <anchor moveWithCells="1">
                  <from>
                    <xdr:col>9</xdr:col>
                    <xdr:colOff>123825</xdr:colOff>
                    <xdr:row>29</xdr:row>
                    <xdr:rowOff>76200</xdr:rowOff>
                  </from>
                  <to>
                    <xdr:col>11</xdr:col>
                    <xdr:colOff>161925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5" name="Check Box 29">
              <controlPr defaultSize="0" autoFill="0" autoLine="0" autoPict="0">
                <anchor moveWithCells="1">
                  <from>
                    <xdr:col>10</xdr:col>
                    <xdr:colOff>142875</xdr:colOff>
                    <xdr:row>29</xdr:row>
                    <xdr:rowOff>66675</xdr:rowOff>
                  </from>
                  <to>
                    <xdr:col>11</xdr:col>
                    <xdr:colOff>257175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6" name="Check Box 32">
              <controlPr defaultSize="0" autoFill="0" autoLine="0" autoPict="0">
                <anchor moveWithCells="1">
                  <from>
                    <xdr:col>16</xdr:col>
                    <xdr:colOff>133350</xdr:colOff>
                    <xdr:row>29</xdr:row>
                    <xdr:rowOff>85725</xdr:rowOff>
                  </from>
                  <to>
                    <xdr:col>18</xdr:col>
                    <xdr:colOff>95250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7" name="Check Box 33">
              <controlPr defaultSize="0" autoFill="0" autoLine="0" autoPict="0">
                <anchor moveWithCells="1">
                  <from>
                    <xdr:col>17</xdr:col>
                    <xdr:colOff>152400</xdr:colOff>
                    <xdr:row>29</xdr:row>
                    <xdr:rowOff>76200</xdr:rowOff>
                  </from>
                  <to>
                    <xdr:col>18</xdr:col>
                    <xdr:colOff>190500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8" name="Check Box 34">
              <controlPr defaultSize="0" autoFill="0" autoLine="0" autoPict="0">
                <anchor moveWithCells="1">
                  <from>
                    <xdr:col>20</xdr:col>
                    <xdr:colOff>304800</xdr:colOff>
                    <xdr:row>29</xdr:row>
                    <xdr:rowOff>85725</xdr:rowOff>
                  </from>
                  <to>
                    <xdr:col>22</xdr:col>
                    <xdr:colOff>228600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9" name="Check Box 35">
              <controlPr defaultSize="0" autoFill="0" autoLine="0" autoPict="0">
                <anchor moveWithCells="1">
                  <from>
                    <xdr:col>21</xdr:col>
                    <xdr:colOff>209550</xdr:colOff>
                    <xdr:row>29</xdr:row>
                    <xdr:rowOff>76200</xdr:rowOff>
                  </from>
                  <to>
                    <xdr:col>23</xdr:col>
                    <xdr:colOff>9525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0" name="Check Box 36">
              <controlPr defaultSize="0" autoFill="0" autoLine="0" autoPict="0">
                <anchor moveWithCells="1">
                  <from>
                    <xdr:col>34</xdr:col>
                    <xdr:colOff>133350</xdr:colOff>
                    <xdr:row>31</xdr:row>
                    <xdr:rowOff>228600</xdr:rowOff>
                  </from>
                  <to>
                    <xdr:col>35</xdr:col>
                    <xdr:colOff>114300</xdr:colOff>
                    <xdr:row>31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1" name="Check Box 37">
              <controlPr defaultSize="0" autoFill="0" autoLine="0" autoPict="0">
                <anchor moveWithCells="1">
                  <from>
                    <xdr:col>36</xdr:col>
                    <xdr:colOff>47625</xdr:colOff>
                    <xdr:row>31</xdr:row>
                    <xdr:rowOff>219075</xdr:rowOff>
                  </from>
                  <to>
                    <xdr:col>36</xdr:col>
                    <xdr:colOff>400050</xdr:colOff>
                    <xdr:row>31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2" name="Check Box 40">
              <controlPr defaultSize="0" autoFill="0" autoLine="0" autoPict="0">
                <anchor moveWithCells="1">
                  <from>
                    <xdr:col>3</xdr:col>
                    <xdr:colOff>9525</xdr:colOff>
                    <xdr:row>33</xdr:row>
                    <xdr:rowOff>200025</xdr:rowOff>
                  </from>
                  <to>
                    <xdr:col>5</xdr:col>
                    <xdr:colOff>38100</xdr:colOff>
                    <xdr:row>33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3" name="Check Box 41">
              <controlPr defaultSize="0" autoFill="0" autoLine="0" autoPict="0">
                <anchor moveWithCells="1">
                  <from>
                    <xdr:col>4</xdr:col>
                    <xdr:colOff>28575</xdr:colOff>
                    <xdr:row>33</xdr:row>
                    <xdr:rowOff>200025</xdr:rowOff>
                  </from>
                  <to>
                    <xdr:col>5</xdr:col>
                    <xdr:colOff>133350</xdr:colOff>
                    <xdr:row>33</xdr:row>
                    <xdr:rowOff>438150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00000000-0002-0000-0000-000006000000}">
          <x14:formula1>
            <xm:f>Datos!$D$4:$D$12</xm:f>
          </x14:formula1>
          <xm:sqref>D7:M7</xm:sqref>
        </x14:dataValidation>
        <x14:dataValidation type="list" allowBlank="1" showInputMessage="1" showErrorMessage="1" xr:uid="{00000000-0002-0000-0000-000007000000}">
          <x14:formula1>
            <xm:f>Datos!$F$4:$F$35</xm:f>
          </x14:formula1>
          <xm:sqref>AG7:AH7 E24:F24 K26:L26</xm:sqref>
        </x14:dataValidation>
        <x14:dataValidation type="list" allowBlank="1" showInputMessage="1" showErrorMessage="1" xr:uid="{00000000-0002-0000-0000-000008000000}">
          <x14:formula1>
            <xm:f>Datos!$G$4:$G$16</xm:f>
          </x14:formula1>
          <xm:sqref>AI7:AJ7 G24:H24 M26:N26</xm:sqref>
        </x14:dataValidation>
        <x14:dataValidation type="list" allowBlank="1" showInputMessage="1" showErrorMessage="1" xr:uid="{00000000-0002-0000-0000-000009000000}">
          <x14:formula1>
            <xm:f>Datos!$H$4:$H$16</xm:f>
          </x14:formula1>
          <xm:sqref>AK7:AL7 I24:J24 O26:P26</xm:sqref>
        </x14:dataValidation>
        <x14:dataValidation type="list" allowBlank="1" showInputMessage="1" showErrorMessage="1" xr:uid="{00000000-0002-0000-0000-00000A000000}">
          <x14:formula1>
            <xm:f>Datos!$L$4:$L$11</xm:f>
          </x14:formula1>
          <xm:sqref>AI15</xm:sqref>
        </x14:dataValidation>
        <x14:dataValidation type="list" allowBlank="1" showInputMessage="1" showErrorMessage="1" xr:uid="{00000000-0002-0000-0000-00000B000000}">
          <x14:formula1>
            <xm:f>Datos!$N$4:$N$8</xm:f>
          </x14:formula1>
          <xm:sqref>K17:O17</xm:sqref>
        </x14:dataValidation>
        <x14:dataValidation type="list" allowBlank="1" showInputMessage="1" showErrorMessage="1" xr:uid="{00000000-0002-0000-0000-00000C000000}">
          <x14:formula1>
            <xm:f>Datos!$O$4:$O$8</xm:f>
          </x14:formula1>
          <xm:sqref>E12:H12</xm:sqref>
        </x14:dataValidation>
        <x14:dataValidation type="list" allowBlank="1" showInputMessage="1" showErrorMessage="1" xr:uid="{00000000-0002-0000-0000-00000D000000}">
          <x14:formula1>
            <xm:f>Datos!$Q$4:$Q$10</xm:f>
          </x14:formula1>
          <xm:sqref>Z24</xm:sqref>
        </x14:dataValidation>
        <x14:dataValidation type="list" allowBlank="1" showInputMessage="1" showErrorMessage="1" xr:uid="{00000000-0002-0000-0000-00000E000000}">
          <x14:formula1>
            <xm:f>Datos!$R$4:$R$6</xm:f>
          </x14:formula1>
          <xm:sqref>E26:F26</xm:sqref>
        </x14:dataValidation>
        <x14:dataValidation type="list" allowBlank="1" showInputMessage="1" showErrorMessage="1" xr:uid="{00000000-0002-0000-0000-00000F000000}">
          <x14:formula1>
            <xm:f>Datos!$S$4:$S$6</xm:f>
          </x14:formula1>
          <xm:sqref>AC26:AG26</xm:sqref>
        </x14:dataValidation>
        <x14:dataValidation type="list" allowBlank="1" showInputMessage="1" showErrorMessage="1" xr:uid="{00000000-0002-0000-0000-000010000000}">
          <x14:formula1>
            <xm:f>Datos!$V$4:$V$26</xm:f>
          </x14:formula1>
          <xm:sqref>K54:T56</xm:sqref>
        </x14:dataValidation>
        <x14:dataValidation type="list" allowBlank="1" showInputMessage="1" showErrorMessage="1" xr:uid="{00000000-0002-0000-0000-000011000000}">
          <x14:formula1>
            <xm:f>Datos!$T$4:$T$17</xm:f>
          </x14:formula1>
          <xm:sqref>A54:J56</xm:sqref>
        </x14:dataValidation>
        <x14:dataValidation type="list" allowBlank="1" showInputMessage="1" showErrorMessage="1" xr:uid="{00000000-0002-0000-0000-000012000000}">
          <x14:formula1>
            <xm:f>Datos!$X$4:$X$12</xm:f>
          </x14:formula1>
          <xm:sqref>U54:AC56</xm:sqref>
        </x14:dataValidation>
        <x14:dataValidation type="list" allowBlank="1" showInputMessage="1" showErrorMessage="1" xr:uid="{00000000-0002-0000-0000-000013000000}">
          <x14:formula1>
            <xm:f>Datos!$AB$4:$AB$14</xm:f>
          </x14:formula1>
          <xm:sqref>AB98:AG102</xm:sqref>
        </x14:dataValidation>
        <x14:dataValidation type="list" allowBlank="1" showInputMessage="1" showErrorMessage="1" xr:uid="{00000000-0002-0000-0000-000014000000}">
          <x14:formula1>
            <xm:f>Datos!$Z$4:$Z$12</xm:f>
          </x14:formula1>
          <xm:sqref>AD54:AL56</xm:sqref>
        </x14:dataValidation>
        <x14:dataValidation type="list" allowBlank="1" showInputMessage="1" showErrorMessage="1" xr:uid="{00000000-0002-0000-0000-000015000000}">
          <x14:formula1>
            <xm:f>Datos!$B$3:$B$9</xm:f>
          </x14:formula1>
          <xm:sqref>S7:Y7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9"/>
  <sheetViews>
    <sheetView topLeftCell="A7" workbookViewId="0">
      <selection activeCell="A205" sqref="A205"/>
    </sheetView>
  </sheetViews>
  <sheetFormatPr baseColWidth="10" defaultRowHeight="15" x14ac:dyDescent="0.25"/>
  <cols>
    <col min="1" max="1" width="7.7109375" style="1" customWidth="1"/>
    <col min="2" max="2" width="128" customWidth="1"/>
    <col min="257" max="257" width="7.7109375" customWidth="1"/>
    <col min="258" max="258" width="128" customWidth="1"/>
    <col min="513" max="513" width="7.7109375" customWidth="1"/>
    <col min="514" max="514" width="128" customWidth="1"/>
    <col min="769" max="769" width="7.7109375" customWidth="1"/>
    <col min="770" max="770" width="128" customWidth="1"/>
    <col min="1025" max="1025" width="7.7109375" customWidth="1"/>
    <col min="1026" max="1026" width="128" customWidth="1"/>
    <col min="1281" max="1281" width="7.7109375" customWidth="1"/>
    <col min="1282" max="1282" width="128" customWidth="1"/>
    <col min="1537" max="1537" width="7.7109375" customWidth="1"/>
    <col min="1538" max="1538" width="128" customWidth="1"/>
    <col min="1793" max="1793" width="7.7109375" customWidth="1"/>
    <col min="1794" max="1794" width="128" customWidth="1"/>
    <col min="2049" max="2049" width="7.7109375" customWidth="1"/>
    <col min="2050" max="2050" width="128" customWidth="1"/>
    <col min="2305" max="2305" width="7.7109375" customWidth="1"/>
    <col min="2306" max="2306" width="128" customWidth="1"/>
    <col min="2561" max="2561" width="7.7109375" customWidth="1"/>
    <col min="2562" max="2562" width="128" customWidth="1"/>
    <col min="2817" max="2817" width="7.7109375" customWidth="1"/>
    <col min="2818" max="2818" width="128" customWidth="1"/>
    <col min="3073" max="3073" width="7.7109375" customWidth="1"/>
    <col min="3074" max="3074" width="128" customWidth="1"/>
    <col min="3329" max="3329" width="7.7109375" customWidth="1"/>
    <col min="3330" max="3330" width="128" customWidth="1"/>
    <col min="3585" max="3585" width="7.7109375" customWidth="1"/>
    <col min="3586" max="3586" width="128" customWidth="1"/>
    <col min="3841" max="3841" width="7.7109375" customWidth="1"/>
    <col min="3842" max="3842" width="128" customWidth="1"/>
    <col min="4097" max="4097" width="7.7109375" customWidth="1"/>
    <col min="4098" max="4098" width="128" customWidth="1"/>
    <col min="4353" max="4353" width="7.7109375" customWidth="1"/>
    <col min="4354" max="4354" width="128" customWidth="1"/>
    <col min="4609" max="4609" width="7.7109375" customWidth="1"/>
    <col min="4610" max="4610" width="128" customWidth="1"/>
    <col min="4865" max="4865" width="7.7109375" customWidth="1"/>
    <col min="4866" max="4866" width="128" customWidth="1"/>
    <col min="5121" max="5121" width="7.7109375" customWidth="1"/>
    <col min="5122" max="5122" width="128" customWidth="1"/>
    <col min="5377" max="5377" width="7.7109375" customWidth="1"/>
    <col min="5378" max="5378" width="128" customWidth="1"/>
    <col min="5633" max="5633" width="7.7109375" customWidth="1"/>
    <col min="5634" max="5634" width="128" customWidth="1"/>
    <col min="5889" max="5889" width="7.7109375" customWidth="1"/>
    <col min="5890" max="5890" width="128" customWidth="1"/>
    <col min="6145" max="6145" width="7.7109375" customWidth="1"/>
    <col min="6146" max="6146" width="128" customWidth="1"/>
    <col min="6401" max="6401" width="7.7109375" customWidth="1"/>
    <col min="6402" max="6402" width="128" customWidth="1"/>
    <col min="6657" max="6657" width="7.7109375" customWidth="1"/>
    <col min="6658" max="6658" width="128" customWidth="1"/>
    <col min="6913" max="6913" width="7.7109375" customWidth="1"/>
    <col min="6914" max="6914" width="128" customWidth="1"/>
    <col min="7169" max="7169" width="7.7109375" customWidth="1"/>
    <col min="7170" max="7170" width="128" customWidth="1"/>
    <col min="7425" max="7425" width="7.7109375" customWidth="1"/>
    <col min="7426" max="7426" width="128" customWidth="1"/>
    <col min="7681" max="7681" width="7.7109375" customWidth="1"/>
    <col min="7682" max="7682" width="128" customWidth="1"/>
    <col min="7937" max="7937" width="7.7109375" customWidth="1"/>
    <col min="7938" max="7938" width="128" customWidth="1"/>
    <col min="8193" max="8193" width="7.7109375" customWidth="1"/>
    <col min="8194" max="8194" width="128" customWidth="1"/>
    <col min="8449" max="8449" width="7.7109375" customWidth="1"/>
    <col min="8450" max="8450" width="128" customWidth="1"/>
    <col min="8705" max="8705" width="7.7109375" customWidth="1"/>
    <col min="8706" max="8706" width="128" customWidth="1"/>
    <col min="8961" max="8961" width="7.7109375" customWidth="1"/>
    <col min="8962" max="8962" width="128" customWidth="1"/>
    <col min="9217" max="9217" width="7.7109375" customWidth="1"/>
    <col min="9218" max="9218" width="128" customWidth="1"/>
    <col min="9473" max="9473" width="7.7109375" customWidth="1"/>
    <col min="9474" max="9474" width="128" customWidth="1"/>
    <col min="9729" max="9729" width="7.7109375" customWidth="1"/>
    <col min="9730" max="9730" width="128" customWidth="1"/>
    <col min="9985" max="9985" width="7.7109375" customWidth="1"/>
    <col min="9986" max="9986" width="128" customWidth="1"/>
    <col min="10241" max="10241" width="7.7109375" customWidth="1"/>
    <col min="10242" max="10242" width="128" customWidth="1"/>
    <col min="10497" max="10497" width="7.7109375" customWidth="1"/>
    <col min="10498" max="10498" width="128" customWidth="1"/>
    <col min="10753" max="10753" width="7.7109375" customWidth="1"/>
    <col min="10754" max="10754" width="128" customWidth="1"/>
    <col min="11009" max="11009" width="7.7109375" customWidth="1"/>
    <col min="11010" max="11010" width="128" customWidth="1"/>
    <col min="11265" max="11265" width="7.7109375" customWidth="1"/>
    <col min="11266" max="11266" width="128" customWidth="1"/>
    <col min="11521" max="11521" width="7.7109375" customWidth="1"/>
    <col min="11522" max="11522" width="128" customWidth="1"/>
    <col min="11777" max="11777" width="7.7109375" customWidth="1"/>
    <col min="11778" max="11778" width="128" customWidth="1"/>
    <col min="12033" max="12033" width="7.7109375" customWidth="1"/>
    <col min="12034" max="12034" width="128" customWidth="1"/>
    <col min="12289" max="12289" width="7.7109375" customWidth="1"/>
    <col min="12290" max="12290" width="128" customWidth="1"/>
    <col min="12545" max="12545" width="7.7109375" customWidth="1"/>
    <col min="12546" max="12546" width="128" customWidth="1"/>
    <col min="12801" max="12801" width="7.7109375" customWidth="1"/>
    <col min="12802" max="12802" width="128" customWidth="1"/>
    <col min="13057" max="13057" width="7.7109375" customWidth="1"/>
    <col min="13058" max="13058" width="128" customWidth="1"/>
    <col min="13313" max="13313" width="7.7109375" customWidth="1"/>
    <col min="13314" max="13314" width="128" customWidth="1"/>
    <col min="13569" max="13569" width="7.7109375" customWidth="1"/>
    <col min="13570" max="13570" width="128" customWidth="1"/>
    <col min="13825" max="13825" width="7.7109375" customWidth="1"/>
    <col min="13826" max="13826" width="128" customWidth="1"/>
    <col min="14081" max="14081" width="7.7109375" customWidth="1"/>
    <col min="14082" max="14082" width="128" customWidth="1"/>
    <col min="14337" max="14337" width="7.7109375" customWidth="1"/>
    <col min="14338" max="14338" width="128" customWidth="1"/>
    <col min="14593" max="14593" width="7.7109375" customWidth="1"/>
    <col min="14594" max="14594" width="128" customWidth="1"/>
    <col min="14849" max="14849" width="7.7109375" customWidth="1"/>
    <col min="14850" max="14850" width="128" customWidth="1"/>
    <col min="15105" max="15105" width="7.7109375" customWidth="1"/>
    <col min="15106" max="15106" width="128" customWidth="1"/>
    <col min="15361" max="15361" width="7.7109375" customWidth="1"/>
    <col min="15362" max="15362" width="128" customWidth="1"/>
    <col min="15617" max="15617" width="7.7109375" customWidth="1"/>
    <col min="15618" max="15618" width="128" customWidth="1"/>
    <col min="15873" max="15873" width="7.7109375" customWidth="1"/>
    <col min="15874" max="15874" width="128" customWidth="1"/>
    <col min="16129" max="16129" width="7.7109375" customWidth="1"/>
    <col min="16130" max="16130" width="128" customWidth="1"/>
  </cols>
  <sheetData>
    <row r="1" spans="1:5" x14ac:dyDescent="0.25">
      <c r="A1" s="247" t="s">
        <v>39</v>
      </c>
      <c r="B1" s="248"/>
      <c r="C1" s="3"/>
      <c r="D1" s="3"/>
      <c r="E1" s="3"/>
    </row>
    <row r="2" spans="1:5" ht="15.75" thickBot="1" x14ac:dyDescent="0.3">
      <c r="A2" s="249" t="s">
        <v>40</v>
      </c>
      <c r="B2" s="249"/>
      <c r="C2" s="3"/>
      <c r="D2" s="3"/>
      <c r="E2" s="4"/>
    </row>
    <row r="3" spans="1:5" ht="15.75" thickBot="1" x14ac:dyDescent="0.3">
      <c r="A3" s="5" t="s">
        <v>41</v>
      </c>
      <c r="B3" s="6" t="s">
        <v>42</v>
      </c>
    </row>
    <row r="4" spans="1:5" ht="15.75" thickBot="1" x14ac:dyDescent="0.3">
      <c r="A4" s="7">
        <v>1</v>
      </c>
      <c r="B4" s="8" t="s">
        <v>43</v>
      </c>
    </row>
    <row r="5" spans="1:5" ht="15.75" thickBot="1" x14ac:dyDescent="0.3">
      <c r="A5" s="7">
        <v>2</v>
      </c>
      <c r="B5" s="8" t="s">
        <v>44</v>
      </c>
    </row>
    <row r="6" spans="1:5" ht="15.75" thickBot="1" x14ac:dyDescent="0.3">
      <c r="A6" s="7">
        <v>3</v>
      </c>
      <c r="B6" s="8" t="s">
        <v>45</v>
      </c>
    </row>
    <row r="7" spans="1:5" ht="15.75" thickBot="1" x14ac:dyDescent="0.3">
      <c r="A7" s="7">
        <v>4</v>
      </c>
      <c r="B7" s="8" t="s">
        <v>46</v>
      </c>
    </row>
    <row r="8" spans="1:5" ht="15.75" thickBot="1" x14ac:dyDescent="0.3">
      <c r="A8" s="7">
        <v>5</v>
      </c>
      <c r="B8" s="8" t="s">
        <v>47</v>
      </c>
    </row>
    <row r="9" spans="1:5" ht="15.75" thickBot="1" x14ac:dyDescent="0.3">
      <c r="A9" s="7">
        <v>6</v>
      </c>
      <c r="B9" s="8" t="s">
        <v>48</v>
      </c>
    </row>
    <row r="10" spans="1:5" ht="15.75" thickBot="1" x14ac:dyDescent="0.3">
      <c r="A10" s="7">
        <v>7</v>
      </c>
      <c r="B10" s="8" t="s">
        <v>49</v>
      </c>
    </row>
    <row r="11" spans="1:5" ht="15.75" thickBot="1" x14ac:dyDescent="0.3">
      <c r="A11" s="7">
        <v>8</v>
      </c>
      <c r="B11" s="8" t="s">
        <v>50</v>
      </c>
    </row>
    <row r="12" spans="1:5" ht="15.75" thickBot="1" x14ac:dyDescent="0.3">
      <c r="A12" s="7">
        <v>9</v>
      </c>
      <c r="B12" s="8" t="s">
        <v>51</v>
      </c>
    </row>
    <row r="13" spans="1:5" ht="15.75" thickBot="1" x14ac:dyDescent="0.3">
      <c r="A13" s="7">
        <v>10</v>
      </c>
      <c r="B13" s="8" t="s">
        <v>52</v>
      </c>
    </row>
    <row r="14" spans="1:5" ht="15.75" thickBot="1" x14ac:dyDescent="0.3">
      <c r="A14" s="7">
        <v>11</v>
      </c>
      <c r="B14" s="8" t="s">
        <v>53</v>
      </c>
    </row>
    <row r="15" spans="1:5" ht="15.75" thickBot="1" x14ac:dyDescent="0.3">
      <c r="A15" s="7">
        <v>19</v>
      </c>
      <c r="B15" s="8" t="s">
        <v>54</v>
      </c>
    </row>
    <row r="16" spans="1:5" ht="15.75" thickBot="1" x14ac:dyDescent="0.3">
      <c r="A16" s="9" t="s">
        <v>55</v>
      </c>
    </row>
    <row r="17" spans="1:2" ht="15.75" thickBot="1" x14ac:dyDescent="0.3">
      <c r="A17" s="5" t="s">
        <v>41</v>
      </c>
      <c r="B17" s="6" t="s">
        <v>42</v>
      </c>
    </row>
    <row r="18" spans="1:2" ht="15.75" thickBot="1" x14ac:dyDescent="0.3">
      <c r="A18" s="7">
        <v>21</v>
      </c>
      <c r="B18" s="8" t="s">
        <v>56</v>
      </c>
    </row>
    <row r="19" spans="1:2" ht="15.75" thickBot="1" x14ac:dyDescent="0.3">
      <c r="A19" s="7">
        <v>22</v>
      </c>
      <c r="B19" s="8" t="s">
        <v>57</v>
      </c>
    </row>
    <row r="20" spans="1:2" ht="15.75" thickBot="1" x14ac:dyDescent="0.3">
      <c r="A20" s="7">
        <v>29</v>
      </c>
      <c r="B20" s="8" t="s">
        <v>58</v>
      </c>
    </row>
    <row r="21" spans="1:2" ht="15.75" thickBot="1" x14ac:dyDescent="0.3">
      <c r="A21" s="9" t="s">
        <v>59</v>
      </c>
    </row>
    <row r="22" spans="1:2" ht="15.75" thickBot="1" x14ac:dyDescent="0.3">
      <c r="A22" s="5" t="s">
        <v>41</v>
      </c>
      <c r="B22" s="6" t="s">
        <v>42</v>
      </c>
    </row>
    <row r="23" spans="1:2" ht="15.75" thickBot="1" x14ac:dyDescent="0.3">
      <c r="A23" s="7">
        <v>31</v>
      </c>
      <c r="B23" s="8" t="s">
        <v>60</v>
      </c>
    </row>
    <row r="24" spans="1:2" ht="15.75" thickBot="1" x14ac:dyDescent="0.3">
      <c r="A24" s="7">
        <v>32</v>
      </c>
      <c r="B24" s="8" t="s">
        <v>61</v>
      </c>
    </row>
    <row r="25" spans="1:2" ht="15.75" thickBot="1" x14ac:dyDescent="0.3">
      <c r="A25" s="7">
        <v>33</v>
      </c>
      <c r="B25" s="8" t="s">
        <v>62</v>
      </c>
    </row>
    <row r="26" spans="1:2" ht="15.75" thickBot="1" x14ac:dyDescent="0.3">
      <c r="A26" s="7">
        <v>34</v>
      </c>
      <c r="B26" s="8" t="s">
        <v>63</v>
      </c>
    </row>
    <row r="27" spans="1:2" ht="15.75" thickBot="1" x14ac:dyDescent="0.3">
      <c r="A27" s="7">
        <v>35</v>
      </c>
      <c r="B27" s="8" t="s">
        <v>64</v>
      </c>
    </row>
    <row r="28" spans="1:2" ht="15.75" thickBot="1" x14ac:dyDescent="0.3">
      <c r="A28" s="7">
        <v>39</v>
      </c>
      <c r="B28" s="8" t="s">
        <v>65</v>
      </c>
    </row>
    <row r="29" spans="1:2" ht="15.75" thickBot="1" x14ac:dyDescent="0.3">
      <c r="A29" s="9" t="s">
        <v>66</v>
      </c>
    </row>
    <row r="30" spans="1:2" ht="15.75" thickBot="1" x14ac:dyDescent="0.3">
      <c r="A30" s="5" t="s">
        <v>41</v>
      </c>
      <c r="B30" s="6" t="s">
        <v>42</v>
      </c>
    </row>
    <row r="31" spans="1:2" ht="15.75" thickBot="1" x14ac:dyDescent="0.3">
      <c r="A31" s="7">
        <v>41</v>
      </c>
      <c r="B31" s="8" t="s">
        <v>67</v>
      </c>
    </row>
    <row r="32" spans="1:2" ht="15.75" thickBot="1" x14ac:dyDescent="0.3">
      <c r="A32" s="7">
        <v>42</v>
      </c>
      <c r="B32" s="8" t="s">
        <v>68</v>
      </c>
    </row>
    <row r="33" spans="1:2" ht="15.75" thickBot="1" x14ac:dyDescent="0.3">
      <c r="A33" s="7">
        <v>43</v>
      </c>
      <c r="B33" s="8" t="s">
        <v>69</v>
      </c>
    </row>
    <row r="34" spans="1:2" ht="15.75" thickBot="1" x14ac:dyDescent="0.3">
      <c r="A34" s="7">
        <v>44</v>
      </c>
      <c r="B34" s="8" t="s">
        <v>70</v>
      </c>
    </row>
    <row r="35" spans="1:2" ht="15.75" thickBot="1" x14ac:dyDescent="0.3">
      <c r="A35" s="7">
        <v>49</v>
      </c>
      <c r="B35" s="8" t="s">
        <v>71</v>
      </c>
    </row>
    <row r="36" spans="1:2" ht="15.75" thickBot="1" x14ac:dyDescent="0.3">
      <c r="A36" s="9" t="s">
        <v>72</v>
      </c>
    </row>
    <row r="37" spans="1:2" ht="15.75" thickBot="1" x14ac:dyDescent="0.3">
      <c r="A37" s="5" t="s">
        <v>41</v>
      </c>
      <c r="B37" s="6" t="s">
        <v>42</v>
      </c>
    </row>
    <row r="38" spans="1:2" ht="15.75" thickBot="1" x14ac:dyDescent="0.3">
      <c r="A38" s="7">
        <v>51</v>
      </c>
      <c r="B38" s="8" t="s">
        <v>73</v>
      </c>
    </row>
    <row r="39" spans="1:2" ht="15.75" thickBot="1" x14ac:dyDescent="0.3">
      <c r="A39" s="7">
        <v>52</v>
      </c>
      <c r="B39" s="8" t="s">
        <v>74</v>
      </c>
    </row>
    <row r="40" spans="1:2" ht="15.75" thickBot="1" x14ac:dyDescent="0.3">
      <c r="A40" s="7">
        <v>53</v>
      </c>
      <c r="B40" s="8" t="s">
        <v>75</v>
      </c>
    </row>
    <row r="41" spans="1:2" ht="15.75" thickBot="1" x14ac:dyDescent="0.3">
      <c r="A41" s="7">
        <v>54</v>
      </c>
      <c r="B41" s="8" t="s">
        <v>76</v>
      </c>
    </row>
    <row r="42" spans="1:2" ht="28.5" customHeight="1" thickBot="1" x14ac:dyDescent="0.3">
      <c r="A42" s="7">
        <v>55</v>
      </c>
      <c r="B42" s="8" t="s">
        <v>77</v>
      </c>
    </row>
    <row r="43" spans="1:2" ht="27" customHeight="1" thickBot="1" x14ac:dyDescent="0.3">
      <c r="A43" s="7">
        <v>59</v>
      </c>
      <c r="B43" s="8" t="s">
        <v>78</v>
      </c>
    </row>
    <row r="44" spans="1:2" ht="15.75" thickBot="1" x14ac:dyDescent="0.3">
      <c r="A44" s="9" t="s">
        <v>79</v>
      </c>
    </row>
    <row r="45" spans="1:2" ht="15.75" thickBot="1" x14ac:dyDescent="0.3">
      <c r="A45" s="5" t="s">
        <v>41</v>
      </c>
      <c r="B45" s="6" t="s">
        <v>42</v>
      </c>
    </row>
    <row r="46" spans="1:2" ht="15.75" thickBot="1" x14ac:dyDescent="0.3">
      <c r="A46" s="7">
        <v>61</v>
      </c>
      <c r="B46" s="8" t="s">
        <v>80</v>
      </c>
    </row>
    <row r="47" spans="1:2" ht="15.75" thickBot="1" x14ac:dyDescent="0.3">
      <c r="A47" s="7">
        <v>62</v>
      </c>
      <c r="B47" s="8" t="s">
        <v>81</v>
      </c>
    </row>
    <row r="48" spans="1:2" ht="15.75" thickBot="1" x14ac:dyDescent="0.3">
      <c r="A48" s="7">
        <v>63</v>
      </c>
      <c r="B48" s="8" t="s">
        <v>82</v>
      </c>
    </row>
    <row r="49" spans="1:2" ht="15.75" thickBot="1" x14ac:dyDescent="0.3">
      <c r="A49" s="7">
        <v>64</v>
      </c>
      <c r="B49" s="8" t="s">
        <v>83</v>
      </c>
    </row>
    <row r="50" spans="1:2" ht="15.75" thickBot="1" x14ac:dyDescent="0.3">
      <c r="A50" s="7">
        <v>69</v>
      </c>
      <c r="B50" s="8" t="s">
        <v>84</v>
      </c>
    </row>
    <row r="51" spans="1:2" ht="15.75" thickBot="1" x14ac:dyDescent="0.3">
      <c r="A51" s="9" t="s">
        <v>85</v>
      </c>
    </row>
    <row r="52" spans="1:2" ht="15.75" thickBot="1" x14ac:dyDescent="0.3">
      <c r="A52" s="5" t="s">
        <v>41</v>
      </c>
      <c r="B52" s="6" t="s">
        <v>42</v>
      </c>
    </row>
    <row r="53" spans="1:2" ht="15.75" thickBot="1" x14ac:dyDescent="0.3">
      <c r="A53" s="7">
        <v>71</v>
      </c>
      <c r="B53" s="8" t="s">
        <v>86</v>
      </c>
    </row>
    <row r="54" spans="1:2" ht="15.75" thickBot="1" x14ac:dyDescent="0.3">
      <c r="A54" s="7">
        <v>72</v>
      </c>
      <c r="B54" s="8" t="s">
        <v>87</v>
      </c>
    </row>
    <row r="55" spans="1:2" ht="15.75" thickBot="1" x14ac:dyDescent="0.3">
      <c r="A55" s="7">
        <v>73</v>
      </c>
      <c r="B55" s="8" t="s">
        <v>88</v>
      </c>
    </row>
    <row r="56" spans="1:2" ht="15.75" thickBot="1" x14ac:dyDescent="0.3">
      <c r="A56" s="7">
        <v>74</v>
      </c>
      <c r="B56" s="8" t="s">
        <v>89</v>
      </c>
    </row>
    <row r="57" spans="1:2" ht="15.75" thickBot="1" x14ac:dyDescent="0.3">
      <c r="A57" s="7">
        <v>75</v>
      </c>
      <c r="B57" s="8" t="s">
        <v>90</v>
      </c>
    </row>
    <row r="58" spans="1:2" ht="15.75" thickBot="1" x14ac:dyDescent="0.3">
      <c r="A58" s="7">
        <v>76</v>
      </c>
      <c r="B58" s="8" t="s">
        <v>91</v>
      </c>
    </row>
    <row r="59" spans="1:2" ht="15.75" thickBot="1" x14ac:dyDescent="0.3">
      <c r="A59" s="7">
        <v>78</v>
      </c>
      <c r="B59" s="8" t="s">
        <v>92</v>
      </c>
    </row>
    <row r="60" spans="1:2" ht="15.75" thickBot="1" x14ac:dyDescent="0.3">
      <c r="A60" s="7">
        <v>79</v>
      </c>
      <c r="B60" s="8" t="s">
        <v>93</v>
      </c>
    </row>
    <row r="61" spans="1:2" ht="15.75" thickBot="1" x14ac:dyDescent="0.3">
      <c r="A61" s="9" t="s">
        <v>94</v>
      </c>
    </row>
    <row r="62" spans="1:2" ht="15.75" thickBot="1" x14ac:dyDescent="0.3">
      <c r="A62" s="5" t="s">
        <v>41</v>
      </c>
      <c r="B62" s="6" t="s">
        <v>42</v>
      </c>
    </row>
    <row r="63" spans="1:2" ht="15.75" thickBot="1" x14ac:dyDescent="0.3">
      <c r="A63" s="7">
        <v>81</v>
      </c>
      <c r="B63" s="8" t="s">
        <v>95</v>
      </c>
    </row>
    <row r="64" spans="1:2" ht="15.75" thickBot="1" x14ac:dyDescent="0.3">
      <c r="A64" s="7">
        <v>82</v>
      </c>
      <c r="B64" s="8" t="s">
        <v>96</v>
      </c>
    </row>
    <row r="65" spans="1:2" ht="15.75" thickBot="1" x14ac:dyDescent="0.3">
      <c r="A65" s="7">
        <v>83</v>
      </c>
      <c r="B65" s="8" t="s">
        <v>97</v>
      </c>
    </row>
    <row r="66" spans="1:2" ht="15.75" thickBot="1" x14ac:dyDescent="0.3">
      <c r="A66" s="7">
        <v>84</v>
      </c>
      <c r="B66" s="8" t="s">
        <v>98</v>
      </c>
    </row>
    <row r="67" spans="1:2" ht="15.75" thickBot="1" x14ac:dyDescent="0.3">
      <c r="A67" s="7">
        <v>89</v>
      </c>
      <c r="B67" s="8" t="s">
        <v>99</v>
      </c>
    </row>
    <row r="68" spans="1:2" ht="15.75" thickBot="1" x14ac:dyDescent="0.3">
      <c r="A68" s="9" t="s">
        <v>100</v>
      </c>
    </row>
    <row r="69" spans="1:2" ht="15.75" thickBot="1" x14ac:dyDescent="0.3">
      <c r="A69" s="5" t="s">
        <v>41</v>
      </c>
      <c r="B69" s="6" t="s">
        <v>42</v>
      </c>
    </row>
    <row r="70" spans="1:2" ht="15.75" thickBot="1" x14ac:dyDescent="0.3">
      <c r="A70" s="7">
        <v>91</v>
      </c>
      <c r="B70" s="8" t="s">
        <v>101</v>
      </c>
    </row>
    <row r="71" spans="1:2" ht="15.75" thickBot="1" x14ac:dyDescent="0.3">
      <c r="A71" s="7">
        <v>92</v>
      </c>
      <c r="B71" s="8" t="s">
        <v>102</v>
      </c>
    </row>
    <row r="72" spans="1:2" ht="15.75" thickBot="1" x14ac:dyDescent="0.3">
      <c r="A72" s="7">
        <v>99</v>
      </c>
      <c r="B72" s="8" t="s">
        <v>103</v>
      </c>
    </row>
    <row r="73" spans="1:2" ht="15.75" thickBot="1" x14ac:dyDescent="0.3">
      <c r="A73" s="9" t="s">
        <v>104</v>
      </c>
    </row>
    <row r="74" spans="1:2" ht="15.75" thickBot="1" x14ac:dyDescent="0.3">
      <c r="A74" s="5" t="s">
        <v>41</v>
      </c>
      <c r="B74" s="6" t="s">
        <v>42</v>
      </c>
    </row>
    <row r="75" spans="1:2" ht="15.75" thickBot="1" x14ac:dyDescent="0.3">
      <c r="A75" s="7">
        <v>101</v>
      </c>
      <c r="B75" s="8" t="s">
        <v>105</v>
      </c>
    </row>
    <row r="76" spans="1:2" ht="15.75" thickBot="1" x14ac:dyDescent="0.3">
      <c r="A76" s="7">
        <v>102</v>
      </c>
      <c r="B76" s="8" t="s">
        <v>106</v>
      </c>
    </row>
    <row r="77" spans="1:2" ht="15.75" thickBot="1" x14ac:dyDescent="0.3">
      <c r="A77" s="7">
        <v>109</v>
      </c>
      <c r="B77" s="8" t="s">
        <v>107</v>
      </c>
    </row>
    <row r="78" spans="1:2" ht="15.75" thickBot="1" x14ac:dyDescent="0.3">
      <c r="A78" s="9" t="s">
        <v>108</v>
      </c>
    </row>
    <row r="79" spans="1:2" ht="15.75" thickBot="1" x14ac:dyDescent="0.3">
      <c r="A79" s="5" t="s">
        <v>41</v>
      </c>
      <c r="B79" s="6" t="s">
        <v>42</v>
      </c>
    </row>
    <row r="80" spans="1:2" ht="15.75" thickBot="1" x14ac:dyDescent="0.3">
      <c r="A80" s="7">
        <v>111</v>
      </c>
      <c r="B80" s="8" t="s">
        <v>109</v>
      </c>
    </row>
    <row r="81" spans="1:2" ht="15.75" thickBot="1" x14ac:dyDescent="0.3">
      <c r="A81" s="7">
        <v>112</v>
      </c>
      <c r="B81" s="8" t="s">
        <v>110</v>
      </c>
    </row>
    <row r="82" spans="1:2" ht="15.75" thickBot="1" x14ac:dyDescent="0.3">
      <c r="A82" s="7">
        <v>113</v>
      </c>
      <c r="B82" s="8" t="s">
        <v>111</v>
      </c>
    </row>
    <row r="83" spans="1:2" x14ac:dyDescent="0.25">
      <c r="A83" s="10">
        <v>119</v>
      </c>
      <c r="B83" s="11" t="s">
        <v>112</v>
      </c>
    </row>
    <row r="84" spans="1:2" x14ac:dyDescent="0.25">
      <c r="A84" s="247" t="s">
        <v>113</v>
      </c>
      <c r="B84" s="248"/>
    </row>
    <row r="85" spans="1:2" ht="15.75" thickBot="1" x14ac:dyDescent="0.3">
      <c r="A85" s="9" t="s">
        <v>114</v>
      </c>
    </row>
    <row r="86" spans="1:2" ht="15.75" thickBot="1" x14ac:dyDescent="0.3">
      <c r="A86" s="5" t="s">
        <v>41</v>
      </c>
      <c r="B86" s="6" t="s">
        <v>42</v>
      </c>
    </row>
    <row r="87" spans="1:2" ht="15.75" thickBot="1" x14ac:dyDescent="0.3">
      <c r="A87" s="7">
        <v>121</v>
      </c>
      <c r="B87" s="8" t="s">
        <v>115</v>
      </c>
    </row>
    <row r="88" spans="1:2" ht="15.75" thickBot="1" x14ac:dyDescent="0.3">
      <c r="A88" s="7">
        <v>122</v>
      </c>
      <c r="B88" s="8" t="s">
        <v>116</v>
      </c>
    </row>
    <row r="89" spans="1:2" ht="15.75" thickBot="1" x14ac:dyDescent="0.3">
      <c r="A89" s="7">
        <v>123</v>
      </c>
      <c r="B89" s="8" t="s">
        <v>117</v>
      </c>
    </row>
    <row r="90" spans="1:2" ht="15.75" thickBot="1" x14ac:dyDescent="0.3">
      <c r="A90" s="7">
        <v>124</v>
      </c>
      <c r="B90" s="8" t="s">
        <v>118</v>
      </c>
    </row>
    <row r="91" spans="1:2" ht="15.75" thickBot="1" x14ac:dyDescent="0.3">
      <c r="A91" s="7">
        <v>125</v>
      </c>
      <c r="B91" s="8" t="s">
        <v>119</v>
      </c>
    </row>
    <row r="92" spans="1:2" ht="15.75" thickBot="1" x14ac:dyDescent="0.3">
      <c r="A92" s="7">
        <v>129</v>
      </c>
      <c r="B92" s="8" t="s">
        <v>120</v>
      </c>
    </row>
    <row r="93" spans="1:2" ht="15.75" thickBot="1" x14ac:dyDescent="0.3">
      <c r="A93" s="9" t="s">
        <v>121</v>
      </c>
    </row>
    <row r="94" spans="1:2" ht="15.75" thickBot="1" x14ac:dyDescent="0.3">
      <c r="A94" s="5" t="s">
        <v>41</v>
      </c>
      <c r="B94" s="6" t="s">
        <v>42</v>
      </c>
    </row>
    <row r="95" spans="1:2" ht="15.75" thickBot="1" x14ac:dyDescent="0.3">
      <c r="A95" s="7">
        <v>131</v>
      </c>
      <c r="B95" s="8" t="s">
        <v>122</v>
      </c>
    </row>
    <row r="96" spans="1:2" ht="15.75" thickBot="1" x14ac:dyDescent="0.3">
      <c r="A96" s="7">
        <v>132</v>
      </c>
      <c r="B96" s="8" t="s">
        <v>123</v>
      </c>
    </row>
    <row r="97" spans="1:2" ht="15.75" thickBot="1" x14ac:dyDescent="0.3">
      <c r="A97" s="7">
        <v>133</v>
      </c>
      <c r="B97" s="8" t="s">
        <v>124</v>
      </c>
    </row>
    <row r="98" spans="1:2" ht="15.75" thickBot="1" x14ac:dyDescent="0.3">
      <c r="A98" s="7">
        <v>134</v>
      </c>
      <c r="B98" s="8" t="s">
        <v>125</v>
      </c>
    </row>
    <row r="99" spans="1:2" ht="15.75" thickBot="1" x14ac:dyDescent="0.3">
      <c r="A99" s="7">
        <v>139</v>
      </c>
      <c r="B99" s="8" t="s">
        <v>126</v>
      </c>
    </row>
    <row r="100" spans="1:2" ht="15.75" thickBot="1" x14ac:dyDescent="0.3">
      <c r="A100" s="9" t="s">
        <v>127</v>
      </c>
    </row>
    <row r="101" spans="1:2" ht="15.75" thickBot="1" x14ac:dyDescent="0.3">
      <c r="A101" s="5" t="s">
        <v>41</v>
      </c>
      <c r="B101" s="6" t="s">
        <v>42</v>
      </c>
    </row>
    <row r="102" spans="1:2" ht="30.75" thickBot="1" x14ac:dyDescent="0.3">
      <c r="A102" s="7">
        <v>141</v>
      </c>
      <c r="B102" s="8" t="s">
        <v>128</v>
      </c>
    </row>
    <row r="103" spans="1:2" ht="15.75" thickBot="1" x14ac:dyDescent="0.3">
      <c r="A103" s="7">
        <v>142</v>
      </c>
      <c r="B103" s="8" t="s">
        <v>129</v>
      </c>
    </row>
    <row r="104" spans="1:2" ht="15.75" thickBot="1" x14ac:dyDescent="0.3">
      <c r="A104" s="7">
        <v>143</v>
      </c>
      <c r="B104" s="8" t="s">
        <v>130</v>
      </c>
    </row>
    <row r="105" spans="1:2" ht="15.75" thickBot="1" x14ac:dyDescent="0.3">
      <c r="A105" s="7">
        <v>144</v>
      </c>
      <c r="B105" s="8" t="s">
        <v>131</v>
      </c>
    </row>
    <row r="106" spans="1:2" ht="15.75" thickBot="1" x14ac:dyDescent="0.3">
      <c r="A106" s="7">
        <v>145</v>
      </c>
      <c r="B106" s="8" t="s">
        <v>132</v>
      </c>
    </row>
    <row r="107" spans="1:2" ht="15.75" thickBot="1" x14ac:dyDescent="0.3">
      <c r="A107" s="7">
        <v>146</v>
      </c>
      <c r="B107" s="8" t="s">
        <v>133</v>
      </c>
    </row>
    <row r="108" spans="1:2" ht="15.75" thickBot="1" x14ac:dyDescent="0.3">
      <c r="A108" s="7">
        <v>147</v>
      </c>
      <c r="B108" s="8" t="s">
        <v>134</v>
      </c>
    </row>
    <row r="109" spans="1:2" ht="15.75" thickBot="1" x14ac:dyDescent="0.3">
      <c r="A109" s="7">
        <v>148</v>
      </c>
      <c r="B109" s="8" t="s">
        <v>135</v>
      </c>
    </row>
    <row r="110" spans="1:2" ht="15.75" thickBot="1" x14ac:dyDescent="0.3">
      <c r="A110" s="7">
        <v>149</v>
      </c>
      <c r="B110" s="8" t="s">
        <v>120</v>
      </c>
    </row>
    <row r="111" spans="1:2" ht="15.75" thickBot="1" x14ac:dyDescent="0.3">
      <c r="A111" s="9" t="s">
        <v>136</v>
      </c>
    </row>
    <row r="112" spans="1:2" ht="15.75" thickBot="1" x14ac:dyDescent="0.3">
      <c r="A112" s="5" t="s">
        <v>41</v>
      </c>
      <c r="B112" s="6" t="s">
        <v>42</v>
      </c>
    </row>
    <row r="113" spans="1:2" ht="15.75" thickBot="1" x14ac:dyDescent="0.3">
      <c r="A113" s="7">
        <v>151</v>
      </c>
      <c r="B113" s="8" t="s">
        <v>137</v>
      </c>
    </row>
    <row r="114" spans="1:2" ht="15.75" thickBot="1" x14ac:dyDescent="0.3">
      <c r="A114" s="7">
        <v>152</v>
      </c>
      <c r="B114" s="8" t="s">
        <v>138</v>
      </c>
    </row>
    <row r="115" spans="1:2" ht="15.75" thickBot="1" x14ac:dyDescent="0.3">
      <c r="A115" s="7">
        <v>153</v>
      </c>
      <c r="B115" s="8" t="s">
        <v>120</v>
      </c>
    </row>
    <row r="116" spans="1:2" ht="15.75" thickBot="1" x14ac:dyDescent="0.3">
      <c r="A116" s="7">
        <v>154</v>
      </c>
      <c r="B116" s="8" t="s">
        <v>139</v>
      </c>
    </row>
    <row r="117" spans="1:2" ht="30.75" thickBot="1" x14ac:dyDescent="0.3">
      <c r="A117" s="7">
        <v>155</v>
      </c>
      <c r="B117" s="8" t="s">
        <v>140</v>
      </c>
    </row>
    <row r="118" spans="1:2" ht="15.75" thickBot="1" x14ac:dyDescent="0.3">
      <c r="A118" s="7">
        <v>159</v>
      </c>
      <c r="B118" s="8" t="s">
        <v>141</v>
      </c>
    </row>
    <row r="119" spans="1:2" ht="15.75" thickBot="1" x14ac:dyDescent="0.3">
      <c r="A119" s="12" t="s">
        <v>142</v>
      </c>
    </row>
    <row r="120" spans="1:2" ht="15.75" thickBot="1" x14ac:dyDescent="0.3">
      <c r="A120" s="5" t="s">
        <v>41</v>
      </c>
      <c r="B120" s="6" t="s">
        <v>42</v>
      </c>
    </row>
    <row r="121" spans="1:2" ht="15.75" thickBot="1" x14ac:dyDescent="0.3">
      <c r="A121" s="7">
        <v>161</v>
      </c>
      <c r="B121" s="8" t="s">
        <v>143</v>
      </c>
    </row>
    <row r="122" spans="1:2" ht="15.75" thickBot="1" x14ac:dyDescent="0.3">
      <c r="A122" s="7">
        <v>162</v>
      </c>
      <c r="B122" s="8" t="s">
        <v>144</v>
      </c>
    </row>
    <row r="123" spans="1:2" ht="15.75" thickBot="1" x14ac:dyDescent="0.3">
      <c r="A123" s="7">
        <v>163</v>
      </c>
      <c r="B123" s="8" t="s">
        <v>145</v>
      </c>
    </row>
    <row r="124" spans="1:2" ht="15.75" thickBot="1" x14ac:dyDescent="0.3">
      <c r="A124" s="7">
        <v>164</v>
      </c>
      <c r="B124" s="8" t="s">
        <v>146</v>
      </c>
    </row>
    <row r="125" spans="1:2" ht="15.75" thickBot="1" x14ac:dyDescent="0.3">
      <c r="A125" s="7">
        <v>169</v>
      </c>
      <c r="B125" s="8" t="s">
        <v>147</v>
      </c>
    </row>
    <row r="126" spans="1:2" ht="15.75" thickBot="1" x14ac:dyDescent="0.3">
      <c r="A126" s="9" t="s">
        <v>148</v>
      </c>
    </row>
    <row r="127" spans="1:2" ht="15.75" thickBot="1" x14ac:dyDescent="0.3">
      <c r="A127" s="5" t="s">
        <v>41</v>
      </c>
      <c r="B127" s="6" t="s">
        <v>42</v>
      </c>
    </row>
    <row r="128" spans="1:2" ht="15.75" thickBot="1" x14ac:dyDescent="0.3">
      <c r="A128" s="7">
        <v>171</v>
      </c>
      <c r="B128" s="8" t="s">
        <v>149</v>
      </c>
    </row>
    <row r="129" spans="1:2" ht="15.75" thickBot="1" x14ac:dyDescent="0.3">
      <c r="A129" s="7">
        <v>172</v>
      </c>
      <c r="B129" s="8" t="s">
        <v>150</v>
      </c>
    </row>
    <row r="130" spans="1:2" ht="15.75" thickBot="1" x14ac:dyDescent="0.3">
      <c r="A130" s="7">
        <v>173</v>
      </c>
      <c r="B130" s="8" t="s">
        <v>151</v>
      </c>
    </row>
    <row r="131" spans="1:2" ht="15.75" thickBot="1" x14ac:dyDescent="0.3">
      <c r="A131" s="7">
        <v>174</v>
      </c>
      <c r="B131" s="8" t="s">
        <v>152</v>
      </c>
    </row>
    <row r="132" spans="1:2" ht="15.75" thickBot="1" x14ac:dyDescent="0.3">
      <c r="A132" s="7">
        <v>175</v>
      </c>
      <c r="B132" s="8" t="s">
        <v>153</v>
      </c>
    </row>
    <row r="133" spans="1:2" ht="15.75" thickBot="1" x14ac:dyDescent="0.3">
      <c r="A133" s="7">
        <v>179</v>
      </c>
      <c r="B133" s="8" t="s">
        <v>120</v>
      </c>
    </row>
    <row r="134" spans="1:2" ht="15.75" thickBot="1" x14ac:dyDescent="0.3">
      <c r="A134" s="9" t="s">
        <v>154</v>
      </c>
    </row>
    <row r="135" spans="1:2" ht="15.75" thickBot="1" x14ac:dyDescent="0.3">
      <c r="A135" s="5" t="s">
        <v>41</v>
      </c>
      <c r="B135" s="6" t="s">
        <v>42</v>
      </c>
    </row>
    <row r="136" spans="1:2" ht="15.75" thickBot="1" x14ac:dyDescent="0.3">
      <c r="A136" s="7">
        <v>181</v>
      </c>
      <c r="B136" s="8" t="s">
        <v>155</v>
      </c>
    </row>
    <row r="137" spans="1:2" ht="15.75" thickBot="1" x14ac:dyDescent="0.3">
      <c r="A137" s="7">
        <v>182</v>
      </c>
      <c r="B137" s="8" t="s">
        <v>156</v>
      </c>
    </row>
    <row r="138" spans="1:2" ht="15.75" thickBot="1" x14ac:dyDescent="0.3">
      <c r="A138" s="7">
        <v>183</v>
      </c>
      <c r="B138" s="8" t="s">
        <v>157</v>
      </c>
    </row>
    <row r="139" spans="1:2" ht="15.75" thickBot="1" x14ac:dyDescent="0.3">
      <c r="A139" s="7">
        <v>184</v>
      </c>
      <c r="B139" s="8" t="s">
        <v>158</v>
      </c>
    </row>
    <row r="140" spans="1:2" ht="15.75" thickBot="1" x14ac:dyDescent="0.3">
      <c r="A140" s="7">
        <v>185</v>
      </c>
      <c r="B140" s="8" t="s">
        <v>159</v>
      </c>
    </row>
    <row r="141" spans="1:2" ht="15.75" thickBot="1" x14ac:dyDescent="0.3">
      <c r="A141" s="7">
        <v>189</v>
      </c>
      <c r="B141" s="8" t="s">
        <v>160</v>
      </c>
    </row>
    <row r="142" spans="1:2" ht="15.75" thickBot="1" x14ac:dyDescent="0.3">
      <c r="A142" s="9" t="s">
        <v>161</v>
      </c>
    </row>
    <row r="143" spans="1:2" ht="15.75" thickBot="1" x14ac:dyDescent="0.3">
      <c r="A143" s="5" t="s">
        <v>41</v>
      </c>
      <c r="B143" s="6" t="s">
        <v>42</v>
      </c>
    </row>
    <row r="144" spans="1:2" ht="15.75" thickBot="1" x14ac:dyDescent="0.3">
      <c r="A144" s="7">
        <v>191</v>
      </c>
      <c r="B144" s="8" t="s">
        <v>162</v>
      </c>
    </row>
    <row r="145" spans="1:2" ht="15.75" thickBot="1" x14ac:dyDescent="0.3">
      <c r="A145" s="7">
        <v>192</v>
      </c>
      <c r="B145" s="8" t="s">
        <v>163</v>
      </c>
    </row>
    <row r="146" spans="1:2" ht="15.75" thickBot="1" x14ac:dyDescent="0.3">
      <c r="A146" s="7">
        <v>193</v>
      </c>
      <c r="B146" s="8" t="s">
        <v>164</v>
      </c>
    </row>
    <row r="147" spans="1:2" ht="15.75" thickBot="1" x14ac:dyDescent="0.3">
      <c r="A147" s="7">
        <v>194</v>
      </c>
      <c r="B147" s="8" t="s">
        <v>165</v>
      </c>
    </row>
    <row r="148" spans="1:2" ht="15.75" thickBot="1" x14ac:dyDescent="0.3">
      <c r="A148" s="7">
        <v>199</v>
      </c>
      <c r="B148" s="8" t="s">
        <v>120</v>
      </c>
    </row>
    <row r="149" spans="1:2" ht="15.75" thickBot="1" x14ac:dyDescent="0.3">
      <c r="A149" s="9" t="s">
        <v>166</v>
      </c>
    </row>
    <row r="150" spans="1:2" ht="15.75" thickBot="1" x14ac:dyDescent="0.3">
      <c r="A150" s="5" t="s">
        <v>41</v>
      </c>
      <c r="B150" s="6" t="s">
        <v>42</v>
      </c>
    </row>
    <row r="151" spans="1:2" ht="15.75" thickBot="1" x14ac:dyDescent="0.3">
      <c r="A151" s="7">
        <v>201</v>
      </c>
      <c r="B151" s="8" t="s">
        <v>167</v>
      </c>
    </row>
    <row r="152" spans="1:2" ht="15.75" thickBot="1" x14ac:dyDescent="0.3">
      <c r="A152" s="7">
        <v>202</v>
      </c>
      <c r="B152" s="8" t="s">
        <v>168</v>
      </c>
    </row>
    <row r="153" spans="1:2" ht="15.75" thickBot="1" x14ac:dyDescent="0.3">
      <c r="A153" s="7">
        <v>203</v>
      </c>
      <c r="B153" s="8" t="s">
        <v>169</v>
      </c>
    </row>
    <row r="154" spans="1:2" ht="15.75" thickBot="1" x14ac:dyDescent="0.3">
      <c r="A154" s="7">
        <v>204</v>
      </c>
      <c r="B154" s="8" t="s">
        <v>170</v>
      </c>
    </row>
    <row r="155" spans="1:2" ht="15.75" thickBot="1" x14ac:dyDescent="0.3">
      <c r="A155" s="7">
        <v>205</v>
      </c>
      <c r="B155" s="8" t="s">
        <v>171</v>
      </c>
    </row>
    <row r="156" spans="1:2" ht="15.75" thickBot="1" x14ac:dyDescent="0.3">
      <c r="A156" s="7">
        <v>206</v>
      </c>
      <c r="B156" s="8" t="s">
        <v>172</v>
      </c>
    </row>
    <row r="157" spans="1:2" ht="15.75" thickBot="1" x14ac:dyDescent="0.3">
      <c r="A157" s="7">
        <v>207</v>
      </c>
      <c r="B157" s="8" t="s">
        <v>173</v>
      </c>
    </row>
    <row r="158" spans="1:2" ht="15.75" thickBot="1" x14ac:dyDescent="0.3">
      <c r="A158" s="7">
        <v>208</v>
      </c>
      <c r="B158" s="8" t="s">
        <v>174</v>
      </c>
    </row>
    <row r="159" spans="1:2" ht="15.75" thickBot="1" x14ac:dyDescent="0.3">
      <c r="A159" s="7">
        <v>209</v>
      </c>
      <c r="B159" s="8" t="s">
        <v>175</v>
      </c>
    </row>
    <row r="160" spans="1:2" ht="15.75" thickBot="1" x14ac:dyDescent="0.3">
      <c r="A160" s="9" t="s">
        <v>176</v>
      </c>
    </row>
    <row r="161" spans="1:2" ht="15.75" thickBot="1" x14ac:dyDescent="0.3">
      <c r="A161" s="5" t="s">
        <v>41</v>
      </c>
      <c r="B161" s="6" t="s">
        <v>42</v>
      </c>
    </row>
    <row r="162" spans="1:2" ht="30.75" thickBot="1" x14ac:dyDescent="0.3">
      <c r="A162" s="7">
        <v>211</v>
      </c>
      <c r="B162" s="8" t="s">
        <v>177</v>
      </c>
    </row>
    <row r="163" spans="1:2" ht="36.75" customHeight="1" thickBot="1" x14ac:dyDescent="0.3">
      <c r="A163" s="7">
        <v>212</v>
      </c>
      <c r="B163" s="8" t="s">
        <v>178</v>
      </c>
    </row>
    <row r="164" spans="1:2" ht="36" customHeight="1" thickBot="1" x14ac:dyDescent="0.3">
      <c r="A164" s="7">
        <v>213</v>
      </c>
      <c r="B164" s="8" t="s">
        <v>179</v>
      </c>
    </row>
    <row r="165" spans="1:2" ht="21" customHeight="1" x14ac:dyDescent="0.25">
      <c r="A165" s="10">
        <v>219</v>
      </c>
      <c r="B165" s="11" t="s">
        <v>120</v>
      </c>
    </row>
    <row r="166" spans="1:2" x14ac:dyDescent="0.25">
      <c r="A166" s="250" t="s">
        <v>180</v>
      </c>
      <c r="B166" s="251"/>
    </row>
    <row r="167" spans="1:2" x14ac:dyDescent="0.25">
      <c r="A167" s="13" t="s">
        <v>34</v>
      </c>
      <c r="B167" s="14"/>
    </row>
    <row r="168" spans="1:2" x14ac:dyDescent="0.25">
      <c r="A168" s="15" t="s">
        <v>181</v>
      </c>
      <c r="B168" s="14"/>
    </row>
    <row r="169" spans="1:2" x14ac:dyDescent="0.25">
      <c r="A169" s="16" t="s">
        <v>182</v>
      </c>
      <c r="B169" s="14"/>
    </row>
    <row r="170" spans="1:2" x14ac:dyDescent="0.25">
      <c r="A170" s="16" t="s">
        <v>183</v>
      </c>
      <c r="B170" s="14"/>
    </row>
    <row r="171" spans="1:2" x14ac:dyDescent="0.25">
      <c r="A171" s="16" t="s">
        <v>184</v>
      </c>
      <c r="B171" s="14"/>
    </row>
    <row r="172" spans="1:2" x14ac:dyDescent="0.25">
      <c r="A172" s="16" t="s">
        <v>185</v>
      </c>
      <c r="B172" s="14"/>
    </row>
    <row r="173" spans="1:2" x14ac:dyDescent="0.25">
      <c r="A173" s="16" t="s">
        <v>186</v>
      </c>
      <c r="B173" s="14"/>
    </row>
    <row r="174" spans="1:2" x14ac:dyDescent="0.25">
      <c r="A174" s="16" t="s">
        <v>187</v>
      </c>
      <c r="B174" s="14"/>
    </row>
    <row r="175" spans="1:2" x14ac:dyDescent="0.25">
      <c r="A175" s="16" t="s">
        <v>188</v>
      </c>
      <c r="B175" s="14"/>
    </row>
    <row r="176" spans="1:2" x14ac:dyDescent="0.25">
      <c r="A176" s="16" t="s">
        <v>189</v>
      </c>
      <c r="B176" s="14"/>
    </row>
    <row r="177" spans="1:2" x14ac:dyDescent="0.25">
      <c r="A177" s="16" t="s">
        <v>190</v>
      </c>
      <c r="B177" s="14"/>
    </row>
    <row r="178" spans="1:2" x14ac:dyDescent="0.25">
      <c r="A178" s="16" t="s">
        <v>191</v>
      </c>
      <c r="B178" s="14"/>
    </row>
    <row r="179" spans="1:2" x14ac:dyDescent="0.25">
      <c r="A179" s="16" t="s">
        <v>192</v>
      </c>
      <c r="B179" s="14"/>
    </row>
    <row r="180" spans="1:2" x14ac:dyDescent="0.25">
      <c r="A180" s="15" t="s">
        <v>193</v>
      </c>
      <c r="B180" s="14"/>
    </row>
    <row r="181" spans="1:2" x14ac:dyDescent="0.25">
      <c r="A181" s="16" t="s">
        <v>194</v>
      </c>
      <c r="B181" s="14"/>
    </row>
    <row r="182" spans="1:2" x14ac:dyDescent="0.25">
      <c r="A182" s="16" t="s">
        <v>195</v>
      </c>
      <c r="B182" s="14"/>
    </row>
    <row r="183" spans="1:2" x14ac:dyDescent="0.25">
      <c r="A183" s="16" t="s">
        <v>196</v>
      </c>
      <c r="B183" s="14"/>
    </row>
    <row r="184" spans="1:2" x14ac:dyDescent="0.25">
      <c r="A184" s="16" t="s">
        <v>197</v>
      </c>
      <c r="B184" s="14"/>
    </row>
    <row r="185" spans="1:2" x14ac:dyDescent="0.25">
      <c r="A185" s="16" t="s">
        <v>198</v>
      </c>
      <c r="B185" s="14"/>
    </row>
    <row r="186" spans="1:2" x14ac:dyDescent="0.25">
      <c r="A186" s="16" t="s">
        <v>199</v>
      </c>
      <c r="B186" s="14"/>
    </row>
    <row r="187" spans="1:2" x14ac:dyDescent="0.25">
      <c r="A187" s="16" t="s">
        <v>200</v>
      </c>
      <c r="B187" s="14"/>
    </row>
    <row r="188" spans="1:2" x14ac:dyDescent="0.25">
      <c r="A188" s="16" t="s">
        <v>201</v>
      </c>
      <c r="B188" s="14"/>
    </row>
    <row r="189" spans="1:2" x14ac:dyDescent="0.25">
      <c r="A189" s="16" t="s">
        <v>202</v>
      </c>
      <c r="B189" s="14"/>
    </row>
    <row r="190" spans="1:2" x14ac:dyDescent="0.25">
      <c r="A190" s="16" t="s">
        <v>203</v>
      </c>
      <c r="B190" s="14"/>
    </row>
    <row r="191" spans="1:2" x14ac:dyDescent="0.25">
      <c r="A191" s="16" t="s">
        <v>204</v>
      </c>
      <c r="B191" s="14"/>
    </row>
    <row r="192" spans="1:2" x14ac:dyDescent="0.25">
      <c r="A192" s="17" t="s">
        <v>205</v>
      </c>
      <c r="B192" s="14"/>
    </row>
    <row r="193" spans="1:2" x14ac:dyDescent="0.25">
      <c r="A193" s="18" t="s">
        <v>206</v>
      </c>
      <c r="B193" s="14"/>
    </row>
    <row r="194" spans="1:2" x14ac:dyDescent="0.25">
      <c r="A194" s="18" t="s">
        <v>207</v>
      </c>
      <c r="B194" s="14"/>
    </row>
    <row r="195" spans="1:2" x14ac:dyDescent="0.25">
      <c r="A195" s="18" t="s">
        <v>208</v>
      </c>
      <c r="B195" s="14"/>
    </row>
    <row r="196" spans="1:2" x14ac:dyDescent="0.25">
      <c r="A196" s="18" t="s">
        <v>209</v>
      </c>
      <c r="B196" s="14"/>
    </row>
    <row r="197" spans="1:2" x14ac:dyDescent="0.25">
      <c r="A197" s="18" t="s">
        <v>210</v>
      </c>
      <c r="B197" s="14"/>
    </row>
    <row r="198" spans="1:2" x14ac:dyDescent="0.25">
      <c r="A198" s="18" t="s">
        <v>211</v>
      </c>
      <c r="B198" s="14"/>
    </row>
    <row r="199" spans="1:2" x14ac:dyDescent="0.25">
      <c r="A199" s="18" t="s">
        <v>212</v>
      </c>
      <c r="B199" s="14"/>
    </row>
    <row r="200" spans="1:2" x14ac:dyDescent="0.25">
      <c r="A200" s="18" t="s">
        <v>213</v>
      </c>
      <c r="B200" s="14"/>
    </row>
    <row r="201" spans="1:2" x14ac:dyDescent="0.25">
      <c r="A201" s="18" t="s">
        <v>214</v>
      </c>
      <c r="B201" s="14"/>
    </row>
    <row r="202" spans="1:2" x14ac:dyDescent="0.25">
      <c r="A202" s="18" t="s">
        <v>215</v>
      </c>
      <c r="B202" s="14"/>
    </row>
    <row r="203" spans="1:2" x14ac:dyDescent="0.25">
      <c r="A203" s="18" t="s">
        <v>216</v>
      </c>
      <c r="B203" s="14"/>
    </row>
    <row r="204" spans="1:2" x14ac:dyDescent="0.25">
      <c r="A204" s="17" t="s">
        <v>217</v>
      </c>
      <c r="B204" s="14"/>
    </row>
    <row r="205" spans="1:2" x14ac:dyDescent="0.25">
      <c r="A205" s="18" t="s">
        <v>218</v>
      </c>
      <c r="B205" s="14"/>
    </row>
    <row r="206" spans="1:2" x14ac:dyDescent="0.25">
      <c r="A206" s="18" t="s">
        <v>219</v>
      </c>
      <c r="B206" s="14"/>
    </row>
    <row r="207" spans="1:2" x14ac:dyDescent="0.25">
      <c r="A207" s="18" t="s">
        <v>220</v>
      </c>
      <c r="B207" s="14"/>
    </row>
    <row r="208" spans="1:2" x14ac:dyDescent="0.25">
      <c r="A208" s="18" t="s">
        <v>221</v>
      </c>
      <c r="B208" s="14"/>
    </row>
    <row r="209" spans="1:2" x14ac:dyDescent="0.25">
      <c r="A209" s="18" t="s">
        <v>222</v>
      </c>
      <c r="B209" s="14"/>
    </row>
    <row r="210" spans="1:2" x14ac:dyDescent="0.25">
      <c r="A210" s="18" t="s">
        <v>223</v>
      </c>
      <c r="B210" s="14"/>
    </row>
    <row r="211" spans="1:2" x14ac:dyDescent="0.25">
      <c r="A211" s="18" t="s">
        <v>224</v>
      </c>
      <c r="B211" s="14"/>
    </row>
    <row r="212" spans="1:2" x14ac:dyDescent="0.25">
      <c r="A212" s="18" t="s">
        <v>225</v>
      </c>
      <c r="B212" s="14"/>
    </row>
    <row r="213" spans="1:2" x14ac:dyDescent="0.25">
      <c r="A213" s="18" t="s">
        <v>226</v>
      </c>
      <c r="B213" s="14"/>
    </row>
    <row r="214" spans="1:2" x14ac:dyDescent="0.25">
      <c r="A214" s="18" t="s">
        <v>227</v>
      </c>
      <c r="B214" s="14"/>
    </row>
    <row r="215" spans="1:2" x14ac:dyDescent="0.25">
      <c r="A215" s="18" t="s">
        <v>196</v>
      </c>
      <c r="B215" s="14"/>
    </row>
    <row r="216" spans="1:2" x14ac:dyDescent="0.25">
      <c r="A216" s="17" t="s">
        <v>228</v>
      </c>
      <c r="B216" s="14"/>
    </row>
    <row r="217" spans="1:2" x14ac:dyDescent="0.25">
      <c r="A217" s="18" t="s">
        <v>229</v>
      </c>
      <c r="B217" s="14"/>
    </row>
    <row r="218" spans="1:2" x14ac:dyDescent="0.25">
      <c r="A218" s="18" t="s">
        <v>230</v>
      </c>
      <c r="B218" s="14"/>
    </row>
    <row r="219" spans="1:2" x14ac:dyDescent="0.25">
      <c r="A219" s="18" t="s">
        <v>231</v>
      </c>
      <c r="B219" s="14"/>
    </row>
    <row r="220" spans="1:2" x14ac:dyDescent="0.25">
      <c r="A220" s="18" t="s">
        <v>232</v>
      </c>
      <c r="B220" s="14"/>
    </row>
    <row r="221" spans="1:2" x14ac:dyDescent="0.25">
      <c r="A221" s="18" t="s">
        <v>233</v>
      </c>
      <c r="B221" s="14"/>
    </row>
    <row r="222" spans="1:2" x14ac:dyDescent="0.25">
      <c r="A222" s="17" t="s">
        <v>234</v>
      </c>
      <c r="B222" s="14"/>
    </row>
    <row r="223" spans="1:2" x14ac:dyDescent="0.25">
      <c r="A223" s="18" t="s">
        <v>235</v>
      </c>
      <c r="B223" s="14"/>
    </row>
    <row r="224" spans="1:2" x14ac:dyDescent="0.25">
      <c r="A224" s="18" t="s">
        <v>236</v>
      </c>
      <c r="B224" s="14"/>
    </row>
    <row r="225" spans="1:2" x14ac:dyDescent="0.25">
      <c r="A225" s="18" t="s">
        <v>237</v>
      </c>
      <c r="B225" s="14"/>
    </row>
    <row r="226" spans="1:2" x14ac:dyDescent="0.25">
      <c r="A226" s="18" t="s">
        <v>238</v>
      </c>
      <c r="B226" s="14"/>
    </row>
    <row r="227" spans="1:2" x14ac:dyDescent="0.25">
      <c r="A227" s="17" t="s">
        <v>239</v>
      </c>
      <c r="B227" s="14"/>
    </row>
    <row r="228" spans="1:2" x14ac:dyDescent="0.25">
      <c r="A228" s="18" t="s">
        <v>240</v>
      </c>
      <c r="B228" s="14"/>
    </row>
    <row r="229" spans="1:2" x14ac:dyDescent="0.25">
      <c r="A229" s="18" t="s">
        <v>241</v>
      </c>
      <c r="B229" s="14"/>
    </row>
    <row r="230" spans="1:2" x14ac:dyDescent="0.25">
      <c r="A230" s="18" t="s">
        <v>242</v>
      </c>
      <c r="B230" s="14"/>
    </row>
    <row r="231" spans="1:2" x14ac:dyDescent="0.25">
      <c r="A231" s="18" t="s">
        <v>243</v>
      </c>
      <c r="B231" s="14"/>
    </row>
    <row r="232" spans="1:2" x14ac:dyDescent="0.25">
      <c r="A232" s="18" t="s">
        <v>244</v>
      </c>
      <c r="B232" s="14"/>
    </row>
    <row r="233" spans="1:2" x14ac:dyDescent="0.25">
      <c r="A233" s="18" t="s">
        <v>245</v>
      </c>
      <c r="B233" s="14"/>
    </row>
    <row r="234" spans="1:2" x14ac:dyDescent="0.25">
      <c r="A234" s="18" t="s">
        <v>246</v>
      </c>
      <c r="B234" s="14"/>
    </row>
    <row r="235" spans="1:2" x14ac:dyDescent="0.25">
      <c r="A235" s="18" t="s">
        <v>247</v>
      </c>
      <c r="B235" s="14"/>
    </row>
    <row r="236" spans="1:2" x14ac:dyDescent="0.25">
      <c r="A236" s="18" t="s">
        <v>248</v>
      </c>
      <c r="B236" s="14"/>
    </row>
    <row r="237" spans="1:2" x14ac:dyDescent="0.25">
      <c r="A237" s="18" t="s">
        <v>249</v>
      </c>
      <c r="B237" s="14"/>
    </row>
    <row r="238" spans="1:2" x14ac:dyDescent="0.25">
      <c r="A238" s="18" t="s">
        <v>250</v>
      </c>
      <c r="B238" s="14"/>
    </row>
    <row r="239" spans="1:2" x14ac:dyDescent="0.25">
      <c r="A239" s="18" t="s">
        <v>251</v>
      </c>
      <c r="B239" s="14"/>
    </row>
    <row r="240" spans="1:2" x14ac:dyDescent="0.25">
      <c r="A240" s="19" t="s">
        <v>252</v>
      </c>
      <c r="B240" s="20"/>
    </row>
    <row r="241" spans="1:2" x14ac:dyDescent="0.25">
      <c r="A241" s="21" t="s">
        <v>253</v>
      </c>
      <c r="B241" s="22"/>
    </row>
    <row r="242" spans="1:2" x14ac:dyDescent="0.25">
      <c r="A242" s="15" t="s">
        <v>254</v>
      </c>
      <c r="B242" s="14"/>
    </row>
    <row r="243" spans="1:2" x14ac:dyDescent="0.25">
      <c r="A243" s="16" t="s">
        <v>255</v>
      </c>
      <c r="B243" s="14"/>
    </row>
    <row r="244" spans="1:2" x14ac:dyDescent="0.25">
      <c r="A244" s="16" t="s">
        <v>256</v>
      </c>
      <c r="B244" s="14"/>
    </row>
    <row r="245" spans="1:2" x14ac:dyDescent="0.25">
      <c r="A245" s="16" t="s">
        <v>257</v>
      </c>
      <c r="B245" s="14"/>
    </row>
    <row r="246" spans="1:2" x14ac:dyDescent="0.25">
      <c r="A246" s="16" t="s">
        <v>258</v>
      </c>
      <c r="B246" s="14"/>
    </row>
    <row r="247" spans="1:2" x14ac:dyDescent="0.25">
      <c r="A247" s="16" t="s">
        <v>259</v>
      </c>
      <c r="B247" s="14"/>
    </row>
    <row r="248" spans="1:2" x14ac:dyDescent="0.25">
      <c r="A248" s="16" t="s">
        <v>260</v>
      </c>
      <c r="B248" s="14"/>
    </row>
    <row r="249" spans="1:2" x14ac:dyDescent="0.25">
      <c r="A249" s="16" t="s">
        <v>261</v>
      </c>
      <c r="B249" s="14"/>
    </row>
    <row r="250" spans="1:2" x14ac:dyDescent="0.25">
      <c r="A250" s="16" t="s">
        <v>262</v>
      </c>
      <c r="B250" s="14"/>
    </row>
    <row r="251" spans="1:2" x14ac:dyDescent="0.25">
      <c r="A251" s="16" t="s">
        <v>263</v>
      </c>
      <c r="B251" s="14"/>
    </row>
    <row r="252" spans="1:2" x14ac:dyDescent="0.25">
      <c r="A252" s="16" t="s">
        <v>264</v>
      </c>
      <c r="B252" s="14"/>
    </row>
    <row r="253" spans="1:2" x14ac:dyDescent="0.25">
      <c r="A253" s="16" t="s">
        <v>265</v>
      </c>
      <c r="B253" s="14"/>
    </row>
    <row r="254" spans="1:2" x14ac:dyDescent="0.25">
      <c r="A254" s="16" t="s">
        <v>266</v>
      </c>
      <c r="B254" s="14"/>
    </row>
    <row r="255" spans="1:2" x14ac:dyDescent="0.25">
      <c r="A255" s="16" t="s">
        <v>267</v>
      </c>
      <c r="B255" s="14"/>
    </row>
    <row r="256" spans="1:2" x14ac:dyDescent="0.25">
      <c r="A256" s="17" t="s">
        <v>268</v>
      </c>
      <c r="B256" s="14"/>
    </row>
    <row r="257" spans="1:2" x14ac:dyDescent="0.25">
      <c r="A257" s="16" t="s">
        <v>269</v>
      </c>
      <c r="B257" s="14"/>
    </row>
    <row r="258" spans="1:2" x14ac:dyDescent="0.25">
      <c r="A258" s="16" t="s">
        <v>270</v>
      </c>
      <c r="B258" s="14"/>
    </row>
    <row r="259" spans="1:2" x14ac:dyDescent="0.25">
      <c r="A259" s="16" t="s">
        <v>271</v>
      </c>
      <c r="B259" s="14"/>
    </row>
    <row r="260" spans="1:2" x14ac:dyDescent="0.25">
      <c r="A260" s="16" t="s">
        <v>272</v>
      </c>
      <c r="B260" s="14"/>
    </row>
    <row r="261" spans="1:2" x14ac:dyDescent="0.25">
      <c r="A261" s="16" t="s">
        <v>273</v>
      </c>
      <c r="B261" s="14"/>
    </row>
    <row r="262" spans="1:2" x14ac:dyDescent="0.25">
      <c r="A262" s="15" t="s">
        <v>274</v>
      </c>
      <c r="B262" s="14"/>
    </row>
    <row r="263" spans="1:2" x14ac:dyDescent="0.25">
      <c r="A263" s="16" t="s">
        <v>275</v>
      </c>
      <c r="B263" s="14"/>
    </row>
    <row r="264" spans="1:2" x14ac:dyDescent="0.25">
      <c r="A264" s="16" t="s">
        <v>276</v>
      </c>
      <c r="B264" s="14"/>
    </row>
    <row r="265" spans="1:2" x14ac:dyDescent="0.25">
      <c r="A265" s="16" t="s">
        <v>277</v>
      </c>
      <c r="B265" s="14"/>
    </row>
    <row r="266" spans="1:2" x14ac:dyDescent="0.25">
      <c r="A266" s="16" t="s">
        <v>278</v>
      </c>
      <c r="B266" s="14"/>
    </row>
    <row r="267" spans="1:2" x14ac:dyDescent="0.25">
      <c r="A267" s="16" t="s">
        <v>279</v>
      </c>
      <c r="B267" s="14"/>
    </row>
    <row r="268" spans="1:2" x14ac:dyDescent="0.25">
      <c r="A268" s="16" t="s">
        <v>280</v>
      </c>
      <c r="B268" s="14"/>
    </row>
    <row r="269" spans="1:2" x14ac:dyDescent="0.25">
      <c r="A269" s="16" t="s">
        <v>281</v>
      </c>
      <c r="B269" s="14"/>
    </row>
    <row r="270" spans="1:2" x14ac:dyDescent="0.25">
      <c r="A270" s="16" t="s">
        <v>282</v>
      </c>
      <c r="B270" s="14"/>
    </row>
    <row r="271" spans="1:2" x14ac:dyDescent="0.25">
      <c r="A271" s="16" t="s">
        <v>283</v>
      </c>
      <c r="B271" s="14"/>
    </row>
    <row r="272" spans="1:2" x14ac:dyDescent="0.25">
      <c r="A272" s="16" t="s">
        <v>284</v>
      </c>
      <c r="B272" s="14"/>
    </row>
    <row r="273" spans="1:2" x14ac:dyDescent="0.25">
      <c r="A273" s="16" t="s">
        <v>285</v>
      </c>
      <c r="B273" s="14"/>
    </row>
    <row r="274" spans="1:2" x14ac:dyDescent="0.25">
      <c r="A274" s="15" t="s">
        <v>286</v>
      </c>
      <c r="B274" s="14"/>
    </row>
    <row r="275" spans="1:2" x14ac:dyDescent="0.25">
      <c r="A275" s="16" t="s">
        <v>287</v>
      </c>
      <c r="B275" s="14"/>
    </row>
    <row r="276" spans="1:2" x14ac:dyDescent="0.25">
      <c r="A276" s="16" t="s">
        <v>288</v>
      </c>
      <c r="B276" s="14"/>
    </row>
    <row r="277" spans="1:2" x14ac:dyDescent="0.25">
      <c r="A277" s="15" t="s">
        <v>289</v>
      </c>
      <c r="B277" s="14"/>
    </row>
    <row r="278" spans="1:2" x14ac:dyDescent="0.25">
      <c r="A278" s="16" t="s">
        <v>290</v>
      </c>
      <c r="B278" s="14"/>
    </row>
    <row r="279" spans="1:2" x14ac:dyDescent="0.25">
      <c r="A279" s="16" t="s">
        <v>291</v>
      </c>
      <c r="B279" s="14"/>
    </row>
    <row r="280" spans="1:2" x14ac:dyDescent="0.25">
      <c r="A280" s="16" t="s">
        <v>292</v>
      </c>
      <c r="B280" s="14"/>
    </row>
    <row r="281" spans="1:2" x14ac:dyDescent="0.25">
      <c r="A281" s="16" t="s">
        <v>293</v>
      </c>
      <c r="B281" s="14"/>
    </row>
    <row r="282" spans="1:2" x14ac:dyDescent="0.25">
      <c r="A282" s="16" t="s">
        <v>294</v>
      </c>
      <c r="B282" s="14"/>
    </row>
    <row r="283" spans="1:2" x14ac:dyDescent="0.25">
      <c r="A283" s="16" t="s">
        <v>295</v>
      </c>
      <c r="B283" s="14"/>
    </row>
    <row r="284" spans="1:2" x14ac:dyDescent="0.25">
      <c r="A284" s="16" t="s">
        <v>296</v>
      </c>
      <c r="B284" s="14"/>
    </row>
    <row r="285" spans="1:2" x14ac:dyDescent="0.25">
      <c r="A285" s="15" t="s">
        <v>297</v>
      </c>
      <c r="B285" s="14"/>
    </row>
    <row r="286" spans="1:2" ht="30" customHeight="1" x14ac:dyDescent="0.25">
      <c r="A286" s="245" t="s">
        <v>298</v>
      </c>
      <c r="B286" s="246"/>
    </row>
    <row r="287" spans="1:2" ht="30.75" customHeight="1" x14ac:dyDescent="0.25">
      <c r="A287" s="245" t="s">
        <v>299</v>
      </c>
      <c r="B287" s="246"/>
    </row>
    <row r="288" spans="1:2" x14ac:dyDescent="0.25">
      <c r="A288" s="16" t="s">
        <v>300</v>
      </c>
      <c r="B288" s="14"/>
    </row>
    <row r="289" spans="1:2" x14ac:dyDescent="0.25">
      <c r="A289" s="15" t="s">
        <v>301</v>
      </c>
      <c r="B289" s="14"/>
    </row>
    <row r="290" spans="1:2" x14ac:dyDescent="0.25">
      <c r="A290" s="16" t="s">
        <v>302</v>
      </c>
      <c r="B290" s="14"/>
    </row>
    <row r="291" spans="1:2" x14ac:dyDescent="0.25">
      <c r="A291" s="16" t="s">
        <v>303</v>
      </c>
      <c r="B291" s="14"/>
    </row>
    <row r="292" spans="1:2" x14ac:dyDescent="0.25">
      <c r="A292" s="16" t="s">
        <v>304</v>
      </c>
      <c r="B292" s="14"/>
    </row>
    <row r="293" spans="1:2" x14ac:dyDescent="0.25">
      <c r="A293" s="16" t="s">
        <v>305</v>
      </c>
      <c r="B293" s="14"/>
    </row>
    <row r="294" spans="1:2" x14ac:dyDescent="0.25">
      <c r="A294" s="16" t="s">
        <v>306</v>
      </c>
      <c r="B294" s="14"/>
    </row>
    <row r="295" spans="1:2" x14ac:dyDescent="0.25">
      <c r="A295" s="16" t="s">
        <v>307</v>
      </c>
      <c r="B295" s="14"/>
    </row>
    <row r="296" spans="1:2" x14ac:dyDescent="0.25">
      <c r="A296" s="16" t="s">
        <v>308</v>
      </c>
      <c r="B296" s="14"/>
    </row>
    <row r="297" spans="1:2" x14ac:dyDescent="0.25">
      <c r="A297" s="15" t="s">
        <v>309</v>
      </c>
      <c r="B297" s="14"/>
    </row>
    <row r="298" spans="1:2" x14ac:dyDescent="0.25">
      <c r="A298" s="16" t="s">
        <v>310</v>
      </c>
      <c r="B298" s="14"/>
    </row>
    <row r="299" spans="1:2" x14ac:dyDescent="0.25">
      <c r="A299" s="23" t="s">
        <v>311</v>
      </c>
      <c r="B299" s="20"/>
    </row>
  </sheetData>
  <mergeCells count="6">
    <mergeCell ref="A287:B287"/>
    <mergeCell ref="A1:B1"/>
    <mergeCell ref="A2:B2"/>
    <mergeCell ref="A84:B84"/>
    <mergeCell ref="A166:B166"/>
    <mergeCell ref="A286:B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45"/>
  <sheetViews>
    <sheetView showGridLines="0" zoomScale="90" zoomScaleNormal="90" workbookViewId="0"/>
  </sheetViews>
  <sheetFormatPr baseColWidth="10" defaultRowHeight="15" x14ac:dyDescent="0.25"/>
  <cols>
    <col min="1" max="30" width="3.7109375" style="32" customWidth="1"/>
    <col min="31" max="31" width="5.140625" style="32" customWidth="1"/>
    <col min="32" max="96" width="3.7109375" style="32" customWidth="1"/>
    <col min="97" max="16384" width="11.42578125" style="32"/>
  </cols>
  <sheetData>
    <row r="1" spans="1:32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</row>
    <row r="2" spans="1:32" ht="33.6" customHeight="1" x14ac:dyDescent="0.25">
      <c r="A2" s="252" t="s">
        <v>755</v>
      </c>
      <c r="B2" s="252"/>
      <c r="C2" s="252"/>
      <c r="D2" s="252"/>
      <c r="E2" s="252"/>
      <c r="F2" s="252"/>
      <c r="G2" s="253" t="str">
        <f>+Investigación_SST!AG7</f>
        <v>Día</v>
      </c>
      <c r="H2" s="253"/>
      <c r="I2" s="253" t="str">
        <f>+Investigación_SST!AI7</f>
        <v>Mes</v>
      </c>
      <c r="J2" s="253"/>
      <c r="K2" s="253" t="str">
        <f>+Investigación_SST!AK7</f>
        <v>Año</v>
      </c>
      <c r="L2" s="253"/>
      <c r="M2" s="47"/>
      <c r="N2" s="47"/>
      <c r="O2" s="47"/>
      <c r="P2" s="47"/>
      <c r="Q2" s="47"/>
      <c r="R2" s="47"/>
      <c r="S2" s="47"/>
      <c r="T2" s="47"/>
      <c r="U2" s="47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</row>
    <row r="3" spans="1:32" ht="14.4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</row>
    <row r="4" spans="1:32" x14ac:dyDescent="0.25">
      <c r="A4" s="48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</row>
    <row r="5" spans="1:32" x14ac:dyDescent="0.25">
      <c r="A5" s="255" t="s">
        <v>6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7"/>
    </row>
    <row r="6" spans="1:32" ht="9.75" customHeight="1" x14ac:dyDescent="0.25">
      <c r="A6" s="258"/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49"/>
      <c r="Q6" s="50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60"/>
    </row>
    <row r="7" spans="1:32" x14ac:dyDescent="0.25">
      <c r="A7" s="254"/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51"/>
      <c r="Q7" s="48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</row>
    <row r="8" spans="1:32" x14ac:dyDescent="0.25">
      <c r="A8" s="254"/>
      <c r="B8" s="254"/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51"/>
      <c r="Q8" s="48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</row>
    <row r="9" spans="1:32" x14ac:dyDescent="0.25">
      <c r="A9" s="254"/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51"/>
      <c r="Q9" s="48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</row>
    <row r="10" spans="1:32" x14ac:dyDescent="0.25">
      <c r="A10" s="254"/>
      <c r="B10" s="254"/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51"/>
      <c r="Q10" s="48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</row>
    <row r="11" spans="1:32" x14ac:dyDescent="0.25">
      <c r="A11" s="254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51"/>
      <c r="Q11" s="48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</row>
    <row r="12" spans="1:32" x14ac:dyDescent="0.25">
      <c r="A12" s="254"/>
      <c r="B12" s="254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51"/>
      <c r="Q12" s="48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</row>
    <row r="13" spans="1:32" x14ac:dyDescent="0.25">
      <c r="A13" s="254"/>
      <c r="B13" s="254"/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51"/>
      <c r="Q13" s="48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</row>
    <row r="14" spans="1:32" x14ac:dyDescent="0.25">
      <c r="A14" s="254"/>
      <c r="B14" s="254"/>
      <c r="C14" s="254"/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51"/>
      <c r="Q14" s="48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</row>
    <row r="15" spans="1:32" x14ac:dyDescent="0.25">
      <c r="A15" s="254"/>
      <c r="B15" s="254"/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51"/>
      <c r="Q15" s="48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</row>
    <row r="16" spans="1:32" x14ac:dyDescent="0.25">
      <c r="A16" s="254"/>
      <c r="B16" s="254"/>
      <c r="C16" s="254"/>
      <c r="D16" s="254"/>
      <c r="E16" s="254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51"/>
      <c r="Q16" s="48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</row>
    <row r="17" spans="1:32" x14ac:dyDescent="0.25">
      <c r="A17" s="254"/>
      <c r="B17" s="254"/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51"/>
      <c r="Q17" s="48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</row>
    <row r="18" spans="1:32" x14ac:dyDescent="0.25">
      <c r="A18" s="254"/>
      <c r="B18" s="254"/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51"/>
      <c r="Q18" s="48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</row>
    <row r="19" spans="1:32" x14ac:dyDescent="0.25">
      <c r="A19" s="265" t="s">
        <v>774</v>
      </c>
      <c r="B19" s="263"/>
      <c r="C19" s="263"/>
      <c r="D19" s="263"/>
      <c r="E19" s="263"/>
      <c r="F19" s="263"/>
      <c r="G19" s="263"/>
      <c r="H19" s="263"/>
      <c r="I19" s="263"/>
      <c r="J19" s="263"/>
      <c r="K19" s="263"/>
      <c r="L19" s="263"/>
      <c r="M19" s="263"/>
      <c r="N19" s="263"/>
      <c r="O19" s="263"/>
      <c r="P19" s="51"/>
      <c r="Q19" s="48"/>
      <c r="R19" s="263" t="s">
        <v>773</v>
      </c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3"/>
      <c r="AD19" s="263"/>
      <c r="AE19" s="263"/>
      <c r="AF19" s="264"/>
    </row>
    <row r="20" spans="1:32" x14ac:dyDescent="0.25">
      <c r="A20" s="254"/>
      <c r="B20" s="254"/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51"/>
      <c r="Q20" s="48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</row>
    <row r="21" spans="1:32" x14ac:dyDescent="0.25">
      <c r="A21" s="254"/>
      <c r="B21" s="254"/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51"/>
      <c r="Q21" s="48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</row>
    <row r="22" spans="1:32" x14ac:dyDescent="0.25">
      <c r="A22" s="254"/>
      <c r="B22" s="254"/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51"/>
      <c r="Q22" s="48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</row>
    <row r="23" spans="1:32" x14ac:dyDescent="0.25">
      <c r="A23" s="254"/>
      <c r="B23" s="254"/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51"/>
      <c r="Q23" s="48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</row>
    <row r="24" spans="1:32" x14ac:dyDescent="0.25">
      <c r="A24" s="254"/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51"/>
      <c r="Q24" s="48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</row>
    <row r="25" spans="1:32" x14ac:dyDescent="0.25">
      <c r="A25" s="254"/>
      <c r="B25" s="254"/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51"/>
      <c r="Q25" s="48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</row>
    <row r="26" spans="1:32" x14ac:dyDescent="0.25">
      <c r="A26" s="254"/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51"/>
      <c r="Q26" s="48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</row>
    <row r="27" spans="1:32" x14ac:dyDescent="0.25">
      <c r="A27" s="254"/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51"/>
      <c r="Q27" s="48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</row>
    <row r="28" spans="1:32" x14ac:dyDescent="0.25">
      <c r="A28" s="254"/>
      <c r="B28" s="254"/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51"/>
      <c r="Q28" s="48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</row>
    <row r="29" spans="1:32" x14ac:dyDescent="0.25">
      <c r="A29" s="254"/>
      <c r="B29" s="254"/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51"/>
      <c r="Q29" s="48"/>
      <c r="R29" s="254"/>
      <c r="S29" s="254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</row>
    <row r="30" spans="1:32" x14ac:dyDescent="0.25">
      <c r="A30" s="254"/>
      <c r="B30" s="254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51"/>
      <c r="Q30" s="48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</row>
    <row r="31" spans="1:32" x14ac:dyDescent="0.25">
      <c r="A31" s="254"/>
      <c r="B31" s="254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51"/>
      <c r="Q31" s="48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</row>
    <row r="32" spans="1:32" ht="24" customHeight="1" x14ac:dyDescent="0.25">
      <c r="A32" s="261" t="s">
        <v>771</v>
      </c>
      <c r="B32" s="261"/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51"/>
      <c r="Q32" s="48"/>
      <c r="R32" s="261" t="s">
        <v>772</v>
      </c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2"/>
    </row>
    <row r="33" spans="1:32" x14ac:dyDescent="0.25">
      <c r="A33" s="254"/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51"/>
      <c r="Q33" s="48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</row>
    <row r="34" spans="1:32" x14ac:dyDescent="0.25">
      <c r="A34" s="254"/>
      <c r="B34" s="254"/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51"/>
      <c r="Q34" s="48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</row>
    <row r="35" spans="1:32" x14ac:dyDescent="0.25">
      <c r="A35" s="254"/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51"/>
      <c r="Q35" s="48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</row>
    <row r="36" spans="1:32" x14ac:dyDescent="0.25">
      <c r="A36" s="254"/>
      <c r="B36" s="254"/>
      <c r="C36" s="254"/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51"/>
      <c r="Q36" s="48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</row>
    <row r="37" spans="1:32" x14ac:dyDescent="0.25">
      <c r="A37" s="254"/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51"/>
      <c r="Q37" s="48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</row>
    <row r="38" spans="1:32" x14ac:dyDescent="0.25">
      <c r="A38" s="254"/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51"/>
      <c r="Q38" s="48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</row>
    <row r="39" spans="1:32" x14ac:dyDescent="0.25">
      <c r="A39" s="254"/>
      <c r="B39" s="254"/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51"/>
      <c r="Q39" s="48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</row>
    <row r="40" spans="1:32" x14ac:dyDescent="0.25">
      <c r="A40" s="254"/>
      <c r="B40" s="254"/>
      <c r="C40" s="254"/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51"/>
      <c r="Q40" s="48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</row>
    <row r="41" spans="1:32" x14ac:dyDescent="0.25">
      <c r="A41" s="254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51"/>
      <c r="Q41" s="48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</row>
    <row r="42" spans="1:32" x14ac:dyDescent="0.25">
      <c r="A42" s="254"/>
      <c r="B42" s="254"/>
      <c r="C42" s="254"/>
      <c r="D42" s="254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51"/>
      <c r="Q42" s="48"/>
      <c r="R42" s="254"/>
      <c r="S42" s="254"/>
      <c r="T42" s="254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4"/>
      <c r="AF42" s="254"/>
    </row>
    <row r="43" spans="1:32" x14ac:dyDescent="0.25">
      <c r="A43" s="254"/>
      <c r="B43" s="254"/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51"/>
      <c r="Q43" s="48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</row>
    <row r="44" spans="1:32" x14ac:dyDescent="0.25">
      <c r="A44" s="254"/>
      <c r="B44" s="254"/>
      <c r="C44" s="254"/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51"/>
      <c r="Q44" s="48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</row>
    <row r="45" spans="1:32" ht="24.75" customHeight="1" x14ac:dyDescent="0.25">
      <c r="A45" s="261"/>
      <c r="B45" s="261"/>
      <c r="C45" s="261"/>
      <c r="D45" s="261"/>
      <c r="E45" s="261"/>
      <c r="F45" s="261"/>
      <c r="G45" s="261"/>
      <c r="H45" s="261"/>
      <c r="I45" s="261"/>
      <c r="J45" s="261"/>
      <c r="K45" s="261"/>
      <c r="L45" s="261"/>
      <c r="M45" s="261"/>
      <c r="N45" s="261"/>
      <c r="O45" s="261"/>
      <c r="P45" s="52"/>
      <c r="Q45" s="53"/>
      <c r="R45" s="261"/>
      <c r="S45" s="261"/>
      <c r="T45" s="261"/>
      <c r="U45" s="261"/>
      <c r="V45" s="261"/>
      <c r="W45" s="261"/>
      <c r="X45" s="261"/>
      <c r="Y45" s="261"/>
      <c r="Z45" s="261"/>
      <c r="AA45" s="261"/>
      <c r="AB45" s="261"/>
      <c r="AC45" s="261"/>
      <c r="AD45" s="261"/>
      <c r="AE45" s="261"/>
      <c r="AF45" s="262"/>
    </row>
  </sheetData>
  <sheetProtection formatCells="0" formatColumns="0"/>
  <mergeCells count="19">
    <mergeCell ref="A45:O45"/>
    <mergeCell ref="R45:AF45"/>
    <mergeCell ref="R19:AF19"/>
    <mergeCell ref="A19:O19"/>
    <mergeCell ref="R33:AF44"/>
    <mergeCell ref="A2:F2"/>
    <mergeCell ref="G2:H2"/>
    <mergeCell ref="I2:J2"/>
    <mergeCell ref="K2:L2"/>
    <mergeCell ref="A33:O44"/>
    <mergeCell ref="A5:AF5"/>
    <mergeCell ref="A6:O6"/>
    <mergeCell ref="R6:AF6"/>
    <mergeCell ref="A32:O32"/>
    <mergeCell ref="R32:AF32"/>
    <mergeCell ref="A7:O18"/>
    <mergeCell ref="R7:AF18"/>
    <mergeCell ref="A20:O31"/>
    <mergeCell ref="R20:AF31"/>
  </mergeCells>
  <pageMargins left="0.7" right="0.7" top="0.75" bottom="0.75" header="0.3" footer="0.3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O39"/>
  <sheetViews>
    <sheetView view="pageBreakPreview" zoomScale="90" zoomScaleNormal="70" zoomScaleSheetLayoutView="90" workbookViewId="0">
      <selection activeCell="X38" sqref="X38"/>
    </sheetView>
  </sheetViews>
  <sheetFormatPr baseColWidth="10" defaultRowHeight="15" x14ac:dyDescent="0.25"/>
  <cols>
    <col min="1" max="35" width="3.7109375" style="32" customWidth="1"/>
    <col min="36" max="36" width="2.140625" style="32" customWidth="1"/>
    <col min="37" max="40" width="3.7109375" style="32" customWidth="1"/>
    <col min="41" max="41" width="7" style="32" customWidth="1"/>
    <col min="42" max="96" width="3.7109375" style="32" customWidth="1"/>
    <col min="97" max="16384" width="11.42578125" style="32"/>
  </cols>
  <sheetData>
    <row r="1" spans="1:41" ht="24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</row>
    <row r="2" spans="1:41" ht="30" customHeight="1" x14ac:dyDescent="0.25">
      <c r="A2" s="281" t="s">
        <v>756</v>
      </c>
      <c r="B2" s="281"/>
      <c r="C2" s="281"/>
      <c r="D2" s="281"/>
      <c r="E2" s="281"/>
      <c r="F2" s="281"/>
      <c r="G2" s="282" t="s">
        <v>28</v>
      </c>
      <c r="H2" s="282"/>
      <c r="I2" s="282" t="s">
        <v>29</v>
      </c>
      <c r="J2" s="282"/>
      <c r="K2" s="282" t="s">
        <v>30</v>
      </c>
      <c r="L2" s="282"/>
      <c r="M2" s="59"/>
      <c r="N2" s="281" t="s">
        <v>312</v>
      </c>
      <c r="O2" s="281"/>
      <c r="P2" s="281"/>
      <c r="Q2" s="281"/>
      <c r="R2" s="278" t="s">
        <v>14</v>
      </c>
      <c r="S2" s="279"/>
      <c r="T2" s="279"/>
      <c r="U2" s="279"/>
      <c r="V2" s="279"/>
      <c r="W2" s="279"/>
      <c r="X2" s="279"/>
      <c r="Y2" s="279"/>
      <c r="Z2" s="279"/>
      <c r="AA2" s="280"/>
      <c r="AB2" s="276" t="s">
        <v>7</v>
      </c>
      <c r="AC2" s="276"/>
      <c r="AD2" s="276"/>
      <c r="AE2" s="277" t="s">
        <v>14</v>
      </c>
      <c r="AF2" s="277"/>
      <c r="AG2" s="277"/>
      <c r="AH2" s="277"/>
      <c r="AI2" s="277"/>
      <c r="AJ2" s="277"/>
      <c r="AK2" s="277"/>
      <c r="AL2" s="277"/>
      <c r="AM2" s="277"/>
      <c r="AN2" s="277"/>
    </row>
    <row r="3" spans="1:41" ht="24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</row>
    <row r="4" spans="1:41" ht="20.100000000000001" customHeight="1" x14ac:dyDescent="0.25">
      <c r="A4" s="108" t="s">
        <v>763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10"/>
      <c r="AN4" s="110"/>
      <c r="AO4" s="110"/>
    </row>
    <row r="5" spans="1:41" ht="6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0"/>
      <c r="AE5" s="60"/>
      <c r="AF5" s="60"/>
      <c r="AG5" s="60"/>
      <c r="AH5" s="60"/>
      <c r="AI5" s="60"/>
      <c r="AJ5" s="60"/>
      <c r="AK5" s="60"/>
      <c r="AL5" s="60"/>
      <c r="AM5" s="58"/>
      <c r="AN5" s="58"/>
      <c r="AO5" s="58"/>
    </row>
    <row r="6" spans="1:41" ht="35.1" customHeight="1" x14ac:dyDescent="0.25">
      <c r="A6" s="301"/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3"/>
      <c r="T6" s="301"/>
      <c r="U6" s="302"/>
      <c r="V6" s="302"/>
      <c r="W6" s="302"/>
      <c r="X6" s="302"/>
      <c r="Y6" s="302"/>
      <c r="Z6" s="302"/>
      <c r="AA6" s="302"/>
      <c r="AB6" s="302"/>
      <c r="AC6" s="302"/>
      <c r="AD6" s="302"/>
      <c r="AE6" s="302"/>
      <c r="AF6" s="302"/>
      <c r="AG6" s="302"/>
      <c r="AH6" s="302"/>
      <c r="AI6" s="302"/>
      <c r="AJ6" s="302"/>
      <c r="AK6" s="302"/>
      <c r="AL6" s="302"/>
      <c r="AM6" s="302"/>
      <c r="AN6" s="302"/>
      <c r="AO6" s="303"/>
    </row>
    <row r="7" spans="1:41" ht="45" customHeight="1" x14ac:dyDescent="0.25">
      <c r="A7" s="304"/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306"/>
      <c r="T7" s="304"/>
      <c r="U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AH7" s="305"/>
      <c r="AI7" s="305"/>
      <c r="AJ7" s="305"/>
      <c r="AK7" s="305"/>
      <c r="AL7" s="305"/>
      <c r="AM7" s="305"/>
      <c r="AN7" s="305"/>
      <c r="AO7" s="306"/>
    </row>
    <row r="8" spans="1:41" ht="45" customHeight="1" x14ac:dyDescent="0.25">
      <c r="A8" s="304"/>
      <c r="B8" s="305"/>
      <c r="C8" s="305"/>
      <c r="D8" s="305"/>
      <c r="E8" s="305"/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6"/>
      <c r="T8" s="304"/>
      <c r="U8" s="305"/>
      <c r="V8" s="305"/>
      <c r="W8" s="305"/>
      <c r="X8" s="305"/>
      <c r="Y8" s="305"/>
      <c r="Z8" s="305"/>
      <c r="AA8" s="305"/>
      <c r="AB8" s="305"/>
      <c r="AC8" s="305"/>
      <c r="AD8" s="305"/>
      <c r="AE8" s="305"/>
      <c r="AF8" s="305"/>
      <c r="AG8" s="305"/>
      <c r="AH8" s="305"/>
      <c r="AI8" s="305"/>
      <c r="AJ8" s="305"/>
      <c r="AK8" s="305"/>
      <c r="AL8" s="305"/>
      <c r="AM8" s="305"/>
      <c r="AN8" s="305"/>
      <c r="AO8" s="306"/>
    </row>
    <row r="9" spans="1:41" ht="45" customHeight="1" x14ac:dyDescent="0.25">
      <c r="A9" s="304"/>
      <c r="B9" s="305"/>
      <c r="C9" s="305"/>
      <c r="D9" s="305"/>
      <c r="E9" s="305"/>
      <c r="F9" s="305"/>
      <c r="G9" s="305"/>
      <c r="H9" s="305"/>
      <c r="I9" s="305"/>
      <c r="J9" s="305"/>
      <c r="K9" s="305"/>
      <c r="L9" s="305"/>
      <c r="M9" s="305"/>
      <c r="N9" s="305"/>
      <c r="O9" s="305"/>
      <c r="P9" s="305"/>
      <c r="Q9" s="305"/>
      <c r="R9" s="305"/>
      <c r="S9" s="306"/>
      <c r="T9" s="304"/>
      <c r="U9" s="305"/>
      <c r="V9" s="305"/>
      <c r="W9" s="305"/>
      <c r="X9" s="305"/>
      <c r="Y9" s="305"/>
      <c r="Z9" s="305"/>
      <c r="AA9" s="305"/>
      <c r="AB9" s="305"/>
      <c r="AC9" s="305"/>
      <c r="AD9" s="305"/>
      <c r="AE9" s="305"/>
      <c r="AF9" s="305"/>
      <c r="AG9" s="305"/>
      <c r="AH9" s="305"/>
      <c r="AI9" s="305"/>
      <c r="AJ9" s="305"/>
      <c r="AK9" s="305"/>
      <c r="AL9" s="305"/>
      <c r="AM9" s="305"/>
      <c r="AN9" s="305"/>
      <c r="AO9" s="306"/>
    </row>
    <row r="10" spans="1:41" ht="45" customHeight="1" x14ac:dyDescent="0.25">
      <c r="A10" s="304"/>
      <c r="B10" s="305"/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6"/>
      <c r="T10" s="304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  <c r="AJ10" s="305"/>
      <c r="AK10" s="305"/>
      <c r="AL10" s="305"/>
      <c r="AM10" s="305"/>
      <c r="AN10" s="305"/>
      <c r="AO10" s="306"/>
    </row>
    <row r="11" spans="1:41" ht="45" customHeight="1" x14ac:dyDescent="0.25">
      <c r="A11" s="304"/>
      <c r="B11" s="305"/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6"/>
      <c r="T11" s="304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  <c r="AJ11" s="305"/>
      <c r="AK11" s="305"/>
      <c r="AL11" s="305"/>
      <c r="AM11" s="305"/>
      <c r="AN11" s="305"/>
      <c r="AO11" s="306"/>
    </row>
    <row r="12" spans="1:41" ht="35.1" customHeight="1" x14ac:dyDescent="0.25">
      <c r="A12" s="307"/>
      <c r="B12" s="308"/>
      <c r="C12" s="308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9"/>
      <c r="T12" s="307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08"/>
      <c r="AL12" s="308"/>
      <c r="AM12" s="308"/>
      <c r="AN12" s="308"/>
      <c r="AO12" s="309"/>
    </row>
    <row r="13" spans="1:41" ht="24" customHeight="1" x14ac:dyDescent="0.25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0"/>
      <c r="AE13" s="60"/>
      <c r="AF13" s="60"/>
      <c r="AG13" s="60"/>
      <c r="AH13" s="60"/>
      <c r="AI13" s="60"/>
      <c r="AJ13" s="60"/>
      <c r="AK13" s="60"/>
      <c r="AL13" s="60"/>
      <c r="AM13" s="58"/>
      <c r="AN13" s="58"/>
      <c r="AO13" s="58"/>
    </row>
    <row r="14" spans="1:41" ht="20.100000000000001" customHeight="1" x14ac:dyDescent="0.25">
      <c r="A14" s="108" t="s">
        <v>764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10"/>
      <c r="AN14" s="110"/>
      <c r="AO14" s="110"/>
    </row>
    <row r="15" spans="1:41" ht="6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0"/>
      <c r="AE15" s="60"/>
      <c r="AF15" s="60"/>
      <c r="AG15" s="60"/>
      <c r="AH15" s="60"/>
      <c r="AI15" s="60"/>
      <c r="AJ15" s="60"/>
      <c r="AK15" s="60"/>
      <c r="AL15" s="60"/>
      <c r="AM15" s="58"/>
      <c r="AN15" s="58"/>
      <c r="AO15" s="58"/>
    </row>
    <row r="16" spans="1:41" ht="35.1" customHeight="1" x14ac:dyDescent="0.25">
      <c r="A16" s="283"/>
      <c r="B16" s="284"/>
      <c r="C16" s="284"/>
      <c r="D16" s="284"/>
      <c r="E16" s="284"/>
      <c r="F16" s="284"/>
      <c r="G16" s="284"/>
      <c r="H16" s="284"/>
      <c r="I16" s="284"/>
      <c r="J16" s="284"/>
      <c r="K16" s="284"/>
      <c r="L16" s="284"/>
      <c r="M16" s="284"/>
      <c r="N16" s="284"/>
      <c r="O16" s="284"/>
      <c r="P16" s="284"/>
      <c r="Q16" s="284"/>
      <c r="R16" s="284"/>
      <c r="S16" s="285"/>
      <c r="T16" s="292"/>
      <c r="U16" s="293"/>
      <c r="V16" s="293"/>
      <c r="W16" s="293"/>
      <c r="X16" s="293"/>
      <c r="Y16" s="293"/>
      <c r="Z16" s="293"/>
      <c r="AA16" s="293"/>
      <c r="AB16" s="293"/>
      <c r="AC16" s="293"/>
      <c r="AD16" s="293"/>
      <c r="AE16" s="293"/>
      <c r="AF16" s="293"/>
      <c r="AG16" s="293"/>
      <c r="AH16" s="293"/>
      <c r="AI16" s="293"/>
      <c r="AJ16" s="293"/>
      <c r="AK16" s="293"/>
      <c r="AL16" s="293"/>
      <c r="AM16" s="293"/>
      <c r="AN16" s="293"/>
      <c r="AO16" s="294"/>
    </row>
    <row r="17" spans="1:41" ht="45" customHeight="1" x14ac:dyDescent="0.25">
      <c r="A17" s="286"/>
      <c r="B17" s="287"/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8"/>
      <c r="T17" s="295"/>
      <c r="U17" s="296"/>
      <c r="V17" s="296"/>
      <c r="W17" s="296"/>
      <c r="X17" s="296"/>
      <c r="Y17" s="296"/>
      <c r="Z17" s="296"/>
      <c r="AA17" s="296"/>
      <c r="AB17" s="296"/>
      <c r="AC17" s="296"/>
      <c r="AD17" s="296"/>
      <c r="AE17" s="296"/>
      <c r="AF17" s="296"/>
      <c r="AG17" s="296"/>
      <c r="AH17" s="296"/>
      <c r="AI17" s="296"/>
      <c r="AJ17" s="296"/>
      <c r="AK17" s="296"/>
      <c r="AL17" s="296"/>
      <c r="AM17" s="296"/>
      <c r="AN17" s="296"/>
      <c r="AO17" s="297"/>
    </row>
    <row r="18" spans="1:41" ht="45" customHeight="1" x14ac:dyDescent="0.25">
      <c r="A18" s="286"/>
      <c r="B18" s="287"/>
      <c r="C18" s="287"/>
      <c r="D18" s="287"/>
      <c r="E18" s="287"/>
      <c r="F18" s="287"/>
      <c r="G18" s="287"/>
      <c r="H18" s="287"/>
      <c r="I18" s="287"/>
      <c r="J18" s="287"/>
      <c r="K18" s="287"/>
      <c r="L18" s="287"/>
      <c r="M18" s="287"/>
      <c r="N18" s="287"/>
      <c r="O18" s="287"/>
      <c r="P18" s="287"/>
      <c r="Q18" s="287"/>
      <c r="R18" s="287"/>
      <c r="S18" s="288"/>
      <c r="T18" s="295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7"/>
    </row>
    <row r="19" spans="1:41" ht="45" customHeight="1" x14ac:dyDescent="0.25">
      <c r="A19" s="286"/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8"/>
      <c r="T19" s="295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7"/>
    </row>
    <row r="20" spans="1:41" ht="45" customHeight="1" x14ac:dyDescent="0.25">
      <c r="A20" s="286"/>
      <c r="B20" s="287"/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8"/>
      <c r="T20" s="295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7"/>
    </row>
    <row r="21" spans="1:41" ht="45" customHeight="1" x14ac:dyDescent="0.25">
      <c r="A21" s="286"/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8"/>
      <c r="T21" s="295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7"/>
    </row>
    <row r="22" spans="1:41" ht="35.1" customHeight="1" x14ac:dyDescent="0.25">
      <c r="A22" s="289"/>
      <c r="B22" s="290"/>
      <c r="C22" s="290"/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291"/>
      <c r="T22" s="298"/>
      <c r="U22" s="299"/>
      <c r="V22" s="299"/>
      <c r="W22" s="299"/>
      <c r="X22" s="299"/>
      <c r="Y22" s="299"/>
      <c r="Z22" s="299"/>
      <c r="AA22" s="299"/>
      <c r="AB22" s="299"/>
      <c r="AC22" s="299"/>
      <c r="AD22" s="299"/>
      <c r="AE22" s="299"/>
      <c r="AF22" s="299"/>
      <c r="AG22" s="299"/>
      <c r="AH22" s="299"/>
      <c r="AI22" s="299"/>
      <c r="AJ22" s="299"/>
      <c r="AK22" s="299"/>
      <c r="AL22" s="299"/>
      <c r="AM22" s="299"/>
      <c r="AN22" s="299"/>
      <c r="AO22" s="300"/>
    </row>
    <row r="23" spans="1:41" ht="14.25" customHeight="1" x14ac:dyDescent="0.2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0"/>
      <c r="AE23" s="60"/>
      <c r="AF23" s="60"/>
      <c r="AG23" s="60"/>
      <c r="AH23" s="60"/>
      <c r="AI23" s="60"/>
      <c r="AJ23" s="60"/>
      <c r="AK23" s="60"/>
      <c r="AL23" s="60"/>
      <c r="AM23" s="58"/>
      <c r="AN23" s="58"/>
      <c r="AO23" s="58"/>
    </row>
    <row r="24" spans="1:41" ht="20.100000000000001" customHeight="1" x14ac:dyDescent="0.25">
      <c r="A24" s="108" t="s">
        <v>765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10"/>
      <c r="AN24" s="110"/>
      <c r="AO24" s="110"/>
    </row>
    <row r="25" spans="1:41" ht="6" customHeight="1" x14ac:dyDescent="0.2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0"/>
      <c r="AE25" s="60"/>
      <c r="AF25" s="60"/>
      <c r="AG25" s="60"/>
      <c r="AH25" s="60"/>
      <c r="AI25" s="60"/>
      <c r="AJ25" s="60"/>
      <c r="AK25" s="60"/>
      <c r="AL25" s="60"/>
      <c r="AM25" s="58"/>
      <c r="AN25" s="58"/>
      <c r="AO25" s="58"/>
    </row>
    <row r="26" spans="1:41" ht="35.1" customHeight="1" x14ac:dyDescent="0.25">
      <c r="A26" s="267"/>
      <c r="B26" s="268"/>
      <c r="C26" s="268"/>
      <c r="D26" s="268"/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9"/>
    </row>
    <row r="27" spans="1:41" ht="35.1" customHeight="1" x14ac:dyDescent="0.25">
      <c r="A27" s="270"/>
      <c r="B27" s="271"/>
      <c r="C27" s="271"/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1"/>
      <c r="V27" s="271"/>
      <c r="W27" s="271"/>
      <c r="X27" s="271"/>
      <c r="Y27" s="271"/>
      <c r="Z27" s="271"/>
      <c r="AA27" s="271"/>
      <c r="AB27" s="271"/>
      <c r="AC27" s="271"/>
      <c r="AD27" s="271"/>
      <c r="AE27" s="271"/>
      <c r="AF27" s="271"/>
      <c r="AG27" s="271"/>
      <c r="AH27" s="271"/>
      <c r="AI27" s="271"/>
      <c r="AJ27" s="271"/>
      <c r="AK27" s="271"/>
      <c r="AL27" s="271"/>
      <c r="AM27" s="271"/>
      <c r="AN27" s="271"/>
      <c r="AO27" s="272"/>
    </row>
    <row r="28" spans="1:41" ht="35.1" customHeight="1" x14ac:dyDescent="0.25">
      <c r="A28" s="270"/>
      <c r="B28" s="271"/>
      <c r="C28" s="271"/>
      <c r="D28" s="271"/>
      <c r="E28" s="271"/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  <c r="AF28" s="271"/>
      <c r="AG28" s="271"/>
      <c r="AH28" s="271"/>
      <c r="AI28" s="271"/>
      <c r="AJ28" s="271"/>
      <c r="AK28" s="271"/>
      <c r="AL28" s="271"/>
      <c r="AM28" s="271"/>
      <c r="AN28" s="271"/>
      <c r="AO28" s="272"/>
    </row>
    <row r="29" spans="1:41" ht="35.1" customHeight="1" x14ac:dyDescent="0.25">
      <c r="A29" s="270"/>
      <c r="B29" s="271"/>
      <c r="C29" s="271"/>
      <c r="D29" s="271"/>
      <c r="E29" s="271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1"/>
      <c r="S29" s="271"/>
      <c r="T29" s="271"/>
      <c r="U29" s="271"/>
      <c r="V29" s="271"/>
      <c r="W29" s="271"/>
      <c r="X29" s="271"/>
      <c r="Y29" s="271"/>
      <c r="Z29" s="271"/>
      <c r="AA29" s="271"/>
      <c r="AB29" s="271"/>
      <c r="AC29" s="271"/>
      <c r="AD29" s="271"/>
      <c r="AE29" s="271"/>
      <c r="AF29" s="271"/>
      <c r="AG29" s="271"/>
      <c r="AH29" s="271"/>
      <c r="AI29" s="271"/>
      <c r="AJ29" s="271"/>
      <c r="AK29" s="271"/>
      <c r="AL29" s="271"/>
      <c r="AM29" s="271"/>
      <c r="AN29" s="271"/>
      <c r="AO29" s="272"/>
    </row>
    <row r="30" spans="1:41" ht="35.1" customHeight="1" x14ac:dyDescent="0.25">
      <c r="A30" s="270"/>
      <c r="B30" s="271"/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71"/>
      <c r="X30" s="271"/>
      <c r="Y30" s="271"/>
      <c r="Z30" s="271"/>
      <c r="AA30" s="271"/>
      <c r="AB30" s="271"/>
      <c r="AC30" s="271"/>
      <c r="AD30" s="271"/>
      <c r="AE30" s="271"/>
      <c r="AF30" s="271"/>
      <c r="AG30" s="271"/>
      <c r="AH30" s="271"/>
      <c r="AI30" s="271"/>
      <c r="AJ30" s="271"/>
      <c r="AK30" s="271"/>
      <c r="AL30" s="271"/>
      <c r="AM30" s="271"/>
      <c r="AN30" s="271"/>
      <c r="AO30" s="272"/>
    </row>
    <row r="31" spans="1:41" ht="35.1" customHeight="1" x14ac:dyDescent="0.25">
      <c r="A31" s="270"/>
      <c r="B31" s="271"/>
      <c r="C31" s="271"/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1"/>
      <c r="O31" s="271"/>
      <c r="P31" s="271"/>
      <c r="Q31" s="271"/>
      <c r="R31" s="271"/>
      <c r="S31" s="271"/>
      <c r="T31" s="271"/>
      <c r="U31" s="271"/>
      <c r="V31" s="271"/>
      <c r="W31" s="271"/>
      <c r="X31" s="271"/>
      <c r="Y31" s="271"/>
      <c r="Z31" s="271"/>
      <c r="AA31" s="271"/>
      <c r="AB31" s="271"/>
      <c r="AC31" s="271"/>
      <c r="AD31" s="271"/>
      <c r="AE31" s="271"/>
      <c r="AF31" s="271"/>
      <c r="AG31" s="271"/>
      <c r="AH31" s="271"/>
      <c r="AI31" s="271"/>
      <c r="AJ31" s="271"/>
      <c r="AK31" s="271"/>
      <c r="AL31" s="271"/>
      <c r="AM31" s="271"/>
      <c r="AN31" s="271"/>
      <c r="AO31" s="272"/>
    </row>
    <row r="32" spans="1:41" ht="35.1" customHeight="1" x14ac:dyDescent="0.25">
      <c r="A32" s="273"/>
      <c r="B32" s="274"/>
      <c r="C32" s="274"/>
      <c r="D32" s="274"/>
      <c r="E32" s="274"/>
      <c r="F32" s="274"/>
      <c r="G32" s="274"/>
      <c r="H32" s="274"/>
      <c r="I32" s="274"/>
      <c r="J32" s="274"/>
      <c r="K32" s="274"/>
      <c r="L32" s="274"/>
      <c r="M32" s="274"/>
      <c r="N32" s="274"/>
      <c r="O32" s="274"/>
      <c r="P32" s="274"/>
      <c r="Q32" s="274"/>
      <c r="R32" s="274"/>
      <c r="S32" s="274"/>
      <c r="T32" s="274"/>
      <c r="U32" s="274"/>
      <c r="V32" s="274"/>
      <c r="W32" s="274"/>
      <c r="X32" s="274"/>
      <c r="Y32" s="274"/>
      <c r="Z32" s="274"/>
      <c r="AA32" s="274"/>
      <c r="AB32" s="274"/>
      <c r="AC32" s="274"/>
      <c r="AD32" s="274"/>
      <c r="AE32" s="274"/>
      <c r="AF32" s="274"/>
      <c r="AG32" s="274"/>
      <c r="AH32" s="274"/>
      <c r="AI32" s="274"/>
      <c r="AJ32" s="274"/>
      <c r="AK32" s="274"/>
      <c r="AL32" s="274"/>
      <c r="AM32" s="274"/>
      <c r="AN32" s="274"/>
      <c r="AO32" s="275"/>
    </row>
    <row r="33" spans="1:41" ht="24" customHeight="1" x14ac:dyDescent="0.25">
      <c r="A33" s="62" t="s">
        <v>770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</row>
    <row r="34" spans="1:41" ht="22.5" x14ac:dyDescent="0.3">
      <c r="A34" s="266"/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D34" s="266"/>
      <c r="AE34" s="266"/>
      <c r="AF34" s="266"/>
      <c r="AG34" s="266"/>
      <c r="AH34" s="266"/>
      <c r="AI34" s="266"/>
      <c r="AJ34" s="266"/>
      <c r="AK34" s="266"/>
      <c r="AL34" s="266"/>
      <c r="AM34" s="266"/>
      <c r="AN34" s="266"/>
      <c r="AO34" s="266"/>
    </row>
    <row r="35" spans="1:41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</row>
    <row r="36" spans="1:41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</row>
    <row r="37" spans="1:41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</row>
    <row r="38" spans="1:41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</row>
    <row r="39" spans="1:41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</row>
  </sheetData>
  <mergeCells count="14">
    <mergeCell ref="A34:AO34"/>
    <mergeCell ref="A26:AO32"/>
    <mergeCell ref="AB2:AD2"/>
    <mergeCell ref="AE2:AN2"/>
    <mergeCell ref="R2:AA2"/>
    <mergeCell ref="A2:F2"/>
    <mergeCell ref="G2:H2"/>
    <mergeCell ref="A16:S22"/>
    <mergeCell ref="T16:AO22"/>
    <mergeCell ref="I2:J2"/>
    <mergeCell ref="K2:L2"/>
    <mergeCell ref="N2:Q2"/>
    <mergeCell ref="A6:S12"/>
    <mergeCell ref="T6:AO12"/>
  </mergeCells>
  <dataValidations count="1">
    <dataValidation allowBlank="1" showInputMessage="1" showErrorMessage="1" promptTitle="Descripción del Accidente" prompt="Describa detalladamente el accidente qué lo origino o causó. Responda a las preguntas qué paso, cuándo, dónde, cómo y por qué." sqref="A26" xr:uid="{00000000-0002-0000-0300-000000000000}"/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scale="61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300-000001000000}">
          <x14:formula1>
            <xm:f>Datos!$H$4:$H$16</xm:f>
          </x14:formula1>
          <xm:sqref>K2:L2</xm:sqref>
        </x14:dataValidation>
        <x14:dataValidation type="list" allowBlank="1" showInputMessage="1" showErrorMessage="1" xr:uid="{00000000-0002-0000-0300-000002000000}">
          <x14:formula1>
            <xm:f>Datos!$G$4:$G$16</xm:f>
          </x14:formula1>
          <xm:sqref>I2:J2</xm:sqref>
        </x14:dataValidation>
        <x14:dataValidation type="list" allowBlank="1" showInputMessage="1" showErrorMessage="1" xr:uid="{00000000-0002-0000-0300-000003000000}">
          <x14:formula1>
            <xm:f>Datos!$F$4:$F$35</xm:f>
          </x14:formula1>
          <xm:sqref>G2:H2</xm:sqref>
        </x14:dataValidation>
        <x14:dataValidation type="list" allowBlank="1" showInputMessage="1" showErrorMessage="1" xr:uid="{00000000-0002-0000-0300-000004000000}">
          <x14:formula1>
            <xm:f>Datos!$D$4:$D$12</xm:f>
          </x14:formula1>
          <xm:sqref>AE2:AN2</xm:sqref>
        </x14:dataValidation>
        <x14:dataValidation type="list" allowBlank="1" showInputMessage="1" showErrorMessage="1" xr:uid="{00000000-0002-0000-0300-000005000000}">
          <x14:formula1>
            <xm:f>Datos!$B$3:$B$9</xm:f>
          </x14:formula1>
          <xm:sqref>R2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01"/>
  <sheetViews>
    <sheetView showGridLines="0" zoomScale="90" zoomScaleNormal="90" workbookViewId="0">
      <selection sqref="A1:E1"/>
    </sheetView>
  </sheetViews>
  <sheetFormatPr baseColWidth="10" defaultRowHeight="12.75" x14ac:dyDescent="0.25"/>
  <cols>
    <col min="1" max="1" width="10.7109375" style="56" customWidth="1"/>
    <col min="2" max="2" width="57.42578125" style="54" customWidth="1"/>
    <col min="3" max="3" width="0.85546875" style="54" customWidth="1"/>
    <col min="4" max="4" width="5.7109375" style="54" customWidth="1"/>
    <col min="5" max="5" width="50.140625" style="54" customWidth="1"/>
    <col min="6" max="256" width="10.85546875" style="54"/>
    <col min="257" max="257" width="4.7109375" style="54" customWidth="1"/>
    <col min="258" max="258" width="67" style="54" customWidth="1"/>
    <col min="259" max="259" width="3" style="54" customWidth="1"/>
    <col min="260" max="260" width="5.7109375" style="54" customWidth="1"/>
    <col min="261" max="261" width="78.5703125" style="54" customWidth="1"/>
    <col min="262" max="512" width="10.85546875" style="54"/>
    <col min="513" max="513" width="4.7109375" style="54" customWidth="1"/>
    <col min="514" max="514" width="67" style="54" customWidth="1"/>
    <col min="515" max="515" width="3" style="54" customWidth="1"/>
    <col min="516" max="516" width="5.7109375" style="54" customWidth="1"/>
    <col min="517" max="517" width="78.5703125" style="54" customWidth="1"/>
    <col min="518" max="768" width="10.85546875" style="54"/>
    <col min="769" max="769" width="4.7109375" style="54" customWidth="1"/>
    <col min="770" max="770" width="67" style="54" customWidth="1"/>
    <col min="771" max="771" width="3" style="54" customWidth="1"/>
    <col min="772" max="772" width="5.7109375" style="54" customWidth="1"/>
    <col min="773" max="773" width="78.5703125" style="54" customWidth="1"/>
    <col min="774" max="1024" width="10.85546875" style="54"/>
    <col min="1025" max="1025" width="4.7109375" style="54" customWidth="1"/>
    <col min="1026" max="1026" width="67" style="54" customWidth="1"/>
    <col min="1027" max="1027" width="3" style="54" customWidth="1"/>
    <col min="1028" max="1028" width="5.7109375" style="54" customWidth="1"/>
    <col min="1029" max="1029" width="78.5703125" style="54" customWidth="1"/>
    <col min="1030" max="1280" width="10.85546875" style="54"/>
    <col min="1281" max="1281" width="4.7109375" style="54" customWidth="1"/>
    <col min="1282" max="1282" width="67" style="54" customWidth="1"/>
    <col min="1283" max="1283" width="3" style="54" customWidth="1"/>
    <col min="1284" max="1284" width="5.7109375" style="54" customWidth="1"/>
    <col min="1285" max="1285" width="78.5703125" style="54" customWidth="1"/>
    <col min="1286" max="1536" width="10.85546875" style="54"/>
    <col min="1537" max="1537" width="4.7109375" style="54" customWidth="1"/>
    <col min="1538" max="1538" width="67" style="54" customWidth="1"/>
    <col min="1539" max="1539" width="3" style="54" customWidth="1"/>
    <col min="1540" max="1540" width="5.7109375" style="54" customWidth="1"/>
    <col min="1541" max="1541" width="78.5703125" style="54" customWidth="1"/>
    <col min="1542" max="1792" width="10.85546875" style="54"/>
    <col min="1793" max="1793" width="4.7109375" style="54" customWidth="1"/>
    <col min="1794" max="1794" width="67" style="54" customWidth="1"/>
    <col min="1795" max="1795" width="3" style="54" customWidth="1"/>
    <col min="1796" max="1796" width="5.7109375" style="54" customWidth="1"/>
    <col min="1797" max="1797" width="78.5703125" style="54" customWidth="1"/>
    <col min="1798" max="2048" width="10.85546875" style="54"/>
    <col min="2049" max="2049" width="4.7109375" style="54" customWidth="1"/>
    <col min="2050" max="2050" width="67" style="54" customWidth="1"/>
    <col min="2051" max="2051" width="3" style="54" customWidth="1"/>
    <col min="2052" max="2052" width="5.7109375" style="54" customWidth="1"/>
    <col min="2053" max="2053" width="78.5703125" style="54" customWidth="1"/>
    <col min="2054" max="2304" width="10.85546875" style="54"/>
    <col min="2305" max="2305" width="4.7109375" style="54" customWidth="1"/>
    <col min="2306" max="2306" width="67" style="54" customWidth="1"/>
    <col min="2307" max="2307" width="3" style="54" customWidth="1"/>
    <col min="2308" max="2308" width="5.7109375" style="54" customWidth="1"/>
    <col min="2309" max="2309" width="78.5703125" style="54" customWidth="1"/>
    <col min="2310" max="2560" width="10.85546875" style="54"/>
    <col min="2561" max="2561" width="4.7109375" style="54" customWidth="1"/>
    <col min="2562" max="2562" width="67" style="54" customWidth="1"/>
    <col min="2563" max="2563" width="3" style="54" customWidth="1"/>
    <col min="2564" max="2564" width="5.7109375" style="54" customWidth="1"/>
    <col min="2565" max="2565" width="78.5703125" style="54" customWidth="1"/>
    <col min="2566" max="2816" width="10.85546875" style="54"/>
    <col min="2817" max="2817" width="4.7109375" style="54" customWidth="1"/>
    <col min="2818" max="2818" width="67" style="54" customWidth="1"/>
    <col min="2819" max="2819" width="3" style="54" customWidth="1"/>
    <col min="2820" max="2820" width="5.7109375" style="54" customWidth="1"/>
    <col min="2821" max="2821" width="78.5703125" style="54" customWidth="1"/>
    <col min="2822" max="3072" width="10.85546875" style="54"/>
    <col min="3073" max="3073" width="4.7109375" style="54" customWidth="1"/>
    <col min="3074" max="3074" width="67" style="54" customWidth="1"/>
    <col min="3075" max="3075" width="3" style="54" customWidth="1"/>
    <col min="3076" max="3076" width="5.7109375" style="54" customWidth="1"/>
    <col min="3077" max="3077" width="78.5703125" style="54" customWidth="1"/>
    <col min="3078" max="3328" width="10.85546875" style="54"/>
    <col min="3329" max="3329" width="4.7109375" style="54" customWidth="1"/>
    <col min="3330" max="3330" width="67" style="54" customWidth="1"/>
    <col min="3331" max="3331" width="3" style="54" customWidth="1"/>
    <col min="3332" max="3332" width="5.7109375" style="54" customWidth="1"/>
    <col min="3333" max="3333" width="78.5703125" style="54" customWidth="1"/>
    <col min="3334" max="3584" width="10.85546875" style="54"/>
    <col min="3585" max="3585" width="4.7109375" style="54" customWidth="1"/>
    <col min="3586" max="3586" width="67" style="54" customWidth="1"/>
    <col min="3587" max="3587" width="3" style="54" customWidth="1"/>
    <col min="3588" max="3588" width="5.7109375" style="54" customWidth="1"/>
    <col min="3589" max="3589" width="78.5703125" style="54" customWidth="1"/>
    <col min="3590" max="3840" width="10.85546875" style="54"/>
    <col min="3841" max="3841" width="4.7109375" style="54" customWidth="1"/>
    <col min="3842" max="3842" width="67" style="54" customWidth="1"/>
    <col min="3843" max="3843" width="3" style="54" customWidth="1"/>
    <col min="3844" max="3844" width="5.7109375" style="54" customWidth="1"/>
    <col min="3845" max="3845" width="78.5703125" style="54" customWidth="1"/>
    <col min="3846" max="4096" width="10.85546875" style="54"/>
    <col min="4097" max="4097" width="4.7109375" style="54" customWidth="1"/>
    <col min="4098" max="4098" width="67" style="54" customWidth="1"/>
    <col min="4099" max="4099" width="3" style="54" customWidth="1"/>
    <col min="4100" max="4100" width="5.7109375" style="54" customWidth="1"/>
    <col min="4101" max="4101" width="78.5703125" style="54" customWidth="1"/>
    <col min="4102" max="4352" width="10.85546875" style="54"/>
    <col min="4353" max="4353" width="4.7109375" style="54" customWidth="1"/>
    <col min="4354" max="4354" width="67" style="54" customWidth="1"/>
    <col min="4355" max="4355" width="3" style="54" customWidth="1"/>
    <col min="4356" max="4356" width="5.7109375" style="54" customWidth="1"/>
    <col min="4357" max="4357" width="78.5703125" style="54" customWidth="1"/>
    <col min="4358" max="4608" width="10.85546875" style="54"/>
    <col min="4609" max="4609" width="4.7109375" style="54" customWidth="1"/>
    <col min="4610" max="4610" width="67" style="54" customWidth="1"/>
    <col min="4611" max="4611" width="3" style="54" customWidth="1"/>
    <col min="4612" max="4612" width="5.7109375" style="54" customWidth="1"/>
    <col min="4613" max="4613" width="78.5703125" style="54" customWidth="1"/>
    <col min="4614" max="4864" width="10.85546875" style="54"/>
    <col min="4865" max="4865" width="4.7109375" style="54" customWidth="1"/>
    <col min="4866" max="4866" width="67" style="54" customWidth="1"/>
    <col min="4867" max="4867" width="3" style="54" customWidth="1"/>
    <col min="4868" max="4868" width="5.7109375" style="54" customWidth="1"/>
    <col min="4869" max="4869" width="78.5703125" style="54" customWidth="1"/>
    <col min="4870" max="5120" width="10.85546875" style="54"/>
    <col min="5121" max="5121" width="4.7109375" style="54" customWidth="1"/>
    <col min="5122" max="5122" width="67" style="54" customWidth="1"/>
    <col min="5123" max="5123" width="3" style="54" customWidth="1"/>
    <col min="5124" max="5124" width="5.7109375" style="54" customWidth="1"/>
    <col min="5125" max="5125" width="78.5703125" style="54" customWidth="1"/>
    <col min="5126" max="5376" width="10.85546875" style="54"/>
    <col min="5377" max="5377" width="4.7109375" style="54" customWidth="1"/>
    <col min="5378" max="5378" width="67" style="54" customWidth="1"/>
    <col min="5379" max="5379" width="3" style="54" customWidth="1"/>
    <col min="5380" max="5380" width="5.7109375" style="54" customWidth="1"/>
    <col min="5381" max="5381" width="78.5703125" style="54" customWidth="1"/>
    <col min="5382" max="5632" width="10.85546875" style="54"/>
    <col min="5633" max="5633" width="4.7109375" style="54" customWidth="1"/>
    <col min="5634" max="5634" width="67" style="54" customWidth="1"/>
    <col min="5635" max="5635" width="3" style="54" customWidth="1"/>
    <col min="5636" max="5636" width="5.7109375" style="54" customWidth="1"/>
    <col min="5637" max="5637" width="78.5703125" style="54" customWidth="1"/>
    <col min="5638" max="5888" width="10.85546875" style="54"/>
    <col min="5889" max="5889" width="4.7109375" style="54" customWidth="1"/>
    <col min="5890" max="5890" width="67" style="54" customWidth="1"/>
    <col min="5891" max="5891" width="3" style="54" customWidth="1"/>
    <col min="5892" max="5892" width="5.7109375" style="54" customWidth="1"/>
    <col min="5893" max="5893" width="78.5703125" style="54" customWidth="1"/>
    <col min="5894" max="6144" width="10.85546875" style="54"/>
    <col min="6145" max="6145" width="4.7109375" style="54" customWidth="1"/>
    <col min="6146" max="6146" width="67" style="54" customWidth="1"/>
    <col min="6147" max="6147" width="3" style="54" customWidth="1"/>
    <col min="6148" max="6148" width="5.7109375" style="54" customWidth="1"/>
    <col min="6149" max="6149" width="78.5703125" style="54" customWidth="1"/>
    <col min="6150" max="6400" width="10.85546875" style="54"/>
    <col min="6401" max="6401" width="4.7109375" style="54" customWidth="1"/>
    <col min="6402" max="6402" width="67" style="54" customWidth="1"/>
    <col min="6403" max="6403" width="3" style="54" customWidth="1"/>
    <col min="6404" max="6404" width="5.7109375" style="54" customWidth="1"/>
    <col min="6405" max="6405" width="78.5703125" style="54" customWidth="1"/>
    <col min="6406" max="6656" width="10.85546875" style="54"/>
    <col min="6657" max="6657" width="4.7109375" style="54" customWidth="1"/>
    <col min="6658" max="6658" width="67" style="54" customWidth="1"/>
    <col min="6659" max="6659" width="3" style="54" customWidth="1"/>
    <col min="6660" max="6660" width="5.7109375" style="54" customWidth="1"/>
    <col min="6661" max="6661" width="78.5703125" style="54" customWidth="1"/>
    <col min="6662" max="6912" width="10.85546875" style="54"/>
    <col min="6913" max="6913" width="4.7109375" style="54" customWidth="1"/>
    <col min="6914" max="6914" width="67" style="54" customWidth="1"/>
    <col min="6915" max="6915" width="3" style="54" customWidth="1"/>
    <col min="6916" max="6916" width="5.7109375" style="54" customWidth="1"/>
    <col min="6917" max="6917" width="78.5703125" style="54" customWidth="1"/>
    <col min="6918" max="7168" width="10.85546875" style="54"/>
    <col min="7169" max="7169" width="4.7109375" style="54" customWidth="1"/>
    <col min="7170" max="7170" width="67" style="54" customWidth="1"/>
    <col min="7171" max="7171" width="3" style="54" customWidth="1"/>
    <col min="7172" max="7172" width="5.7109375" style="54" customWidth="1"/>
    <col min="7173" max="7173" width="78.5703125" style="54" customWidth="1"/>
    <col min="7174" max="7424" width="10.85546875" style="54"/>
    <col min="7425" max="7425" width="4.7109375" style="54" customWidth="1"/>
    <col min="7426" max="7426" width="67" style="54" customWidth="1"/>
    <col min="7427" max="7427" width="3" style="54" customWidth="1"/>
    <col min="7428" max="7428" width="5.7109375" style="54" customWidth="1"/>
    <col min="7429" max="7429" width="78.5703125" style="54" customWidth="1"/>
    <col min="7430" max="7680" width="10.85546875" style="54"/>
    <col min="7681" max="7681" width="4.7109375" style="54" customWidth="1"/>
    <col min="7682" max="7682" width="67" style="54" customWidth="1"/>
    <col min="7683" max="7683" width="3" style="54" customWidth="1"/>
    <col min="7684" max="7684" width="5.7109375" style="54" customWidth="1"/>
    <col min="7685" max="7685" width="78.5703125" style="54" customWidth="1"/>
    <col min="7686" max="7936" width="10.85546875" style="54"/>
    <col min="7937" max="7937" width="4.7109375" style="54" customWidth="1"/>
    <col min="7938" max="7938" width="67" style="54" customWidth="1"/>
    <col min="7939" max="7939" width="3" style="54" customWidth="1"/>
    <col min="7940" max="7940" width="5.7109375" style="54" customWidth="1"/>
    <col min="7941" max="7941" width="78.5703125" style="54" customWidth="1"/>
    <col min="7942" max="8192" width="10.85546875" style="54"/>
    <col min="8193" max="8193" width="4.7109375" style="54" customWidth="1"/>
    <col min="8194" max="8194" width="67" style="54" customWidth="1"/>
    <col min="8195" max="8195" width="3" style="54" customWidth="1"/>
    <col min="8196" max="8196" width="5.7109375" style="54" customWidth="1"/>
    <col min="8197" max="8197" width="78.5703125" style="54" customWidth="1"/>
    <col min="8198" max="8448" width="10.85546875" style="54"/>
    <col min="8449" max="8449" width="4.7109375" style="54" customWidth="1"/>
    <col min="8450" max="8450" width="67" style="54" customWidth="1"/>
    <col min="8451" max="8451" width="3" style="54" customWidth="1"/>
    <col min="8452" max="8452" width="5.7109375" style="54" customWidth="1"/>
    <col min="8453" max="8453" width="78.5703125" style="54" customWidth="1"/>
    <col min="8454" max="8704" width="10.85546875" style="54"/>
    <col min="8705" max="8705" width="4.7109375" style="54" customWidth="1"/>
    <col min="8706" max="8706" width="67" style="54" customWidth="1"/>
    <col min="8707" max="8707" width="3" style="54" customWidth="1"/>
    <col min="8708" max="8708" width="5.7109375" style="54" customWidth="1"/>
    <col min="8709" max="8709" width="78.5703125" style="54" customWidth="1"/>
    <col min="8710" max="8960" width="10.85546875" style="54"/>
    <col min="8961" max="8961" width="4.7109375" style="54" customWidth="1"/>
    <col min="8962" max="8962" width="67" style="54" customWidth="1"/>
    <col min="8963" max="8963" width="3" style="54" customWidth="1"/>
    <col min="8964" max="8964" width="5.7109375" style="54" customWidth="1"/>
    <col min="8965" max="8965" width="78.5703125" style="54" customWidth="1"/>
    <col min="8966" max="9216" width="10.85546875" style="54"/>
    <col min="9217" max="9217" width="4.7109375" style="54" customWidth="1"/>
    <col min="9218" max="9218" width="67" style="54" customWidth="1"/>
    <col min="9219" max="9219" width="3" style="54" customWidth="1"/>
    <col min="9220" max="9220" width="5.7109375" style="54" customWidth="1"/>
    <col min="9221" max="9221" width="78.5703125" style="54" customWidth="1"/>
    <col min="9222" max="9472" width="10.85546875" style="54"/>
    <col min="9473" max="9473" width="4.7109375" style="54" customWidth="1"/>
    <col min="9474" max="9474" width="67" style="54" customWidth="1"/>
    <col min="9475" max="9475" width="3" style="54" customWidth="1"/>
    <col min="9476" max="9476" width="5.7109375" style="54" customWidth="1"/>
    <col min="9477" max="9477" width="78.5703125" style="54" customWidth="1"/>
    <col min="9478" max="9728" width="10.85546875" style="54"/>
    <col min="9729" max="9729" width="4.7109375" style="54" customWidth="1"/>
    <col min="9730" max="9730" width="67" style="54" customWidth="1"/>
    <col min="9731" max="9731" width="3" style="54" customWidth="1"/>
    <col min="9732" max="9732" width="5.7109375" style="54" customWidth="1"/>
    <col min="9733" max="9733" width="78.5703125" style="54" customWidth="1"/>
    <col min="9734" max="9984" width="10.85546875" style="54"/>
    <col min="9985" max="9985" width="4.7109375" style="54" customWidth="1"/>
    <col min="9986" max="9986" width="67" style="54" customWidth="1"/>
    <col min="9987" max="9987" width="3" style="54" customWidth="1"/>
    <col min="9988" max="9988" width="5.7109375" style="54" customWidth="1"/>
    <col min="9989" max="9989" width="78.5703125" style="54" customWidth="1"/>
    <col min="9990" max="10240" width="10.85546875" style="54"/>
    <col min="10241" max="10241" width="4.7109375" style="54" customWidth="1"/>
    <col min="10242" max="10242" width="67" style="54" customWidth="1"/>
    <col min="10243" max="10243" width="3" style="54" customWidth="1"/>
    <col min="10244" max="10244" width="5.7109375" style="54" customWidth="1"/>
    <col min="10245" max="10245" width="78.5703125" style="54" customWidth="1"/>
    <col min="10246" max="10496" width="10.85546875" style="54"/>
    <col min="10497" max="10497" width="4.7109375" style="54" customWidth="1"/>
    <col min="10498" max="10498" width="67" style="54" customWidth="1"/>
    <col min="10499" max="10499" width="3" style="54" customWidth="1"/>
    <col min="10500" max="10500" width="5.7109375" style="54" customWidth="1"/>
    <col min="10501" max="10501" width="78.5703125" style="54" customWidth="1"/>
    <col min="10502" max="10752" width="10.85546875" style="54"/>
    <col min="10753" max="10753" width="4.7109375" style="54" customWidth="1"/>
    <col min="10754" max="10754" width="67" style="54" customWidth="1"/>
    <col min="10755" max="10755" width="3" style="54" customWidth="1"/>
    <col min="10756" max="10756" width="5.7109375" style="54" customWidth="1"/>
    <col min="10757" max="10757" width="78.5703125" style="54" customWidth="1"/>
    <col min="10758" max="11008" width="10.85546875" style="54"/>
    <col min="11009" max="11009" width="4.7109375" style="54" customWidth="1"/>
    <col min="11010" max="11010" width="67" style="54" customWidth="1"/>
    <col min="11011" max="11011" width="3" style="54" customWidth="1"/>
    <col min="11012" max="11012" width="5.7109375" style="54" customWidth="1"/>
    <col min="11013" max="11013" width="78.5703125" style="54" customWidth="1"/>
    <col min="11014" max="11264" width="10.85546875" style="54"/>
    <col min="11265" max="11265" width="4.7109375" style="54" customWidth="1"/>
    <col min="11266" max="11266" width="67" style="54" customWidth="1"/>
    <col min="11267" max="11267" width="3" style="54" customWidth="1"/>
    <col min="11268" max="11268" width="5.7109375" style="54" customWidth="1"/>
    <col min="11269" max="11269" width="78.5703125" style="54" customWidth="1"/>
    <col min="11270" max="11520" width="10.85546875" style="54"/>
    <col min="11521" max="11521" width="4.7109375" style="54" customWidth="1"/>
    <col min="11522" max="11522" width="67" style="54" customWidth="1"/>
    <col min="11523" max="11523" width="3" style="54" customWidth="1"/>
    <col min="11524" max="11524" width="5.7109375" style="54" customWidth="1"/>
    <col min="11525" max="11525" width="78.5703125" style="54" customWidth="1"/>
    <col min="11526" max="11776" width="10.85546875" style="54"/>
    <col min="11777" max="11777" width="4.7109375" style="54" customWidth="1"/>
    <col min="11778" max="11778" width="67" style="54" customWidth="1"/>
    <col min="11779" max="11779" width="3" style="54" customWidth="1"/>
    <col min="11780" max="11780" width="5.7109375" style="54" customWidth="1"/>
    <col min="11781" max="11781" width="78.5703125" style="54" customWidth="1"/>
    <col min="11782" max="12032" width="10.85546875" style="54"/>
    <col min="12033" max="12033" width="4.7109375" style="54" customWidth="1"/>
    <col min="12034" max="12034" width="67" style="54" customWidth="1"/>
    <col min="12035" max="12035" width="3" style="54" customWidth="1"/>
    <col min="12036" max="12036" width="5.7109375" style="54" customWidth="1"/>
    <col min="12037" max="12037" width="78.5703125" style="54" customWidth="1"/>
    <col min="12038" max="12288" width="10.85546875" style="54"/>
    <col min="12289" max="12289" width="4.7109375" style="54" customWidth="1"/>
    <col min="12290" max="12290" width="67" style="54" customWidth="1"/>
    <col min="12291" max="12291" width="3" style="54" customWidth="1"/>
    <col min="12292" max="12292" width="5.7109375" style="54" customWidth="1"/>
    <col min="12293" max="12293" width="78.5703125" style="54" customWidth="1"/>
    <col min="12294" max="12544" width="10.85546875" style="54"/>
    <col min="12545" max="12545" width="4.7109375" style="54" customWidth="1"/>
    <col min="12546" max="12546" width="67" style="54" customWidth="1"/>
    <col min="12547" max="12547" width="3" style="54" customWidth="1"/>
    <col min="12548" max="12548" width="5.7109375" style="54" customWidth="1"/>
    <col min="12549" max="12549" width="78.5703125" style="54" customWidth="1"/>
    <col min="12550" max="12800" width="10.85546875" style="54"/>
    <col min="12801" max="12801" width="4.7109375" style="54" customWidth="1"/>
    <col min="12802" max="12802" width="67" style="54" customWidth="1"/>
    <col min="12803" max="12803" width="3" style="54" customWidth="1"/>
    <col min="12804" max="12804" width="5.7109375" style="54" customWidth="1"/>
    <col min="12805" max="12805" width="78.5703125" style="54" customWidth="1"/>
    <col min="12806" max="13056" width="10.85546875" style="54"/>
    <col min="13057" max="13057" width="4.7109375" style="54" customWidth="1"/>
    <col min="13058" max="13058" width="67" style="54" customWidth="1"/>
    <col min="13059" max="13059" width="3" style="54" customWidth="1"/>
    <col min="13060" max="13060" width="5.7109375" style="54" customWidth="1"/>
    <col min="13061" max="13061" width="78.5703125" style="54" customWidth="1"/>
    <col min="13062" max="13312" width="10.85546875" style="54"/>
    <col min="13313" max="13313" width="4.7109375" style="54" customWidth="1"/>
    <col min="13314" max="13314" width="67" style="54" customWidth="1"/>
    <col min="13315" max="13315" width="3" style="54" customWidth="1"/>
    <col min="13316" max="13316" width="5.7109375" style="54" customWidth="1"/>
    <col min="13317" max="13317" width="78.5703125" style="54" customWidth="1"/>
    <col min="13318" max="13568" width="10.85546875" style="54"/>
    <col min="13569" max="13569" width="4.7109375" style="54" customWidth="1"/>
    <col min="13570" max="13570" width="67" style="54" customWidth="1"/>
    <col min="13571" max="13571" width="3" style="54" customWidth="1"/>
    <col min="13572" max="13572" width="5.7109375" style="54" customWidth="1"/>
    <col min="13573" max="13573" width="78.5703125" style="54" customWidth="1"/>
    <col min="13574" max="13824" width="10.85546875" style="54"/>
    <col min="13825" max="13825" width="4.7109375" style="54" customWidth="1"/>
    <col min="13826" max="13826" width="67" style="54" customWidth="1"/>
    <col min="13827" max="13827" width="3" style="54" customWidth="1"/>
    <col min="13828" max="13828" width="5.7109375" style="54" customWidth="1"/>
    <col min="13829" max="13829" width="78.5703125" style="54" customWidth="1"/>
    <col min="13830" max="14080" width="10.85546875" style="54"/>
    <col min="14081" max="14081" width="4.7109375" style="54" customWidth="1"/>
    <col min="14082" max="14082" width="67" style="54" customWidth="1"/>
    <col min="14083" max="14083" width="3" style="54" customWidth="1"/>
    <col min="14084" max="14084" width="5.7109375" style="54" customWidth="1"/>
    <col min="14085" max="14085" width="78.5703125" style="54" customWidth="1"/>
    <col min="14086" max="14336" width="10.85546875" style="54"/>
    <col min="14337" max="14337" width="4.7109375" style="54" customWidth="1"/>
    <col min="14338" max="14338" width="67" style="54" customWidth="1"/>
    <col min="14339" max="14339" width="3" style="54" customWidth="1"/>
    <col min="14340" max="14340" width="5.7109375" style="54" customWidth="1"/>
    <col min="14341" max="14341" width="78.5703125" style="54" customWidth="1"/>
    <col min="14342" max="14592" width="10.85546875" style="54"/>
    <col min="14593" max="14593" width="4.7109375" style="54" customWidth="1"/>
    <col min="14594" max="14594" width="67" style="54" customWidth="1"/>
    <col min="14595" max="14595" width="3" style="54" customWidth="1"/>
    <col min="14596" max="14596" width="5.7109375" style="54" customWidth="1"/>
    <col min="14597" max="14597" width="78.5703125" style="54" customWidth="1"/>
    <col min="14598" max="14848" width="10.85546875" style="54"/>
    <col min="14849" max="14849" width="4.7109375" style="54" customWidth="1"/>
    <col min="14850" max="14850" width="67" style="54" customWidth="1"/>
    <col min="14851" max="14851" width="3" style="54" customWidth="1"/>
    <col min="14852" max="14852" width="5.7109375" style="54" customWidth="1"/>
    <col min="14853" max="14853" width="78.5703125" style="54" customWidth="1"/>
    <col min="14854" max="15104" width="10.85546875" style="54"/>
    <col min="15105" max="15105" width="4.7109375" style="54" customWidth="1"/>
    <col min="15106" max="15106" width="67" style="54" customWidth="1"/>
    <col min="15107" max="15107" width="3" style="54" customWidth="1"/>
    <col min="15108" max="15108" width="5.7109375" style="54" customWidth="1"/>
    <col min="15109" max="15109" width="78.5703125" style="54" customWidth="1"/>
    <col min="15110" max="15360" width="10.85546875" style="54"/>
    <col min="15361" max="15361" width="4.7109375" style="54" customWidth="1"/>
    <col min="15362" max="15362" width="67" style="54" customWidth="1"/>
    <col min="15363" max="15363" width="3" style="54" customWidth="1"/>
    <col min="15364" max="15364" width="5.7109375" style="54" customWidth="1"/>
    <col min="15365" max="15365" width="78.5703125" style="54" customWidth="1"/>
    <col min="15366" max="15616" width="10.85546875" style="54"/>
    <col min="15617" max="15617" width="4.7109375" style="54" customWidth="1"/>
    <col min="15618" max="15618" width="67" style="54" customWidth="1"/>
    <col min="15619" max="15619" width="3" style="54" customWidth="1"/>
    <col min="15620" max="15620" width="5.7109375" style="54" customWidth="1"/>
    <col min="15621" max="15621" width="78.5703125" style="54" customWidth="1"/>
    <col min="15622" max="15872" width="10.85546875" style="54"/>
    <col min="15873" max="15873" width="4.7109375" style="54" customWidth="1"/>
    <col min="15874" max="15874" width="67" style="54" customWidth="1"/>
    <col min="15875" max="15875" width="3" style="54" customWidth="1"/>
    <col min="15876" max="15876" width="5.7109375" style="54" customWidth="1"/>
    <col min="15877" max="15877" width="78.5703125" style="54" customWidth="1"/>
    <col min="15878" max="16128" width="10.85546875" style="54"/>
    <col min="16129" max="16129" width="4.7109375" style="54" customWidth="1"/>
    <col min="16130" max="16130" width="67" style="54" customWidth="1"/>
    <col min="16131" max="16131" width="3" style="54" customWidth="1"/>
    <col min="16132" max="16132" width="5.7109375" style="54" customWidth="1"/>
    <col min="16133" max="16133" width="78.5703125" style="54" customWidth="1"/>
    <col min="16134" max="16384" width="10.85546875" style="54"/>
  </cols>
  <sheetData>
    <row r="1" spans="1:5" ht="26.25" customHeight="1" thickBot="1" x14ac:dyDescent="0.3">
      <c r="A1" s="311" t="s">
        <v>446</v>
      </c>
      <c r="B1" s="311"/>
      <c r="C1" s="311"/>
      <c r="D1" s="311"/>
      <c r="E1" s="311"/>
    </row>
    <row r="2" spans="1:5" ht="26.25" customHeight="1" thickBot="1" x14ac:dyDescent="0.3">
      <c r="A2" s="312" t="s">
        <v>447</v>
      </c>
      <c r="B2" s="313"/>
      <c r="C2" s="313"/>
      <c r="D2" s="313"/>
      <c r="E2" s="314"/>
    </row>
    <row r="3" spans="1:5" x14ac:dyDescent="0.25">
      <c r="A3" s="310" t="s">
        <v>34</v>
      </c>
      <c r="B3" s="310"/>
      <c r="C3" s="111"/>
      <c r="D3" s="310" t="s">
        <v>448</v>
      </c>
      <c r="E3" s="310"/>
    </row>
    <row r="4" spans="1:5" ht="19.5" customHeight="1" x14ac:dyDescent="0.25">
      <c r="A4" s="112" t="s">
        <v>449</v>
      </c>
      <c r="B4" s="114" t="s">
        <v>450</v>
      </c>
      <c r="C4" s="113"/>
      <c r="D4" s="112" t="s">
        <v>449</v>
      </c>
      <c r="E4" s="114" t="s">
        <v>451</v>
      </c>
    </row>
    <row r="5" spans="1:5" ht="40.5" customHeight="1" x14ac:dyDescent="0.25">
      <c r="A5" s="65" t="s">
        <v>452</v>
      </c>
      <c r="B5" s="66" t="s">
        <v>453</v>
      </c>
      <c r="C5" s="67"/>
      <c r="D5" s="65" t="s">
        <v>452</v>
      </c>
      <c r="E5" s="68" t="s">
        <v>454</v>
      </c>
    </row>
    <row r="6" spans="1:5" ht="40.5" customHeight="1" x14ac:dyDescent="0.25">
      <c r="A6" s="65" t="s">
        <v>455</v>
      </c>
      <c r="B6" s="66" t="s">
        <v>456</v>
      </c>
      <c r="C6" s="67"/>
      <c r="D6" s="65" t="s">
        <v>455</v>
      </c>
      <c r="E6" s="68" t="s">
        <v>457</v>
      </c>
    </row>
    <row r="7" spans="1:5" ht="40.5" customHeight="1" x14ac:dyDescent="0.25">
      <c r="A7" s="65" t="s">
        <v>458</v>
      </c>
      <c r="B7" s="66" t="s">
        <v>459</v>
      </c>
      <c r="C7" s="67"/>
      <c r="D7" s="65" t="s">
        <v>458</v>
      </c>
      <c r="E7" s="68" t="s">
        <v>460</v>
      </c>
    </row>
    <row r="8" spans="1:5" ht="40.5" customHeight="1" x14ac:dyDescent="0.25">
      <c r="A8" s="65" t="s">
        <v>461</v>
      </c>
      <c r="B8" s="66" t="s">
        <v>462</v>
      </c>
      <c r="C8" s="67"/>
      <c r="D8" s="65" t="s">
        <v>461</v>
      </c>
      <c r="E8" s="68" t="s">
        <v>463</v>
      </c>
    </row>
    <row r="9" spans="1:5" ht="40.5" customHeight="1" x14ac:dyDescent="0.25">
      <c r="A9" s="65" t="s">
        <v>464</v>
      </c>
      <c r="B9" s="66" t="s">
        <v>465</v>
      </c>
      <c r="C9" s="67"/>
      <c r="D9" s="65" t="s">
        <v>464</v>
      </c>
      <c r="E9" s="68" t="s">
        <v>466</v>
      </c>
    </row>
    <row r="10" spans="1:5" ht="40.5" customHeight="1" x14ac:dyDescent="0.25">
      <c r="A10" s="65" t="s">
        <v>467</v>
      </c>
      <c r="B10" s="66" t="s">
        <v>468</v>
      </c>
      <c r="C10" s="67"/>
      <c r="D10" s="65" t="s">
        <v>467</v>
      </c>
      <c r="E10" s="68" t="s">
        <v>469</v>
      </c>
    </row>
    <row r="11" spans="1:5" ht="40.5" customHeight="1" x14ac:dyDescent="0.25">
      <c r="A11" s="65" t="s">
        <v>470</v>
      </c>
      <c r="B11" s="66" t="s">
        <v>471</v>
      </c>
      <c r="C11" s="67"/>
      <c r="D11" s="65" t="s">
        <v>470</v>
      </c>
      <c r="E11" s="68" t="s">
        <v>472</v>
      </c>
    </row>
    <row r="12" spans="1:5" ht="40.5" customHeight="1" x14ac:dyDescent="0.25">
      <c r="A12" s="65" t="s">
        <v>473</v>
      </c>
      <c r="B12" s="66" t="s">
        <v>474</v>
      </c>
      <c r="C12" s="67"/>
      <c r="D12" s="65" t="s">
        <v>473</v>
      </c>
      <c r="E12" s="68" t="s">
        <v>475</v>
      </c>
    </row>
    <row r="13" spans="1:5" ht="40.5" customHeight="1" x14ac:dyDescent="0.25">
      <c r="A13" s="65" t="s">
        <v>476</v>
      </c>
      <c r="B13" s="66" t="s">
        <v>477</v>
      </c>
      <c r="C13" s="67"/>
      <c r="D13" s="65" t="s">
        <v>476</v>
      </c>
      <c r="E13" s="68" t="s">
        <v>478</v>
      </c>
    </row>
    <row r="14" spans="1:5" ht="40.5" customHeight="1" x14ac:dyDescent="0.25">
      <c r="A14" s="65" t="s">
        <v>479</v>
      </c>
      <c r="B14" s="66" t="s">
        <v>480</v>
      </c>
      <c r="C14" s="67"/>
      <c r="D14" s="65" t="s">
        <v>479</v>
      </c>
      <c r="E14" s="68" t="s">
        <v>481</v>
      </c>
    </row>
    <row r="15" spans="1:5" ht="40.5" customHeight="1" x14ac:dyDescent="0.25">
      <c r="A15" s="65" t="s">
        <v>482</v>
      </c>
      <c r="B15" s="66" t="s">
        <v>483</v>
      </c>
      <c r="C15" s="67"/>
      <c r="D15" s="65" t="s">
        <v>482</v>
      </c>
      <c r="E15" s="68" t="s">
        <v>484</v>
      </c>
    </row>
    <row r="16" spans="1:5" ht="40.5" customHeight="1" x14ac:dyDescent="0.25">
      <c r="A16" s="63">
        <v>100</v>
      </c>
      <c r="B16" s="64" t="s">
        <v>485</v>
      </c>
      <c r="C16" s="69"/>
      <c r="D16" s="65" t="s">
        <v>486</v>
      </c>
      <c r="E16" s="68" t="s">
        <v>487</v>
      </c>
    </row>
    <row r="17" spans="1:5" ht="40.5" customHeight="1" x14ac:dyDescent="0.25">
      <c r="A17" s="65">
        <v>101</v>
      </c>
      <c r="B17" s="66" t="s">
        <v>488</v>
      </c>
      <c r="C17" s="67"/>
      <c r="D17" s="65" t="s">
        <v>489</v>
      </c>
      <c r="E17" s="68" t="s">
        <v>490</v>
      </c>
    </row>
    <row r="18" spans="1:5" ht="40.5" customHeight="1" x14ac:dyDescent="0.25">
      <c r="A18" s="65">
        <v>102</v>
      </c>
      <c r="B18" s="66" t="s">
        <v>491</v>
      </c>
      <c r="C18" s="67"/>
      <c r="D18" s="63">
        <v>100</v>
      </c>
      <c r="E18" s="64" t="s">
        <v>492</v>
      </c>
    </row>
    <row r="19" spans="1:5" ht="40.5" customHeight="1" x14ac:dyDescent="0.25">
      <c r="A19" s="65">
        <v>103</v>
      </c>
      <c r="B19" s="66" t="s">
        <v>493</v>
      </c>
      <c r="C19" s="67"/>
      <c r="D19" s="65">
        <v>101</v>
      </c>
      <c r="E19" s="68" t="s">
        <v>494</v>
      </c>
    </row>
    <row r="20" spans="1:5" ht="40.5" customHeight="1" x14ac:dyDescent="0.25">
      <c r="A20" s="65">
        <v>104</v>
      </c>
      <c r="B20" s="66" t="s">
        <v>495</v>
      </c>
      <c r="C20" s="67"/>
      <c r="D20" s="65">
        <v>102</v>
      </c>
      <c r="E20" s="68" t="s">
        <v>496</v>
      </c>
    </row>
    <row r="21" spans="1:5" ht="40.5" customHeight="1" x14ac:dyDescent="0.25">
      <c r="A21" s="65">
        <v>105</v>
      </c>
      <c r="B21" s="66" t="s">
        <v>497</v>
      </c>
      <c r="C21" s="67"/>
      <c r="D21" s="65">
        <v>103</v>
      </c>
      <c r="E21" s="68" t="s">
        <v>498</v>
      </c>
    </row>
    <row r="22" spans="1:5" ht="40.5" customHeight="1" x14ac:dyDescent="0.25">
      <c r="A22" s="65">
        <v>106</v>
      </c>
      <c r="B22" s="66" t="s">
        <v>499</v>
      </c>
      <c r="C22" s="67"/>
      <c r="D22" s="65">
        <v>104</v>
      </c>
      <c r="E22" s="68" t="s">
        <v>500</v>
      </c>
    </row>
    <row r="23" spans="1:5" ht="40.5" customHeight="1" x14ac:dyDescent="0.25">
      <c r="A23" s="65">
        <v>107</v>
      </c>
      <c r="B23" s="66" t="s">
        <v>501</v>
      </c>
      <c r="C23" s="67"/>
      <c r="D23" s="65">
        <v>105</v>
      </c>
      <c r="E23" s="68" t="s">
        <v>502</v>
      </c>
    </row>
    <row r="24" spans="1:5" ht="40.5" customHeight="1" x14ac:dyDescent="0.25">
      <c r="A24" s="65">
        <v>108</v>
      </c>
      <c r="B24" s="66" t="s">
        <v>503</v>
      </c>
      <c r="C24" s="67"/>
      <c r="D24" s="65">
        <v>106</v>
      </c>
      <c r="E24" s="68" t="s">
        <v>504</v>
      </c>
    </row>
    <row r="25" spans="1:5" ht="40.5" customHeight="1" x14ac:dyDescent="0.25">
      <c r="A25" s="65">
        <v>109</v>
      </c>
      <c r="B25" s="66" t="s">
        <v>505</v>
      </c>
      <c r="C25" s="67"/>
      <c r="D25" s="65">
        <v>107</v>
      </c>
      <c r="E25" s="68" t="s">
        <v>506</v>
      </c>
    </row>
    <row r="26" spans="1:5" ht="40.5" customHeight="1" x14ac:dyDescent="0.25">
      <c r="A26" s="65">
        <v>110</v>
      </c>
      <c r="B26" s="66" t="s">
        <v>507</v>
      </c>
      <c r="C26" s="67"/>
      <c r="D26" s="70">
        <v>200</v>
      </c>
      <c r="E26" s="71" t="s">
        <v>508</v>
      </c>
    </row>
    <row r="27" spans="1:5" ht="40.5" customHeight="1" x14ac:dyDescent="0.25">
      <c r="A27" s="65">
        <v>111</v>
      </c>
      <c r="B27" s="66" t="s">
        <v>509</v>
      </c>
      <c r="C27" s="67"/>
      <c r="D27" s="65">
        <v>201</v>
      </c>
      <c r="E27" s="68" t="s">
        <v>510</v>
      </c>
    </row>
    <row r="28" spans="1:5" ht="40.5" customHeight="1" x14ac:dyDescent="0.25">
      <c r="A28" s="70">
        <v>200</v>
      </c>
      <c r="B28" s="71" t="s">
        <v>511</v>
      </c>
      <c r="C28" s="69"/>
      <c r="D28" s="65">
        <v>202</v>
      </c>
      <c r="E28" s="68" t="s">
        <v>512</v>
      </c>
    </row>
    <row r="29" spans="1:5" ht="40.5" customHeight="1" x14ac:dyDescent="0.25">
      <c r="A29" s="65">
        <v>201</v>
      </c>
      <c r="B29" s="72" t="s">
        <v>513</v>
      </c>
      <c r="C29" s="67"/>
      <c r="D29" s="65">
        <v>203</v>
      </c>
      <c r="E29" s="68" t="s">
        <v>514</v>
      </c>
    </row>
    <row r="30" spans="1:5" ht="40.5" customHeight="1" x14ac:dyDescent="0.25">
      <c r="A30" s="65">
        <v>202</v>
      </c>
      <c r="B30" s="72" t="s">
        <v>515</v>
      </c>
      <c r="C30" s="67"/>
      <c r="D30" s="65">
        <v>204</v>
      </c>
      <c r="E30" s="68" t="s">
        <v>516</v>
      </c>
    </row>
    <row r="31" spans="1:5" ht="40.5" customHeight="1" x14ac:dyDescent="0.25">
      <c r="A31" s="65">
        <v>203</v>
      </c>
      <c r="B31" s="72" t="s">
        <v>517</v>
      </c>
      <c r="C31" s="67"/>
      <c r="D31" s="65">
        <v>205</v>
      </c>
      <c r="E31" s="68" t="s">
        <v>518</v>
      </c>
    </row>
    <row r="32" spans="1:5" ht="40.5" customHeight="1" x14ac:dyDescent="0.25">
      <c r="A32" s="65">
        <v>204</v>
      </c>
      <c r="B32" s="72" t="s">
        <v>519</v>
      </c>
      <c r="C32" s="67"/>
      <c r="D32" s="65">
        <v>206</v>
      </c>
      <c r="E32" s="68" t="s">
        <v>520</v>
      </c>
    </row>
    <row r="33" spans="1:5" ht="40.5" customHeight="1" x14ac:dyDescent="0.25">
      <c r="A33" s="65">
        <v>205</v>
      </c>
      <c r="B33" s="72" t="s">
        <v>521</v>
      </c>
      <c r="C33" s="67"/>
      <c r="D33" s="65">
        <v>207</v>
      </c>
      <c r="E33" s="68" t="s">
        <v>522</v>
      </c>
    </row>
    <row r="34" spans="1:5" ht="40.5" customHeight="1" x14ac:dyDescent="0.25">
      <c r="A34" s="65">
        <v>206</v>
      </c>
      <c r="B34" s="72" t="s">
        <v>523</v>
      </c>
      <c r="C34" s="67"/>
      <c r="D34" s="65">
        <v>208</v>
      </c>
      <c r="E34" s="68" t="s">
        <v>524</v>
      </c>
    </row>
    <row r="35" spans="1:5" ht="40.5" customHeight="1" x14ac:dyDescent="0.25">
      <c r="A35" s="65">
        <v>207</v>
      </c>
      <c r="B35" s="72" t="s">
        <v>525</v>
      </c>
      <c r="C35" s="67"/>
      <c r="D35" s="65">
        <v>209</v>
      </c>
      <c r="E35" s="68" t="s">
        <v>526</v>
      </c>
    </row>
    <row r="36" spans="1:5" ht="40.5" customHeight="1" x14ac:dyDescent="0.25">
      <c r="A36" s="65">
        <v>208</v>
      </c>
      <c r="B36" s="72" t="s">
        <v>527</v>
      </c>
      <c r="C36" s="67"/>
      <c r="D36" s="65">
        <v>210</v>
      </c>
      <c r="E36" s="68" t="s">
        <v>528</v>
      </c>
    </row>
    <row r="37" spans="1:5" ht="40.5" customHeight="1" x14ac:dyDescent="0.25">
      <c r="A37" s="65">
        <v>209</v>
      </c>
      <c r="B37" s="72" t="s">
        <v>529</v>
      </c>
      <c r="C37" s="67"/>
      <c r="D37" s="65">
        <v>211</v>
      </c>
      <c r="E37" s="68" t="s">
        <v>530</v>
      </c>
    </row>
    <row r="38" spans="1:5" ht="40.5" customHeight="1" x14ac:dyDescent="0.25">
      <c r="A38" s="65">
        <v>210</v>
      </c>
      <c r="B38" s="72" t="s">
        <v>531</v>
      </c>
      <c r="C38" s="67"/>
      <c r="D38" s="70">
        <v>300</v>
      </c>
      <c r="E38" s="71" t="s">
        <v>532</v>
      </c>
    </row>
    <row r="39" spans="1:5" ht="40.5" customHeight="1" x14ac:dyDescent="0.25">
      <c r="A39" s="65">
        <v>211</v>
      </c>
      <c r="B39" s="72" t="s">
        <v>533</v>
      </c>
      <c r="C39" s="67"/>
      <c r="D39" s="65">
        <v>301</v>
      </c>
      <c r="E39" s="68" t="s">
        <v>534</v>
      </c>
    </row>
    <row r="40" spans="1:5" ht="40.5" customHeight="1" x14ac:dyDescent="0.25">
      <c r="A40" s="70">
        <v>300</v>
      </c>
      <c r="B40" s="71" t="s">
        <v>535</v>
      </c>
      <c r="C40" s="69"/>
      <c r="D40" s="65">
        <v>302</v>
      </c>
      <c r="E40" s="68" t="s">
        <v>536</v>
      </c>
    </row>
    <row r="41" spans="1:5" ht="40.5" customHeight="1" x14ac:dyDescent="0.25">
      <c r="A41" s="65">
        <v>301</v>
      </c>
      <c r="B41" s="72" t="s">
        <v>537</v>
      </c>
      <c r="C41" s="67"/>
      <c r="D41" s="65">
        <v>303</v>
      </c>
      <c r="E41" s="68" t="s">
        <v>538</v>
      </c>
    </row>
    <row r="42" spans="1:5" ht="40.5" customHeight="1" x14ac:dyDescent="0.25">
      <c r="A42" s="65">
        <v>302</v>
      </c>
      <c r="B42" s="72" t="s">
        <v>539</v>
      </c>
      <c r="C42" s="67"/>
      <c r="D42" s="65">
        <v>304</v>
      </c>
      <c r="E42" s="68" t="s">
        <v>540</v>
      </c>
    </row>
    <row r="43" spans="1:5" ht="40.5" customHeight="1" x14ac:dyDescent="0.25">
      <c r="A43" s="65">
        <v>303</v>
      </c>
      <c r="B43" s="72" t="s">
        <v>541</v>
      </c>
      <c r="C43" s="67"/>
      <c r="D43" s="65">
        <v>305</v>
      </c>
      <c r="E43" s="68" t="s">
        <v>542</v>
      </c>
    </row>
    <row r="44" spans="1:5" ht="40.5" customHeight="1" x14ac:dyDescent="0.25">
      <c r="A44" s="65">
        <v>304</v>
      </c>
      <c r="B44" s="72" t="s">
        <v>543</v>
      </c>
      <c r="C44" s="67"/>
      <c r="D44" s="65">
        <v>306</v>
      </c>
      <c r="E44" s="68" t="s">
        <v>544</v>
      </c>
    </row>
    <row r="45" spans="1:5" ht="40.5" customHeight="1" x14ac:dyDescent="0.25">
      <c r="A45" s="65">
        <v>305</v>
      </c>
      <c r="B45" s="72" t="s">
        <v>545</v>
      </c>
      <c r="C45" s="67"/>
      <c r="D45" s="65">
        <v>307</v>
      </c>
      <c r="E45" s="68" t="s">
        <v>546</v>
      </c>
    </row>
    <row r="46" spans="1:5" ht="40.5" customHeight="1" x14ac:dyDescent="0.25">
      <c r="A46" s="65">
        <v>306</v>
      </c>
      <c r="B46" s="72" t="s">
        <v>547</v>
      </c>
      <c r="C46" s="67"/>
      <c r="D46" s="65">
        <v>308</v>
      </c>
      <c r="E46" s="68" t="s">
        <v>548</v>
      </c>
    </row>
    <row r="47" spans="1:5" ht="40.5" customHeight="1" x14ac:dyDescent="0.25">
      <c r="A47" s="65">
        <v>307</v>
      </c>
      <c r="B47" s="72" t="s">
        <v>549</v>
      </c>
      <c r="C47" s="67"/>
      <c r="D47" s="70">
        <v>400</v>
      </c>
      <c r="E47" s="71" t="s">
        <v>550</v>
      </c>
    </row>
    <row r="48" spans="1:5" ht="40.5" customHeight="1" x14ac:dyDescent="0.25">
      <c r="A48" s="65">
        <v>308</v>
      </c>
      <c r="B48" s="72" t="s">
        <v>551</v>
      </c>
      <c r="C48" s="67"/>
      <c r="D48" s="65">
        <v>401</v>
      </c>
      <c r="E48" s="68" t="s">
        <v>552</v>
      </c>
    </row>
    <row r="49" spans="1:5" ht="40.5" customHeight="1" x14ac:dyDescent="0.25">
      <c r="A49" s="65">
        <v>309</v>
      </c>
      <c r="B49" s="72" t="s">
        <v>553</v>
      </c>
      <c r="C49" s="67"/>
      <c r="D49" s="65">
        <v>402</v>
      </c>
      <c r="E49" s="68" t="s">
        <v>496</v>
      </c>
    </row>
    <row r="50" spans="1:5" ht="40.5" customHeight="1" x14ac:dyDescent="0.25">
      <c r="A50" s="65">
        <v>310</v>
      </c>
      <c r="B50" s="72" t="s">
        <v>554</v>
      </c>
      <c r="C50" s="67"/>
      <c r="D50" s="65">
        <v>403</v>
      </c>
      <c r="E50" s="68" t="s">
        <v>555</v>
      </c>
    </row>
    <row r="51" spans="1:5" ht="40.5" customHeight="1" x14ac:dyDescent="0.25">
      <c r="A51" s="65">
        <v>311</v>
      </c>
      <c r="B51" s="72" t="s">
        <v>493</v>
      </c>
      <c r="C51" s="67"/>
      <c r="D51" s="65">
        <v>404</v>
      </c>
      <c r="E51" s="68" t="s">
        <v>556</v>
      </c>
    </row>
    <row r="52" spans="1:5" ht="40.5" customHeight="1" x14ac:dyDescent="0.25">
      <c r="A52" s="70">
        <v>400</v>
      </c>
      <c r="B52" s="71" t="s">
        <v>557</v>
      </c>
      <c r="C52" s="69"/>
      <c r="D52" s="65">
        <v>405</v>
      </c>
      <c r="E52" s="68" t="s">
        <v>558</v>
      </c>
    </row>
    <row r="53" spans="1:5" ht="40.5" customHeight="1" x14ac:dyDescent="0.25">
      <c r="A53" s="65">
        <v>401</v>
      </c>
      <c r="B53" s="72" t="s">
        <v>559</v>
      </c>
      <c r="C53" s="67"/>
      <c r="D53" s="65">
        <v>406</v>
      </c>
      <c r="E53" s="68" t="s">
        <v>560</v>
      </c>
    </row>
    <row r="54" spans="1:5" ht="40.5" customHeight="1" x14ac:dyDescent="0.25">
      <c r="A54" s="65">
        <v>402</v>
      </c>
      <c r="B54" s="72" t="s">
        <v>561</v>
      </c>
      <c r="C54" s="67"/>
      <c r="D54" s="65">
        <v>407</v>
      </c>
      <c r="E54" s="68" t="s">
        <v>562</v>
      </c>
    </row>
    <row r="55" spans="1:5" ht="40.5" customHeight="1" x14ac:dyDescent="0.25">
      <c r="A55" s="65">
        <v>403</v>
      </c>
      <c r="B55" s="72" t="s">
        <v>563</v>
      </c>
      <c r="C55" s="67"/>
      <c r="D55" s="70">
        <v>500</v>
      </c>
      <c r="E55" s="71" t="s">
        <v>564</v>
      </c>
    </row>
    <row r="56" spans="1:5" ht="40.5" customHeight="1" x14ac:dyDescent="0.25">
      <c r="A56" s="65">
        <v>404</v>
      </c>
      <c r="B56" s="72" t="s">
        <v>565</v>
      </c>
      <c r="C56" s="67"/>
      <c r="D56" s="65">
        <v>501</v>
      </c>
      <c r="E56" s="68" t="s">
        <v>566</v>
      </c>
    </row>
    <row r="57" spans="1:5" ht="40.5" customHeight="1" x14ac:dyDescent="0.25">
      <c r="A57" s="65">
        <v>405</v>
      </c>
      <c r="B57" s="72" t="s">
        <v>567</v>
      </c>
      <c r="C57" s="67"/>
      <c r="D57" s="65">
        <v>502</v>
      </c>
      <c r="E57" s="68" t="s">
        <v>568</v>
      </c>
    </row>
    <row r="58" spans="1:5" ht="40.5" customHeight="1" x14ac:dyDescent="0.25">
      <c r="A58" s="70">
        <v>500</v>
      </c>
      <c r="B58" s="71" t="s">
        <v>569</v>
      </c>
      <c r="C58" s="69"/>
      <c r="D58" s="65">
        <v>503</v>
      </c>
      <c r="E58" s="68" t="s">
        <v>570</v>
      </c>
    </row>
    <row r="59" spans="1:5" ht="40.5" customHeight="1" x14ac:dyDescent="0.25">
      <c r="A59" s="65">
        <v>501</v>
      </c>
      <c r="B59" s="72" t="s">
        <v>571</v>
      </c>
      <c r="C59" s="67"/>
      <c r="D59" s="65">
        <v>504</v>
      </c>
      <c r="E59" s="68" t="s">
        <v>572</v>
      </c>
    </row>
    <row r="60" spans="1:5" ht="40.5" customHeight="1" x14ac:dyDescent="0.25">
      <c r="A60" s="65">
        <v>502</v>
      </c>
      <c r="B60" s="72" t="s">
        <v>573</v>
      </c>
      <c r="C60" s="67"/>
      <c r="D60" s="65">
        <v>505</v>
      </c>
      <c r="E60" s="68" t="s">
        <v>574</v>
      </c>
    </row>
    <row r="61" spans="1:5" ht="40.5" customHeight="1" x14ac:dyDescent="0.25">
      <c r="A61" s="65">
        <v>503</v>
      </c>
      <c r="B61" s="72" t="s">
        <v>575</v>
      </c>
      <c r="C61" s="67"/>
      <c r="D61" s="65">
        <v>506</v>
      </c>
      <c r="E61" s="68" t="s">
        <v>576</v>
      </c>
    </row>
    <row r="62" spans="1:5" ht="40.5" customHeight="1" x14ac:dyDescent="0.25">
      <c r="A62" s="65">
        <v>504</v>
      </c>
      <c r="B62" s="72" t="s">
        <v>577</v>
      </c>
      <c r="C62" s="67"/>
      <c r="D62" s="65">
        <v>507</v>
      </c>
      <c r="E62" s="68" t="s">
        <v>578</v>
      </c>
    </row>
    <row r="63" spans="1:5" ht="40.5" customHeight="1" x14ac:dyDescent="0.25">
      <c r="A63" s="70">
        <v>600</v>
      </c>
      <c r="B63" s="71" t="s">
        <v>579</v>
      </c>
      <c r="C63" s="69"/>
      <c r="D63" s="65">
        <v>508</v>
      </c>
      <c r="E63" s="68" t="s">
        <v>580</v>
      </c>
    </row>
    <row r="64" spans="1:5" ht="40.5" customHeight="1" x14ac:dyDescent="0.25">
      <c r="A64" s="65">
        <v>601</v>
      </c>
      <c r="B64" s="72" t="s">
        <v>581</v>
      </c>
      <c r="C64" s="67"/>
      <c r="D64" s="65">
        <v>509</v>
      </c>
      <c r="E64" s="68" t="s">
        <v>582</v>
      </c>
    </row>
    <row r="65" spans="1:5" ht="40.5" customHeight="1" x14ac:dyDescent="0.25">
      <c r="A65" s="65">
        <v>602</v>
      </c>
      <c r="B65" s="72" t="s">
        <v>583</v>
      </c>
      <c r="C65" s="67"/>
      <c r="D65" s="65">
        <v>510</v>
      </c>
      <c r="E65" s="68" t="s">
        <v>584</v>
      </c>
    </row>
    <row r="66" spans="1:5" ht="40.5" customHeight="1" x14ac:dyDescent="0.25">
      <c r="A66" s="65">
        <v>603</v>
      </c>
      <c r="B66" s="72" t="s">
        <v>585</v>
      </c>
      <c r="C66" s="67"/>
      <c r="D66" s="65">
        <v>511</v>
      </c>
      <c r="E66" s="68" t="s">
        <v>586</v>
      </c>
    </row>
    <row r="67" spans="1:5" ht="40.5" customHeight="1" x14ac:dyDescent="0.25">
      <c r="A67" s="65">
        <v>604</v>
      </c>
      <c r="B67" s="72" t="s">
        <v>587</v>
      </c>
      <c r="C67" s="67"/>
      <c r="D67" s="65">
        <v>512</v>
      </c>
      <c r="E67" s="68" t="s">
        <v>588</v>
      </c>
    </row>
    <row r="68" spans="1:5" ht="40.5" customHeight="1" x14ac:dyDescent="0.25">
      <c r="A68" s="65">
        <v>605</v>
      </c>
      <c r="B68" s="72" t="s">
        <v>589</v>
      </c>
      <c r="C68" s="67"/>
      <c r="D68" s="70">
        <v>600</v>
      </c>
      <c r="E68" s="71" t="s">
        <v>590</v>
      </c>
    </row>
    <row r="69" spans="1:5" ht="40.5" customHeight="1" x14ac:dyDescent="0.25">
      <c r="A69" s="65">
        <v>606</v>
      </c>
      <c r="B69" s="72" t="s">
        <v>591</v>
      </c>
      <c r="C69" s="67"/>
      <c r="D69" s="65">
        <v>601</v>
      </c>
      <c r="E69" s="68" t="s">
        <v>592</v>
      </c>
    </row>
    <row r="70" spans="1:5" ht="40.5" customHeight="1" x14ac:dyDescent="0.25">
      <c r="A70" s="65">
        <v>607</v>
      </c>
      <c r="B70" s="72" t="s">
        <v>593</v>
      </c>
      <c r="C70" s="67"/>
      <c r="D70" s="65">
        <v>602</v>
      </c>
      <c r="E70" s="68" t="s">
        <v>594</v>
      </c>
    </row>
    <row r="71" spans="1:5" ht="40.5" customHeight="1" x14ac:dyDescent="0.25">
      <c r="A71" s="65">
        <v>608</v>
      </c>
      <c r="B71" s="72" t="s">
        <v>595</v>
      </c>
      <c r="C71" s="67"/>
      <c r="D71" s="65">
        <v>603</v>
      </c>
      <c r="E71" s="68" t="s">
        <v>596</v>
      </c>
    </row>
    <row r="72" spans="1:5" ht="40.5" customHeight="1" x14ac:dyDescent="0.25">
      <c r="A72" s="65">
        <v>609</v>
      </c>
      <c r="B72" s="72" t="s">
        <v>597</v>
      </c>
      <c r="C72" s="67"/>
      <c r="D72" s="65">
        <v>604</v>
      </c>
      <c r="E72" s="68" t="s">
        <v>598</v>
      </c>
    </row>
    <row r="73" spans="1:5" ht="40.5" customHeight="1" x14ac:dyDescent="0.25">
      <c r="A73" s="65">
        <v>610</v>
      </c>
      <c r="B73" s="72" t="s">
        <v>599</v>
      </c>
      <c r="C73" s="67"/>
      <c r="D73" s="65">
        <v>605</v>
      </c>
      <c r="E73" s="68" t="s">
        <v>411</v>
      </c>
    </row>
    <row r="74" spans="1:5" ht="40.5" customHeight="1" x14ac:dyDescent="0.25">
      <c r="A74" s="65">
        <v>611</v>
      </c>
      <c r="B74" s="72" t="s">
        <v>600</v>
      </c>
      <c r="C74" s="67"/>
      <c r="D74" s="65">
        <v>606</v>
      </c>
      <c r="E74" s="68" t="s">
        <v>601</v>
      </c>
    </row>
    <row r="75" spans="1:5" ht="40.5" customHeight="1" x14ac:dyDescent="0.25">
      <c r="A75" s="65">
        <v>612</v>
      </c>
      <c r="B75" s="72" t="s">
        <v>602</v>
      </c>
      <c r="C75" s="67"/>
      <c r="D75" s="65">
        <v>607</v>
      </c>
      <c r="E75" s="68" t="s">
        <v>603</v>
      </c>
    </row>
    <row r="76" spans="1:5" ht="40.5" customHeight="1" x14ac:dyDescent="0.25">
      <c r="A76" s="65">
        <v>613</v>
      </c>
      <c r="B76" s="72" t="s">
        <v>604</v>
      </c>
      <c r="C76" s="67"/>
      <c r="D76" s="70">
        <v>700</v>
      </c>
      <c r="E76" s="71" t="s">
        <v>605</v>
      </c>
    </row>
    <row r="77" spans="1:5" ht="40.5" customHeight="1" x14ac:dyDescent="0.25">
      <c r="A77" s="70" t="s">
        <v>606</v>
      </c>
      <c r="B77" s="71" t="s">
        <v>607</v>
      </c>
      <c r="C77" s="67"/>
      <c r="D77" s="65">
        <v>701</v>
      </c>
      <c r="E77" s="68" t="s">
        <v>608</v>
      </c>
    </row>
    <row r="78" spans="1:5" ht="40.5" customHeight="1" x14ac:dyDescent="0.25">
      <c r="A78" s="65" t="s">
        <v>609</v>
      </c>
      <c r="B78" s="66" t="s">
        <v>610</v>
      </c>
      <c r="C78" s="67"/>
      <c r="D78" s="65">
        <v>702</v>
      </c>
      <c r="E78" s="68" t="s">
        <v>611</v>
      </c>
    </row>
    <row r="79" spans="1:5" ht="40.5" customHeight="1" x14ac:dyDescent="0.25">
      <c r="A79" s="65" t="s">
        <v>612</v>
      </c>
      <c r="B79" s="66" t="s">
        <v>613</v>
      </c>
      <c r="C79" s="69"/>
      <c r="D79" s="65">
        <v>703</v>
      </c>
      <c r="E79" s="68" t="s">
        <v>614</v>
      </c>
    </row>
    <row r="80" spans="1:5" ht="40.5" customHeight="1" x14ac:dyDescent="0.25">
      <c r="A80" s="65"/>
      <c r="B80" s="72"/>
      <c r="C80" s="67"/>
      <c r="D80" s="65">
        <v>704</v>
      </c>
      <c r="E80" s="68" t="s">
        <v>615</v>
      </c>
    </row>
    <row r="81" spans="1:5" ht="40.5" customHeight="1" x14ac:dyDescent="0.25">
      <c r="A81" s="65"/>
      <c r="B81" s="73"/>
      <c r="C81" s="74"/>
      <c r="D81" s="70" t="s">
        <v>606</v>
      </c>
      <c r="E81" s="71" t="s">
        <v>616</v>
      </c>
    </row>
    <row r="82" spans="1:5" ht="40.5" customHeight="1" x14ac:dyDescent="0.25">
      <c r="A82" s="65"/>
      <c r="B82" s="73"/>
      <c r="C82" s="74"/>
      <c r="D82" s="65" t="s">
        <v>609</v>
      </c>
      <c r="E82" s="68" t="s">
        <v>617</v>
      </c>
    </row>
    <row r="83" spans="1:5" ht="40.5" customHeight="1" x14ac:dyDescent="0.25">
      <c r="A83" s="65"/>
      <c r="B83" s="73"/>
      <c r="C83" s="74"/>
      <c r="D83" s="65" t="s">
        <v>612</v>
      </c>
      <c r="E83" s="68" t="s">
        <v>613</v>
      </c>
    </row>
    <row r="84" spans="1:5" x14ac:dyDescent="0.25">
      <c r="A84" s="75"/>
      <c r="B84" s="74"/>
      <c r="C84" s="74"/>
      <c r="D84" s="74"/>
      <c r="E84" s="74"/>
    </row>
    <row r="85" spans="1:5" ht="13.5" thickBot="1" x14ac:dyDescent="0.3">
      <c r="A85" s="75"/>
      <c r="B85" s="74"/>
      <c r="C85" s="74"/>
      <c r="D85" s="74"/>
      <c r="E85" s="74"/>
    </row>
    <row r="86" spans="1:5" ht="26.25" customHeight="1" thickBot="1" x14ac:dyDescent="0.3">
      <c r="A86" s="312" t="s">
        <v>618</v>
      </c>
      <c r="B86" s="313"/>
      <c r="C86" s="313"/>
      <c r="D86" s="313"/>
      <c r="E86" s="314"/>
    </row>
    <row r="87" spans="1:5" ht="21.75" customHeight="1" x14ac:dyDescent="0.25">
      <c r="A87" s="310" t="s">
        <v>619</v>
      </c>
      <c r="B87" s="310"/>
      <c r="C87" s="111"/>
      <c r="D87" s="310" t="s">
        <v>620</v>
      </c>
      <c r="E87" s="310"/>
    </row>
    <row r="88" spans="1:5" ht="42" customHeight="1" x14ac:dyDescent="0.25">
      <c r="A88" s="76" t="s">
        <v>621</v>
      </c>
      <c r="B88" s="77" t="s">
        <v>622</v>
      </c>
      <c r="C88" s="74"/>
      <c r="D88" s="78" t="s">
        <v>449</v>
      </c>
      <c r="E88" s="79" t="s">
        <v>623</v>
      </c>
    </row>
    <row r="89" spans="1:5" ht="51.75" customHeight="1" x14ac:dyDescent="0.25">
      <c r="A89" s="80" t="s">
        <v>624</v>
      </c>
      <c r="B89" s="81" t="s">
        <v>625</v>
      </c>
      <c r="C89" s="74"/>
      <c r="D89" s="82" t="s">
        <v>452</v>
      </c>
      <c r="E89" s="83" t="s">
        <v>626</v>
      </c>
    </row>
    <row r="90" spans="1:5" ht="38.25" customHeight="1" x14ac:dyDescent="0.25">
      <c r="A90" s="80" t="s">
        <v>627</v>
      </c>
      <c r="B90" s="81" t="s">
        <v>628</v>
      </c>
      <c r="C90" s="74"/>
      <c r="D90" s="82" t="s">
        <v>464</v>
      </c>
      <c r="E90" s="83" t="s">
        <v>629</v>
      </c>
    </row>
    <row r="91" spans="1:5" ht="52.5" customHeight="1" x14ac:dyDescent="0.25">
      <c r="A91" s="80" t="s">
        <v>630</v>
      </c>
      <c r="B91" s="81" t="s">
        <v>631</v>
      </c>
      <c r="C91" s="74"/>
      <c r="D91" s="82" t="s">
        <v>479</v>
      </c>
      <c r="E91" s="83" t="s">
        <v>632</v>
      </c>
    </row>
    <row r="92" spans="1:5" ht="38.25" customHeight="1" x14ac:dyDescent="0.25">
      <c r="A92" s="80" t="s">
        <v>633</v>
      </c>
      <c r="B92" s="81" t="s">
        <v>634</v>
      </c>
      <c r="C92" s="74"/>
      <c r="D92" s="82" t="s">
        <v>635</v>
      </c>
      <c r="E92" s="83" t="s">
        <v>636</v>
      </c>
    </row>
    <row r="93" spans="1:5" ht="38.25" customHeight="1" x14ac:dyDescent="0.25">
      <c r="A93" s="80" t="s">
        <v>637</v>
      </c>
      <c r="B93" s="81" t="s">
        <v>638</v>
      </c>
      <c r="C93" s="74"/>
      <c r="D93" s="82" t="s">
        <v>639</v>
      </c>
      <c r="E93" s="83" t="s">
        <v>640</v>
      </c>
    </row>
    <row r="94" spans="1:5" ht="38.25" customHeight="1" x14ac:dyDescent="0.25">
      <c r="A94" s="84">
        <v>100</v>
      </c>
      <c r="B94" s="85" t="s">
        <v>641</v>
      </c>
      <c r="C94" s="74"/>
      <c r="D94" s="82" t="s">
        <v>642</v>
      </c>
      <c r="E94" s="83" t="s">
        <v>643</v>
      </c>
    </row>
    <row r="95" spans="1:5" ht="38.25" customHeight="1" x14ac:dyDescent="0.25">
      <c r="A95" s="84">
        <v>150</v>
      </c>
      <c r="B95" s="85" t="s">
        <v>644</v>
      </c>
      <c r="C95" s="74"/>
      <c r="D95" s="82" t="s">
        <v>645</v>
      </c>
      <c r="E95" s="83" t="s">
        <v>49</v>
      </c>
    </row>
    <row r="96" spans="1:5" ht="38.25" customHeight="1" x14ac:dyDescent="0.25">
      <c r="A96" s="84">
        <v>200</v>
      </c>
      <c r="B96" s="85" t="s">
        <v>646</v>
      </c>
      <c r="C96" s="74"/>
      <c r="D96" s="82" t="s">
        <v>647</v>
      </c>
      <c r="E96" s="83" t="s">
        <v>648</v>
      </c>
    </row>
    <row r="97" spans="1:5" ht="38.25" customHeight="1" x14ac:dyDescent="0.25">
      <c r="A97" s="80">
        <v>201</v>
      </c>
      <c r="B97" s="81" t="s">
        <v>649</v>
      </c>
      <c r="C97" s="74"/>
      <c r="D97" s="82" t="s">
        <v>650</v>
      </c>
      <c r="E97" s="83" t="s">
        <v>651</v>
      </c>
    </row>
    <row r="98" spans="1:5" ht="38.25" customHeight="1" x14ac:dyDescent="0.25">
      <c r="A98" s="80">
        <v>202</v>
      </c>
      <c r="B98" s="81" t="s">
        <v>652</v>
      </c>
      <c r="C98" s="74"/>
      <c r="D98" s="86">
        <v>100</v>
      </c>
      <c r="E98" s="87" t="s">
        <v>653</v>
      </c>
    </row>
    <row r="99" spans="1:5" ht="38.25" customHeight="1" x14ac:dyDescent="0.25">
      <c r="A99" s="80">
        <v>203</v>
      </c>
      <c r="B99" s="81" t="s">
        <v>654</v>
      </c>
      <c r="C99" s="74"/>
      <c r="D99" s="82">
        <v>110</v>
      </c>
      <c r="E99" s="83" t="s">
        <v>655</v>
      </c>
    </row>
    <row r="100" spans="1:5" ht="38.25" customHeight="1" x14ac:dyDescent="0.25">
      <c r="A100" s="80">
        <v>205</v>
      </c>
      <c r="B100" s="81" t="s">
        <v>656</v>
      </c>
      <c r="C100" s="74"/>
      <c r="D100" s="82">
        <v>113</v>
      </c>
      <c r="E100" s="83" t="s">
        <v>657</v>
      </c>
    </row>
    <row r="101" spans="1:5" ht="38.25" customHeight="1" x14ac:dyDescent="0.25">
      <c r="A101" s="80">
        <v>207</v>
      </c>
      <c r="B101" s="81" t="s">
        <v>658</v>
      </c>
      <c r="C101" s="74"/>
      <c r="D101" s="82">
        <v>199</v>
      </c>
      <c r="E101" s="83" t="s">
        <v>659</v>
      </c>
    </row>
    <row r="102" spans="1:5" ht="38.25" customHeight="1" x14ac:dyDescent="0.25">
      <c r="A102" s="80">
        <v>209</v>
      </c>
      <c r="B102" s="81" t="s">
        <v>660</v>
      </c>
      <c r="C102" s="74"/>
      <c r="D102" s="86">
        <v>200</v>
      </c>
      <c r="E102" s="87" t="s">
        <v>661</v>
      </c>
    </row>
    <row r="103" spans="1:5" ht="54" customHeight="1" x14ac:dyDescent="0.25">
      <c r="A103" s="88">
        <v>250</v>
      </c>
      <c r="B103" s="89" t="s">
        <v>662</v>
      </c>
      <c r="C103" s="74"/>
      <c r="D103" s="82">
        <v>205</v>
      </c>
      <c r="E103" s="83" t="s">
        <v>663</v>
      </c>
    </row>
    <row r="104" spans="1:5" ht="38.25" customHeight="1" x14ac:dyDescent="0.25">
      <c r="A104" s="88">
        <v>300</v>
      </c>
      <c r="B104" s="89" t="s">
        <v>664</v>
      </c>
      <c r="C104" s="74"/>
      <c r="D104" s="82">
        <v>210</v>
      </c>
      <c r="E104" s="83" t="s">
        <v>665</v>
      </c>
    </row>
    <row r="105" spans="1:5" ht="38.25" customHeight="1" x14ac:dyDescent="0.25">
      <c r="A105" s="80">
        <v>301</v>
      </c>
      <c r="B105" s="81" t="s">
        <v>666</v>
      </c>
      <c r="C105" s="74"/>
      <c r="D105" s="82">
        <v>220</v>
      </c>
      <c r="E105" s="83" t="s">
        <v>667</v>
      </c>
    </row>
    <row r="106" spans="1:5" ht="38.25" customHeight="1" x14ac:dyDescent="0.25">
      <c r="A106" s="80">
        <v>305</v>
      </c>
      <c r="B106" s="81" t="s">
        <v>668</v>
      </c>
      <c r="C106" s="74"/>
      <c r="D106" s="82">
        <v>230</v>
      </c>
      <c r="E106" s="83" t="s">
        <v>669</v>
      </c>
    </row>
    <row r="107" spans="1:5" ht="38.25" customHeight="1" x14ac:dyDescent="0.25">
      <c r="A107" s="80">
        <v>309</v>
      </c>
      <c r="B107" s="90" t="s">
        <v>660</v>
      </c>
      <c r="C107" s="74"/>
      <c r="D107" s="82">
        <v>240</v>
      </c>
      <c r="E107" s="83" t="s">
        <v>670</v>
      </c>
    </row>
    <row r="108" spans="1:5" ht="38.25" customHeight="1" x14ac:dyDescent="0.25">
      <c r="A108" s="88">
        <v>350</v>
      </c>
      <c r="B108" s="89" t="s">
        <v>671</v>
      </c>
      <c r="C108" s="74"/>
      <c r="D108" s="82">
        <v>250</v>
      </c>
      <c r="E108" s="83" t="s">
        <v>67</v>
      </c>
    </row>
    <row r="109" spans="1:5" ht="38.25" customHeight="1" x14ac:dyDescent="0.25">
      <c r="A109" s="80">
        <v>353</v>
      </c>
      <c r="B109" s="81" t="s">
        <v>672</v>
      </c>
      <c r="C109" s="74"/>
      <c r="D109" s="82">
        <v>260</v>
      </c>
      <c r="E109" s="83" t="s">
        <v>673</v>
      </c>
    </row>
    <row r="110" spans="1:5" ht="38.25" customHeight="1" x14ac:dyDescent="0.25">
      <c r="A110" s="80">
        <v>355</v>
      </c>
      <c r="B110" s="81" t="s">
        <v>674</v>
      </c>
      <c r="C110" s="74"/>
      <c r="D110" s="82">
        <v>299</v>
      </c>
      <c r="E110" s="83" t="s">
        <v>391</v>
      </c>
    </row>
    <row r="111" spans="1:5" ht="38.25" customHeight="1" x14ac:dyDescent="0.25">
      <c r="A111" s="80">
        <v>356</v>
      </c>
      <c r="B111" s="81" t="s">
        <v>675</v>
      </c>
      <c r="C111" s="74"/>
      <c r="D111" s="86">
        <v>300</v>
      </c>
      <c r="E111" s="87" t="s">
        <v>676</v>
      </c>
    </row>
    <row r="112" spans="1:5" ht="38.25" customHeight="1" x14ac:dyDescent="0.25">
      <c r="A112" s="91">
        <v>359</v>
      </c>
      <c r="B112" s="92" t="s">
        <v>677</v>
      </c>
      <c r="C112" s="74"/>
      <c r="D112" s="82">
        <v>310</v>
      </c>
      <c r="E112" s="83" t="s">
        <v>678</v>
      </c>
    </row>
    <row r="113" spans="1:5" ht="38.25" customHeight="1" x14ac:dyDescent="0.25">
      <c r="A113" s="70">
        <v>400</v>
      </c>
      <c r="B113" s="93" t="s">
        <v>679</v>
      </c>
      <c r="C113" s="74"/>
      <c r="D113" s="82">
        <v>320</v>
      </c>
      <c r="E113" s="83" t="s">
        <v>680</v>
      </c>
    </row>
    <row r="114" spans="1:5" ht="38.25" customHeight="1" x14ac:dyDescent="0.25">
      <c r="A114" s="70">
        <v>450</v>
      </c>
      <c r="B114" s="93" t="s">
        <v>681</v>
      </c>
      <c r="C114" s="74"/>
      <c r="D114" s="82">
        <v>330</v>
      </c>
      <c r="E114" s="83" t="s">
        <v>682</v>
      </c>
    </row>
    <row r="115" spans="1:5" ht="38.25" customHeight="1" x14ac:dyDescent="0.25">
      <c r="A115" s="94">
        <v>452</v>
      </c>
      <c r="B115" s="95" t="s">
        <v>683</v>
      </c>
      <c r="C115" s="74"/>
      <c r="D115" s="82">
        <v>339</v>
      </c>
      <c r="E115" s="83" t="s">
        <v>684</v>
      </c>
    </row>
    <row r="116" spans="1:5" ht="38.25" customHeight="1" x14ac:dyDescent="0.25">
      <c r="A116" s="80">
        <v>453</v>
      </c>
      <c r="B116" s="81" t="s">
        <v>685</v>
      </c>
      <c r="C116" s="74"/>
      <c r="D116" s="82">
        <v>340</v>
      </c>
      <c r="E116" s="83" t="s">
        <v>686</v>
      </c>
    </row>
    <row r="117" spans="1:5" ht="38.25" customHeight="1" x14ac:dyDescent="0.25">
      <c r="A117" s="80">
        <v>454</v>
      </c>
      <c r="B117" s="81" t="s">
        <v>687</v>
      </c>
      <c r="C117" s="74"/>
      <c r="D117" s="82">
        <v>350</v>
      </c>
      <c r="E117" s="83" t="s">
        <v>688</v>
      </c>
    </row>
    <row r="118" spans="1:5" ht="54.75" customHeight="1" x14ac:dyDescent="0.25">
      <c r="A118" s="80">
        <v>456</v>
      </c>
      <c r="B118" s="81" t="s">
        <v>689</v>
      </c>
      <c r="C118" s="74"/>
      <c r="D118" s="96">
        <v>400</v>
      </c>
      <c r="E118" s="97" t="s">
        <v>690</v>
      </c>
    </row>
    <row r="119" spans="1:5" ht="38.25" customHeight="1" x14ac:dyDescent="0.25">
      <c r="A119" s="80">
        <v>459</v>
      </c>
      <c r="B119" s="81" t="s">
        <v>660</v>
      </c>
      <c r="C119" s="74"/>
      <c r="D119" s="82">
        <v>410</v>
      </c>
      <c r="E119" s="83" t="s">
        <v>691</v>
      </c>
    </row>
    <row r="120" spans="1:5" ht="38.25" customHeight="1" x14ac:dyDescent="0.25">
      <c r="A120" s="84">
        <v>500</v>
      </c>
      <c r="B120" s="85" t="s">
        <v>692</v>
      </c>
      <c r="C120" s="74"/>
      <c r="D120" s="82">
        <v>420</v>
      </c>
      <c r="E120" s="83" t="s">
        <v>693</v>
      </c>
    </row>
    <row r="121" spans="1:5" ht="38.25" customHeight="1" x14ac:dyDescent="0.25">
      <c r="A121" s="80">
        <v>502</v>
      </c>
      <c r="B121" s="81" t="s">
        <v>694</v>
      </c>
      <c r="C121" s="74"/>
      <c r="D121" s="82">
        <v>430</v>
      </c>
      <c r="E121" s="83" t="s">
        <v>695</v>
      </c>
    </row>
    <row r="122" spans="1:5" ht="38.25" customHeight="1" x14ac:dyDescent="0.25">
      <c r="A122" s="80">
        <v>503</v>
      </c>
      <c r="B122" s="81" t="s">
        <v>696</v>
      </c>
      <c r="C122" s="74"/>
      <c r="D122" s="96">
        <v>500</v>
      </c>
      <c r="E122" s="97" t="s">
        <v>697</v>
      </c>
    </row>
    <row r="123" spans="1:5" ht="38.25" customHeight="1" x14ac:dyDescent="0.25">
      <c r="A123" s="80">
        <v>505</v>
      </c>
      <c r="B123" s="81" t="s">
        <v>698</v>
      </c>
      <c r="C123" s="74"/>
      <c r="D123" s="82">
        <v>510</v>
      </c>
      <c r="E123" s="83" t="s">
        <v>699</v>
      </c>
    </row>
    <row r="124" spans="1:5" ht="38.25" customHeight="1" x14ac:dyDescent="0.25">
      <c r="A124" s="80">
        <v>506</v>
      </c>
      <c r="B124" s="81" t="s">
        <v>158</v>
      </c>
      <c r="C124" s="74"/>
      <c r="D124" s="82">
        <v>520</v>
      </c>
      <c r="E124" s="83" t="s">
        <v>700</v>
      </c>
    </row>
    <row r="125" spans="1:5" ht="38.25" customHeight="1" x14ac:dyDescent="0.25">
      <c r="A125" s="80">
        <v>508</v>
      </c>
      <c r="B125" s="81" t="s">
        <v>701</v>
      </c>
      <c r="C125" s="74"/>
      <c r="D125" s="82">
        <v>530</v>
      </c>
      <c r="E125" s="83" t="s">
        <v>702</v>
      </c>
    </row>
    <row r="126" spans="1:5" ht="38.25" customHeight="1" x14ac:dyDescent="0.25">
      <c r="A126" s="91">
        <v>509</v>
      </c>
      <c r="B126" s="92" t="s">
        <v>660</v>
      </c>
      <c r="C126" s="74"/>
      <c r="D126" s="82">
        <v>540</v>
      </c>
      <c r="E126" s="83" t="s">
        <v>703</v>
      </c>
    </row>
    <row r="127" spans="1:5" ht="38.25" customHeight="1" x14ac:dyDescent="0.25">
      <c r="A127" s="70">
        <v>550</v>
      </c>
      <c r="B127" s="93" t="s">
        <v>704</v>
      </c>
      <c r="C127" s="74"/>
      <c r="D127" s="82">
        <v>550</v>
      </c>
      <c r="E127" s="83" t="s">
        <v>705</v>
      </c>
    </row>
    <row r="128" spans="1:5" ht="38.25" customHeight="1" x14ac:dyDescent="0.25">
      <c r="A128" s="94">
        <v>552</v>
      </c>
      <c r="B128" s="95" t="s">
        <v>706</v>
      </c>
      <c r="C128" s="74"/>
      <c r="D128" s="82">
        <v>560</v>
      </c>
      <c r="E128" s="83" t="s">
        <v>707</v>
      </c>
    </row>
    <row r="129" spans="1:5" ht="38.25" customHeight="1" x14ac:dyDescent="0.25">
      <c r="A129" s="80">
        <v>555</v>
      </c>
      <c r="B129" s="81" t="s">
        <v>708</v>
      </c>
      <c r="C129" s="74"/>
      <c r="D129" s="82">
        <v>570</v>
      </c>
      <c r="E129" s="83" t="s">
        <v>709</v>
      </c>
    </row>
    <row r="130" spans="1:5" ht="38.25" customHeight="1" x14ac:dyDescent="0.25">
      <c r="A130" s="80">
        <v>556</v>
      </c>
      <c r="B130" s="81" t="s">
        <v>710</v>
      </c>
      <c r="C130" s="74"/>
      <c r="D130" s="82">
        <v>580</v>
      </c>
      <c r="E130" s="83" t="s">
        <v>711</v>
      </c>
    </row>
    <row r="131" spans="1:5" ht="38.25" customHeight="1" x14ac:dyDescent="0.25">
      <c r="A131" s="80">
        <v>557</v>
      </c>
      <c r="B131" s="81" t="s">
        <v>712</v>
      </c>
      <c r="C131" s="74"/>
      <c r="D131" s="82">
        <v>590</v>
      </c>
      <c r="E131" s="83" t="s">
        <v>713</v>
      </c>
    </row>
    <row r="132" spans="1:5" ht="38.25" customHeight="1" x14ac:dyDescent="0.25">
      <c r="A132" s="80">
        <v>558</v>
      </c>
      <c r="B132" s="81" t="s">
        <v>714</v>
      </c>
      <c r="C132" s="74"/>
      <c r="D132" s="82">
        <v>599</v>
      </c>
      <c r="E132" s="83" t="s">
        <v>715</v>
      </c>
    </row>
    <row r="133" spans="1:5" ht="43.5" customHeight="1" x14ac:dyDescent="0.25">
      <c r="A133" s="91">
        <v>559</v>
      </c>
      <c r="B133" s="92" t="s">
        <v>660</v>
      </c>
      <c r="C133" s="74"/>
      <c r="D133" s="96">
        <v>600</v>
      </c>
      <c r="E133" s="97" t="s">
        <v>716</v>
      </c>
    </row>
    <row r="134" spans="1:5" ht="38.25" customHeight="1" x14ac:dyDescent="0.25">
      <c r="A134" s="70">
        <v>600</v>
      </c>
      <c r="B134" s="93" t="s">
        <v>717</v>
      </c>
      <c r="C134" s="74"/>
      <c r="D134" s="82">
        <v>610</v>
      </c>
      <c r="E134" s="83" t="s">
        <v>718</v>
      </c>
    </row>
    <row r="135" spans="1:5" ht="38.25" customHeight="1" x14ac:dyDescent="0.25">
      <c r="A135" s="94">
        <v>601</v>
      </c>
      <c r="B135" s="95" t="s">
        <v>719</v>
      </c>
      <c r="C135" s="74"/>
      <c r="D135" s="82">
        <v>620</v>
      </c>
      <c r="E135" s="83" t="s">
        <v>720</v>
      </c>
    </row>
    <row r="136" spans="1:5" ht="38.25" customHeight="1" x14ac:dyDescent="0.25">
      <c r="A136" s="80">
        <v>602</v>
      </c>
      <c r="B136" s="81" t="s">
        <v>721</v>
      </c>
      <c r="C136" s="74"/>
      <c r="D136" s="82">
        <v>630</v>
      </c>
      <c r="E136" s="83" t="s">
        <v>722</v>
      </c>
    </row>
    <row r="137" spans="1:5" ht="38.25" customHeight="1" x14ac:dyDescent="0.25">
      <c r="A137" s="80">
        <v>603</v>
      </c>
      <c r="B137" s="81" t="s">
        <v>723</v>
      </c>
      <c r="C137" s="74"/>
      <c r="D137" s="82">
        <v>640</v>
      </c>
      <c r="E137" s="83" t="s">
        <v>724</v>
      </c>
    </row>
    <row r="138" spans="1:5" ht="38.25" customHeight="1" x14ac:dyDescent="0.25">
      <c r="A138" s="80">
        <v>604</v>
      </c>
      <c r="B138" s="81" t="s">
        <v>725</v>
      </c>
      <c r="C138" s="74"/>
      <c r="D138" s="96">
        <v>700</v>
      </c>
      <c r="E138" s="98" t="s">
        <v>726</v>
      </c>
    </row>
    <row r="139" spans="1:5" ht="38.25" customHeight="1" x14ac:dyDescent="0.25">
      <c r="A139" s="80">
        <v>605</v>
      </c>
      <c r="B139" s="81" t="s">
        <v>727</v>
      </c>
      <c r="C139" s="74"/>
      <c r="D139" s="82">
        <v>710</v>
      </c>
      <c r="E139" s="83" t="s">
        <v>728</v>
      </c>
    </row>
    <row r="140" spans="1:5" ht="38.25" customHeight="1" x14ac:dyDescent="0.25">
      <c r="A140" s="80">
        <v>606</v>
      </c>
      <c r="B140" s="81" t="s">
        <v>172</v>
      </c>
      <c r="C140" s="74"/>
      <c r="D140" s="82">
        <v>720</v>
      </c>
      <c r="E140" s="83" t="s">
        <v>729</v>
      </c>
    </row>
    <row r="141" spans="1:5" ht="38.25" customHeight="1" x14ac:dyDescent="0.25">
      <c r="A141" s="80">
        <v>607</v>
      </c>
      <c r="B141" s="81" t="s">
        <v>730</v>
      </c>
      <c r="C141" s="74"/>
      <c r="D141" s="82">
        <v>780</v>
      </c>
      <c r="E141" s="83" t="s">
        <v>731</v>
      </c>
    </row>
    <row r="142" spans="1:5" ht="38.25" customHeight="1" x14ac:dyDescent="0.25">
      <c r="A142" s="80">
        <v>608</v>
      </c>
      <c r="B142" s="81" t="s">
        <v>732</v>
      </c>
      <c r="C142" s="74"/>
      <c r="D142" s="96">
        <v>980</v>
      </c>
      <c r="E142" s="99" t="s">
        <v>733</v>
      </c>
    </row>
    <row r="143" spans="1:5" ht="38.25" customHeight="1" x14ac:dyDescent="0.25">
      <c r="A143" s="91">
        <v>609</v>
      </c>
      <c r="B143" s="92" t="s">
        <v>660</v>
      </c>
      <c r="C143" s="74"/>
      <c r="D143" s="82">
        <v>990</v>
      </c>
      <c r="E143" s="83" t="s">
        <v>734</v>
      </c>
    </row>
    <row r="144" spans="1:5" ht="38.25" customHeight="1" x14ac:dyDescent="0.25">
      <c r="A144" s="70">
        <v>650</v>
      </c>
      <c r="B144" s="93" t="s">
        <v>785</v>
      </c>
      <c r="C144" s="74"/>
      <c r="D144" s="82">
        <v>999</v>
      </c>
      <c r="E144" s="83" t="s">
        <v>394</v>
      </c>
    </row>
    <row r="145" spans="1:5" ht="63" customHeight="1" x14ac:dyDescent="0.25">
      <c r="A145" s="94">
        <v>653</v>
      </c>
      <c r="B145" s="95" t="s">
        <v>735</v>
      </c>
      <c r="C145" s="100"/>
      <c r="D145" s="100"/>
      <c r="E145" s="101"/>
    </row>
    <row r="146" spans="1:5" ht="57" customHeight="1" x14ac:dyDescent="0.25">
      <c r="A146" s="80">
        <v>655</v>
      </c>
      <c r="B146" s="81" t="s">
        <v>736</v>
      </c>
      <c r="C146" s="100"/>
      <c r="D146" s="100"/>
      <c r="E146" s="101"/>
    </row>
    <row r="147" spans="1:5" ht="51" customHeight="1" x14ac:dyDescent="0.25">
      <c r="A147" s="80">
        <v>657</v>
      </c>
      <c r="B147" s="81" t="s">
        <v>737</v>
      </c>
      <c r="C147" s="100"/>
      <c r="D147" s="100"/>
      <c r="E147" s="101"/>
    </row>
    <row r="148" spans="1:5" ht="38.25" customHeight="1" x14ac:dyDescent="0.25">
      <c r="A148" s="91">
        <v>659</v>
      </c>
      <c r="B148" s="92" t="s">
        <v>660</v>
      </c>
      <c r="C148" s="100"/>
      <c r="D148" s="100"/>
      <c r="E148" s="101"/>
    </row>
    <row r="149" spans="1:5" ht="38.25" customHeight="1" x14ac:dyDescent="0.25">
      <c r="A149" s="70">
        <v>750</v>
      </c>
      <c r="B149" s="93" t="s">
        <v>738</v>
      </c>
      <c r="C149" s="100"/>
      <c r="D149" s="100"/>
      <c r="E149" s="101"/>
    </row>
    <row r="150" spans="1:5" ht="38.25" customHeight="1" x14ac:dyDescent="0.25">
      <c r="A150" s="70">
        <v>900</v>
      </c>
      <c r="B150" s="93" t="s">
        <v>739</v>
      </c>
      <c r="C150" s="100"/>
      <c r="D150" s="100"/>
      <c r="E150" s="101"/>
    </row>
    <row r="151" spans="1:5" ht="38.25" customHeight="1" x14ac:dyDescent="0.25">
      <c r="A151" s="94">
        <v>998</v>
      </c>
      <c r="B151" s="95" t="s">
        <v>740</v>
      </c>
      <c r="C151" s="100"/>
      <c r="D151" s="100"/>
      <c r="E151" s="101"/>
    </row>
    <row r="152" spans="1:5" ht="38.25" customHeight="1" thickBot="1" x14ac:dyDescent="0.3">
      <c r="A152" s="102">
        <v>999</v>
      </c>
      <c r="B152" s="103" t="s">
        <v>613</v>
      </c>
      <c r="C152" s="104"/>
      <c r="D152" s="104"/>
      <c r="E152" s="105"/>
    </row>
    <row r="153" spans="1:5" x14ac:dyDescent="0.25">
      <c r="A153" s="75"/>
      <c r="B153" s="74"/>
      <c r="C153" s="74"/>
      <c r="D153" s="74"/>
      <c r="E153" s="74"/>
    </row>
    <row r="154" spans="1:5" x14ac:dyDescent="0.25">
      <c r="B154" s="55"/>
      <c r="C154" s="55"/>
      <c r="D154" s="55"/>
      <c r="E154" s="55"/>
    </row>
    <row r="155" spans="1:5" x14ac:dyDescent="0.25">
      <c r="B155" s="55"/>
      <c r="C155" s="55"/>
      <c r="D155" s="55"/>
      <c r="E155" s="55"/>
    </row>
    <row r="156" spans="1:5" x14ac:dyDescent="0.25">
      <c r="B156" s="55"/>
      <c r="C156" s="55"/>
      <c r="D156" s="55"/>
      <c r="E156" s="55"/>
    </row>
    <row r="157" spans="1:5" x14ac:dyDescent="0.25">
      <c r="B157" s="55"/>
      <c r="C157" s="55"/>
      <c r="D157" s="55"/>
      <c r="E157" s="55"/>
    </row>
    <row r="158" spans="1:5" x14ac:dyDescent="0.25">
      <c r="B158" s="55"/>
      <c r="C158" s="55"/>
      <c r="D158" s="55"/>
      <c r="E158" s="55"/>
    </row>
    <row r="159" spans="1:5" x14ac:dyDescent="0.25">
      <c r="B159" s="55"/>
      <c r="C159" s="55"/>
      <c r="D159" s="55"/>
      <c r="E159" s="55"/>
    </row>
    <row r="160" spans="1:5" x14ac:dyDescent="0.25">
      <c r="B160" s="55"/>
      <c r="C160" s="55"/>
      <c r="D160" s="55"/>
      <c r="E160" s="55"/>
    </row>
    <row r="161" spans="2:5" x14ac:dyDescent="0.25">
      <c r="B161" s="55"/>
      <c r="C161" s="55"/>
      <c r="D161" s="55"/>
      <c r="E161" s="55"/>
    </row>
    <row r="162" spans="2:5" x14ac:dyDescent="0.25">
      <c r="B162" s="55"/>
      <c r="C162" s="55"/>
      <c r="D162" s="55"/>
      <c r="E162" s="55"/>
    </row>
    <row r="163" spans="2:5" x14ac:dyDescent="0.25">
      <c r="B163" s="55"/>
      <c r="C163" s="55"/>
      <c r="D163" s="55"/>
      <c r="E163" s="55"/>
    </row>
    <row r="164" spans="2:5" x14ac:dyDescent="0.25">
      <c r="B164" s="55"/>
      <c r="C164" s="55"/>
      <c r="D164" s="55"/>
      <c r="E164" s="55"/>
    </row>
    <row r="165" spans="2:5" x14ac:dyDescent="0.25">
      <c r="B165" s="55"/>
      <c r="C165" s="55"/>
      <c r="D165" s="55"/>
      <c r="E165" s="55"/>
    </row>
    <row r="166" spans="2:5" x14ac:dyDescent="0.25">
      <c r="B166" s="55"/>
      <c r="C166" s="55"/>
      <c r="D166" s="55"/>
      <c r="E166" s="55"/>
    </row>
    <row r="167" spans="2:5" x14ac:dyDescent="0.25">
      <c r="B167" s="55"/>
      <c r="C167" s="55"/>
      <c r="D167" s="55"/>
      <c r="E167" s="55"/>
    </row>
    <row r="168" spans="2:5" x14ac:dyDescent="0.25">
      <c r="B168" s="55"/>
      <c r="C168" s="55"/>
      <c r="D168" s="55"/>
      <c r="E168" s="55"/>
    </row>
    <row r="169" spans="2:5" x14ac:dyDescent="0.25">
      <c r="B169" s="55"/>
      <c r="C169" s="55"/>
      <c r="D169" s="55"/>
      <c r="E169" s="55"/>
    </row>
    <row r="170" spans="2:5" x14ac:dyDescent="0.25">
      <c r="B170" s="55"/>
      <c r="C170" s="55"/>
      <c r="D170" s="55"/>
      <c r="E170" s="55"/>
    </row>
    <row r="171" spans="2:5" x14ac:dyDescent="0.25">
      <c r="B171" s="55"/>
      <c r="C171" s="55"/>
      <c r="D171" s="55"/>
      <c r="E171" s="55"/>
    </row>
    <row r="172" spans="2:5" x14ac:dyDescent="0.25">
      <c r="B172" s="55"/>
      <c r="C172" s="55"/>
      <c r="D172" s="55"/>
      <c r="E172" s="55"/>
    </row>
    <row r="173" spans="2:5" x14ac:dyDescent="0.25">
      <c r="B173" s="55"/>
      <c r="C173" s="55"/>
      <c r="D173" s="55"/>
      <c r="E173" s="55"/>
    </row>
    <row r="174" spans="2:5" x14ac:dyDescent="0.25">
      <c r="B174" s="55"/>
      <c r="C174" s="55"/>
      <c r="D174" s="55"/>
      <c r="E174" s="55"/>
    </row>
    <row r="175" spans="2:5" x14ac:dyDescent="0.25">
      <c r="B175" s="55"/>
      <c r="C175" s="55"/>
      <c r="D175" s="55"/>
      <c r="E175" s="55"/>
    </row>
    <row r="176" spans="2:5" x14ac:dyDescent="0.25">
      <c r="B176" s="55"/>
      <c r="C176" s="55"/>
      <c r="D176" s="55"/>
      <c r="E176" s="55"/>
    </row>
    <row r="177" spans="2:5" x14ac:dyDescent="0.25">
      <c r="B177" s="55"/>
      <c r="C177" s="55"/>
      <c r="D177" s="55"/>
      <c r="E177" s="55"/>
    </row>
    <row r="178" spans="2:5" x14ac:dyDescent="0.25">
      <c r="B178" s="55"/>
      <c r="C178" s="55"/>
      <c r="D178" s="55"/>
      <c r="E178" s="55"/>
    </row>
    <row r="179" spans="2:5" x14ac:dyDescent="0.25">
      <c r="B179" s="55"/>
      <c r="C179" s="55"/>
      <c r="D179" s="55"/>
      <c r="E179" s="55"/>
    </row>
    <row r="180" spans="2:5" x14ac:dyDescent="0.25">
      <c r="B180" s="55"/>
      <c r="C180" s="55"/>
      <c r="D180" s="55"/>
      <c r="E180" s="55"/>
    </row>
    <row r="181" spans="2:5" x14ac:dyDescent="0.25">
      <c r="B181" s="55"/>
      <c r="C181" s="55"/>
      <c r="D181" s="55"/>
      <c r="E181" s="55"/>
    </row>
    <row r="182" spans="2:5" x14ac:dyDescent="0.25">
      <c r="B182" s="55"/>
      <c r="C182" s="55"/>
      <c r="D182" s="55"/>
      <c r="E182" s="55"/>
    </row>
    <row r="183" spans="2:5" x14ac:dyDescent="0.25">
      <c r="B183" s="55"/>
      <c r="C183" s="55"/>
      <c r="D183" s="55"/>
      <c r="E183" s="55"/>
    </row>
    <row r="184" spans="2:5" x14ac:dyDescent="0.25">
      <c r="B184" s="55"/>
      <c r="C184" s="55"/>
      <c r="D184" s="55"/>
      <c r="E184" s="55"/>
    </row>
    <row r="185" spans="2:5" x14ac:dyDescent="0.25">
      <c r="B185" s="55"/>
      <c r="C185" s="55"/>
      <c r="D185" s="55"/>
      <c r="E185" s="55"/>
    </row>
    <row r="186" spans="2:5" x14ac:dyDescent="0.25">
      <c r="B186" s="55"/>
      <c r="C186" s="55"/>
      <c r="D186" s="55"/>
      <c r="E186" s="55"/>
    </row>
    <row r="187" spans="2:5" x14ac:dyDescent="0.25">
      <c r="B187" s="55"/>
      <c r="C187" s="55"/>
      <c r="D187" s="55"/>
      <c r="E187" s="55"/>
    </row>
    <row r="188" spans="2:5" x14ac:dyDescent="0.25">
      <c r="B188" s="55"/>
      <c r="C188" s="55"/>
      <c r="D188" s="55"/>
      <c r="E188" s="55"/>
    </row>
    <row r="189" spans="2:5" x14ac:dyDescent="0.25">
      <c r="B189" s="55"/>
      <c r="C189" s="55"/>
      <c r="D189" s="55"/>
      <c r="E189" s="55"/>
    </row>
    <row r="190" spans="2:5" x14ac:dyDescent="0.25">
      <c r="B190" s="55"/>
      <c r="C190" s="55"/>
      <c r="D190" s="55"/>
      <c r="E190" s="55"/>
    </row>
    <row r="191" spans="2:5" x14ac:dyDescent="0.25">
      <c r="B191" s="55"/>
      <c r="C191" s="55"/>
      <c r="D191" s="55"/>
      <c r="E191" s="55"/>
    </row>
    <row r="192" spans="2:5" x14ac:dyDescent="0.25">
      <c r="B192" s="55"/>
      <c r="C192" s="55"/>
      <c r="D192" s="55"/>
      <c r="E192" s="55"/>
    </row>
    <row r="193" spans="2:5" x14ac:dyDescent="0.25">
      <c r="B193" s="55"/>
      <c r="C193" s="55"/>
      <c r="D193" s="55"/>
      <c r="E193" s="55"/>
    </row>
    <row r="194" spans="2:5" x14ac:dyDescent="0.25">
      <c r="B194" s="55"/>
      <c r="C194" s="55"/>
      <c r="D194" s="55"/>
      <c r="E194" s="55"/>
    </row>
    <row r="195" spans="2:5" x14ac:dyDescent="0.25">
      <c r="B195" s="55"/>
      <c r="C195" s="55"/>
      <c r="D195" s="55"/>
      <c r="E195" s="55"/>
    </row>
    <row r="196" spans="2:5" x14ac:dyDescent="0.25">
      <c r="B196" s="55"/>
      <c r="C196" s="55"/>
      <c r="D196" s="55"/>
      <c r="E196" s="55"/>
    </row>
    <row r="197" spans="2:5" x14ac:dyDescent="0.25">
      <c r="B197" s="55"/>
      <c r="C197" s="55"/>
      <c r="D197" s="55"/>
      <c r="E197" s="55"/>
    </row>
    <row r="198" spans="2:5" x14ac:dyDescent="0.25">
      <c r="B198" s="55"/>
      <c r="C198" s="55"/>
      <c r="D198" s="55"/>
      <c r="E198" s="55"/>
    </row>
    <row r="199" spans="2:5" x14ac:dyDescent="0.25">
      <c r="B199" s="55"/>
      <c r="C199" s="55"/>
      <c r="D199" s="55"/>
      <c r="E199" s="55"/>
    </row>
    <row r="200" spans="2:5" x14ac:dyDescent="0.25">
      <c r="B200" s="55"/>
      <c r="C200" s="55"/>
      <c r="D200" s="55"/>
      <c r="E200" s="55"/>
    </row>
    <row r="201" spans="2:5" x14ac:dyDescent="0.25">
      <c r="B201" s="55"/>
      <c r="C201" s="55"/>
      <c r="D201" s="55"/>
      <c r="E201" s="55"/>
    </row>
  </sheetData>
  <mergeCells count="7">
    <mergeCell ref="A87:B87"/>
    <mergeCell ref="D87:E87"/>
    <mergeCell ref="A1:E1"/>
    <mergeCell ref="A2:E2"/>
    <mergeCell ref="A3:B3"/>
    <mergeCell ref="D3:E3"/>
    <mergeCell ref="A86:E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A883A-6906-4D83-9646-B42F9D91B1FF}">
  <dimension ref="B2:D18"/>
  <sheetViews>
    <sheetView showGridLines="0" workbookViewId="0">
      <selection activeCell="C7" sqref="C7"/>
    </sheetView>
  </sheetViews>
  <sheetFormatPr baseColWidth="10" defaultColWidth="11.42578125" defaultRowHeight="15" x14ac:dyDescent="0.25"/>
  <cols>
    <col min="1" max="1" width="3.42578125" customWidth="1"/>
    <col min="2" max="3" width="26.7109375" customWidth="1"/>
    <col min="4" max="4" width="60.5703125" customWidth="1"/>
  </cols>
  <sheetData>
    <row r="2" spans="2:4" x14ac:dyDescent="0.25">
      <c r="B2" s="315" t="s">
        <v>784</v>
      </c>
      <c r="C2" s="315"/>
      <c r="D2" s="315"/>
    </row>
    <row r="4" spans="2:4" x14ac:dyDescent="0.25">
      <c r="B4" s="115" t="s">
        <v>780</v>
      </c>
      <c r="C4" s="115" t="s">
        <v>781</v>
      </c>
      <c r="D4" s="115" t="s">
        <v>783</v>
      </c>
    </row>
    <row r="5" spans="2:4" x14ac:dyDescent="0.25">
      <c r="B5" s="116" t="s">
        <v>452</v>
      </c>
      <c r="C5" s="117">
        <v>43971</v>
      </c>
      <c r="D5" s="118" t="s">
        <v>786</v>
      </c>
    </row>
    <row r="6" spans="2:4" ht="33.75" x14ac:dyDescent="0.25">
      <c r="B6" s="116" t="s">
        <v>455</v>
      </c>
      <c r="C6" s="117">
        <v>45954</v>
      </c>
      <c r="D6" s="118" t="s">
        <v>788</v>
      </c>
    </row>
    <row r="18" spans="2:4" ht="36" customHeight="1" x14ac:dyDescent="0.25">
      <c r="B18" s="316"/>
      <c r="C18" s="317"/>
      <c r="D18" s="317"/>
    </row>
  </sheetData>
  <mergeCells count="2">
    <mergeCell ref="B2:D2"/>
    <mergeCell ref="B18:D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D35"/>
  <sheetViews>
    <sheetView workbookViewId="0">
      <selection activeCell="B3" sqref="B3"/>
    </sheetView>
  </sheetViews>
  <sheetFormatPr baseColWidth="10" defaultRowHeight="15" x14ac:dyDescent="0.25"/>
  <cols>
    <col min="1" max="1" width="1.140625" customWidth="1"/>
    <col min="2" max="2" width="16.42578125" customWidth="1"/>
    <col min="3" max="3" width="1.140625" customWidth="1"/>
    <col min="4" max="4" width="11.85546875" customWidth="1"/>
    <col min="5" max="5" width="0.7109375" customWidth="1"/>
    <col min="6" max="6" width="5.85546875" style="2" customWidth="1"/>
    <col min="7" max="8" width="6.28515625" style="2" customWidth="1"/>
    <col min="9" max="9" width="0.85546875" customWidth="1"/>
    <col min="11" max="11" width="0.7109375" customWidth="1"/>
    <col min="12" max="12" width="17.140625" customWidth="1"/>
    <col min="13" max="13" width="0.5703125" customWidth="1"/>
    <col min="15" max="15" width="18.28515625" customWidth="1"/>
    <col min="16" max="16" width="1.140625" customWidth="1"/>
    <col min="17" max="17" width="15.42578125" customWidth="1"/>
    <col min="20" max="20" width="20.140625" customWidth="1"/>
    <col min="21" max="21" width="2.7109375" customWidth="1"/>
    <col min="22" max="22" width="35.7109375" customWidth="1"/>
    <col min="23" max="23" width="3.7109375" customWidth="1"/>
    <col min="24" max="24" width="34.140625" customWidth="1"/>
    <col min="25" max="25" width="4.140625" customWidth="1"/>
    <col min="26" max="26" width="28.42578125" customWidth="1"/>
    <col min="27" max="27" width="3.7109375" customWidth="1"/>
    <col min="28" max="28" width="33.5703125" customWidth="1"/>
  </cols>
  <sheetData>
    <row r="3" spans="2:30" x14ac:dyDescent="0.25">
      <c r="B3" t="s">
        <v>14</v>
      </c>
      <c r="L3" t="s">
        <v>315</v>
      </c>
    </row>
    <row r="4" spans="2:30" x14ac:dyDescent="0.25">
      <c r="B4" t="s">
        <v>5</v>
      </c>
      <c r="D4" t="s">
        <v>14</v>
      </c>
      <c r="F4" s="24" t="s">
        <v>28</v>
      </c>
      <c r="G4" s="24" t="s">
        <v>29</v>
      </c>
      <c r="H4" s="24" t="s">
        <v>30</v>
      </c>
      <c r="J4" s="2" t="s">
        <v>14</v>
      </c>
      <c r="L4" s="2" t="s">
        <v>14</v>
      </c>
      <c r="N4" s="31" t="s">
        <v>14</v>
      </c>
      <c r="O4" s="31" t="s">
        <v>14</v>
      </c>
      <c r="Q4" s="31" t="s">
        <v>14</v>
      </c>
      <c r="R4" s="31" t="s">
        <v>14</v>
      </c>
      <c r="S4" s="31" t="s">
        <v>14</v>
      </c>
      <c r="T4" s="31" t="s">
        <v>14</v>
      </c>
      <c r="V4" s="31" t="s">
        <v>14</v>
      </c>
      <c r="W4" s="2" t="s">
        <v>414</v>
      </c>
      <c r="X4" s="31" t="s">
        <v>14</v>
      </c>
      <c r="Y4" s="2" t="s">
        <v>428</v>
      </c>
      <c r="Z4" s="31" t="s">
        <v>14</v>
      </c>
      <c r="AA4" s="2" t="s">
        <v>428</v>
      </c>
      <c r="AB4" s="31" t="s">
        <v>14</v>
      </c>
    </row>
    <row r="5" spans="2:30" x14ac:dyDescent="0.25">
      <c r="B5" t="s">
        <v>4</v>
      </c>
      <c r="D5" t="s">
        <v>8</v>
      </c>
      <c r="F5" s="2">
        <v>1</v>
      </c>
      <c r="G5" s="2" t="s">
        <v>16</v>
      </c>
      <c r="H5" s="2">
        <v>2019</v>
      </c>
      <c r="J5" s="2" t="s">
        <v>31</v>
      </c>
      <c r="L5" t="s">
        <v>316</v>
      </c>
      <c r="N5" t="s">
        <v>334</v>
      </c>
      <c r="O5" t="s">
        <v>338</v>
      </c>
      <c r="Q5" t="s">
        <v>351</v>
      </c>
      <c r="R5" t="s">
        <v>358</v>
      </c>
      <c r="S5" t="s">
        <v>363</v>
      </c>
      <c r="T5" s="26" t="s">
        <v>430</v>
      </c>
      <c r="U5" s="26" t="s">
        <v>428</v>
      </c>
      <c r="V5" s="27" t="s">
        <v>429</v>
      </c>
      <c r="W5" s="2" t="s">
        <v>414</v>
      </c>
      <c r="X5" s="27" t="s">
        <v>408</v>
      </c>
      <c r="Y5" s="2" t="s">
        <v>428</v>
      </c>
      <c r="Z5" s="2" t="s">
        <v>769</v>
      </c>
      <c r="AA5" s="2" t="s">
        <v>428</v>
      </c>
      <c r="AB5" s="27" t="s">
        <v>757</v>
      </c>
      <c r="AC5" s="27"/>
      <c r="AD5" s="27"/>
    </row>
    <row r="6" spans="2:30" x14ac:dyDescent="0.25">
      <c r="B6" t="s">
        <v>2</v>
      </c>
      <c r="D6" t="s">
        <v>9</v>
      </c>
      <c r="F6" s="2">
        <v>2</v>
      </c>
      <c r="G6" s="2" t="s">
        <v>17</v>
      </c>
      <c r="H6" s="2">
        <v>2020</v>
      </c>
      <c r="J6" s="1" t="s">
        <v>32</v>
      </c>
      <c r="L6" t="s">
        <v>317</v>
      </c>
      <c r="N6" t="s">
        <v>335</v>
      </c>
      <c r="O6" t="s">
        <v>339</v>
      </c>
      <c r="Q6" t="s">
        <v>352</v>
      </c>
      <c r="R6" t="s">
        <v>357</v>
      </c>
      <c r="S6" t="s">
        <v>364</v>
      </c>
      <c r="T6" s="26" t="s">
        <v>431</v>
      </c>
      <c r="U6" s="26" t="s">
        <v>428</v>
      </c>
      <c r="V6" s="27" t="s">
        <v>396</v>
      </c>
      <c r="W6" s="2" t="s">
        <v>414</v>
      </c>
      <c r="X6" s="27" t="s">
        <v>409</v>
      </c>
      <c r="Y6" s="2" t="s">
        <v>428</v>
      </c>
      <c r="Z6" s="27" t="s">
        <v>422</v>
      </c>
      <c r="AA6" s="2" t="s">
        <v>428</v>
      </c>
      <c r="AB6" s="27" t="s">
        <v>749</v>
      </c>
      <c r="AC6" s="27"/>
      <c r="AD6" s="27"/>
    </row>
    <row r="7" spans="2:30" x14ac:dyDescent="0.25">
      <c r="B7" t="s">
        <v>1</v>
      </c>
      <c r="D7" t="s">
        <v>12</v>
      </c>
      <c r="F7" s="2">
        <v>3</v>
      </c>
      <c r="G7" s="2" t="s">
        <v>18</v>
      </c>
      <c r="H7" s="2">
        <v>2021</v>
      </c>
      <c r="J7" s="1" t="s">
        <v>33</v>
      </c>
      <c r="L7" t="s">
        <v>318</v>
      </c>
      <c r="N7" t="s">
        <v>336</v>
      </c>
      <c r="O7" t="s">
        <v>340</v>
      </c>
      <c r="Q7" t="s">
        <v>353</v>
      </c>
      <c r="T7" s="26" t="s">
        <v>392</v>
      </c>
      <c r="U7" s="26" t="s">
        <v>428</v>
      </c>
      <c r="V7" s="27" t="s">
        <v>399</v>
      </c>
      <c r="W7" s="2" t="s">
        <v>414</v>
      </c>
      <c r="X7" s="27" t="s">
        <v>410</v>
      </c>
      <c r="Y7" s="2" t="s">
        <v>428</v>
      </c>
      <c r="Z7" s="27" t="s">
        <v>423</v>
      </c>
      <c r="AA7" s="2" t="s">
        <v>428</v>
      </c>
      <c r="AB7" s="27" t="s">
        <v>750</v>
      </c>
      <c r="AC7" s="27"/>
      <c r="AD7" s="27"/>
    </row>
    <row r="8" spans="2:30" x14ac:dyDescent="0.25">
      <c r="B8" t="s">
        <v>3</v>
      </c>
      <c r="D8" t="s">
        <v>10</v>
      </c>
      <c r="F8" s="2">
        <v>4</v>
      </c>
      <c r="G8" s="2" t="s">
        <v>19</v>
      </c>
      <c r="H8" s="2">
        <v>2022</v>
      </c>
      <c r="L8" t="s">
        <v>319</v>
      </c>
      <c r="N8" t="s">
        <v>15</v>
      </c>
      <c r="O8" t="s">
        <v>15</v>
      </c>
      <c r="Q8" t="s">
        <v>354</v>
      </c>
      <c r="T8" s="26" t="s">
        <v>441</v>
      </c>
      <c r="U8" s="26" t="s">
        <v>428</v>
      </c>
      <c r="V8" s="27" t="s">
        <v>404</v>
      </c>
      <c r="W8" s="2" t="s">
        <v>414</v>
      </c>
      <c r="X8" s="25" t="s">
        <v>767</v>
      </c>
      <c r="Y8" s="2" t="s">
        <v>428</v>
      </c>
      <c r="Z8" s="27" t="s">
        <v>415</v>
      </c>
      <c r="AA8" s="2" t="s">
        <v>428</v>
      </c>
      <c r="AB8" s="27" t="s">
        <v>775</v>
      </c>
      <c r="AC8" s="27"/>
      <c r="AD8" s="27"/>
    </row>
    <row r="9" spans="2:30" x14ac:dyDescent="0.25">
      <c r="B9" t="s">
        <v>776</v>
      </c>
      <c r="D9" t="s">
        <v>13</v>
      </c>
      <c r="F9" s="2">
        <v>5</v>
      </c>
      <c r="G9" s="2" t="s">
        <v>20</v>
      </c>
      <c r="H9" s="2">
        <v>2023</v>
      </c>
      <c r="L9" t="s">
        <v>320</v>
      </c>
      <c r="Q9" t="s">
        <v>355</v>
      </c>
      <c r="T9" s="26" t="s">
        <v>437</v>
      </c>
      <c r="U9" s="26" t="s">
        <v>428</v>
      </c>
      <c r="V9" s="27" t="s">
        <v>402</v>
      </c>
      <c r="W9" s="2" t="s">
        <v>414</v>
      </c>
      <c r="X9" s="27" t="s">
        <v>412</v>
      </c>
      <c r="Y9" s="2" t="s">
        <v>428</v>
      </c>
      <c r="Z9" s="27" t="s">
        <v>416</v>
      </c>
      <c r="AA9" s="2" t="s">
        <v>428</v>
      </c>
      <c r="AB9" s="27" t="s">
        <v>751</v>
      </c>
      <c r="AC9" s="27"/>
      <c r="AD9" s="27"/>
    </row>
    <row r="10" spans="2:30" x14ac:dyDescent="0.25">
      <c r="D10" t="s">
        <v>11</v>
      </c>
      <c r="F10" s="2">
        <v>6</v>
      </c>
      <c r="G10" s="2" t="s">
        <v>21</v>
      </c>
      <c r="H10" s="2">
        <v>2024</v>
      </c>
      <c r="L10" t="s">
        <v>321</v>
      </c>
      <c r="Q10" t="s">
        <v>15</v>
      </c>
      <c r="T10" s="26" t="s">
        <v>432</v>
      </c>
      <c r="U10" s="26" t="s">
        <v>428</v>
      </c>
      <c r="V10" s="27" t="s">
        <v>403</v>
      </c>
      <c r="W10" s="2" t="s">
        <v>414</v>
      </c>
      <c r="X10" s="25" t="s">
        <v>768</v>
      </c>
      <c r="Y10" s="2" t="s">
        <v>428</v>
      </c>
      <c r="Z10" s="27" t="s">
        <v>417</v>
      </c>
      <c r="AA10" s="2" t="s">
        <v>428</v>
      </c>
      <c r="AB10" s="27" t="s">
        <v>752</v>
      </c>
      <c r="AC10" s="27"/>
      <c r="AD10" s="27"/>
    </row>
    <row r="11" spans="2:30" x14ac:dyDescent="0.25">
      <c r="D11" t="s">
        <v>438</v>
      </c>
      <c r="F11" s="2">
        <v>7</v>
      </c>
      <c r="G11" s="2" t="s">
        <v>22</v>
      </c>
      <c r="H11" s="2">
        <v>2025</v>
      </c>
      <c r="L11" t="s">
        <v>15</v>
      </c>
      <c r="T11" s="26" t="s">
        <v>439</v>
      </c>
      <c r="U11" s="26" t="s">
        <v>428</v>
      </c>
      <c r="V11" s="27" t="s">
        <v>397</v>
      </c>
      <c r="W11" s="2" t="s">
        <v>414</v>
      </c>
      <c r="X11" s="25" t="s">
        <v>436</v>
      </c>
      <c r="Y11" s="2" t="s">
        <v>428</v>
      </c>
      <c r="Z11" s="27" t="s">
        <v>418</v>
      </c>
      <c r="AA11" s="2" t="s">
        <v>428</v>
      </c>
      <c r="AB11" s="27" t="s">
        <v>753</v>
      </c>
      <c r="AC11" s="27"/>
      <c r="AD11" s="27"/>
    </row>
    <row r="12" spans="2:30" x14ac:dyDescent="0.25">
      <c r="D12" t="s">
        <v>15</v>
      </c>
      <c r="F12" s="2">
        <v>8</v>
      </c>
      <c r="G12" s="2" t="s">
        <v>23</v>
      </c>
      <c r="H12" s="2">
        <v>2026</v>
      </c>
      <c r="T12" s="26" t="s">
        <v>393</v>
      </c>
      <c r="U12" s="26" t="s">
        <v>428</v>
      </c>
      <c r="V12" s="29" t="s">
        <v>427</v>
      </c>
      <c r="W12" s="2" t="s">
        <v>414</v>
      </c>
      <c r="X12" s="27" t="s">
        <v>413</v>
      </c>
      <c r="Y12" s="2" t="s">
        <v>428</v>
      </c>
      <c r="Z12" s="27" t="s">
        <v>419</v>
      </c>
      <c r="AA12" s="2" t="s">
        <v>428</v>
      </c>
      <c r="AB12" s="27" t="s">
        <v>754</v>
      </c>
    </row>
    <row r="13" spans="2:30" x14ac:dyDescent="0.25">
      <c r="F13" s="2">
        <v>9</v>
      </c>
      <c r="G13" s="2" t="s">
        <v>24</v>
      </c>
      <c r="H13" s="2">
        <v>2027</v>
      </c>
      <c r="T13" s="26" t="s">
        <v>433</v>
      </c>
      <c r="U13" s="26" t="s">
        <v>428</v>
      </c>
      <c r="V13" s="28" t="s">
        <v>398</v>
      </c>
      <c r="W13" s="2" t="s">
        <v>414</v>
      </c>
      <c r="X13" s="25" t="s">
        <v>425</v>
      </c>
      <c r="Y13" s="2" t="s">
        <v>428</v>
      </c>
      <c r="Z13" s="27"/>
      <c r="AA13" s="2" t="s">
        <v>428</v>
      </c>
      <c r="AB13" s="27" t="s">
        <v>15</v>
      </c>
    </row>
    <row r="14" spans="2:30" x14ac:dyDescent="0.25">
      <c r="F14" s="2">
        <v>10</v>
      </c>
      <c r="G14" s="2" t="s">
        <v>25</v>
      </c>
      <c r="H14" s="2">
        <v>2028</v>
      </c>
      <c r="T14" s="26" t="s">
        <v>60</v>
      </c>
      <c r="U14" s="26" t="s">
        <v>428</v>
      </c>
      <c r="V14" s="27" t="s">
        <v>400</v>
      </c>
      <c r="W14" s="2" t="s">
        <v>414</v>
      </c>
      <c r="X14" s="27"/>
      <c r="Y14" s="2" t="s">
        <v>428</v>
      </c>
      <c r="Z14" s="27"/>
      <c r="AA14" s="2" t="s">
        <v>428</v>
      </c>
    </row>
    <row r="15" spans="2:30" x14ac:dyDescent="0.25">
      <c r="F15" s="2">
        <v>11</v>
      </c>
      <c r="G15" s="2" t="s">
        <v>26</v>
      </c>
      <c r="H15" s="2">
        <v>2029</v>
      </c>
      <c r="T15" s="26" t="s">
        <v>435</v>
      </c>
      <c r="U15" s="26" t="s">
        <v>428</v>
      </c>
      <c r="V15" s="30" t="s">
        <v>401</v>
      </c>
      <c r="W15" s="2" t="s">
        <v>414</v>
      </c>
      <c r="X15" s="27"/>
      <c r="Y15" s="2" t="s">
        <v>428</v>
      </c>
      <c r="Z15" s="27"/>
      <c r="AA15" s="2" t="s">
        <v>428</v>
      </c>
    </row>
    <row r="16" spans="2:30" x14ac:dyDescent="0.25">
      <c r="F16" s="2">
        <v>12</v>
      </c>
      <c r="G16" s="2" t="s">
        <v>27</v>
      </c>
      <c r="H16" s="2">
        <v>2030</v>
      </c>
      <c r="T16" s="26" t="s">
        <v>434</v>
      </c>
      <c r="U16" s="26" t="s">
        <v>428</v>
      </c>
      <c r="V16" s="27" t="s">
        <v>440</v>
      </c>
      <c r="W16" s="2" t="s">
        <v>414</v>
      </c>
      <c r="X16" s="27"/>
      <c r="Y16" s="2" t="s">
        <v>428</v>
      </c>
      <c r="Z16" s="27"/>
    </row>
    <row r="17" spans="6:26" x14ac:dyDescent="0.25">
      <c r="F17" s="2">
        <v>13</v>
      </c>
      <c r="T17" s="26" t="s">
        <v>394</v>
      </c>
      <c r="U17" s="26" t="s">
        <v>428</v>
      </c>
      <c r="V17" s="27" t="s">
        <v>426</v>
      </c>
      <c r="W17" s="2" t="s">
        <v>414</v>
      </c>
      <c r="X17" s="27"/>
      <c r="Y17" s="2" t="s">
        <v>428</v>
      </c>
      <c r="Z17" s="27"/>
    </row>
    <row r="18" spans="6:26" x14ac:dyDescent="0.25">
      <c r="F18" s="2">
        <v>14</v>
      </c>
      <c r="U18" s="26" t="s">
        <v>428</v>
      </c>
      <c r="V18" s="27" t="s">
        <v>424</v>
      </c>
      <c r="W18" s="2" t="s">
        <v>414</v>
      </c>
      <c r="X18" s="27"/>
      <c r="Y18" s="2" t="s">
        <v>428</v>
      </c>
      <c r="Z18" s="27"/>
    </row>
    <row r="19" spans="6:26" x14ac:dyDescent="0.25">
      <c r="F19" s="2">
        <v>15</v>
      </c>
      <c r="U19" s="26" t="s">
        <v>428</v>
      </c>
      <c r="V19" s="27" t="s">
        <v>406</v>
      </c>
      <c r="W19" s="2" t="s">
        <v>414</v>
      </c>
      <c r="X19" s="27"/>
      <c r="Y19" s="2" t="s">
        <v>428</v>
      </c>
      <c r="Z19" s="27"/>
    </row>
    <row r="20" spans="6:26" x14ac:dyDescent="0.25">
      <c r="F20" s="2">
        <v>16</v>
      </c>
      <c r="V20" s="28" t="s">
        <v>405</v>
      </c>
      <c r="W20" s="2" t="s">
        <v>414</v>
      </c>
      <c r="X20" s="27"/>
      <c r="Y20" s="2" t="s">
        <v>428</v>
      </c>
      <c r="Z20" s="27"/>
    </row>
    <row r="21" spans="6:26" x14ac:dyDescent="0.25">
      <c r="F21" s="2">
        <v>17</v>
      </c>
      <c r="V21" s="27" t="s">
        <v>395</v>
      </c>
      <c r="W21" s="2" t="s">
        <v>414</v>
      </c>
      <c r="X21" s="27"/>
      <c r="Y21" s="2" t="s">
        <v>428</v>
      </c>
      <c r="Z21" s="27"/>
    </row>
    <row r="22" spans="6:26" x14ac:dyDescent="0.25">
      <c r="F22" s="2">
        <v>18</v>
      </c>
      <c r="V22" s="27" t="s">
        <v>407</v>
      </c>
      <c r="W22" s="2" t="s">
        <v>414</v>
      </c>
      <c r="Y22" s="2" t="s">
        <v>428</v>
      </c>
      <c r="Z22" s="27"/>
    </row>
    <row r="23" spans="6:26" x14ac:dyDescent="0.25">
      <c r="F23" s="2">
        <v>19</v>
      </c>
      <c r="V23" s="27"/>
      <c r="W23" s="2" t="s">
        <v>414</v>
      </c>
      <c r="Y23" s="2" t="s">
        <v>428</v>
      </c>
    </row>
    <row r="24" spans="6:26" x14ac:dyDescent="0.25">
      <c r="F24" s="2">
        <v>20</v>
      </c>
      <c r="V24" s="27"/>
      <c r="W24" s="2" t="s">
        <v>414</v>
      </c>
      <c r="Y24" s="2" t="s">
        <v>428</v>
      </c>
    </row>
    <row r="25" spans="6:26" x14ac:dyDescent="0.25">
      <c r="F25" s="2">
        <v>21</v>
      </c>
      <c r="V25" s="27"/>
      <c r="W25" s="2" t="s">
        <v>414</v>
      </c>
      <c r="Y25" s="2" t="s">
        <v>428</v>
      </c>
    </row>
    <row r="26" spans="6:26" x14ac:dyDescent="0.25">
      <c r="F26" s="2">
        <v>22</v>
      </c>
      <c r="V26" s="27"/>
      <c r="W26" s="2" t="s">
        <v>414</v>
      </c>
      <c r="Y26" s="2" t="s">
        <v>428</v>
      </c>
    </row>
    <row r="27" spans="6:26" x14ac:dyDescent="0.25">
      <c r="F27" s="2">
        <v>23</v>
      </c>
      <c r="W27" s="2" t="s">
        <v>414</v>
      </c>
      <c r="Y27" s="2" t="s">
        <v>428</v>
      </c>
    </row>
    <row r="28" spans="6:26" x14ac:dyDescent="0.25">
      <c r="F28" s="2">
        <v>24</v>
      </c>
      <c r="W28" s="2" t="s">
        <v>414</v>
      </c>
      <c r="Y28" s="2" t="s">
        <v>428</v>
      </c>
    </row>
    <row r="29" spans="6:26" x14ac:dyDescent="0.25">
      <c r="F29" s="2">
        <v>25</v>
      </c>
      <c r="W29" s="2" t="s">
        <v>414</v>
      </c>
      <c r="Y29" s="2" t="s">
        <v>428</v>
      </c>
    </row>
    <row r="30" spans="6:26" x14ac:dyDescent="0.25">
      <c r="F30" s="2">
        <v>26</v>
      </c>
      <c r="W30" s="2" t="s">
        <v>414</v>
      </c>
    </row>
    <row r="31" spans="6:26" x14ac:dyDescent="0.25">
      <c r="F31" s="2">
        <v>27</v>
      </c>
      <c r="W31" s="2" t="s">
        <v>414</v>
      </c>
    </row>
    <row r="32" spans="6:26" x14ac:dyDescent="0.25">
      <c r="F32" s="2">
        <v>28</v>
      </c>
      <c r="W32" s="2" t="s">
        <v>414</v>
      </c>
    </row>
    <row r="33" spans="6:23" x14ac:dyDescent="0.25">
      <c r="F33" s="2">
        <v>29</v>
      </c>
      <c r="W33" s="2" t="s">
        <v>414</v>
      </c>
    </row>
    <row r="34" spans="6:23" x14ac:dyDescent="0.25">
      <c r="F34" s="2">
        <v>30</v>
      </c>
    </row>
    <row r="35" spans="6:23" x14ac:dyDescent="0.25">
      <c r="F35" s="2">
        <v>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2620CA4BCF6C4C887D6F74208FF5EE" ma:contentTypeVersion="7" ma:contentTypeDescription="Crear nuevo documento." ma:contentTypeScope="" ma:versionID="1e6840c0ce0543248b217ae5bd1e0683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d663fedf9e616a1edada5f8f72ea2a1b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ependencia_Nivel_Superior" minOccurs="0"/>
                <xsd:element ref="ns2:Fecha_Actualizacion" minOccurs="0"/>
                <xsd:element ref="ns2:Grupos_de_Proceso" minOccurs="0"/>
                <xsd:element ref="ns2:Procesos_SGI" minOccurs="0"/>
                <xsd:element ref="ns2:Tipo_x0020_Documental_x0020_SGI" minOccurs="0"/>
                <xsd:element ref="ns2:Version_Documento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Dependencia_Nivel_Superior" ma:index="10" nillable="true" ma:displayName="Dependencia_Nivel_Superior" ma:format="Dropdown" ma:internalName="Dependencia_Nivel_Superior">
      <xsd:simpleType>
        <xsd:restriction base="dms:Choice">
          <xsd:enumeration value="Despacho Superintendente de Sociedades"/>
          <xsd:enumeration value="Delegatura para Procedimientos de Insolvencia"/>
          <xsd:enumeration value="Delegatura para Procedimientos Mercantiles"/>
          <xsd:enumeration value="Delegatura Inspección, Vigilancia y Control"/>
          <xsd:enumeration value="Delegatura Asuntos Económicos y Contables"/>
          <xsd:enumeration value="Secretaría General"/>
        </xsd:restriction>
      </xsd:simpleType>
    </xsd:element>
    <xsd:element name="Fecha_Actualizacion" ma:index="11" nillable="true" ma:displayName="Fecha_Actualizacion" ma:default="[today]" ma:description="Esta columna incorpora la fecha de la última modificación realizada al documento por la oficina Asesora de Planeación." ma:format="DateOnly" ma:internalName="Fecha_Actualizacion">
      <xsd:simpleType>
        <xsd:restriction base="dms:DateTime"/>
      </xsd:simpleType>
    </xsd:element>
    <xsd:element name="Grupos_de_Proceso" ma:index="12" nillable="true" ma:displayName="Grupos_de_Proceso" ma:description="Esta columna contiene los Grupos de Proceso asociados al sistema de Gestión Integral de la entidad." ma:format="Dropdown" ma:internalName="Grupos_de_Proceso">
      <xsd:simpleType>
        <xsd:restriction base="dms:Choice">
          <xsd:enumeration value="Procesos de Direccionamiento"/>
          <xsd:enumeration value="Procesos Misionales"/>
          <xsd:enumeration value="Procesos de Apoyo"/>
          <xsd:enumeration value="Seguimiento"/>
        </xsd:restriction>
      </xsd:simpleType>
    </xsd:element>
    <xsd:element name="Procesos_SGI" ma:index="13" nillable="true" ma:displayName="Procesos_SGI" ma:default="Proceso Direccionamiento - Gestión Estratégica" ma:format="Dropdown" ma:internalName="Procesos_SGI">
      <xsd:simpleType>
        <xsd:restriction base="dms:Choice">
          <xsd:enumeration value="Proceso Direccionamiento - Gestión Estratégica"/>
          <xsd:enumeration value="Procesos Direccionamiento - Gestión Judicial"/>
          <xsd:enumeration value="Procesos Direccionamiento - Gestión Integral"/>
          <xsd:enumeration value="Procesos Direccionamiento - Gestión de Comunicaciones"/>
          <xsd:enumeration value="Procesos Misionales - Gestión de Información Empresarial"/>
          <xsd:enumeration value="Procesos Misionales - Análisis económico y de Riesgos"/>
          <xsd:enumeration value="Procesos Misionales - Análisis Financiero y Contable"/>
          <xsd:enumeration value="Procesos Misionales - Actuaciones y autorizaciones Administrativas"/>
          <xsd:enumeration value="Procesos Misionales - Investigaciones Administrativas"/>
          <xsd:enumeration value="Procesos Misionales - Régimen Cambiario"/>
          <xsd:enumeration value="Procesos Misionales - Recuperación Empresarial"/>
          <xsd:enumeration value="Procesos Misionales - Liquidación Judicial"/>
          <xsd:enumeration value="Procesos Misionales - Intervención"/>
          <xsd:enumeration value="Procesos Misionales - Procesos Especiales"/>
          <xsd:enumeration value="Procesos Misionales - Procesos Societarios"/>
          <xsd:enumeration value="Procesos Misionales - Conciliación y Arbitramiento"/>
          <xsd:enumeration value="Procesos de Apoyo - Gestión Contractual"/>
          <xsd:enumeration value="Procesos de Apoyo - Gestión Documental"/>
          <xsd:enumeration value="Procesos de Apoyo - Gestión Financiera y Contable"/>
          <xsd:enumeration value="Procesos de Apoyo - Gestión de Infraestructura y Tecnologías de Información"/>
          <xsd:enumeration value="Procesos de Apoyo - Gestión del Talento Humano"/>
          <xsd:enumeration value="Procesos de Apoyo - Atención al ciudadano"/>
          <xsd:enumeration value="Procesos de Apoyo - Gestión de Infraestructura Física"/>
          <xsd:enumeration value="Procesos de Apoyo - Gestión de Apoyo Judicial"/>
          <xsd:enumeration value="Procesos de Seguimiento - Evaluación y Control"/>
          <xsd:enumeration value="Procesos de Seguimiento - Control Disciplinario"/>
        </xsd:restriction>
      </xsd:simpleType>
    </xsd:element>
    <xsd:element name="Tipo_x0020_Documental_x0020_SGI" ma:index="14" nillable="true" ma:displayName="Tipo Documental SGI" ma:default="Caracterización" ma:format="Dropdown" ma:internalName="Tipo_x0020_Documental_x0020_SGI">
      <xsd:simpleType>
        <xsd:restriction base="dms:Choice">
          <xsd:enumeration value="Caracterización"/>
          <xsd:enumeration value="Formato"/>
          <xsd:enumeration value="Documento"/>
        </xsd:restriction>
      </xsd:simpleType>
    </xsd:element>
    <xsd:element name="Version_Documento" ma:index="15" nillable="true" ma:displayName="Version_Documento" ma:decimals="0" ma:internalName="Version_Documento">
      <xsd:simpleType>
        <xsd:restriction base="dms:Number"/>
      </xsd:simpleType>
    </xsd:element>
    <xsd:element name="_dlc_DocId" ma:index="1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sos_SGI xmlns="0948c079-19c9-4a36-bb7d-d65ca794eba7">Procesos de Apoyo - Gestión del Talento Humano</Procesos_SGI>
    <Fecha_Actualizacion xmlns="0948c079-19c9-4a36-bb7d-d65ca794eba7">2020-05-20T05:00:00+00:00</Fecha_Actualizacion>
    <Dependencia_Nivel_Superior xmlns="0948c079-19c9-4a36-bb7d-d65ca794eba7">Secretaría General</Dependencia_Nivel_Superior>
    <Grupos_de_Proceso xmlns="0948c079-19c9-4a36-bb7d-d65ca794eba7">Procesos de Apoyo</Grupos_de_Proceso>
    <_dlc_DocId xmlns="0948c079-19c9-4a36-bb7d-d65ca794eba7">SSDOCID-1136287043-6273</_dlc_DocId>
    <_dlc_DocIdUrl xmlns="0948c079-19c9-4a36-bb7d-d65ca794eba7">
      <Url>http://old2022.supersociedades.gov.co/sgi/_layouts/15/DocIdRedir.aspx?ID=SSDOCID-1136287043-6273</Url>
      <Description>SSDOCID-1136287043-6273</Description>
    </_dlc_DocIdUrl>
    <Tipo_x0020_Documental_x0020_SGI xmlns="0948c079-19c9-4a36-bb7d-d65ca794eba7">Formato</Tipo_x0020_Documental_x0020_SGI>
    <Version_Documento xmlns="0948c079-19c9-4a36-bb7d-d65ca794eba7">1</Version_Documento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E1D4855-1924-455B-9A76-E0A6D72B29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948c079-19c9-4a36-bb7d-d65ca794e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93A4B9-7A3F-40CE-938D-A9C9468383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5329B5-3F07-4CB4-B5BB-3C1B26C75F8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0948c079-19c9-4a36-bb7d-d65ca794eba7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AB174E95-DCB1-471C-BD3C-C59AC509D65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Investigación_SST</vt:lpstr>
      <vt:lpstr>Hoja5</vt:lpstr>
      <vt:lpstr>RegistroFotográfico</vt:lpstr>
      <vt:lpstr>LeccionesAprendidas</vt:lpstr>
      <vt:lpstr>AnexoNTC 3701</vt:lpstr>
      <vt:lpstr>Control de Cambios</vt:lpstr>
      <vt:lpstr>Datos</vt:lpstr>
      <vt:lpstr>Investigación_SST!Área_de_impresión</vt:lpstr>
      <vt:lpstr>LeccionesAprendidas!Área_de_impresión</vt:lpstr>
      <vt:lpstr>Investigación_SST!Títulos_a_imprimir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GTH-F-079 Reporte e investigación de incidentes y accidentes</dc:title>
  <dc:creator>Bibiana Coy Paez</dc:creator>
  <cp:lastModifiedBy>Juan Manuel Maya Bravo</cp:lastModifiedBy>
  <cp:lastPrinted>2020-05-21T01:08:49Z</cp:lastPrinted>
  <dcterms:created xsi:type="dcterms:W3CDTF">2019-10-30T13:51:54Z</dcterms:created>
  <dcterms:modified xsi:type="dcterms:W3CDTF">2025-10-30T14:42:56Z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0x010100EE2620CA4BCF6C4C887D6F74208FF5EE</vt:lpwstr>
  </property>
  <property fmtid="{D5CDD505-2E9C-101B-9397-08002B2CF9AE}" pid="4" name="_dlc_DocIdItemGuid">
    <vt:lpwstr>58dc3ce4-737c-4eb2-bcb4-55f071cec2ad</vt:lpwstr>
  </property>
</Properties>
</file>