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charts/colors5.xml" ContentType="application/vnd.ms-office.chartcolorstyle+xml"/>
  <Override PartName="/xl/charts/style5.xml" ContentType="application/vnd.ms-office.chartstyle+xml"/>
  <Override PartName="/xl/worksheets/sheet1.xml" ContentType="application/vnd.openxmlformats-officedocument.spreadsheetml.worksheet+xml"/>
  <Override PartName="/xl/charts/colors4.xml" ContentType="application/vnd.ms-office.chartcolorstyle+xml"/>
  <Override PartName="/xl/charts/colors2.xml" ContentType="application/vnd.ms-office.chartcolorstyle+xml"/>
  <Override PartName="/xl/charts/style2.xml" ContentType="application/vnd.ms-office.chartstyle+xml"/>
  <Override PartName="/xl/charts/chart2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harts/chart3.xml" ContentType="application/vnd.openxmlformats-officedocument.drawingml.chart+xml"/>
  <Override PartName="/xl/charts/chart5.xml" ContentType="application/vnd.openxmlformats-officedocument.drawingml.chart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style4.xml" ContentType="application/vnd.ms-office.chartstyle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ubenmp\Documents\Publicaciones\SGI\"/>
    </mc:Choice>
  </mc:AlternateContent>
  <bookViews>
    <workbookView xWindow="0" yWindow="0" windowWidth="28800" windowHeight="12885" activeTab="1"/>
  </bookViews>
  <sheets>
    <sheet name="Estadisticas " sheetId="3" r:id="rId1"/>
    <sheet name="MatrizSeguimiento ATEL" sheetId="1" r:id="rId2"/>
    <sheet name="Datos" sheetId="2" state="hidden" r:id="rId3"/>
  </sheets>
  <definedNames>
    <definedName name="_xlnm._FilterDatabase" localSheetId="0" hidden="1">'Estadisticas '!$A$77:$C$143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3" l="1"/>
  <c r="G11" i="3"/>
  <c r="G10" i="3"/>
  <c r="G9" i="3"/>
  <c r="G8" i="3"/>
  <c r="G7" i="3"/>
  <c r="L12" i="3" l="1"/>
  <c r="L9" i="3"/>
  <c r="L10" i="3"/>
  <c r="L11" i="3"/>
  <c r="L8" i="3"/>
  <c r="S40" i="3"/>
  <c r="S39" i="3"/>
  <c r="S38" i="3"/>
  <c r="S37" i="3"/>
  <c r="S36" i="3"/>
  <c r="S35" i="3"/>
  <c r="S34" i="3"/>
  <c r="S33" i="3"/>
  <c r="S32" i="3"/>
  <c r="S31" i="3"/>
  <c r="S30" i="3"/>
  <c r="S29" i="3"/>
  <c r="C30" i="1"/>
  <c r="C27" i="1"/>
  <c r="C25" i="1"/>
  <c r="C21" i="1"/>
  <c r="C18" i="1"/>
  <c r="C16" i="1"/>
  <c r="C15" i="1"/>
  <c r="C10" i="1"/>
  <c r="C7" i="1"/>
  <c r="S41" i="3" l="1"/>
  <c r="L13" i="3"/>
  <c r="C96" i="3" l="1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53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32" i="3"/>
  <c r="C33" i="3"/>
  <c r="C34" i="3"/>
  <c r="C35" i="3"/>
  <c r="C36" i="3"/>
  <c r="C31" i="3"/>
  <c r="C30" i="3"/>
  <c r="C37" i="3" l="1"/>
  <c r="G13" i="3"/>
</calcChain>
</file>

<file path=xl/sharedStrings.xml><?xml version="1.0" encoding="utf-8"?>
<sst xmlns="http://schemas.openxmlformats.org/spreadsheetml/2006/main" count="485" uniqueCount="150">
  <si>
    <t>FECHA
DD/MM/AA</t>
  </si>
  <si>
    <t>RESPONSABLE</t>
  </si>
  <si>
    <t>SEGUIMIENTO</t>
  </si>
  <si>
    <t>FECHA DE CIERRE</t>
  </si>
  <si>
    <t>Evidencia</t>
  </si>
  <si>
    <t>No</t>
  </si>
  <si>
    <t>Fecha del Evento</t>
  </si>
  <si>
    <t>Tipo</t>
  </si>
  <si>
    <t>Seleccione</t>
  </si>
  <si>
    <t>Accidente de Trabajo</t>
  </si>
  <si>
    <t>Incidente</t>
  </si>
  <si>
    <t>Acto Inseguro</t>
  </si>
  <si>
    <t>Condición Insegura</t>
  </si>
  <si>
    <t>Otro</t>
  </si>
  <si>
    <t>TOTAL</t>
  </si>
  <si>
    <t>Sede</t>
  </si>
  <si>
    <t>Bogotá</t>
  </si>
  <si>
    <t>Cartagena</t>
  </si>
  <si>
    <t>Cali</t>
  </si>
  <si>
    <t>Barranquilla</t>
  </si>
  <si>
    <t>Bucaramanga</t>
  </si>
  <si>
    <t>Manizales</t>
  </si>
  <si>
    <t>Medellín</t>
  </si>
  <si>
    <t>Mes</t>
  </si>
  <si>
    <t>Cargo</t>
  </si>
  <si>
    <t>ACUERDOS DE INSOLVENCIA EN EJECUCIÓN</t>
  </si>
  <si>
    <t xml:space="preserve">ADMINISTRACIÓN DE PERSONAL </t>
  </si>
  <si>
    <t>ADMINISTRATIVO</t>
  </si>
  <si>
    <t>ADMISIONES</t>
  </si>
  <si>
    <t>ANÁLISIS Y SEGUIMIENTO FINANCIERO</t>
  </si>
  <si>
    <t xml:space="preserve">APOYO JUDICIAL </t>
  </si>
  <si>
    <t>ARQUITECTURA DE DATOS</t>
  </si>
  <si>
    <t>ARQUITECTURA DE NEGOCIO Y DEL SISTEMA DE GESTIÓN INTEGRADO</t>
  </si>
  <si>
    <t>ATENCIÓN AL CIUDADANO</t>
  </si>
  <si>
    <t>CARTERA</t>
  </si>
  <si>
    <t>COBRO COACTIVO Y JUDICIAL</t>
  </si>
  <si>
    <t>CONCILIACIÓN Y ARBITRAJE SOCIETARIO</t>
  </si>
  <si>
    <t>CONGLOMERADOS</t>
  </si>
  <si>
    <t>CONTABILIDAD</t>
  </si>
  <si>
    <t>CONTRATOS</t>
  </si>
  <si>
    <t>CONTROL DE SOCIEDADES Y SEGUIMIENTO A ACUERDOS DE REESTRUCTURACION</t>
  </si>
  <si>
    <t>CONTROL DISCIPLINARIO</t>
  </si>
  <si>
    <t>CUMPLIMIENTO Y BUENAS PRACTICAS EMPRESARIALES</t>
  </si>
  <si>
    <t>DEFENSA JUDICIAL</t>
  </si>
  <si>
    <t>DELEGATURA DE ASUNTOS ECONOMICOS Y CONTABLES</t>
  </si>
  <si>
    <t>DESARROLLO DEL TALENTO HUMANO</t>
  </si>
  <si>
    <t>DESPACHO DEL SUPERINTENDENTE DE SOCIEDADES</t>
  </si>
  <si>
    <t>DESPACHO DEL SUPERINTENDENTE DELEGADO DE ASUNTOS ECONÓMICOS Y CONTABLES</t>
  </si>
  <si>
    <t>DESPACHO DEL SUPERINTENDENTE DELEGADO PARA INSPECCIÓN, VIGILANCIA Y CONTROL</t>
  </si>
  <si>
    <t>DESPACHO DEL SUPERINTENDENTE DELEGADO PARA PROCEDIMIENTOS DE INSOLVENCIA</t>
  </si>
  <si>
    <t>DESPACHO DEL SUPERINTENDENTE DELEGADO PARA PROCEDIMIENTOS MERCANTILES</t>
  </si>
  <si>
    <t>DIRECCIÓN DE INFORMÁTICA Y DESARROLLO</t>
  </si>
  <si>
    <t>DIRECCIÓN DE SUPERVISIÓN DE ASUNTOS ESPECIALES Y EMPRESARIALES</t>
  </si>
  <si>
    <t>DIRECCIÓN DE SUPERVISIÓN DE SOCIEDADES</t>
  </si>
  <si>
    <t>ESTUDIOS ECONÓMICOS Y FINANCIEROS</t>
  </si>
  <si>
    <t>GESTION DOCUMENTAL</t>
  </si>
  <si>
    <t>INFORMES EMPRESARIALES</t>
  </si>
  <si>
    <t>INNOVACIÓN, DESARROLLO Y ARQUITECTURA  DE APLICACIONES</t>
  </si>
  <si>
    <t>INTENDENCIA BARRANQUILLA</t>
  </si>
  <si>
    <t>INTENDENCIA BUCARAMANGA</t>
  </si>
  <si>
    <t xml:space="preserve">INTENDENCIA CALI </t>
  </si>
  <si>
    <t>INTENDENCIA CARTAGENA</t>
  </si>
  <si>
    <t>INTENDENCIA MANIZALES</t>
  </si>
  <si>
    <t xml:space="preserve">INTENDENCIA MEDELLÍN </t>
  </si>
  <si>
    <t>INVESTIGACIONES ADMINISTRATIVAS</t>
  </si>
  <si>
    <t>JURISDICCIÓN SOCIETARIA I</t>
  </si>
  <si>
    <t>JURISDICCIÓN SOCIETARIA II</t>
  </si>
  <si>
    <t>JURISDICCIÓN SOCIETARIA III</t>
  </si>
  <si>
    <t>NOTIFICACIONES ADMINISTRATIVAS</t>
  </si>
  <si>
    <t>OFICINA ASESORA DE PLANEACION</t>
  </si>
  <si>
    <t>OFICINA ASESORA JURÍDICA</t>
  </si>
  <si>
    <t>OFICINA DE CONTROL INTERNO</t>
  </si>
  <si>
    <t>PRESUPUESTO</t>
  </si>
  <si>
    <t>PROCESOS DE INTERVENCION</t>
  </si>
  <si>
    <t>PROCESOS DE LIQUIDACION I</t>
  </si>
  <si>
    <t>PROCESOS DE LIQUIDACION II</t>
  </si>
  <si>
    <t>PROCESOS DE REORGANIZACION I</t>
  </si>
  <si>
    <t>PROCESOS DE REORGANIZACION II</t>
  </si>
  <si>
    <t>PROCESOS ESPECIALES</t>
  </si>
  <si>
    <t>REGIMEN CAMBIARIO</t>
  </si>
  <si>
    <t>REGISTRO DE ESPECIALISTAS</t>
  </si>
  <si>
    <t>REGULACIÓN E INVESTIGACIÓN CONTABLE</t>
  </si>
  <si>
    <t>REQUERIMIENTOS EMPRESARIALES</t>
  </si>
  <si>
    <t>SAN ANDRES</t>
  </si>
  <si>
    <t>SECRETARÍA GENERAL</t>
  </si>
  <si>
    <t xml:space="preserve">SISTEMAS Y ARQUITECTURA DE TECNOLOGÍA </t>
  </si>
  <si>
    <t>SUBDIRECCIÓN ADMINISTRATIVA</t>
  </si>
  <si>
    <t>SUBDIRECCIÓN FINANCIERA</t>
  </si>
  <si>
    <t>SUPERVISIÓN ESPECIAL</t>
  </si>
  <si>
    <t>TESORERÍA</t>
  </si>
  <si>
    <t>TRÁMITES SOCIETARIOS</t>
  </si>
  <si>
    <t xml:space="preserve">ASESOR </t>
  </si>
  <si>
    <t>AUXILIAR ADMINISTRATIVO</t>
  </si>
  <si>
    <t>AUXILIAR DE SERVICIOS GENERALES</t>
  </si>
  <si>
    <t xml:space="preserve">CONDUCTOR MECÁNICO </t>
  </si>
  <si>
    <t xml:space="preserve">DIRECTOR DE SUPERINTENDENCIA </t>
  </si>
  <si>
    <t>INTENDENTE REGIONAL</t>
  </si>
  <si>
    <t>JEFE DE OFICINA ASESORA</t>
  </si>
  <si>
    <t>PROFESIONAL ESPECIALIZADO</t>
  </si>
  <si>
    <t>PROFESIONAL UNIVERSITARIO</t>
  </si>
  <si>
    <t>SECRETARIO</t>
  </si>
  <si>
    <t>SECRETARIO EJECUTIVO</t>
  </si>
  <si>
    <t>SECRETARIO GENERAL</t>
  </si>
  <si>
    <t>SUBDIRECTOR ADMINISTRATIVO</t>
  </si>
  <si>
    <t xml:space="preserve">SUBDIRECTOR FINANCIERO </t>
  </si>
  <si>
    <t>SUPERINTENDENTE DE SOCIEDADES</t>
  </si>
  <si>
    <t xml:space="preserve">SUPERINTENDENTE DELEGADO </t>
  </si>
  <si>
    <t>TÉCNICO ADMINISTRATIVO</t>
  </si>
  <si>
    <t>TÉCNICO OPERATIVO</t>
  </si>
  <si>
    <t xml:space="preserve">ESTUDIANTE </t>
  </si>
  <si>
    <t>AREA</t>
  </si>
  <si>
    <t>CANTIDAD AT</t>
  </si>
  <si>
    <t xml:space="preserve">Cantidad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</si>
  <si>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</si>
  <si>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</si>
  <si>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</si>
  <si>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</si>
  <si>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</si>
  <si>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</si>
  <si>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</si>
  <si>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</si>
  <si>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</si>
  <si>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</si>
  <si>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</si>
  <si>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</si>
  <si>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Cantidad</t>
  </si>
  <si>
    <t>ESTADO</t>
  </si>
  <si>
    <t>Abierto</t>
  </si>
  <si>
    <t>En Proceso</t>
  </si>
  <si>
    <t>Aplazado</t>
  </si>
  <si>
    <t>Cerrado</t>
  </si>
  <si>
    <t>Cancelado</t>
  </si>
  <si>
    <t xml:space="preserve">Estado Planes </t>
  </si>
  <si>
    <t>Área</t>
  </si>
  <si>
    <t>Nombre</t>
  </si>
  <si>
    <t>DESCRIPCIÓN EVENTO / DAGNOSTICO O ENFERMEDAD</t>
  </si>
  <si>
    <t>PLAN DE ACCIÓN / RECOMENDACIONES DE SALUD</t>
  </si>
  <si>
    <t>Enfermedad Laboral</t>
  </si>
  <si>
    <t>Edad</t>
  </si>
  <si>
    <t>OBSERVACIONES</t>
  </si>
  <si>
    <t xml:space="preserve">Análisis de los Datos: </t>
  </si>
  <si>
    <t xml:space="preserve">GENERACIÓN DE ESTADISTICAS Y ANÁLISIS </t>
  </si>
  <si>
    <t>SUPERINTENDENCIA DE SOCIEDADES</t>
  </si>
  <si>
    <t>SISTEMA DE GESTIÓN INTEGRAL</t>
  </si>
  <si>
    <t>PROCESO: GESTIÓN DEL TALENTO HUMANO</t>
  </si>
  <si>
    <t>Versión: 001</t>
  </si>
  <si>
    <t>Página 1 de 1</t>
  </si>
  <si>
    <t>Código: GTH-F-082</t>
  </si>
  <si>
    <t>FORMATO: MATRIZ DE SEGUIMIENTO Y ESTADÍSTICAS DE ENFERMEDAD LABORAL Y ACCIDENTES DE TRABAJO</t>
  </si>
  <si>
    <t>Fecha: 30 de junio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</si>
</sst>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0" tint="-0.499984740745262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499984740745262"/>
      </left>
      <right style="thin">
        <color theme="0" tint="-0.24994659260841701"/>
      </right>
      <top style="thin">
        <color theme="0" tint="-0.24994659260841701"/>
      </top>
      <bottom style="medium">
        <color theme="0" tint="-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499984740745262"/>
      </bottom>
      <diagonal/>
    </border>
    <border>
      <left style="thin">
        <color theme="0" tint="-0.24994659260841701"/>
      </left>
      <right style="medium">
        <color theme="0" tint="-0.499984740745262"/>
      </right>
      <top style="thin">
        <color theme="0" tint="-0.24994659260841701"/>
      </top>
      <bottom style="medium">
        <color theme="0" tint="-0.499984740745262"/>
      </bottom>
      <diagonal/>
    </border>
    <border>
      <left style="medium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medium">
        <color theme="0" tint="-0.499984740745262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medium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24994659260841701"/>
      </top>
      <bottom/>
      <diagonal/>
    </border>
    <border>
      <left style="thin">
        <color theme="0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 style="medium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medium">
        <color theme="0" tint="-0.24994659260841701"/>
      </right>
      <top/>
      <bottom/>
      <diagonal/>
    </border>
    <border>
      <left style="medium">
        <color theme="0" tint="-0.24994659260841701"/>
      </left>
      <right style="thin">
        <color theme="0" tint="-0.24994659260841701"/>
      </right>
      <top/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/>
      <top style="medium">
        <color theme="0" tint="-0.24994659260841701"/>
      </top>
      <bottom style="thin">
        <color theme="0" tint="-0.24994659260841701"/>
      </bottom>
      <diagonal/>
    </border>
    <border>
      <left/>
      <right/>
      <top style="medium">
        <color theme="0" tint="-0.24994659260841701"/>
      </top>
      <bottom style="thin">
        <color theme="0" tint="-0.24994659260841701"/>
      </bottom>
      <diagonal/>
    </border>
    <border>
      <left/>
      <right style="medium">
        <color theme="0" tint="-0.499984740745262"/>
      </right>
      <top style="medium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theme="0" tint="-0.499984740745262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 style="thin">
        <color theme="0" tint="-0.34998626667073579"/>
      </top>
      <bottom/>
      <diagonal/>
    </border>
    <border>
      <left/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34998626667073579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 style="medium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24">
    <xf numFmtId="0" fontId="0" fillId="0" borderId="0" xfId="0"/>
    <xf numFmtId="0" fontId="4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9" xfId="0" applyBorder="1"/>
    <xf numFmtId="0" fontId="0" fillId="0" borderId="10" xfId="0" applyBorder="1" applyAlignment="1">
      <alignment horizontal="center" vertical="center"/>
    </xf>
    <xf numFmtId="0" fontId="0" fillId="0" borderId="11" xfId="0" applyBorder="1"/>
    <xf numFmtId="0" fontId="0" fillId="0" borderId="12" xfId="0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/>
    <xf numFmtId="0" fontId="5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5" fillId="0" borderId="0" xfId="0" applyFont="1"/>
    <xf numFmtId="0" fontId="7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justify" vertical="center" wrapText="1"/>
    </xf>
    <xf numFmtId="0" fontId="8" fillId="0" borderId="5" xfId="1" applyFont="1" applyFill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5" xfId="0" applyFont="1" applyBorder="1"/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/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1" xfId="0" applyBorder="1" applyAlignment="1">
      <alignment horizontal="center" wrapText="1"/>
    </xf>
    <xf numFmtId="0" fontId="6" fillId="4" borderId="9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justify" vertical="center" wrapText="1"/>
    </xf>
    <xf numFmtId="0" fontId="8" fillId="0" borderId="18" xfId="1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justify" vertical="center" wrapText="1"/>
    </xf>
    <xf numFmtId="0" fontId="8" fillId="0" borderId="19" xfId="1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justify" vertical="center" wrapText="1"/>
    </xf>
    <xf numFmtId="0" fontId="8" fillId="0" borderId="21" xfId="1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justify" vertical="center" wrapText="1"/>
    </xf>
    <xf numFmtId="0" fontId="8" fillId="0" borderId="15" xfId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justify" vertical="center" wrapText="1"/>
    </xf>
    <xf numFmtId="0" fontId="8" fillId="0" borderId="26" xfId="1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14" fontId="5" fillId="0" borderId="29" xfId="0" applyNumberFormat="1" applyFont="1" applyBorder="1" applyAlignment="1">
      <alignment horizontal="center" vertical="center" wrapText="1"/>
    </xf>
    <xf numFmtId="0" fontId="5" fillId="0" borderId="29" xfId="0" applyFont="1" applyBorder="1" applyAlignment="1">
      <alignment horizontal="justify" vertical="center" wrapText="1"/>
    </xf>
    <xf numFmtId="0" fontId="5" fillId="0" borderId="29" xfId="0" applyFont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justify" vertical="center" wrapText="1"/>
    </xf>
    <xf numFmtId="0" fontId="8" fillId="0" borderId="29" xfId="1" applyFont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/>
    </xf>
    <xf numFmtId="0" fontId="8" fillId="0" borderId="18" xfId="1" applyFont="1" applyBorder="1" applyAlignment="1">
      <alignment horizontal="center" vertical="center"/>
    </xf>
    <xf numFmtId="0" fontId="2" fillId="0" borderId="18" xfId="0" applyFont="1" applyFill="1" applyBorder="1" applyAlignment="1">
      <alignment horizontal="justify" vertical="center" wrapText="1"/>
    </xf>
    <xf numFmtId="0" fontId="5" fillId="0" borderId="17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6" xfId="0" applyFont="1" applyBorder="1"/>
    <xf numFmtId="0" fontId="5" fillId="0" borderId="1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5" fillId="0" borderId="26" xfId="0" applyFont="1" applyBorder="1" applyAlignment="1">
      <alignment horizontal="center" vertical="center" wrapText="1"/>
    </xf>
    <xf numFmtId="0" fontId="2" fillId="0" borderId="18" xfId="1" applyFont="1" applyBorder="1" applyAlignment="1">
      <alignment horizontal="center" vertical="center" wrapText="1"/>
    </xf>
    <xf numFmtId="0" fontId="3" fillId="0" borderId="18" xfId="1" applyBorder="1" applyAlignment="1">
      <alignment horizontal="center" vertical="center"/>
    </xf>
    <xf numFmtId="0" fontId="3" fillId="0" borderId="0" xfId="1" applyAlignment="1">
      <alignment horizontal="center" vertical="center"/>
    </xf>
    <xf numFmtId="0" fontId="3" fillId="0" borderId="19" xfId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justify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0" fillId="5" borderId="0" xfId="0" applyFill="1"/>
    <xf numFmtId="0" fontId="0" fillId="5" borderId="0" xfId="0" applyFill="1" applyAlignment="1">
      <alignment horizontal="center" vertical="center"/>
    </xf>
    <xf numFmtId="0" fontId="0" fillId="5" borderId="40" xfId="0" applyFill="1" applyBorder="1"/>
    <xf numFmtId="0" fontId="0" fillId="5" borderId="0" xfId="0" applyFill="1" applyBorder="1"/>
    <xf numFmtId="0" fontId="0" fillId="5" borderId="41" xfId="0" applyFill="1" applyBorder="1"/>
    <xf numFmtId="0" fontId="0" fillId="5" borderId="40" xfId="0" applyFill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0" fillId="5" borderId="41" xfId="0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5" borderId="51" xfId="0" applyFill="1" applyBorder="1"/>
    <xf numFmtId="0" fontId="0" fillId="5" borderId="52" xfId="0" applyFill="1" applyBorder="1"/>
    <xf numFmtId="0" fontId="0" fillId="5" borderId="53" xfId="0" applyFill="1" applyBorder="1"/>
    <xf numFmtId="0" fontId="0" fillId="5" borderId="54" xfId="0" applyFill="1" applyBorder="1"/>
    <xf numFmtId="0" fontId="0" fillId="5" borderId="55" xfId="0" applyFill="1" applyBorder="1"/>
    <xf numFmtId="0" fontId="0" fillId="5" borderId="54" xfId="0" applyFill="1" applyBorder="1" applyAlignment="1">
      <alignment horizontal="center" vertical="center"/>
    </xf>
    <xf numFmtId="0" fontId="0" fillId="5" borderId="55" xfId="0" applyFill="1" applyBorder="1" applyAlignment="1">
      <alignment horizontal="center" vertical="center"/>
    </xf>
    <xf numFmtId="0" fontId="6" fillId="4" borderId="64" xfId="0" applyFont="1" applyFill="1" applyBorder="1" applyAlignment="1">
      <alignment horizontal="center" vertical="center"/>
    </xf>
    <xf numFmtId="0" fontId="6" fillId="4" borderId="65" xfId="0" applyFont="1" applyFill="1" applyBorder="1" applyAlignment="1">
      <alignment horizontal="center" vertical="center"/>
    </xf>
    <xf numFmtId="0" fontId="0" fillId="5" borderId="0" xfId="0" applyFill="1" applyAlignment="1">
      <alignment horizontal="left"/>
    </xf>
    <xf numFmtId="0" fontId="0" fillId="5" borderId="0" xfId="0" applyFill="1" applyAlignment="1">
      <alignment horizontal="centerContinuous" vertical="center"/>
    </xf>
    <xf numFmtId="0" fontId="9" fillId="5" borderId="0" xfId="0" applyFont="1" applyFill="1" applyAlignment="1">
      <alignment horizontal="centerContinuous" vertical="center"/>
    </xf>
    <xf numFmtId="0" fontId="5" fillId="5" borderId="0" xfId="0" applyFont="1" applyFill="1" applyAlignment="1">
      <alignment horizontal="center"/>
    </xf>
    <xf numFmtId="0" fontId="5" fillId="5" borderId="0" xfId="0" applyFont="1" applyFill="1"/>
    <xf numFmtId="0" fontId="5" fillId="5" borderId="0" xfId="0" applyFont="1" applyFill="1" applyAlignment="1">
      <alignment horizontal="center" vertical="center" wrapText="1"/>
    </xf>
    <xf numFmtId="0" fontId="10" fillId="0" borderId="5" xfId="0" applyFont="1" applyBorder="1"/>
    <xf numFmtId="0" fontId="6" fillId="5" borderId="48" xfId="0" applyFont="1" applyFill="1" applyBorder="1" applyAlignment="1">
      <alignment horizontal="left" vertical="top"/>
    </xf>
    <xf numFmtId="0" fontId="6" fillId="5" borderId="61" xfId="0" applyFont="1" applyFill="1" applyBorder="1" applyAlignment="1">
      <alignment horizontal="left" vertical="top"/>
    </xf>
    <xf numFmtId="0" fontId="6" fillId="5" borderId="49" xfId="0" applyFont="1" applyFill="1" applyBorder="1" applyAlignment="1">
      <alignment horizontal="left" vertical="top"/>
    </xf>
    <xf numFmtId="0" fontId="6" fillId="5" borderId="50" xfId="0" applyFont="1" applyFill="1" applyBorder="1" applyAlignment="1">
      <alignment horizontal="left" vertical="top"/>
    </xf>
    <xf numFmtId="0" fontId="6" fillId="5" borderId="42" xfId="0" applyFont="1" applyFill="1" applyBorder="1" applyAlignment="1">
      <alignment horizontal="left" vertical="top"/>
    </xf>
    <xf numFmtId="0" fontId="6" fillId="5" borderId="62" xfId="0" applyFont="1" applyFill="1" applyBorder="1" applyAlignment="1">
      <alignment horizontal="left" vertical="top"/>
    </xf>
    <xf numFmtId="0" fontId="6" fillId="5" borderId="43" xfId="0" applyFont="1" applyFill="1" applyBorder="1" applyAlignment="1">
      <alignment horizontal="left" vertical="top"/>
    </xf>
    <xf numFmtId="0" fontId="6" fillId="5" borderId="44" xfId="0" applyFont="1" applyFill="1" applyBorder="1" applyAlignment="1">
      <alignment horizontal="left" vertical="top"/>
    </xf>
    <xf numFmtId="0" fontId="6" fillId="5" borderId="45" xfId="0" applyFont="1" applyFill="1" applyBorder="1" applyAlignment="1">
      <alignment horizontal="left" vertical="top"/>
    </xf>
    <xf numFmtId="0" fontId="6" fillId="5" borderId="63" xfId="0" applyFont="1" applyFill="1" applyBorder="1" applyAlignment="1">
      <alignment horizontal="left" vertical="top"/>
    </xf>
    <xf numFmtId="0" fontId="6" fillId="5" borderId="46" xfId="0" applyFont="1" applyFill="1" applyBorder="1" applyAlignment="1">
      <alignment horizontal="left" vertical="top"/>
    </xf>
    <xf numFmtId="0" fontId="6" fillId="5" borderId="47" xfId="0" applyFont="1" applyFill="1" applyBorder="1" applyAlignment="1">
      <alignment horizontal="left" vertical="top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6" fillId="5" borderId="56" xfId="0" applyFont="1" applyFill="1" applyBorder="1" applyAlignment="1">
      <alignment horizontal="left" vertical="top"/>
    </xf>
    <xf numFmtId="0" fontId="6" fillId="5" borderId="38" xfId="0" applyFont="1" applyFill="1" applyBorder="1" applyAlignment="1">
      <alignment horizontal="left" vertical="top"/>
    </xf>
    <xf numFmtId="0" fontId="6" fillId="5" borderId="57" xfId="0" applyFont="1" applyFill="1" applyBorder="1" applyAlignment="1">
      <alignment horizontal="left" vertical="top"/>
    </xf>
    <xf numFmtId="0" fontId="6" fillId="5" borderId="54" xfId="0" applyFont="1" applyFill="1" applyBorder="1" applyAlignment="1">
      <alignment horizontal="left" vertical="top"/>
    </xf>
    <xf numFmtId="0" fontId="6" fillId="5" borderId="0" xfId="0" applyFont="1" applyFill="1" applyBorder="1" applyAlignment="1">
      <alignment horizontal="left" vertical="top"/>
    </xf>
    <xf numFmtId="0" fontId="6" fillId="5" borderId="55" xfId="0" applyFont="1" applyFill="1" applyBorder="1" applyAlignment="1">
      <alignment horizontal="left" vertical="top"/>
    </xf>
    <xf numFmtId="0" fontId="6" fillId="5" borderId="58" xfId="0" applyFont="1" applyFill="1" applyBorder="1" applyAlignment="1">
      <alignment horizontal="left" vertical="top"/>
    </xf>
    <xf numFmtId="0" fontId="6" fillId="5" borderId="59" xfId="0" applyFont="1" applyFill="1" applyBorder="1" applyAlignment="1">
      <alignment horizontal="left" vertical="top"/>
    </xf>
    <xf numFmtId="0" fontId="6" fillId="5" borderId="60" xfId="0" applyFont="1" applyFill="1" applyBorder="1" applyAlignment="1">
      <alignment horizontal="left" vertical="top"/>
    </xf>
    <xf numFmtId="0" fontId="6" fillId="5" borderId="51" xfId="0" applyFont="1" applyFill="1" applyBorder="1" applyAlignment="1">
      <alignment horizontal="left" vertical="top"/>
    </xf>
    <xf numFmtId="0" fontId="6" fillId="5" borderId="52" xfId="0" applyFont="1" applyFill="1" applyBorder="1" applyAlignment="1">
      <alignment horizontal="left" vertical="top"/>
    </xf>
    <xf numFmtId="0" fontId="6" fillId="5" borderId="53" xfId="0" applyFont="1" applyFill="1" applyBorder="1" applyAlignment="1">
      <alignment horizontal="left" vertical="top"/>
    </xf>
    <xf numFmtId="0" fontId="5" fillId="0" borderId="5" xfId="0" applyFont="1" applyBorder="1" applyAlignment="1">
      <alignment horizontal="center"/>
    </xf>
    <xf numFmtId="0" fontId="9" fillId="0" borderId="5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justify" vertical="center" wrapText="1"/>
    </xf>
    <xf numFmtId="0" fontId="5" fillId="0" borderId="5" xfId="0" applyFont="1" applyBorder="1" applyAlignment="1">
      <alignment horizontal="justify" vertical="center" wrapText="1"/>
    </xf>
    <xf numFmtId="0" fontId="5" fillId="0" borderId="19" xfId="0" applyFont="1" applyBorder="1" applyAlignment="1">
      <alignment horizontal="justify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5" xfId="0" applyFont="1" applyBorder="1" applyAlignment="1">
      <alignment horizontal="justify" vertical="center"/>
    </xf>
    <xf numFmtId="0" fontId="5" fillId="0" borderId="19" xfId="0" applyFont="1" applyBorder="1" applyAlignment="1">
      <alignment horizontal="justify" vertical="center"/>
    </xf>
    <xf numFmtId="0" fontId="5" fillId="0" borderId="21" xfId="0" applyFont="1" applyBorder="1" applyAlignment="1">
      <alignment horizontal="justify" vertical="center" wrapText="1"/>
    </xf>
    <xf numFmtId="0" fontId="5" fillId="0" borderId="15" xfId="0" applyFont="1" applyBorder="1" applyAlignment="1">
      <alignment horizontal="justify" vertical="center" wrapText="1"/>
    </xf>
    <xf numFmtId="0" fontId="5" fillId="0" borderId="26" xfId="0" applyFont="1" applyBorder="1" applyAlignment="1">
      <alignment horizontal="justify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14" fontId="5" fillId="0" borderId="18" xfId="0" applyNumberFormat="1" applyFont="1" applyBorder="1" applyAlignment="1">
      <alignment horizontal="center" vertical="center" wrapText="1"/>
    </xf>
    <xf numFmtId="14" fontId="5" fillId="0" borderId="21" xfId="0" applyNumberFormat="1" applyFont="1" applyBorder="1" applyAlignment="1">
      <alignment horizontal="center" vertical="center" wrapText="1"/>
    </xf>
    <xf numFmtId="14" fontId="2" fillId="0" borderId="18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14" fontId="2" fillId="0" borderId="18" xfId="0" applyNumberFormat="1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1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4" fontId="2" fillId="0" borderId="5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14" fontId="2" fillId="0" borderId="19" xfId="0" applyNumberFormat="1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justify" vertical="center" wrapText="1"/>
    </xf>
    <xf numFmtId="0" fontId="2" fillId="0" borderId="14" xfId="0" applyFont="1" applyFill="1" applyBorder="1" applyAlignment="1">
      <alignment horizontal="justify" vertical="center" wrapText="1"/>
    </xf>
    <xf numFmtId="14" fontId="2" fillId="0" borderId="19" xfId="0" applyNumberFormat="1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14" fontId="2" fillId="0" borderId="26" xfId="0" applyNumberFormat="1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14" fontId="2" fillId="0" borderId="26" xfId="0" applyNumberFormat="1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14" fontId="2" fillId="0" borderId="15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14" fontId="2" fillId="0" borderId="15" xfId="0" applyNumberFormat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14" fontId="2" fillId="0" borderId="29" xfId="0" applyNumberFormat="1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14" fontId="2" fillId="0" borderId="29" xfId="0" applyNumberFormat="1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4" fontId="2" fillId="0" borderId="21" xfId="0" applyNumberFormat="1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4" fontId="2" fillId="0" borderId="21" xfId="0" applyNumberFormat="1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8">
    <dxf>
      <fill>
        <patternFill>
          <bgColor rgb="FFFF00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66FF33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/>
              <a:t>TIPO</a:t>
            </a:r>
            <a:r>
              <a:rPr lang="es-CO" sz="1800" b="1" baseline="0"/>
              <a:t> DE EVENTO</a:t>
            </a:r>
            <a:endParaRPr lang="es-CO" sz="1800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2DA-4AD3-A590-3225E05894E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2DA-4AD3-A590-3225E05894E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593-43DE-A130-33BC5927EBF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593-43DE-A130-33BC5927EBF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8593-43DE-A130-33BC5927EBF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8593-43DE-A130-33BC5927EBF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'Estadisticas '!$F$7:$F$12</c:f>
              <c:strCache>
                <c:ptCount val="6"/>
                <c:pt idx="0">
                  <c:v>Accidente de Trabajo</c:v>
                </c:pt>
                <c:pt idx="1">
                  <c:v>Enfermedad Laboral</c:v>
                </c:pt>
                <c:pt idx="2">
                  <c:v>Incidente</c:v>
                </c:pt>
                <c:pt idx="3">
                  <c:v>Acto Inseguro</c:v>
                </c:pt>
                <c:pt idx="4">
                  <c:v>Condición Insegura</c:v>
                </c:pt>
                <c:pt idx="5">
                  <c:v>Otro</c:v>
                </c:pt>
              </c:strCache>
            </c:strRef>
          </c:cat>
          <c:val>
            <c:numRef>
              <c:f>'Estadisticas '!$G$7:$G$12</c:f>
              <c:numCache>
                <c:formatCode>General</c:formatCode>
                <c:ptCount val="6"/>
                <c:pt idx="0">
                  <c:v>4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1F-44F7-8682-A90528EA2EF1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CLASIFICACIÓN</a:t>
            </a:r>
            <a:r>
              <a:rPr lang="es-CO" b="1" baseline="0"/>
              <a:t> POR SEDE</a:t>
            </a:r>
            <a:endParaRPr lang="es-CO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05A-4156-BB8E-81DAB98D7B7F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05A-4156-BB8E-81DAB98D7B7F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B05A-4156-BB8E-81DAB98D7B7F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F516-401D-9E92-D17F772261FC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516-401D-9E92-D17F772261FC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B05A-4156-BB8E-81DAB98D7B7F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B05A-4156-BB8E-81DAB98D7B7F}"/>
              </c:ext>
            </c:extLst>
          </c:dPt>
          <c:dLbls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2-F516-401D-9E92-D17F772261FC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F516-401D-9E92-D17F772261F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'Estadisticas '!$B$30:$B$36</c:f>
              <c:strCache>
                <c:ptCount val="7"/>
                <c:pt idx="0">
                  <c:v>Cali</c:v>
                </c:pt>
                <c:pt idx="1">
                  <c:v>Cartagena</c:v>
                </c:pt>
                <c:pt idx="2">
                  <c:v>Barranquilla</c:v>
                </c:pt>
                <c:pt idx="3">
                  <c:v>Bogotá</c:v>
                </c:pt>
                <c:pt idx="4">
                  <c:v>Bucaramanga</c:v>
                </c:pt>
                <c:pt idx="5">
                  <c:v>Manizales</c:v>
                </c:pt>
                <c:pt idx="6">
                  <c:v>Medellín</c:v>
                </c:pt>
              </c:strCache>
            </c:strRef>
          </c:cat>
          <c:val>
            <c:numRef>
              <c:f>'Estadisticas '!$C$30:$C$36</c:f>
              <c:numCache>
                <c:formatCode>General</c:formatCode>
                <c:ptCount val="7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4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16-401D-9E92-D17F772261F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RELACION</a:t>
            </a:r>
            <a:r>
              <a:rPr lang="en-US" baseline="0"/>
              <a:t> POR ÁREA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'!$C$77</c:f>
              <c:strCache>
                <c:ptCount val="1"/>
                <c:pt idx="0">
                  <c:v>CANTIDAD AT</c:v>
                </c:pt>
              </c:strCache>
            </c:strRef>
          </c:tx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cat>
            <c:strRef>
              <c:f>'Estadisticas '!$A$78:$A$140</c:f>
              <c:strCache>
                <c:ptCount val="8"/>
                <c:pt idx="0">
                  <c:v>ADMINISTRATIVO</c:v>
                </c:pt>
                <c:pt idx="1">
                  <c:v>COBRO COACTIVO Y JUDICIAL</c:v>
                </c:pt>
                <c:pt idx="2">
                  <c:v>CUMPLIMIENTO Y BUENAS PRACTICAS EMPRESARIALES</c:v>
                </c:pt>
                <c:pt idx="3">
                  <c:v>DESARROLLO DEL TALENTO HUMANO</c:v>
                </c:pt>
                <c:pt idx="4">
                  <c:v>INTENDENCIA BARRANQUILLA</c:v>
                </c:pt>
                <c:pt idx="5">
                  <c:v>JURISDICCIÓN SOCIETARIA I</c:v>
                </c:pt>
                <c:pt idx="6">
                  <c:v>NOTIFICACIONES ADMINISTRATIVAS</c:v>
                </c:pt>
                <c:pt idx="7">
                  <c:v>SECRETARÍA GENERAL</c:v>
                </c:pt>
              </c:strCache>
            </c:strRef>
          </c:cat>
          <c:val>
            <c:numRef>
              <c:f>'Estadisticas '!$C$78:$C$140</c:f>
              <c:numCache>
                <c:formatCode>General</c:formatCode>
                <c:ptCount val="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F4-4EA8-9F87-784B3F2FB3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8940184"/>
        <c:axId val="788965768"/>
      </c:barChart>
      <c:catAx>
        <c:axId val="788940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88965768"/>
        <c:crosses val="autoZero"/>
        <c:auto val="1"/>
        <c:lblAlgn val="ctr"/>
        <c:lblOffset val="100"/>
        <c:noMultiLvlLbl val="0"/>
      </c:catAx>
      <c:valAx>
        <c:axId val="788965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88940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Relación Por Cargo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'!$C$52</c:f>
              <c:strCache>
                <c:ptCount val="1"/>
                <c:pt idx="0">
                  <c:v>Cantidad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'Estadisticas '!$A$53:$A$70</c:f>
              <c:strCache>
                <c:ptCount val="18"/>
                <c:pt idx="0">
                  <c:v>ASESOR </c:v>
                </c:pt>
                <c:pt idx="1">
                  <c:v>AUXILIAR ADMINISTRATIVO</c:v>
                </c:pt>
                <c:pt idx="2">
                  <c:v>AUXILIAR DE SERVICIOS GENERALES</c:v>
                </c:pt>
                <c:pt idx="3">
                  <c:v>CONDUCTOR MECÁNICO </c:v>
                </c:pt>
                <c:pt idx="4">
                  <c:v>DIRECTOR DE SUPERINTENDENCIA </c:v>
                </c:pt>
                <c:pt idx="5">
                  <c:v>INTENDENTE REGIONAL</c:v>
                </c:pt>
                <c:pt idx="6">
                  <c:v>JEFE DE OFICINA ASESORA</c:v>
                </c:pt>
                <c:pt idx="7">
                  <c:v>PROFESIONAL ESPECIALIZADO</c:v>
                </c:pt>
                <c:pt idx="8">
                  <c:v>PROFESIONAL UNIVERSITARIO</c:v>
                </c:pt>
                <c:pt idx="9">
                  <c:v>SECRETARIO</c:v>
                </c:pt>
                <c:pt idx="10">
                  <c:v>SECRETARIO EJECUTIVO</c:v>
                </c:pt>
                <c:pt idx="11">
                  <c:v>SECRETARIO GENERAL</c:v>
                </c:pt>
                <c:pt idx="12">
                  <c:v>SUBDIRECTOR ADMINISTRATIVO</c:v>
                </c:pt>
                <c:pt idx="13">
                  <c:v>SUBDIRECTOR FINANCIERO </c:v>
                </c:pt>
                <c:pt idx="14">
                  <c:v>SUPERINTENDENTE DE SOCIEDADES</c:v>
                </c:pt>
                <c:pt idx="15">
                  <c:v>SUPERINTENDENTE DELEGADO </c:v>
                </c:pt>
                <c:pt idx="16">
                  <c:v>TÉCNICO ADMINISTRATIVO</c:v>
                </c:pt>
                <c:pt idx="17">
                  <c:v>TÉCNICO OPERATIVO</c:v>
                </c:pt>
              </c:strCache>
            </c:strRef>
          </c:cat>
          <c:val>
            <c:numRef>
              <c:f>'Estadisticas '!$C$53:$C$70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D9-42E8-B111-FE19A89B0C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95241888"/>
        <c:axId val="395245824"/>
        <c:axId val="0"/>
      </c:bar3DChart>
      <c:catAx>
        <c:axId val="39524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5245824"/>
        <c:crosses val="autoZero"/>
        <c:auto val="1"/>
        <c:lblAlgn val="ctr"/>
        <c:lblOffset val="100"/>
        <c:noMultiLvlLbl val="0"/>
      </c:catAx>
      <c:valAx>
        <c:axId val="395245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524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'!$K$8:$K$12</c:f>
              <c:strCache>
                <c:ptCount val="5"/>
                <c:pt idx="0">
                  <c:v>Abierto</c:v>
                </c:pt>
                <c:pt idx="1">
                  <c:v>Aplazado</c:v>
                </c:pt>
                <c:pt idx="2">
                  <c:v>En Proceso</c:v>
                </c:pt>
                <c:pt idx="3">
                  <c:v>Cerrado</c:v>
                </c:pt>
                <c:pt idx="4">
                  <c:v>Cancelado</c:v>
                </c:pt>
              </c:strCache>
            </c:strRef>
          </c:cat>
          <c:val>
            <c:numRef>
              <c:f>'Estadisticas '!$L$8:$L$12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2C-4304-92C7-64128722A79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395217288"/>
        <c:axId val="395223192"/>
        <c:axId val="0"/>
      </c:bar3DChart>
      <c:catAx>
        <c:axId val="395217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5223192"/>
        <c:crosses val="autoZero"/>
        <c:auto val="1"/>
        <c:lblAlgn val="ctr"/>
        <c:lblOffset val="100"/>
        <c:noMultiLvlLbl val="0"/>
      </c:catAx>
      <c:valAx>
        <c:axId val="3952231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95217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78317</xdr:colOff>
      <xdr:row>5</xdr:row>
      <xdr:rowOff>28575</xdr:rowOff>
    </xdr:from>
    <xdr:to>
      <xdr:col>4</xdr:col>
      <xdr:colOff>169332</xdr:colOff>
      <xdr:row>19</xdr:row>
      <xdr:rowOff>74083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485775</xdr:colOff>
      <xdr:row>26</xdr:row>
      <xdr:rowOff>182032</xdr:rowOff>
    </xdr:from>
    <xdr:to>
      <xdr:col>7</xdr:col>
      <xdr:colOff>704850</xdr:colOff>
      <xdr:row>40</xdr:row>
      <xdr:rowOff>29632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681566</xdr:colOff>
      <xdr:row>73</xdr:row>
      <xdr:rowOff>9524</xdr:rowOff>
    </xdr:from>
    <xdr:to>
      <xdr:col>12</xdr:col>
      <xdr:colOff>291041</xdr:colOff>
      <xdr:row>147</xdr:row>
      <xdr:rowOff>19049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571500</xdr:colOff>
      <xdr:row>51</xdr:row>
      <xdr:rowOff>19050</xdr:rowOff>
    </xdr:from>
    <xdr:to>
      <xdr:col>13</xdr:col>
      <xdr:colOff>323850</xdr:colOff>
      <xdr:row>68</xdr:row>
      <xdr:rowOff>38100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268815</xdr:colOff>
      <xdr:row>5</xdr:row>
      <xdr:rowOff>5292</xdr:rowOff>
    </xdr:from>
    <xdr:to>
      <xdr:col>18</xdr:col>
      <xdr:colOff>645583</xdr:colOff>
      <xdr:row>15</xdr:row>
      <xdr:rowOff>31750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296333</xdr:colOff>
      <xdr:row>0</xdr:row>
      <xdr:rowOff>0</xdr:rowOff>
    </xdr:from>
    <xdr:to>
      <xdr:col>1</xdr:col>
      <xdr:colOff>370876</xdr:colOff>
      <xdr:row>2</xdr:row>
      <xdr:rowOff>137583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6333" y="0"/>
          <a:ext cx="730710" cy="76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269876</xdr:colOff>
      <xdr:row>0</xdr:row>
      <xdr:rowOff>1</xdr:rowOff>
    </xdr:from>
    <xdr:to>
      <xdr:col>3</xdr:col>
      <xdr:colOff>287744</xdr:colOff>
      <xdr:row>3</xdr:row>
      <xdr:rowOff>158750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876" y="1"/>
          <a:ext cx="1065618" cy="11112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158"/>
  <sheetViews>
    <sheetView topLeftCell="A13" zoomScale="55" zoomScaleNormal="55" workbookViewId="0">
      <selection activeCell="A42" sqref="A42:H48"/>
    </sheetView>
  </sheetViews>
  <sheetFormatPr baseColWidth="10" defaultRowHeight="15" x14ac:dyDescent="0.25"/>
  <cols>
    <col min="1" max="1" width="9.85546875" customWidth="1"/>
    <col min="2" max="2" width="23.28515625" customWidth="1"/>
    <col min="3" max="3" width="14.140625" customWidth="1"/>
    <col min="5" max="5" width="5.85546875" customWidth="1"/>
    <col min="6" max="6" width="23.42578125" customWidth="1"/>
    <col min="9" max="9" width="5.7109375" style="97" customWidth="1"/>
    <col min="10" max="10" width="5.7109375" customWidth="1"/>
    <col min="11" max="11" width="17" customWidth="1"/>
    <col min="13" max="13" width="15.7109375" customWidth="1"/>
  </cols>
  <sheetData>
    <row r="1" spans="1:20" ht="35.1" customHeight="1" x14ac:dyDescent="0.25">
      <c r="A1" s="118" t="s">
        <v>141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</row>
    <row r="2" spans="1:20" x14ac:dyDescent="0.25">
      <c r="A2" s="97"/>
      <c r="B2" s="97"/>
      <c r="C2" s="97"/>
      <c r="D2" s="97"/>
      <c r="E2" s="97"/>
      <c r="F2" s="97"/>
      <c r="G2" s="97"/>
      <c r="H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</row>
    <row r="3" spans="1:20" x14ac:dyDescent="0.25">
      <c r="A3" s="97"/>
      <c r="B3" s="97"/>
      <c r="C3" s="97"/>
      <c r="D3" s="97"/>
      <c r="E3" s="97"/>
      <c r="F3" s="97"/>
      <c r="G3" s="97"/>
      <c r="H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</row>
    <row r="4" spans="1:20" x14ac:dyDescent="0.25">
      <c r="A4" s="97"/>
      <c r="B4" s="97"/>
      <c r="C4" s="97"/>
      <c r="D4" s="97"/>
      <c r="E4" s="97"/>
      <c r="F4" s="97"/>
      <c r="G4" s="97"/>
      <c r="H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</row>
    <row r="5" spans="1:20" x14ac:dyDescent="0.25">
      <c r="A5" s="135"/>
      <c r="B5" s="136"/>
      <c r="C5" s="136"/>
      <c r="D5" s="136"/>
      <c r="E5" s="136"/>
      <c r="F5" s="136"/>
      <c r="G5" s="136"/>
      <c r="H5" s="137"/>
      <c r="J5" s="107"/>
      <c r="K5" s="108"/>
      <c r="L5" s="108"/>
      <c r="M5" s="108"/>
      <c r="N5" s="108"/>
      <c r="O5" s="108"/>
      <c r="P5" s="108"/>
      <c r="Q5" s="108"/>
      <c r="R5" s="108"/>
      <c r="S5" s="108"/>
      <c r="T5" s="109"/>
    </row>
    <row r="6" spans="1:20" ht="15.75" thickBot="1" x14ac:dyDescent="0.3">
      <c r="A6" s="99"/>
      <c r="B6" s="100"/>
      <c r="C6" s="100"/>
      <c r="D6" s="100"/>
      <c r="E6" s="100"/>
      <c r="F6" s="100"/>
      <c r="G6" s="100"/>
      <c r="H6" s="101"/>
      <c r="J6" s="110"/>
      <c r="K6" s="100"/>
      <c r="L6" s="100"/>
      <c r="M6" s="100"/>
      <c r="N6" s="100"/>
      <c r="O6" s="100"/>
      <c r="P6" s="100"/>
      <c r="Q6" s="100"/>
      <c r="R6" s="100"/>
      <c r="S6" s="100"/>
      <c r="T6" s="111"/>
    </row>
    <row r="7" spans="1:20" x14ac:dyDescent="0.25">
      <c r="A7" s="99"/>
      <c r="B7" s="100"/>
      <c r="C7" s="100"/>
      <c r="D7" s="100"/>
      <c r="E7" s="100"/>
      <c r="F7" s="9" t="s">
        <v>9</v>
      </c>
      <c r="G7" s="4">
        <f>COUNTIF('MatrizSeguimiento ATEL'!$D$7:$D$133,'Estadisticas '!F7)</f>
        <v>4</v>
      </c>
      <c r="H7" s="101"/>
      <c r="J7" s="110"/>
      <c r="K7" s="38" t="s">
        <v>132</v>
      </c>
      <c r="L7" s="39" t="s">
        <v>125</v>
      </c>
      <c r="M7" s="105"/>
      <c r="N7" s="105"/>
      <c r="O7" s="105"/>
      <c r="P7" s="105"/>
      <c r="Q7" s="105"/>
      <c r="R7" s="105"/>
      <c r="S7" s="100"/>
      <c r="T7" s="111"/>
    </row>
    <row r="8" spans="1:20" x14ac:dyDescent="0.25">
      <c r="A8" s="99"/>
      <c r="B8" s="100"/>
      <c r="C8" s="100"/>
      <c r="D8" s="100"/>
      <c r="E8" s="100"/>
      <c r="F8" s="10" t="s">
        <v>137</v>
      </c>
      <c r="G8" s="6">
        <f>COUNTIF('MatrizSeguimiento ATEL'!$D$6:$D$134,'Estadisticas '!F8)</f>
        <v>1</v>
      </c>
      <c r="H8" s="101"/>
      <c r="J8" s="110"/>
      <c r="K8" s="5" t="s">
        <v>127</v>
      </c>
      <c r="L8" s="6">
        <f>+COUNTIF('MatrizSeguimiento ATEL'!$S$7:$S$68,'Estadisticas '!K8)</f>
        <v>1</v>
      </c>
      <c r="M8" s="105"/>
      <c r="N8" s="105"/>
      <c r="O8" s="105"/>
      <c r="P8" s="105"/>
      <c r="Q8" s="105"/>
      <c r="R8" s="105"/>
      <c r="S8" s="100"/>
      <c r="T8" s="111"/>
    </row>
    <row r="9" spans="1:20" x14ac:dyDescent="0.25">
      <c r="A9" s="99"/>
      <c r="B9" s="100"/>
      <c r="C9" s="100"/>
      <c r="D9" s="100"/>
      <c r="E9" s="100"/>
      <c r="F9" s="10" t="s">
        <v>10</v>
      </c>
      <c r="G9" s="6">
        <f>+COUNTIF('MatrizSeguimiento ATEL'!$D$7:$D$134,'Estadisticas '!F9)</f>
        <v>2</v>
      </c>
      <c r="H9" s="101"/>
      <c r="J9" s="110"/>
      <c r="K9" s="5" t="s">
        <v>129</v>
      </c>
      <c r="L9" s="6">
        <f>+COUNTIF('MatrizSeguimiento ATEL'!$S$7:$S$68,'Estadisticas '!K9)</f>
        <v>1</v>
      </c>
      <c r="M9" s="105"/>
      <c r="N9" s="105"/>
      <c r="O9" s="105"/>
      <c r="P9" s="105"/>
      <c r="Q9" s="105"/>
      <c r="R9" s="105"/>
      <c r="S9" s="100"/>
      <c r="T9" s="111"/>
    </row>
    <row r="10" spans="1:20" s="2" customFormat="1" x14ac:dyDescent="0.25">
      <c r="A10" s="102"/>
      <c r="B10" s="103"/>
      <c r="C10" s="103"/>
      <c r="D10" s="103"/>
      <c r="E10" s="103"/>
      <c r="F10" s="10" t="s">
        <v>11</v>
      </c>
      <c r="G10" s="6">
        <f>+COUNTIF('MatrizSeguimiento ATEL'!$D$7:$D$135,'Estadisticas '!F10)</f>
        <v>1</v>
      </c>
      <c r="H10" s="104"/>
      <c r="I10" s="98"/>
      <c r="J10" s="112"/>
      <c r="K10" s="5" t="s">
        <v>128</v>
      </c>
      <c r="L10" s="6">
        <f>+COUNTIF('MatrizSeguimiento ATEL'!$S$7:$S$68,'Estadisticas '!K10)</f>
        <v>1</v>
      </c>
      <c r="M10" s="106"/>
      <c r="N10" s="106"/>
      <c r="O10" s="106"/>
      <c r="P10" s="106"/>
      <c r="Q10" s="106"/>
      <c r="R10" s="106"/>
      <c r="S10" s="103"/>
      <c r="T10" s="113"/>
    </row>
    <row r="11" spans="1:20" s="2" customFormat="1" x14ac:dyDescent="0.25">
      <c r="A11" s="102"/>
      <c r="B11" s="103"/>
      <c r="C11" s="103"/>
      <c r="D11" s="103"/>
      <c r="E11" s="103"/>
      <c r="F11" s="10" t="s">
        <v>12</v>
      </c>
      <c r="G11" s="6">
        <f>+COUNTIF('MatrizSeguimiento ATEL'!$D$7:$D$136,'Estadisticas '!F11)</f>
        <v>1</v>
      </c>
      <c r="H11" s="104"/>
      <c r="I11" s="98"/>
      <c r="J11" s="112"/>
      <c r="K11" s="5" t="s">
        <v>130</v>
      </c>
      <c r="L11" s="6">
        <f>+COUNTIF('MatrizSeguimiento ATEL'!$S$7:$S$68,'Estadisticas '!K11)</f>
        <v>1</v>
      </c>
      <c r="M11" s="106"/>
      <c r="N11" s="106"/>
      <c r="O11" s="106"/>
      <c r="P11" s="106"/>
      <c r="Q11" s="106"/>
      <c r="R11" s="106"/>
      <c r="S11" s="103"/>
      <c r="T11" s="113"/>
    </row>
    <row r="12" spans="1:20" s="2" customFormat="1" ht="15.75" thickBot="1" x14ac:dyDescent="0.3">
      <c r="A12" s="102"/>
      <c r="B12" s="103"/>
      <c r="C12" s="103"/>
      <c r="D12" s="103"/>
      <c r="E12" s="103"/>
      <c r="F12" s="10" t="s">
        <v>13</v>
      </c>
      <c r="G12" s="6">
        <f>+COUNTIF('MatrizSeguimiento ATEL'!$D$7:$D$137,'Estadisticas '!F12)</f>
        <v>0</v>
      </c>
      <c r="H12" s="104"/>
      <c r="I12" s="98"/>
      <c r="J12" s="112"/>
      <c r="K12" s="14" t="s">
        <v>131</v>
      </c>
      <c r="L12" s="88">
        <f>+COUNTIF('MatrizSeguimiento ATEL'!$S$7:$S$68,'Estadisticas '!K12)</f>
        <v>1</v>
      </c>
      <c r="M12" s="106"/>
      <c r="N12" s="106"/>
      <c r="O12" s="106"/>
      <c r="P12" s="106"/>
      <c r="Q12" s="106"/>
      <c r="R12" s="106"/>
      <c r="S12" s="103"/>
      <c r="T12" s="113"/>
    </row>
    <row r="13" spans="1:20" s="2" customFormat="1" ht="15.75" thickBot="1" x14ac:dyDescent="0.3">
      <c r="A13" s="102"/>
      <c r="B13" s="103"/>
      <c r="C13" s="103"/>
      <c r="D13" s="103"/>
      <c r="E13" s="103"/>
      <c r="F13" s="7" t="s">
        <v>14</v>
      </c>
      <c r="G13" s="8">
        <f>+SUM(G7:G12)</f>
        <v>9</v>
      </c>
      <c r="H13" s="104"/>
      <c r="I13" s="98"/>
      <c r="J13" s="112"/>
      <c r="K13" s="40" t="s">
        <v>14</v>
      </c>
      <c r="L13" s="41">
        <f>SUM(L8:L12)</f>
        <v>5</v>
      </c>
      <c r="M13" s="106"/>
      <c r="N13" s="106"/>
      <c r="O13" s="106"/>
      <c r="P13" s="106"/>
      <c r="Q13" s="106"/>
      <c r="R13" s="106"/>
      <c r="S13" s="103"/>
      <c r="T13" s="113"/>
    </row>
    <row r="14" spans="1:20" s="2" customFormat="1" x14ac:dyDescent="0.25">
      <c r="A14" s="102"/>
      <c r="B14" s="103"/>
      <c r="C14" s="103"/>
      <c r="D14" s="103"/>
      <c r="E14" s="103"/>
      <c r="F14" s="103"/>
      <c r="G14" s="103"/>
      <c r="H14" s="104"/>
      <c r="I14" s="98"/>
      <c r="J14" s="112"/>
      <c r="K14" s="103"/>
      <c r="L14" s="103"/>
      <c r="M14" s="103"/>
      <c r="N14" s="103"/>
      <c r="O14" s="103"/>
      <c r="P14" s="103"/>
      <c r="Q14" s="103"/>
      <c r="R14" s="103"/>
      <c r="S14" s="103"/>
      <c r="T14" s="113"/>
    </row>
    <row r="15" spans="1:20" s="2" customFormat="1" x14ac:dyDescent="0.25">
      <c r="A15" s="102"/>
      <c r="B15" s="103"/>
      <c r="C15" s="103"/>
      <c r="D15" s="103"/>
      <c r="E15" s="103"/>
      <c r="F15" s="103"/>
      <c r="G15" s="103"/>
      <c r="H15" s="104"/>
      <c r="I15" s="98"/>
      <c r="J15" s="112"/>
      <c r="K15" s="103"/>
      <c r="L15" s="103"/>
      <c r="M15" s="103"/>
      <c r="N15" s="103"/>
      <c r="O15" s="103"/>
      <c r="P15" s="103"/>
      <c r="Q15" s="103"/>
      <c r="R15" s="103"/>
      <c r="S15" s="103"/>
      <c r="T15" s="113"/>
    </row>
    <row r="16" spans="1:20" x14ac:dyDescent="0.25">
      <c r="A16" s="99"/>
      <c r="B16" s="100"/>
      <c r="C16" s="100"/>
      <c r="D16" s="100"/>
      <c r="E16" s="100"/>
      <c r="F16" s="100"/>
      <c r="G16" s="100"/>
      <c r="H16" s="101"/>
      <c r="J16" s="110"/>
      <c r="K16" s="100"/>
      <c r="L16" s="100"/>
      <c r="M16" s="100"/>
      <c r="N16" s="100"/>
      <c r="O16" s="100"/>
      <c r="P16" s="100"/>
      <c r="Q16" s="100"/>
      <c r="R16" s="100"/>
      <c r="S16" s="100"/>
      <c r="T16" s="111"/>
    </row>
    <row r="17" spans="1:20" x14ac:dyDescent="0.25">
      <c r="A17" s="99"/>
      <c r="B17" s="100"/>
      <c r="C17" s="100"/>
      <c r="D17" s="100"/>
      <c r="E17" s="100"/>
      <c r="F17" s="100"/>
      <c r="G17" s="100"/>
      <c r="H17" s="101"/>
      <c r="J17" s="110"/>
      <c r="K17" s="100"/>
      <c r="L17" s="100"/>
      <c r="M17" s="100"/>
      <c r="N17" s="100"/>
      <c r="O17" s="100"/>
      <c r="P17" s="100"/>
      <c r="Q17" s="100"/>
      <c r="R17" s="100"/>
      <c r="S17" s="100"/>
      <c r="T17" s="111"/>
    </row>
    <row r="18" spans="1:20" x14ac:dyDescent="0.25">
      <c r="A18" s="99"/>
      <c r="B18" s="100"/>
      <c r="C18" s="100"/>
      <c r="D18" s="100"/>
      <c r="E18" s="100"/>
      <c r="F18" s="100"/>
      <c r="G18" s="100"/>
      <c r="H18" s="101"/>
      <c r="J18" s="138" t="s">
        <v>140</v>
      </c>
      <c r="K18" s="139"/>
      <c r="L18" s="139"/>
      <c r="M18" s="139"/>
      <c r="N18" s="139"/>
      <c r="O18" s="139"/>
      <c r="P18" s="139"/>
      <c r="Q18" s="139"/>
      <c r="R18" s="139"/>
      <c r="S18" s="139"/>
      <c r="T18" s="140"/>
    </row>
    <row r="19" spans="1:20" x14ac:dyDescent="0.25">
      <c r="A19" s="99"/>
      <c r="B19" s="100"/>
      <c r="C19" s="100"/>
      <c r="D19" s="100"/>
      <c r="E19" s="100"/>
      <c r="F19" s="100"/>
      <c r="G19" s="100"/>
      <c r="H19" s="101"/>
      <c r="J19" s="141"/>
      <c r="K19" s="142"/>
      <c r="L19" s="142"/>
      <c r="M19" s="142"/>
      <c r="N19" s="142"/>
      <c r="O19" s="142"/>
      <c r="P19" s="142"/>
      <c r="Q19" s="142"/>
      <c r="R19" s="142"/>
      <c r="S19" s="142"/>
      <c r="T19" s="143"/>
    </row>
    <row r="20" spans="1:20" x14ac:dyDescent="0.25">
      <c r="A20" s="99"/>
      <c r="B20" s="100"/>
      <c r="C20" s="100"/>
      <c r="D20" s="100"/>
      <c r="E20" s="100"/>
      <c r="F20" s="100"/>
      <c r="G20" s="100"/>
      <c r="H20" s="101"/>
      <c r="J20" s="141"/>
      <c r="K20" s="142"/>
      <c r="L20" s="142"/>
      <c r="M20" s="142"/>
      <c r="N20" s="142"/>
      <c r="O20" s="142"/>
      <c r="P20" s="142"/>
      <c r="Q20" s="142"/>
      <c r="R20" s="142"/>
      <c r="S20" s="142"/>
      <c r="T20" s="143"/>
    </row>
    <row r="21" spans="1:20" x14ac:dyDescent="0.25">
      <c r="A21" s="123" t="s">
        <v>140</v>
      </c>
      <c r="B21" s="124"/>
      <c r="C21" s="125"/>
      <c r="D21" s="125"/>
      <c r="E21" s="125"/>
      <c r="F21" s="125"/>
      <c r="G21" s="125"/>
      <c r="H21" s="126"/>
      <c r="J21" s="141"/>
      <c r="K21" s="142"/>
      <c r="L21" s="142"/>
      <c r="M21" s="142"/>
      <c r="N21" s="142"/>
      <c r="O21" s="142"/>
      <c r="P21" s="142"/>
      <c r="Q21" s="142"/>
      <c r="R21" s="142"/>
      <c r="S21" s="142"/>
      <c r="T21" s="143"/>
    </row>
    <row r="22" spans="1:20" x14ac:dyDescent="0.25">
      <c r="A22" s="127"/>
      <c r="B22" s="128"/>
      <c r="C22" s="129"/>
      <c r="D22" s="129"/>
      <c r="E22" s="129"/>
      <c r="F22" s="129"/>
      <c r="G22" s="129"/>
      <c r="H22" s="130"/>
      <c r="J22" s="141"/>
      <c r="K22" s="142"/>
      <c r="L22" s="142"/>
      <c r="M22" s="142"/>
      <c r="N22" s="142"/>
      <c r="O22" s="142"/>
      <c r="P22" s="142"/>
      <c r="Q22" s="142"/>
      <c r="R22" s="142"/>
      <c r="S22" s="142"/>
      <c r="T22" s="143"/>
    </row>
    <row r="23" spans="1:20" x14ac:dyDescent="0.25">
      <c r="A23" s="127"/>
      <c r="B23" s="128"/>
      <c r="C23" s="129"/>
      <c r="D23" s="129"/>
      <c r="E23" s="129"/>
      <c r="F23" s="129"/>
      <c r="G23" s="129"/>
      <c r="H23" s="130"/>
      <c r="J23" s="141"/>
      <c r="K23" s="142"/>
      <c r="L23" s="142"/>
      <c r="M23" s="142"/>
      <c r="N23" s="142"/>
      <c r="O23" s="142"/>
      <c r="P23" s="142"/>
      <c r="Q23" s="142"/>
      <c r="R23" s="142"/>
      <c r="S23" s="142"/>
      <c r="T23" s="143"/>
    </row>
    <row r="24" spans="1:20" x14ac:dyDescent="0.25">
      <c r="A24" s="127"/>
      <c r="B24" s="128"/>
      <c r="C24" s="129"/>
      <c r="D24" s="129"/>
      <c r="E24" s="129"/>
      <c r="F24" s="129"/>
      <c r="G24" s="129"/>
      <c r="H24" s="130"/>
      <c r="J24" s="141"/>
      <c r="K24" s="142"/>
      <c r="L24" s="142"/>
      <c r="M24" s="142"/>
      <c r="N24" s="142"/>
      <c r="O24" s="142"/>
      <c r="P24" s="142"/>
      <c r="Q24" s="142"/>
      <c r="R24" s="142"/>
      <c r="S24" s="142"/>
      <c r="T24" s="143"/>
    </row>
    <row r="25" spans="1:20" x14ac:dyDescent="0.25">
      <c r="A25" s="131"/>
      <c r="B25" s="132"/>
      <c r="C25" s="133"/>
      <c r="D25" s="133"/>
      <c r="E25" s="133"/>
      <c r="F25" s="133"/>
      <c r="G25" s="133"/>
      <c r="H25" s="134"/>
      <c r="J25" s="144"/>
      <c r="K25" s="145"/>
      <c r="L25" s="145"/>
      <c r="M25" s="145"/>
      <c r="N25" s="145"/>
      <c r="O25" s="145"/>
      <c r="P25" s="145"/>
      <c r="Q25" s="145"/>
      <c r="R25" s="145"/>
      <c r="S25" s="145"/>
      <c r="T25" s="146"/>
    </row>
    <row r="26" spans="1:20" x14ac:dyDescent="0.25">
      <c r="A26" s="97"/>
      <c r="B26" s="97"/>
      <c r="C26" s="97"/>
      <c r="D26" s="97"/>
      <c r="E26" s="97"/>
      <c r="F26" s="97"/>
      <c r="G26" s="97"/>
      <c r="H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</row>
    <row r="27" spans="1:20" ht="15.75" thickBot="1" x14ac:dyDescent="0.3">
      <c r="A27" s="107"/>
      <c r="B27" s="108"/>
      <c r="C27" s="108"/>
      <c r="D27" s="108"/>
      <c r="E27" s="108"/>
      <c r="F27" s="108"/>
      <c r="G27" s="108"/>
      <c r="H27" s="109"/>
      <c r="J27" s="107"/>
      <c r="K27" s="108"/>
      <c r="L27" s="108"/>
      <c r="M27" s="108"/>
      <c r="N27" s="108"/>
      <c r="O27" s="108"/>
      <c r="P27" s="108"/>
      <c r="Q27" s="108"/>
      <c r="R27" s="108"/>
      <c r="S27" s="108"/>
      <c r="T27" s="109"/>
    </row>
    <row r="28" spans="1:20" x14ac:dyDescent="0.25">
      <c r="A28" s="110"/>
      <c r="B28" s="100"/>
      <c r="C28" s="100"/>
      <c r="D28" s="100"/>
      <c r="E28" s="100"/>
      <c r="F28" s="100"/>
      <c r="G28" s="100"/>
      <c r="H28" s="111"/>
      <c r="J28" s="110"/>
      <c r="K28" s="100"/>
      <c r="L28" s="100"/>
      <c r="M28" s="100"/>
      <c r="N28" s="100"/>
      <c r="O28" s="100"/>
      <c r="P28" s="100"/>
      <c r="Q28" s="100"/>
      <c r="R28" s="38" t="s">
        <v>23</v>
      </c>
      <c r="S28" s="39" t="s">
        <v>125</v>
      </c>
      <c r="T28" s="111"/>
    </row>
    <row r="29" spans="1:20" ht="15.75" thickBot="1" x14ac:dyDescent="0.3">
      <c r="A29" s="110"/>
      <c r="B29" s="100"/>
      <c r="C29" s="100"/>
      <c r="D29" s="100"/>
      <c r="E29" s="100"/>
      <c r="F29" s="100"/>
      <c r="G29" s="100"/>
      <c r="H29" s="111"/>
      <c r="J29" s="110"/>
      <c r="K29" s="100"/>
      <c r="L29" s="100"/>
      <c r="M29" s="100"/>
      <c r="N29" s="100"/>
      <c r="O29" s="100"/>
      <c r="P29" s="100"/>
      <c r="Q29" s="100"/>
      <c r="R29" s="36" t="s">
        <v>113</v>
      </c>
      <c r="S29" s="6">
        <f>+COUNTIF('MatrizSeguimiento ATEL'!C7:C68,'Estadisticas '!R29)</f>
        <v>0</v>
      </c>
      <c r="T29" s="111"/>
    </row>
    <row r="30" spans="1:20" x14ac:dyDescent="0.25">
      <c r="A30" s="110"/>
      <c r="B30" s="3" t="s">
        <v>18</v>
      </c>
      <c r="C30" s="12">
        <f>COUNTIF('MatrizSeguimiento ATEL'!E7:E133,'Estadisticas '!B30)</f>
        <v>1</v>
      </c>
      <c r="D30" s="100"/>
      <c r="E30" s="100"/>
      <c r="F30" s="100"/>
      <c r="G30" s="100"/>
      <c r="H30" s="111"/>
      <c r="J30" s="110"/>
      <c r="K30" s="100"/>
      <c r="L30" s="100"/>
      <c r="M30" s="100"/>
      <c r="N30" s="100"/>
      <c r="O30" s="100"/>
      <c r="P30" s="100"/>
      <c r="Q30" s="100"/>
      <c r="R30" s="36" t="s">
        <v>114</v>
      </c>
      <c r="S30" s="6">
        <f>+COUNTIF('MatrizSeguimiento ATEL'!C8:C69,'Estadisticas '!R30)</f>
        <v>3</v>
      </c>
      <c r="T30" s="111"/>
    </row>
    <row r="31" spans="1:20" x14ac:dyDescent="0.25">
      <c r="A31" s="110"/>
      <c r="B31" s="5" t="s">
        <v>17</v>
      </c>
      <c r="C31" s="13">
        <f>COUNTIF('MatrizSeguimiento ATEL'!E8:E134,'Estadisticas '!B31)</f>
        <v>2</v>
      </c>
      <c r="D31" s="100"/>
      <c r="E31" s="100"/>
      <c r="F31" s="100"/>
      <c r="G31" s="100"/>
      <c r="H31" s="111"/>
      <c r="J31" s="110"/>
      <c r="K31" s="100"/>
      <c r="L31" s="100"/>
      <c r="M31" s="100"/>
      <c r="N31" s="100"/>
      <c r="O31" s="100"/>
      <c r="P31" s="100"/>
      <c r="Q31" s="100"/>
      <c r="R31" s="37" t="s">
        <v>115</v>
      </c>
      <c r="S31" s="6">
        <f>+COUNTIF('MatrizSeguimiento ATEL'!C12:C73,'Estadisticas '!R31)</f>
        <v>5</v>
      </c>
      <c r="T31" s="111"/>
    </row>
    <row r="32" spans="1:20" x14ac:dyDescent="0.25">
      <c r="A32" s="110"/>
      <c r="B32" s="5" t="s">
        <v>19</v>
      </c>
      <c r="C32" s="13">
        <f>COUNTIF('MatrizSeguimiento ATEL'!E9:E135,'Estadisticas '!B32)</f>
        <v>0</v>
      </c>
      <c r="D32" s="100"/>
      <c r="E32" s="100"/>
      <c r="F32" s="100"/>
      <c r="G32" s="100"/>
      <c r="H32" s="111"/>
      <c r="J32" s="110"/>
      <c r="K32" s="100"/>
      <c r="L32" s="100"/>
      <c r="M32" s="100"/>
      <c r="N32" s="100"/>
      <c r="O32" s="100"/>
      <c r="P32" s="100"/>
      <c r="Q32" s="100"/>
      <c r="R32" s="37" t="s">
        <v>116</v>
      </c>
      <c r="S32" s="6">
        <f>+COUNTIF('MatrizSeguimiento ATEL'!C13:C74,'Estadisticas '!R32)</f>
        <v>0</v>
      </c>
      <c r="T32" s="111"/>
    </row>
    <row r="33" spans="1:20" x14ac:dyDescent="0.25">
      <c r="A33" s="110"/>
      <c r="B33" s="5" t="s">
        <v>16</v>
      </c>
      <c r="C33" s="13">
        <f>COUNTIF('MatrizSeguimiento ATEL'!E10:E136,'Estadisticas '!B33)</f>
        <v>4</v>
      </c>
      <c r="D33" s="100"/>
      <c r="E33" s="100"/>
      <c r="F33" s="100"/>
      <c r="G33" s="100"/>
      <c r="H33" s="111"/>
      <c r="J33" s="110"/>
      <c r="K33" s="100"/>
      <c r="L33" s="100"/>
      <c r="M33" s="100"/>
      <c r="N33" s="100"/>
      <c r="O33" s="100"/>
      <c r="P33" s="100"/>
      <c r="Q33" s="100"/>
      <c r="R33" s="37" t="s">
        <v>117</v>
      </c>
      <c r="S33" s="6">
        <f>+COUNTIF('MatrizSeguimiento ATEL'!C14:C75,'Estadisticas '!R33)</f>
        <v>0</v>
      </c>
      <c r="T33" s="111"/>
    </row>
    <row r="34" spans="1:20" x14ac:dyDescent="0.25">
      <c r="A34" s="110"/>
      <c r="B34" s="5" t="s">
        <v>20</v>
      </c>
      <c r="C34" s="13">
        <f>COUNTIF('MatrizSeguimiento ATEL'!E11:E137,'Estadisticas '!B34)</f>
        <v>1</v>
      </c>
      <c r="D34" s="100"/>
      <c r="E34" s="100"/>
      <c r="F34" s="100"/>
      <c r="G34" s="100"/>
      <c r="H34" s="111"/>
      <c r="J34" s="110"/>
      <c r="K34" s="100"/>
      <c r="L34" s="100"/>
      <c r="M34" s="100"/>
      <c r="N34" s="100"/>
      <c r="O34" s="100"/>
      <c r="P34" s="100"/>
      <c r="Q34" s="100"/>
      <c r="R34" s="37" t="s">
        <v>118</v>
      </c>
      <c r="S34" s="6">
        <f>+COUNTIF('MatrizSeguimiento ATEL'!C15:C76,'Estadisticas '!R34)</f>
        <v>0</v>
      </c>
      <c r="T34" s="111"/>
    </row>
    <row r="35" spans="1:20" x14ac:dyDescent="0.25">
      <c r="A35" s="110"/>
      <c r="B35" s="5" t="s">
        <v>21</v>
      </c>
      <c r="C35" s="13">
        <f>COUNTIF('MatrizSeguimiento ATEL'!E12:E138,'Estadisticas '!B35)</f>
        <v>0</v>
      </c>
      <c r="D35" s="100"/>
      <c r="E35" s="100"/>
      <c r="F35" s="100"/>
      <c r="G35" s="100"/>
      <c r="H35" s="111"/>
      <c r="J35" s="110"/>
      <c r="K35" s="100"/>
      <c r="L35" s="100"/>
      <c r="M35" s="100"/>
      <c r="N35" s="100"/>
      <c r="O35" s="100"/>
      <c r="P35" s="100"/>
      <c r="Q35" s="100"/>
      <c r="R35" s="37" t="s">
        <v>119</v>
      </c>
      <c r="S35" s="6">
        <f>+COUNTIF('MatrizSeguimiento ATEL'!C16:C77,'Estadisticas '!R35)</f>
        <v>0</v>
      </c>
      <c r="T35" s="111"/>
    </row>
    <row r="36" spans="1:20" x14ac:dyDescent="0.25">
      <c r="A36" s="110"/>
      <c r="B36" s="5" t="s">
        <v>22</v>
      </c>
      <c r="C36" s="13">
        <f>COUNTIF('MatrizSeguimiento ATEL'!E13:E139,'Estadisticas '!B36)</f>
        <v>0</v>
      </c>
      <c r="D36" s="100"/>
      <c r="E36" s="100"/>
      <c r="F36" s="100"/>
      <c r="G36" s="100"/>
      <c r="H36" s="111"/>
      <c r="J36" s="110"/>
      <c r="K36" s="100"/>
      <c r="L36" s="100"/>
      <c r="M36" s="100"/>
      <c r="N36" s="100"/>
      <c r="O36" s="100"/>
      <c r="P36" s="100"/>
      <c r="Q36" s="100"/>
      <c r="R36" s="37" t="s">
        <v>120</v>
      </c>
      <c r="S36" s="6">
        <f>+COUNTIF('MatrizSeguimiento ATEL'!C17:C78,'Estadisticas '!R36)</f>
        <v>0</v>
      </c>
      <c r="T36" s="111"/>
    </row>
    <row r="37" spans="1:20" ht="15.75" thickBot="1" x14ac:dyDescent="0.3">
      <c r="A37" s="110"/>
      <c r="B37" s="7" t="s">
        <v>14</v>
      </c>
      <c r="C37" s="8">
        <f>+SUM(C32:C36)</f>
        <v>5</v>
      </c>
      <c r="D37" s="100"/>
      <c r="E37" s="100"/>
      <c r="F37" s="100"/>
      <c r="G37" s="100"/>
      <c r="H37" s="111"/>
      <c r="J37" s="110"/>
      <c r="K37" s="100"/>
      <c r="L37" s="100"/>
      <c r="M37" s="100"/>
      <c r="N37" s="100"/>
      <c r="O37" s="100"/>
      <c r="P37" s="100"/>
      <c r="Q37" s="100"/>
      <c r="R37" s="37" t="s">
        <v>121</v>
      </c>
      <c r="S37" s="6">
        <f>+COUNTIF('MatrizSeguimiento ATEL'!C18:C79,'Estadisticas '!R37)</f>
        <v>0</v>
      </c>
      <c r="T37" s="111"/>
    </row>
    <row r="38" spans="1:20" x14ac:dyDescent="0.25">
      <c r="A38" s="110"/>
      <c r="B38" s="100"/>
      <c r="C38" s="100"/>
      <c r="D38" s="100"/>
      <c r="E38" s="100"/>
      <c r="F38" s="100"/>
      <c r="G38" s="100"/>
      <c r="H38" s="111"/>
      <c r="J38" s="110"/>
      <c r="K38" s="100"/>
      <c r="L38" s="100"/>
      <c r="M38" s="100"/>
      <c r="N38" s="100"/>
      <c r="O38" s="100"/>
      <c r="P38" s="100"/>
      <c r="Q38" s="100"/>
      <c r="R38" s="37" t="s">
        <v>122</v>
      </c>
      <c r="S38" s="6">
        <f>+COUNTIF('MatrizSeguimiento ATEL'!C19:C80,'Estadisticas '!R38)</f>
        <v>0</v>
      </c>
      <c r="T38" s="111"/>
    </row>
    <row r="39" spans="1:20" x14ac:dyDescent="0.25">
      <c r="A39" s="110"/>
      <c r="B39" s="100"/>
      <c r="C39" s="100"/>
      <c r="D39" s="100"/>
      <c r="E39" s="100"/>
      <c r="F39" s="100"/>
      <c r="G39" s="100"/>
      <c r="H39" s="111"/>
      <c r="J39" s="110"/>
      <c r="K39" s="100"/>
      <c r="L39" s="100"/>
      <c r="M39" s="100"/>
      <c r="N39" s="100"/>
      <c r="O39" s="100"/>
      <c r="P39" s="100"/>
      <c r="Q39" s="100"/>
      <c r="R39" s="37" t="s">
        <v>123</v>
      </c>
      <c r="S39" s="6">
        <f>+COUNTIF('MatrizSeguimiento ATEL'!C20:C81,'Estadisticas '!R39)</f>
        <v>0</v>
      </c>
      <c r="T39" s="111"/>
    </row>
    <row r="40" spans="1:20" x14ac:dyDescent="0.25">
      <c r="A40" s="110"/>
      <c r="B40" s="100"/>
      <c r="C40" s="100"/>
      <c r="D40" s="100"/>
      <c r="E40" s="100"/>
      <c r="F40" s="100"/>
      <c r="G40" s="100"/>
      <c r="H40" s="111"/>
      <c r="J40" s="110"/>
      <c r="K40" s="100"/>
      <c r="L40" s="100"/>
      <c r="M40" s="100"/>
      <c r="N40" s="100"/>
      <c r="O40" s="100"/>
      <c r="P40" s="100"/>
      <c r="Q40" s="100"/>
      <c r="R40" s="37" t="s">
        <v>124</v>
      </c>
      <c r="S40" s="6">
        <f>+COUNTIF('MatrizSeguimiento ATEL'!C21:C82,'Estadisticas '!R40)</f>
        <v>0</v>
      </c>
      <c r="T40" s="111"/>
    </row>
    <row r="41" spans="1:20" x14ac:dyDescent="0.25">
      <c r="A41" s="110"/>
      <c r="B41" s="100"/>
      <c r="C41" s="100"/>
      <c r="D41" s="100"/>
      <c r="E41" s="100"/>
      <c r="F41" s="100"/>
      <c r="G41" s="100"/>
      <c r="H41" s="111"/>
      <c r="J41" s="110"/>
      <c r="K41" s="100"/>
      <c r="L41" s="100"/>
      <c r="M41" s="100"/>
      <c r="N41" s="100"/>
      <c r="O41" s="100"/>
      <c r="P41" s="100"/>
      <c r="Q41" s="100"/>
      <c r="R41" s="114" t="s">
        <v>14</v>
      </c>
      <c r="S41" s="115">
        <f>SUM(S29:S40)</f>
        <v>8</v>
      </c>
      <c r="T41" s="111"/>
    </row>
    <row r="42" spans="1:20" x14ac:dyDescent="0.25">
      <c r="A42" s="147" t="s">
        <v>140</v>
      </c>
      <c r="B42" s="148"/>
      <c r="C42" s="148"/>
      <c r="D42" s="148"/>
      <c r="E42" s="148"/>
      <c r="F42" s="148"/>
      <c r="G42" s="148"/>
      <c r="H42" s="149"/>
      <c r="J42" s="147" t="s">
        <v>140</v>
      </c>
      <c r="K42" s="148"/>
      <c r="L42" s="148"/>
      <c r="M42" s="148"/>
      <c r="N42" s="148"/>
      <c r="O42" s="148"/>
      <c r="P42" s="148"/>
      <c r="Q42" s="148"/>
      <c r="R42" s="148"/>
      <c r="S42" s="148"/>
      <c r="T42" s="149"/>
    </row>
    <row r="43" spans="1:20" x14ac:dyDescent="0.25">
      <c r="A43" s="141"/>
      <c r="B43" s="142"/>
      <c r="C43" s="142"/>
      <c r="D43" s="142"/>
      <c r="E43" s="142"/>
      <c r="F43" s="142"/>
      <c r="G43" s="142"/>
      <c r="H43" s="143"/>
      <c r="J43" s="141"/>
      <c r="K43" s="142"/>
      <c r="L43" s="142"/>
      <c r="M43" s="142"/>
      <c r="N43" s="142"/>
      <c r="O43" s="142"/>
      <c r="P43" s="142"/>
      <c r="Q43" s="142"/>
      <c r="R43" s="142"/>
      <c r="S43" s="142"/>
      <c r="T43" s="143"/>
    </row>
    <row r="44" spans="1:20" x14ac:dyDescent="0.25">
      <c r="A44" s="141"/>
      <c r="B44" s="142"/>
      <c r="C44" s="142"/>
      <c r="D44" s="142"/>
      <c r="E44" s="142"/>
      <c r="F44" s="142"/>
      <c r="G44" s="142"/>
      <c r="H44" s="143"/>
      <c r="J44" s="141"/>
      <c r="K44" s="142"/>
      <c r="L44" s="142"/>
      <c r="M44" s="142"/>
      <c r="N44" s="142"/>
      <c r="O44" s="142"/>
      <c r="P44" s="142"/>
      <c r="Q44" s="142"/>
      <c r="R44" s="142"/>
      <c r="S44" s="142"/>
      <c r="T44" s="143"/>
    </row>
    <row r="45" spans="1:20" x14ac:dyDescent="0.25">
      <c r="A45" s="141"/>
      <c r="B45" s="142"/>
      <c r="C45" s="142"/>
      <c r="D45" s="142"/>
      <c r="E45" s="142"/>
      <c r="F45" s="142"/>
      <c r="G45" s="142"/>
      <c r="H45" s="143"/>
      <c r="J45" s="141"/>
      <c r="K45" s="142"/>
      <c r="L45" s="142"/>
      <c r="M45" s="142"/>
      <c r="N45" s="142"/>
      <c r="O45" s="142"/>
      <c r="P45" s="142"/>
      <c r="Q45" s="142"/>
      <c r="R45" s="142"/>
      <c r="S45" s="142"/>
      <c r="T45" s="143"/>
    </row>
    <row r="46" spans="1:20" x14ac:dyDescent="0.25">
      <c r="A46" s="141"/>
      <c r="B46" s="142"/>
      <c r="C46" s="142"/>
      <c r="D46" s="142"/>
      <c r="E46" s="142"/>
      <c r="F46" s="142"/>
      <c r="G46" s="142"/>
      <c r="H46" s="143"/>
      <c r="J46" s="141"/>
      <c r="K46" s="142"/>
      <c r="L46" s="142"/>
      <c r="M46" s="142"/>
      <c r="N46" s="142"/>
      <c r="O46" s="142"/>
      <c r="P46" s="142"/>
      <c r="Q46" s="142"/>
      <c r="R46" s="142"/>
      <c r="S46" s="142"/>
      <c r="T46" s="143"/>
    </row>
    <row r="47" spans="1:20" x14ac:dyDescent="0.25">
      <c r="A47" s="141"/>
      <c r="B47" s="142"/>
      <c r="C47" s="142"/>
      <c r="D47" s="142"/>
      <c r="E47" s="142"/>
      <c r="F47" s="142"/>
      <c r="G47" s="142"/>
      <c r="H47" s="143"/>
      <c r="J47" s="141"/>
      <c r="K47" s="142"/>
      <c r="L47" s="142"/>
      <c r="M47" s="142"/>
      <c r="N47" s="142"/>
      <c r="O47" s="142"/>
      <c r="P47" s="142"/>
      <c r="Q47" s="142"/>
      <c r="R47" s="142"/>
      <c r="S47" s="142"/>
      <c r="T47" s="143"/>
    </row>
    <row r="48" spans="1:20" x14ac:dyDescent="0.25">
      <c r="A48" s="144"/>
      <c r="B48" s="145"/>
      <c r="C48" s="145"/>
      <c r="D48" s="145"/>
      <c r="E48" s="145"/>
      <c r="F48" s="145"/>
      <c r="G48" s="145"/>
      <c r="H48" s="146"/>
      <c r="J48" s="144"/>
      <c r="K48" s="145"/>
      <c r="L48" s="145"/>
      <c r="M48" s="145"/>
      <c r="N48" s="145"/>
      <c r="O48" s="145"/>
      <c r="P48" s="145"/>
      <c r="Q48" s="145"/>
      <c r="R48" s="145"/>
      <c r="S48" s="145"/>
      <c r="T48" s="146"/>
    </row>
    <row r="49" spans="1:20" x14ac:dyDescent="0.25">
      <c r="A49" s="97"/>
      <c r="B49" s="97"/>
      <c r="C49" s="97"/>
      <c r="D49" s="97"/>
      <c r="E49" s="97"/>
      <c r="F49" s="97"/>
      <c r="G49" s="97"/>
      <c r="H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</row>
    <row r="50" spans="1:20" x14ac:dyDescent="0.25">
      <c r="A50" s="97"/>
      <c r="B50" s="97"/>
      <c r="C50" s="97"/>
      <c r="D50" s="97"/>
      <c r="E50" s="97"/>
      <c r="F50" s="97"/>
      <c r="G50" s="97"/>
      <c r="H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</row>
    <row r="51" spans="1:20" x14ac:dyDescent="0.25">
      <c r="A51" s="97"/>
      <c r="B51" s="97"/>
      <c r="C51" s="97"/>
      <c r="D51" s="97"/>
      <c r="E51" s="97"/>
      <c r="F51" s="97"/>
      <c r="G51" s="97"/>
      <c r="H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</row>
    <row r="52" spans="1:20" x14ac:dyDescent="0.25">
      <c r="A52" s="35" t="s">
        <v>24</v>
      </c>
      <c r="B52" s="35"/>
      <c r="C52" s="35" t="s">
        <v>112</v>
      </c>
      <c r="D52" s="97"/>
      <c r="E52" s="97"/>
      <c r="F52" s="97"/>
      <c r="G52" s="97"/>
      <c r="H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</row>
    <row r="53" spans="1:20" x14ac:dyDescent="0.25">
      <c r="A53" s="116" t="s">
        <v>91</v>
      </c>
      <c r="B53" s="116"/>
      <c r="C53" s="97">
        <f>COUNTIF('MatrizSeguimiento ATEL'!$I$7:$I$134,'Estadisticas '!A53)</f>
        <v>0</v>
      </c>
      <c r="D53" s="97"/>
      <c r="E53" s="97"/>
      <c r="F53" s="97"/>
      <c r="G53" s="97"/>
      <c r="H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</row>
    <row r="54" spans="1:20" x14ac:dyDescent="0.25">
      <c r="A54" s="116" t="s">
        <v>92</v>
      </c>
      <c r="B54" s="116"/>
      <c r="C54" s="97">
        <f>COUNTIF('MatrizSeguimiento ATEL'!$I$7:$I$134,'Estadisticas '!A54)</f>
        <v>0</v>
      </c>
      <c r="D54" s="97"/>
      <c r="E54" s="97"/>
      <c r="F54" s="97"/>
      <c r="G54" s="97"/>
      <c r="H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</row>
    <row r="55" spans="1:20" x14ac:dyDescent="0.25">
      <c r="A55" s="116" t="s">
        <v>93</v>
      </c>
      <c r="B55" s="116"/>
      <c r="C55" s="97">
        <f>COUNTIF('MatrizSeguimiento ATEL'!$I$7:$I$134,'Estadisticas '!A55)</f>
        <v>1</v>
      </c>
      <c r="D55" s="97"/>
      <c r="E55" s="97"/>
      <c r="F55" s="97"/>
      <c r="G55" s="97"/>
      <c r="H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</row>
    <row r="56" spans="1:20" x14ac:dyDescent="0.25">
      <c r="A56" s="116" t="s">
        <v>94</v>
      </c>
      <c r="B56" s="116"/>
      <c r="C56" s="97">
        <f>COUNTIF('MatrizSeguimiento ATEL'!$I$7:$I$134,'Estadisticas '!A56)</f>
        <v>0</v>
      </c>
      <c r="D56" s="97"/>
      <c r="E56" s="97"/>
      <c r="F56" s="97"/>
      <c r="G56" s="97"/>
      <c r="H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</row>
    <row r="57" spans="1:20" x14ac:dyDescent="0.25">
      <c r="A57" s="116" t="s">
        <v>95</v>
      </c>
      <c r="B57" s="116"/>
      <c r="C57" s="97">
        <f>COUNTIF('MatrizSeguimiento ATEL'!$I$7:$I$134,'Estadisticas '!A57)</f>
        <v>0</v>
      </c>
      <c r="D57" s="97"/>
      <c r="E57" s="97"/>
      <c r="F57" s="97"/>
      <c r="G57" s="97"/>
      <c r="H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</row>
    <row r="58" spans="1:20" x14ac:dyDescent="0.25">
      <c r="A58" s="116" t="s">
        <v>96</v>
      </c>
      <c r="B58" s="116"/>
      <c r="C58" s="97">
        <f>COUNTIF('MatrizSeguimiento ATEL'!$I$7:$I$134,'Estadisticas '!A58)</f>
        <v>0</v>
      </c>
      <c r="D58" s="97"/>
      <c r="E58" s="97"/>
      <c r="F58" s="97"/>
      <c r="G58" s="97"/>
      <c r="H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</row>
    <row r="59" spans="1:20" x14ac:dyDescent="0.25">
      <c r="A59" s="116" t="s">
        <v>97</v>
      </c>
      <c r="B59" s="116"/>
      <c r="C59" s="97">
        <f>COUNTIF('MatrizSeguimiento ATEL'!$I$7:$I$134,'Estadisticas '!A59)</f>
        <v>0</v>
      </c>
      <c r="D59" s="97"/>
      <c r="E59" s="97"/>
      <c r="F59" s="97"/>
      <c r="G59" s="97"/>
      <c r="H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</row>
    <row r="60" spans="1:20" x14ac:dyDescent="0.25">
      <c r="A60" s="116" t="s">
        <v>98</v>
      </c>
      <c r="B60" s="116"/>
      <c r="C60" s="97">
        <f>COUNTIF('MatrizSeguimiento ATEL'!$I$7:$I$134,'Estadisticas '!A60)</f>
        <v>4</v>
      </c>
      <c r="D60" s="97"/>
      <c r="E60" s="97"/>
      <c r="F60" s="97"/>
      <c r="G60" s="97"/>
      <c r="H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</row>
    <row r="61" spans="1:20" x14ac:dyDescent="0.25">
      <c r="A61" s="116" t="s">
        <v>99</v>
      </c>
      <c r="B61" s="116"/>
      <c r="C61" s="97">
        <f>COUNTIF('MatrizSeguimiento ATEL'!$I$7:$I$134,'Estadisticas '!A61)</f>
        <v>1</v>
      </c>
      <c r="D61" s="97"/>
      <c r="E61" s="97"/>
      <c r="F61" s="97"/>
      <c r="G61" s="97"/>
      <c r="H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</row>
    <row r="62" spans="1:20" x14ac:dyDescent="0.25">
      <c r="A62" s="116" t="s">
        <v>100</v>
      </c>
      <c r="B62" s="116"/>
      <c r="C62" s="97">
        <f>COUNTIF('MatrizSeguimiento ATEL'!$I$7:$I$134,'Estadisticas '!A62)</f>
        <v>0</v>
      </c>
      <c r="D62" s="97"/>
      <c r="E62" s="97"/>
      <c r="F62" s="97"/>
      <c r="G62" s="97"/>
      <c r="H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</row>
    <row r="63" spans="1:20" x14ac:dyDescent="0.25">
      <c r="A63" s="116" t="s">
        <v>101</v>
      </c>
      <c r="B63" s="116"/>
      <c r="C63" s="97">
        <f>COUNTIF('MatrizSeguimiento ATEL'!$I$7:$I$134,'Estadisticas '!A63)</f>
        <v>1</v>
      </c>
      <c r="D63" s="97"/>
      <c r="E63" s="97"/>
      <c r="F63" s="97"/>
      <c r="G63" s="97"/>
      <c r="H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</row>
    <row r="64" spans="1:20" x14ac:dyDescent="0.25">
      <c r="A64" s="116" t="s">
        <v>102</v>
      </c>
      <c r="B64" s="116"/>
      <c r="C64" s="97">
        <f>COUNTIF('MatrizSeguimiento ATEL'!$I$7:$I$134,'Estadisticas '!A64)</f>
        <v>0</v>
      </c>
      <c r="D64" s="97"/>
      <c r="E64" s="97"/>
      <c r="F64" s="97"/>
      <c r="G64" s="97"/>
      <c r="H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</row>
    <row r="65" spans="1:20" x14ac:dyDescent="0.25">
      <c r="A65" s="116" t="s">
        <v>103</v>
      </c>
      <c r="B65" s="116"/>
      <c r="C65" s="97">
        <f>COUNTIF('MatrizSeguimiento ATEL'!$I$7:$I$134,'Estadisticas '!A65)</f>
        <v>0</v>
      </c>
      <c r="D65" s="97"/>
      <c r="E65" s="97"/>
      <c r="F65" s="97"/>
      <c r="G65" s="97"/>
      <c r="H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</row>
    <row r="66" spans="1:20" x14ac:dyDescent="0.25">
      <c r="A66" s="116" t="s">
        <v>104</v>
      </c>
      <c r="B66" s="116"/>
      <c r="C66" s="97">
        <f>COUNTIF('MatrizSeguimiento ATEL'!$I$7:$I$134,'Estadisticas '!A66)</f>
        <v>0</v>
      </c>
      <c r="D66" s="97"/>
      <c r="E66" s="97"/>
      <c r="F66" s="97"/>
      <c r="G66" s="97"/>
      <c r="H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</row>
    <row r="67" spans="1:20" x14ac:dyDescent="0.25">
      <c r="A67" s="116" t="s">
        <v>105</v>
      </c>
      <c r="B67" s="116"/>
      <c r="C67" s="97">
        <f>COUNTIF('MatrizSeguimiento ATEL'!$I$7:$I$134,'Estadisticas '!A67)</f>
        <v>0</v>
      </c>
      <c r="D67" s="97"/>
      <c r="E67" s="97"/>
      <c r="F67" s="97"/>
      <c r="G67" s="97"/>
      <c r="H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</row>
    <row r="68" spans="1:20" x14ac:dyDescent="0.25">
      <c r="A68" s="116" t="s">
        <v>106</v>
      </c>
      <c r="B68" s="116"/>
      <c r="C68" s="97">
        <f>COUNTIF('MatrizSeguimiento ATEL'!$I$7:$I$134,'Estadisticas '!A68)</f>
        <v>0</v>
      </c>
      <c r="D68" s="97"/>
      <c r="E68" s="97"/>
      <c r="F68" s="97"/>
      <c r="G68" s="97"/>
      <c r="H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</row>
    <row r="69" spans="1:20" x14ac:dyDescent="0.25">
      <c r="A69" s="116" t="s">
        <v>107</v>
      </c>
      <c r="B69" s="116"/>
      <c r="C69" s="97">
        <f>COUNTIF('MatrizSeguimiento ATEL'!$I$7:$I$134,'Estadisticas '!A69)</f>
        <v>1</v>
      </c>
      <c r="D69" s="97"/>
      <c r="E69" s="97"/>
      <c r="F69" s="97"/>
      <c r="G69" s="97"/>
      <c r="H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</row>
    <row r="70" spans="1:20" x14ac:dyDescent="0.25">
      <c r="A70" s="116" t="s">
        <v>108</v>
      </c>
      <c r="B70" s="116"/>
      <c r="C70" s="97">
        <f>COUNTIF('MatrizSeguimiento ATEL'!$I$7:$I$134,'Estadisticas '!A70)</f>
        <v>0</v>
      </c>
      <c r="D70" s="97"/>
      <c r="E70" s="97"/>
      <c r="F70" s="97"/>
      <c r="G70" s="97"/>
      <c r="H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</row>
    <row r="71" spans="1:20" x14ac:dyDescent="0.25">
      <c r="A71" s="97"/>
      <c r="B71" s="97"/>
      <c r="C71" s="97"/>
      <c r="D71" s="97"/>
      <c r="E71" s="97"/>
      <c r="F71" s="97"/>
      <c r="G71" s="97"/>
      <c r="H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</row>
    <row r="72" spans="1:20" x14ac:dyDescent="0.25">
      <c r="A72" s="97"/>
      <c r="B72" s="97"/>
      <c r="C72" s="97"/>
      <c r="D72" s="97"/>
      <c r="E72" s="97"/>
      <c r="F72" s="97"/>
      <c r="G72" s="97"/>
      <c r="H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</row>
    <row r="73" spans="1:20" x14ac:dyDescent="0.25">
      <c r="A73" s="97"/>
      <c r="B73" s="97"/>
      <c r="C73" s="97"/>
      <c r="D73" s="97"/>
      <c r="E73" s="97"/>
      <c r="F73" s="97"/>
      <c r="G73" s="97"/>
      <c r="H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</row>
    <row r="74" spans="1:20" x14ac:dyDescent="0.25">
      <c r="A74" s="97"/>
      <c r="B74" s="97"/>
      <c r="C74" s="97"/>
      <c r="D74" s="97"/>
      <c r="E74" s="97"/>
      <c r="F74" s="97"/>
      <c r="G74" s="97"/>
      <c r="H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</row>
    <row r="75" spans="1:20" x14ac:dyDescent="0.25">
      <c r="A75" s="97"/>
      <c r="B75" s="97"/>
      <c r="C75" s="97"/>
      <c r="D75" s="97"/>
      <c r="E75" s="97"/>
      <c r="F75" s="97"/>
      <c r="G75" s="97"/>
      <c r="H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</row>
    <row r="76" spans="1:20" x14ac:dyDescent="0.25">
      <c r="A76" s="97"/>
      <c r="B76" s="97"/>
      <c r="C76" s="97"/>
      <c r="D76" s="97"/>
      <c r="E76" s="97"/>
      <c r="F76" s="97"/>
      <c r="G76" s="97"/>
      <c r="H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</row>
    <row r="77" spans="1:20" x14ac:dyDescent="0.25">
      <c r="A77" s="34" t="s">
        <v>110</v>
      </c>
      <c r="B77" s="34"/>
      <c r="C77" s="34" t="s">
        <v>111</v>
      </c>
      <c r="D77" s="97"/>
      <c r="E77" s="97"/>
      <c r="F77" s="97"/>
      <c r="G77" s="97"/>
      <c r="H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</row>
    <row r="78" spans="1:20" hidden="1" x14ac:dyDescent="0.25">
      <c r="A78" s="16" t="s">
        <v>25</v>
      </c>
      <c r="B78" s="16"/>
      <c r="C78">
        <f>COUNTIF('MatrizSeguimiento ATEL'!$H$7:$H$134,'Estadisticas '!A78)</f>
        <v>0</v>
      </c>
      <c r="I78"/>
    </row>
    <row r="79" spans="1:20" hidden="1" x14ac:dyDescent="0.25">
      <c r="A79" s="116" t="s">
        <v>26</v>
      </c>
      <c r="B79" s="116"/>
      <c r="C79" s="97">
        <f>COUNTIF('MatrizSeguimiento ATEL'!$H$7:$H$134,'Estadisticas '!A79)</f>
        <v>1</v>
      </c>
      <c r="D79" s="97"/>
      <c r="E79" s="97"/>
      <c r="F79" s="97"/>
      <c r="G79" s="97"/>
      <c r="H79" s="97"/>
      <c r="J79" s="97"/>
      <c r="K79" s="97"/>
      <c r="L79" s="97"/>
      <c r="M79" s="97"/>
      <c r="N79" s="97"/>
      <c r="O79" s="97"/>
    </row>
    <row r="80" spans="1:20" x14ac:dyDescent="0.25">
      <c r="A80" s="116" t="s">
        <v>27</v>
      </c>
      <c r="B80" s="116"/>
      <c r="C80" s="97">
        <f>COUNTIF('MatrizSeguimiento ATEL'!$H$7:$H$134,'Estadisticas '!A80)</f>
        <v>1</v>
      </c>
      <c r="D80" s="97"/>
      <c r="E80" s="97"/>
      <c r="F80" s="97"/>
      <c r="G80" s="97"/>
      <c r="H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</row>
    <row r="81" spans="1:20" hidden="1" x14ac:dyDescent="0.25">
      <c r="A81" s="16" t="s">
        <v>28</v>
      </c>
      <c r="B81" s="16"/>
      <c r="C81">
        <f>COUNTIF('MatrizSeguimiento ATEL'!$H$7:$H$134,'Estadisticas '!A81)</f>
        <v>0</v>
      </c>
      <c r="I81"/>
    </row>
    <row r="82" spans="1:20" hidden="1" x14ac:dyDescent="0.25">
      <c r="A82" s="16" t="s">
        <v>29</v>
      </c>
      <c r="B82" s="16"/>
      <c r="C82">
        <f>COUNTIF('MatrizSeguimiento ATEL'!$H$7:$H$134,'Estadisticas '!A82)</f>
        <v>0</v>
      </c>
      <c r="I82"/>
    </row>
    <row r="83" spans="1:20" hidden="1" x14ac:dyDescent="0.25">
      <c r="A83" s="16" t="s">
        <v>30</v>
      </c>
      <c r="B83" s="16"/>
      <c r="C83">
        <f>COUNTIF('MatrizSeguimiento ATEL'!$H$7:$H$134,'Estadisticas '!A83)</f>
        <v>0</v>
      </c>
      <c r="I83"/>
    </row>
    <row r="84" spans="1:20" hidden="1" x14ac:dyDescent="0.25">
      <c r="A84" s="16" t="s">
        <v>31</v>
      </c>
      <c r="B84" s="16"/>
      <c r="C84">
        <f>COUNTIF('MatrizSeguimiento ATEL'!$H$7:$H$134,'Estadisticas '!A84)</f>
        <v>0</v>
      </c>
      <c r="I84"/>
    </row>
    <row r="85" spans="1:20" hidden="1" x14ac:dyDescent="0.25">
      <c r="A85" s="16" t="s">
        <v>32</v>
      </c>
      <c r="B85" s="16"/>
      <c r="C85">
        <f>COUNTIF('MatrizSeguimiento ATEL'!$H$7:$H$134,'Estadisticas '!A85)</f>
        <v>0</v>
      </c>
      <c r="I85"/>
    </row>
    <row r="86" spans="1:20" hidden="1" x14ac:dyDescent="0.25">
      <c r="A86" s="16" t="s">
        <v>33</v>
      </c>
      <c r="B86" s="16"/>
      <c r="C86">
        <f>COUNTIF('MatrizSeguimiento ATEL'!$H$7:$H$134,'Estadisticas '!A86)</f>
        <v>0</v>
      </c>
      <c r="I86"/>
    </row>
    <row r="87" spans="1:20" hidden="1" x14ac:dyDescent="0.25">
      <c r="A87" s="16" t="s">
        <v>34</v>
      </c>
      <c r="B87" s="16"/>
      <c r="C87">
        <f>COUNTIF('MatrizSeguimiento ATEL'!$H$7:$H$134,'Estadisticas '!A87)</f>
        <v>0</v>
      </c>
      <c r="I87"/>
    </row>
    <row r="88" spans="1:20" x14ac:dyDescent="0.25">
      <c r="A88" s="116" t="s">
        <v>35</v>
      </c>
      <c r="B88" s="116"/>
      <c r="C88" s="97">
        <f>COUNTIF('MatrizSeguimiento ATEL'!$H$7:$H$134,'Estadisticas '!A88)</f>
        <v>1</v>
      </c>
      <c r="D88" s="97"/>
      <c r="E88" s="97"/>
      <c r="F88" s="97"/>
      <c r="G88" s="97"/>
      <c r="H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</row>
    <row r="89" spans="1:20" hidden="1" x14ac:dyDescent="0.25">
      <c r="A89" s="16" t="s">
        <v>36</v>
      </c>
      <c r="B89" s="16"/>
      <c r="C89">
        <f>COUNTIF('MatrizSeguimiento ATEL'!$H$7:$H$134,'Estadisticas '!A89)</f>
        <v>0</v>
      </c>
      <c r="I89"/>
    </row>
    <row r="90" spans="1:20" hidden="1" x14ac:dyDescent="0.25">
      <c r="A90" s="16" t="s">
        <v>37</v>
      </c>
      <c r="B90" s="16"/>
      <c r="C90">
        <f>COUNTIF('MatrizSeguimiento ATEL'!$H$7:$H$134,'Estadisticas '!A90)</f>
        <v>0</v>
      </c>
      <c r="I90"/>
    </row>
    <row r="91" spans="1:20" hidden="1" x14ac:dyDescent="0.25">
      <c r="A91" s="16" t="s">
        <v>38</v>
      </c>
      <c r="B91" s="16"/>
      <c r="C91">
        <f>COUNTIF('MatrizSeguimiento ATEL'!$H$7:$H$134,'Estadisticas '!A91)</f>
        <v>0</v>
      </c>
      <c r="I91"/>
    </row>
    <row r="92" spans="1:20" hidden="1" x14ac:dyDescent="0.25">
      <c r="A92" s="16" t="s">
        <v>39</v>
      </c>
      <c r="B92" s="16"/>
      <c r="C92">
        <f>COUNTIF('MatrizSeguimiento ATEL'!$H$7:$H$134,'Estadisticas '!A92)</f>
        <v>0</v>
      </c>
      <c r="I92"/>
    </row>
    <row r="93" spans="1:20" hidden="1" x14ac:dyDescent="0.25">
      <c r="A93" s="16" t="s">
        <v>40</v>
      </c>
      <c r="B93" s="16"/>
      <c r="C93">
        <f>COUNTIF('MatrizSeguimiento ATEL'!$H$7:$H$134,'Estadisticas '!A93)</f>
        <v>0</v>
      </c>
      <c r="I93"/>
    </row>
    <row r="94" spans="1:20" hidden="1" x14ac:dyDescent="0.25">
      <c r="A94" s="16" t="s">
        <v>41</v>
      </c>
      <c r="B94" s="16"/>
      <c r="C94">
        <f>COUNTIF('MatrizSeguimiento ATEL'!$H$7:$H$134,'Estadisticas '!A94)</f>
        <v>0</v>
      </c>
      <c r="I94"/>
    </row>
    <row r="95" spans="1:20" x14ac:dyDescent="0.25">
      <c r="A95" s="116" t="s">
        <v>42</v>
      </c>
      <c r="B95" s="116"/>
      <c r="C95" s="97">
        <f>COUNTIF('MatrizSeguimiento ATEL'!$H$7:$H$134,'Estadisticas '!A95)</f>
        <v>1</v>
      </c>
      <c r="D95" s="97"/>
      <c r="E95" s="97"/>
      <c r="F95" s="97"/>
      <c r="G95" s="97"/>
      <c r="H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</row>
    <row r="96" spans="1:20" hidden="1" x14ac:dyDescent="0.25">
      <c r="A96" s="16" t="s">
        <v>43</v>
      </c>
      <c r="B96" s="16"/>
      <c r="C96">
        <f>COUNTIF('MatrizSeguimiento ATEL'!$H$7:$H$134,'Estadisticas '!A96)</f>
        <v>0</v>
      </c>
      <c r="I96"/>
    </row>
    <row r="97" spans="1:20" hidden="1" x14ac:dyDescent="0.25">
      <c r="A97" s="16" t="s">
        <v>44</v>
      </c>
      <c r="B97" s="16"/>
      <c r="C97">
        <f>COUNTIF('MatrizSeguimiento ATEL'!$H$7:$H$134,'Estadisticas '!A97)</f>
        <v>0</v>
      </c>
      <c r="I97"/>
    </row>
    <row r="98" spans="1:20" x14ac:dyDescent="0.25">
      <c r="A98" s="116" t="s">
        <v>45</v>
      </c>
      <c r="B98" s="116"/>
      <c r="C98" s="97">
        <f>COUNTIF('MatrizSeguimiento ATEL'!$H$7:$H$134,'Estadisticas '!A98)</f>
        <v>1</v>
      </c>
      <c r="D98" s="97"/>
      <c r="E98" s="97"/>
      <c r="F98" s="97"/>
      <c r="G98" s="97"/>
      <c r="H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</row>
    <row r="99" spans="1:20" hidden="1" x14ac:dyDescent="0.25">
      <c r="A99" s="16" t="s">
        <v>46</v>
      </c>
      <c r="B99" s="16"/>
      <c r="C99">
        <f>COUNTIF('MatrizSeguimiento ATEL'!$H$7:$H$134,'Estadisticas '!A99)</f>
        <v>0</v>
      </c>
      <c r="I99"/>
    </row>
    <row r="100" spans="1:20" hidden="1" x14ac:dyDescent="0.25">
      <c r="A100" s="16" t="s">
        <v>47</v>
      </c>
      <c r="B100" s="16"/>
      <c r="C100">
        <f>COUNTIF('MatrizSeguimiento ATEL'!$H$7:$H$134,'Estadisticas '!A100)</f>
        <v>0</v>
      </c>
      <c r="I100"/>
    </row>
    <row r="101" spans="1:20" hidden="1" x14ac:dyDescent="0.25">
      <c r="A101" s="16" t="s">
        <v>48</v>
      </c>
      <c r="B101" s="16"/>
      <c r="C101">
        <f>COUNTIF('MatrizSeguimiento ATEL'!$H$7:$H$134,'Estadisticas '!A101)</f>
        <v>0</v>
      </c>
      <c r="I101"/>
    </row>
    <row r="102" spans="1:20" hidden="1" x14ac:dyDescent="0.25">
      <c r="A102" s="16" t="s">
        <v>49</v>
      </c>
      <c r="B102" s="16"/>
      <c r="C102">
        <f>COUNTIF('MatrizSeguimiento ATEL'!$H$7:$H$134,'Estadisticas '!A102)</f>
        <v>0</v>
      </c>
      <c r="I102"/>
    </row>
    <row r="103" spans="1:20" hidden="1" x14ac:dyDescent="0.25">
      <c r="A103" s="16" t="s">
        <v>50</v>
      </c>
      <c r="B103" s="16"/>
      <c r="C103">
        <f>COUNTIF('MatrizSeguimiento ATEL'!$H$7:$H$134,'Estadisticas '!A103)</f>
        <v>0</v>
      </c>
      <c r="I103"/>
    </row>
    <row r="104" spans="1:20" hidden="1" x14ac:dyDescent="0.25">
      <c r="A104" s="16" t="s">
        <v>51</v>
      </c>
      <c r="B104" s="16"/>
      <c r="C104">
        <f>COUNTIF('MatrizSeguimiento ATEL'!$H$7:$H$134,'Estadisticas '!A104)</f>
        <v>0</v>
      </c>
      <c r="I104"/>
    </row>
    <row r="105" spans="1:20" hidden="1" x14ac:dyDescent="0.25">
      <c r="A105" s="16" t="s">
        <v>52</v>
      </c>
      <c r="B105" s="16"/>
      <c r="C105">
        <f>COUNTIF('MatrizSeguimiento ATEL'!$H$7:$H$134,'Estadisticas '!A105)</f>
        <v>0</v>
      </c>
      <c r="I105"/>
    </row>
    <row r="106" spans="1:20" hidden="1" x14ac:dyDescent="0.25">
      <c r="A106" s="16" t="s">
        <v>53</v>
      </c>
      <c r="B106" s="16"/>
      <c r="C106">
        <f>COUNTIF('MatrizSeguimiento ATEL'!$H$7:$H$134,'Estadisticas '!A106)</f>
        <v>0</v>
      </c>
      <c r="I106"/>
    </row>
    <row r="107" spans="1:20" hidden="1" x14ac:dyDescent="0.25">
      <c r="A107" s="16" t="s">
        <v>54</v>
      </c>
      <c r="B107" s="16"/>
      <c r="C107">
        <f>COUNTIF('MatrizSeguimiento ATEL'!$H$7:$H$134,'Estadisticas '!A107)</f>
        <v>0</v>
      </c>
      <c r="I107"/>
    </row>
    <row r="108" spans="1:20" hidden="1" x14ac:dyDescent="0.25">
      <c r="A108" s="16" t="s">
        <v>55</v>
      </c>
      <c r="B108" s="16"/>
      <c r="C108">
        <f>COUNTIF('MatrizSeguimiento ATEL'!$H$7:$H$134,'Estadisticas '!A108)</f>
        <v>0</v>
      </c>
      <c r="I108"/>
    </row>
    <row r="109" spans="1:20" hidden="1" x14ac:dyDescent="0.25">
      <c r="A109" s="116" t="s">
        <v>56</v>
      </c>
      <c r="B109" s="116"/>
      <c r="C109" s="97">
        <f>COUNTIF('MatrizSeguimiento ATEL'!$H$7:$H$134,'Estadisticas '!A109)</f>
        <v>0</v>
      </c>
      <c r="D109" s="97"/>
      <c r="E109" s="97"/>
      <c r="F109" s="97"/>
      <c r="G109" s="97"/>
      <c r="H109" s="97"/>
      <c r="J109" s="97"/>
      <c r="K109" s="97"/>
      <c r="L109" s="97"/>
      <c r="M109" s="97"/>
      <c r="N109" s="97"/>
      <c r="O109" s="97"/>
    </row>
    <row r="110" spans="1:20" hidden="1" x14ac:dyDescent="0.25">
      <c r="A110" s="16" t="s">
        <v>57</v>
      </c>
      <c r="B110" s="16"/>
      <c r="C110">
        <f>COUNTIF('MatrizSeguimiento ATEL'!$H$7:$H$134,'Estadisticas '!A110)</f>
        <v>0</v>
      </c>
      <c r="I110"/>
    </row>
    <row r="111" spans="1:20" x14ac:dyDescent="0.25">
      <c r="A111" s="116" t="s">
        <v>58</v>
      </c>
      <c r="B111" s="116"/>
      <c r="C111" s="97">
        <f>COUNTIF('MatrizSeguimiento ATEL'!$H$7:$H$134,'Estadisticas '!A111)</f>
        <v>1</v>
      </c>
      <c r="D111" s="97"/>
      <c r="E111" s="97"/>
      <c r="F111" s="97"/>
      <c r="G111" s="97"/>
      <c r="H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</row>
    <row r="112" spans="1:20" hidden="1" x14ac:dyDescent="0.25">
      <c r="A112" s="116" t="s">
        <v>59</v>
      </c>
      <c r="B112" s="116"/>
      <c r="C112" s="97">
        <f>COUNTIF('MatrizSeguimiento ATEL'!$H$7:$H$134,'Estadisticas '!A112)</f>
        <v>0</v>
      </c>
      <c r="D112" s="97"/>
      <c r="E112" s="97"/>
      <c r="F112" s="97"/>
      <c r="G112" s="97"/>
      <c r="H112" s="97"/>
      <c r="J112" s="97"/>
      <c r="K112" s="97"/>
      <c r="L112" s="97"/>
      <c r="M112" s="97"/>
      <c r="N112" s="97"/>
      <c r="O112" s="97"/>
    </row>
    <row r="113" spans="1:20" hidden="1" x14ac:dyDescent="0.25">
      <c r="A113" s="16" t="s">
        <v>60</v>
      </c>
      <c r="B113" s="16"/>
      <c r="C113">
        <f>COUNTIF('MatrizSeguimiento ATEL'!$H$7:$H$134,'Estadisticas '!A113)</f>
        <v>0</v>
      </c>
      <c r="I113"/>
    </row>
    <row r="114" spans="1:20" hidden="1" x14ac:dyDescent="0.25">
      <c r="A114" s="16" t="s">
        <v>61</v>
      </c>
      <c r="B114" s="16"/>
      <c r="C114">
        <f>COUNTIF('MatrizSeguimiento ATEL'!$H$7:$H$134,'Estadisticas '!A114)</f>
        <v>0</v>
      </c>
      <c r="I114"/>
    </row>
    <row r="115" spans="1:20" hidden="1" x14ac:dyDescent="0.25">
      <c r="A115" s="16" t="s">
        <v>62</v>
      </c>
      <c r="B115" s="16"/>
      <c r="C115">
        <f>COUNTIF('MatrizSeguimiento ATEL'!$H$7:$H$134,'Estadisticas '!A115)</f>
        <v>0</v>
      </c>
      <c r="I115"/>
    </row>
    <row r="116" spans="1:20" hidden="1" x14ac:dyDescent="0.25">
      <c r="A116" s="16" t="s">
        <v>63</v>
      </c>
      <c r="B116" s="16"/>
      <c r="C116">
        <f>COUNTIF('MatrizSeguimiento ATEL'!$H$7:$H$134,'Estadisticas '!A116)</f>
        <v>0</v>
      </c>
      <c r="I116"/>
    </row>
    <row r="117" spans="1:20" hidden="1" x14ac:dyDescent="0.25">
      <c r="A117" s="16" t="s">
        <v>64</v>
      </c>
      <c r="B117" s="16"/>
      <c r="C117">
        <f>COUNTIF('MatrizSeguimiento ATEL'!$H$7:$H$134,'Estadisticas '!A117)</f>
        <v>0</v>
      </c>
      <c r="I117"/>
    </row>
    <row r="118" spans="1:20" x14ac:dyDescent="0.25">
      <c r="A118" s="116" t="s">
        <v>65</v>
      </c>
      <c r="B118" s="116"/>
      <c r="C118" s="97">
        <f>COUNTIF('MatrizSeguimiento ATEL'!$H$7:$H$134,'Estadisticas '!A118)</f>
        <v>1</v>
      </c>
      <c r="D118" s="97"/>
      <c r="E118" s="97"/>
      <c r="F118" s="97"/>
      <c r="G118" s="97"/>
      <c r="H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</row>
    <row r="119" spans="1:20" hidden="1" x14ac:dyDescent="0.25">
      <c r="A119" s="16" t="s">
        <v>66</v>
      </c>
      <c r="B119" s="16"/>
      <c r="C119">
        <f>COUNTIF('MatrizSeguimiento ATEL'!$H$7:$H$134,'Estadisticas '!A119)</f>
        <v>0</v>
      </c>
      <c r="I119"/>
    </row>
    <row r="120" spans="1:20" hidden="1" x14ac:dyDescent="0.25">
      <c r="A120" s="16" t="s">
        <v>67</v>
      </c>
      <c r="B120" s="16"/>
      <c r="C120">
        <f>COUNTIF('MatrizSeguimiento ATEL'!$H$7:$H$134,'Estadisticas '!A120)</f>
        <v>0</v>
      </c>
      <c r="I120"/>
    </row>
    <row r="121" spans="1:20" x14ac:dyDescent="0.25">
      <c r="A121" s="116" t="s">
        <v>68</v>
      </c>
      <c r="B121" s="116"/>
      <c r="C121" s="97">
        <f>COUNTIF('MatrizSeguimiento ATEL'!$H$7:$H$134,'Estadisticas '!A121)</f>
        <v>0</v>
      </c>
      <c r="D121" s="97"/>
      <c r="E121" s="97"/>
      <c r="F121" s="97"/>
      <c r="G121" s="97"/>
      <c r="H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</row>
    <row r="122" spans="1:20" hidden="1" x14ac:dyDescent="0.25">
      <c r="A122" s="16" t="s">
        <v>69</v>
      </c>
      <c r="B122" s="16"/>
      <c r="C122">
        <f>COUNTIF('MatrizSeguimiento ATEL'!$H$7:$H$134,'Estadisticas '!A122)</f>
        <v>0</v>
      </c>
      <c r="I122"/>
    </row>
    <row r="123" spans="1:20" hidden="1" x14ac:dyDescent="0.25">
      <c r="A123" s="16" t="s">
        <v>70</v>
      </c>
      <c r="B123" s="16"/>
      <c r="C123">
        <f>COUNTIF('MatrizSeguimiento ATEL'!$H$7:$H$134,'Estadisticas '!A123)</f>
        <v>0</v>
      </c>
      <c r="I123"/>
    </row>
    <row r="124" spans="1:20" hidden="1" x14ac:dyDescent="0.25">
      <c r="A124" s="16" t="s">
        <v>71</v>
      </c>
      <c r="B124" s="16"/>
      <c r="C124">
        <f>COUNTIF('MatrizSeguimiento ATEL'!$H$7:$H$134,'Estadisticas '!A124)</f>
        <v>0</v>
      </c>
      <c r="I124"/>
    </row>
    <row r="125" spans="1:20" hidden="1" x14ac:dyDescent="0.25">
      <c r="A125" s="16" t="s">
        <v>72</v>
      </c>
      <c r="B125" s="16"/>
      <c r="C125">
        <f>COUNTIF('MatrizSeguimiento ATEL'!$H$7:$H$134,'Estadisticas '!A125)</f>
        <v>1</v>
      </c>
      <c r="I125"/>
    </row>
    <row r="126" spans="1:20" hidden="1" x14ac:dyDescent="0.25">
      <c r="A126" s="16" t="s">
        <v>73</v>
      </c>
      <c r="B126" s="16"/>
      <c r="C126">
        <f>COUNTIF('MatrizSeguimiento ATEL'!$H$7:$H$134,'Estadisticas '!A126)</f>
        <v>0</v>
      </c>
      <c r="I126"/>
    </row>
    <row r="127" spans="1:20" hidden="1" x14ac:dyDescent="0.25">
      <c r="A127" s="16" t="s">
        <v>74</v>
      </c>
      <c r="B127" s="16"/>
      <c r="C127">
        <f>COUNTIF('MatrizSeguimiento ATEL'!$H$7:$H$134,'Estadisticas '!A127)</f>
        <v>0</v>
      </c>
      <c r="I127"/>
    </row>
    <row r="128" spans="1:20" hidden="1" x14ac:dyDescent="0.25">
      <c r="A128" s="16" t="s">
        <v>75</v>
      </c>
      <c r="B128" s="16"/>
      <c r="C128">
        <f>COUNTIF('MatrizSeguimiento ATEL'!$H$7:$H$134,'Estadisticas '!A128)</f>
        <v>0</v>
      </c>
      <c r="I128"/>
    </row>
    <row r="129" spans="1:20" hidden="1" x14ac:dyDescent="0.25">
      <c r="A129" s="16" t="s">
        <v>76</v>
      </c>
      <c r="B129" s="16"/>
      <c r="C129">
        <f>COUNTIF('MatrizSeguimiento ATEL'!$H$7:$H$134,'Estadisticas '!A129)</f>
        <v>0</v>
      </c>
      <c r="I129"/>
    </row>
    <row r="130" spans="1:20" hidden="1" x14ac:dyDescent="0.25">
      <c r="A130" s="16" t="s">
        <v>77</v>
      </c>
      <c r="B130" s="16"/>
      <c r="C130">
        <f>COUNTIF('MatrizSeguimiento ATEL'!$H$7:$H$134,'Estadisticas '!A130)</f>
        <v>0</v>
      </c>
      <c r="I130"/>
    </row>
    <row r="131" spans="1:20" hidden="1" x14ac:dyDescent="0.25">
      <c r="A131" s="16" t="s">
        <v>78</v>
      </c>
      <c r="B131" s="16"/>
      <c r="C131">
        <f>COUNTIF('MatrizSeguimiento ATEL'!$H$7:$H$134,'Estadisticas '!A131)</f>
        <v>0</v>
      </c>
      <c r="I131"/>
    </row>
    <row r="132" spans="1:20" hidden="1" x14ac:dyDescent="0.25">
      <c r="A132" s="16" t="s">
        <v>79</v>
      </c>
      <c r="B132" s="16"/>
      <c r="C132">
        <f>COUNTIF('MatrizSeguimiento ATEL'!$H$7:$H$134,'Estadisticas '!A132)</f>
        <v>0</v>
      </c>
      <c r="I132"/>
    </row>
    <row r="133" spans="1:20" hidden="1" x14ac:dyDescent="0.25">
      <c r="A133" s="16" t="s">
        <v>80</v>
      </c>
      <c r="B133" s="16"/>
      <c r="C133">
        <f>COUNTIF('MatrizSeguimiento ATEL'!$H$7:$H$134,'Estadisticas '!A133)</f>
        <v>0</v>
      </c>
      <c r="I133"/>
    </row>
    <row r="134" spans="1:20" hidden="1" x14ac:dyDescent="0.25">
      <c r="A134" s="16" t="s">
        <v>81</v>
      </c>
      <c r="B134" s="16"/>
      <c r="C134">
        <f>COUNTIF('MatrizSeguimiento ATEL'!$H$7:$H$134,'Estadisticas '!A134)</f>
        <v>0</v>
      </c>
      <c r="I134"/>
    </row>
    <row r="135" spans="1:20" hidden="1" x14ac:dyDescent="0.25">
      <c r="A135" s="16" t="s">
        <v>82</v>
      </c>
      <c r="B135" s="16"/>
      <c r="C135">
        <f>COUNTIF('MatrizSeguimiento ATEL'!$H$7:$H$134,'Estadisticas '!A135)</f>
        <v>0</v>
      </c>
      <c r="I135"/>
    </row>
    <row r="136" spans="1:20" hidden="1" x14ac:dyDescent="0.25">
      <c r="A136" s="16" t="s">
        <v>83</v>
      </c>
      <c r="B136" s="16"/>
      <c r="C136">
        <f>COUNTIF('MatrizSeguimiento ATEL'!$H$7:$H$134,'Estadisticas '!A136)</f>
        <v>0</v>
      </c>
      <c r="I136"/>
    </row>
    <row r="137" spans="1:20" x14ac:dyDescent="0.25">
      <c r="A137" s="116" t="s">
        <v>84</v>
      </c>
      <c r="B137" s="116"/>
      <c r="C137" s="97">
        <f>COUNTIF('MatrizSeguimiento ATEL'!$H$7:$H$134,'Estadisticas '!A137)</f>
        <v>1</v>
      </c>
      <c r="D137" s="97"/>
      <c r="E137" s="97"/>
      <c r="F137" s="97"/>
      <c r="G137" s="97"/>
      <c r="H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</row>
    <row r="138" spans="1:20" hidden="1" x14ac:dyDescent="0.25">
      <c r="A138" s="16" t="s">
        <v>85</v>
      </c>
      <c r="B138" s="16"/>
      <c r="C138">
        <f>COUNTIF('MatrizSeguimiento ATEL'!$H$7:$H$134,'Estadisticas '!A138)</f>
        <v>0</v>
      </c>
      <c r="I138"/>
    </row>
    <row r="139" spans="1:20" hidden="1" x14ac:dyDescent="0.25">
      <c r="A139" s="16" t="s">
        <v>86</v>
      </c>
      <c r="B139" s="16"/>
      <c r="C139">
        <f>COUNTIF('MatrizSeguimiento ATEL'!$H$7:$H$134,'Estadisticas '!A139)</f>
        <v>0</v>
      </c>
      <c r="I139"/>
    </row>
    <row r="140" spans="1:20" hidden="1" x14ac:dyDescent="0.25">
      <c r="A140" s="116" t="s">
        <v>87</v>
      </c>
      <c r="B140" s="116"/>
      <c r="C140" s="97">
        <f>COUNTIF('MatrizSeguimiento ATEL'!$H$7:$H$134,'Estadisticas '!A140)</f>
        <v>0</v>
      </c>
      <c r="D140" s="97"/>
      <c r="E140" s="97"/>
      <c r="F140" s="97"/>
      <c r="G140" s="97"/>
      <c r="H140" s="97"/>
      <c r="J140" s="97"/>
      <c r="K140" s="97"/>
      <c r="L140" s="97"/>
      <c r="M140" s="97"/>
      <c r="N140" s="97"/>
      <c r="O140" s="97"/>
    </row>
    <row r="141" spans="1:20" hidden="1" x14ac:dyDescent="0.25">
      <c r="A141" s="16" t="s">
        <v>88</v>
      </c>
      <c r="B141" s="16"/>
      <c r="C141">
        <f>COUNTIF('MatrizSeguimiento ATEL'!$H$7:$H$134,'Estadisticas '!A141)</f>
        <v>0</v>
      </c>
      <c r="I141"/>
    </row>
    <row r="142" spans="1:20" hidden="1" x14ac:dyDescent="0.25">
      <c r="A142" s="16" t="s">
        <v>89</v>
      </c>
      <c r="B142" s="16"/>
      <c r="C142">
        <f>COUNTIF('MatrizSeguimiento ATEL'!$H$7:$H$134,'Estadisticas '!A142)</f>
        <v>0</v>
      </c>
      <c r="I142"/>
    </row>
    <row r="143" spans="1:20" hidden="1" x14ac:dyDescent="0.25">
      <c r="A143" s="16" t="s">
        <v>90</v>
      </c>
      <c r="B143" s="16"/>
      <c r="C143">
        <f>COUNTIF('MatrizSeguimiento ATEL'!$H$7:$H$134,'Estadisticas '!A143)</f>
        <v>0</v>
      </c>
      <c r="I143"/>
    </row>
    <row r="144" spans="1:20" x14ac:dyDescent="0.25">
      <c r="A144" s="97"/>
      <c r="B144" s="97"/>
      <c r="C144" s="97"/>
      <c r="D144" s="97"/>
      <c r="E144" s="97"/>
      <c r="F144" s="97"/>
      <c r="G144" s="97"/>
      <c r="H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</row>
    <row r="145" spans="1:20" x14ac:dyDescent="0.25">
      <c r="A145" s="97"/>
      <c r="B145" s="97"/>
      <c r="C145" s="97"/>
      <c r="D145" s="97"/>
      <c r="E145" s="97"/>
      <c r="F145" s="97"/>
      <c r="G145" s="97"/>
      <c r="H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</row>
    <row r="146" spans="1:20" x14ac:dyDescent="0.25">
      <c r="A146" s="97"/>
      <c r="B146" s="97"/>
      <c r="C146" s="97"/>
      <c r="D146" s="97"/>
      <c r="E146" s="97"/>
      <c r="F146" s="97"/>
      <c r="G146" s="97"/>
      <c r="H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</row>
    <row r="147" spans="1:20" x14ac:dyDescent="0.25">
      <c r="A147" s="97"/>
      <c r="B147" s="97"/>
      <c r="C147" s="97"/>
      <c r="D147" s="97"/>
      <c r="E147" s="97"/>
      <c r="F147" s="97"/>
      <c r="G147" s="97"/>
      <c r="H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</row>
    <row r="148" spans="1:20" x14ac:dyDescent="0.25">
      <c r="A148" s="97"/>
      <c r="B148" s="97"/>
      <c r="C148" s="97"/>
      <c r="D148" s="97"/>
      <c r="E148" s="97"/>
      <c r="F148" s="97"/>
      <c r="G148" s="97"/>
      <c r="H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</row>
    <row r="149" spans="1:20" x14ac:dyDescent="0.25">
      <c r="A149" s="97"/>
      <c r="B149" s="97"/>
      <c r="C149" s="97"/>
      <c r="D149" s="97"/>
      <c r="E149" s="97"/>
      <c r="F149" s="97"/>
      <c r="G149" s="97"/>
      <c r="H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</row>
    <row r="150" spans="1:20" x14ac:dyDescent="0.25">
      <c r="A150" s="97"/>
      <c r="B150" s="97"/>
      <c r="C150" s="97"/>
      <c r="D150" s="97"/>
      <c r="E150" s="97"/>
      <c r="F150" s="97"/>
      <c r="G150" s="97"/>
      <c r="H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</row>
    <row r="151" spans="1:20" x14ac:dyDescent="0.25">
      <c r="A151" s="97"/>
      <c r="B151" s="97"/>
      <c r="C151" s="97"/>
      <c r="D151" s="97"/>
      <c r="E151" s="97"/>
      <c r="F151" s="97"/>
      <c r="G151" s="97"/>
      <c r="H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</row>
    <row r="152" spans="1:20" x14ac:dyDescent="0.25">
      <c r="A152" s="97"/>
      <c r="B152" s="97"/>
      <c r="C152" s="97"/>
      <c r="D152" s="97"/>
      <c r="E152" s="97"/>
      <c r="F152" s="97"/>
      <c r="G152" s="97"/>
      <c r="H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</row>
    <row r="153" spans="1:20" x14ac:dyDescent="0.25">
      <c r="A153" s="97"/>
      <c r="B153" s="97"/>
      <c r="C153" s="97"/>
      <c r="D153" s="97"/>
      <c r="E153" s="97"/>
      <c r="F153" s="97"/>
      <c r="G153" s="97"/>
      <c r="H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</row>
    <row r="154" spans="1:20" x14ac:dyDescent="0.25">
      <c r="A154" s="97"/>
      <c r="B154" s="97"/>
      <c r="C154" s="97"/>
      <c r="D154" s="97"/>
      <c r="E154" s="97"/>
      <c r="F154" s="97"/>
      <c r="G154" s="97"/>
      <c r="H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</row>
    <row r="155" spans="1:20" x14ac:dyDescent="0.25">
      <c r="A155" s="97"/>
      <c r="B155" s="97"/>
      <c r="C155" s="97"/>
      <c r="D155" s="97"/>
      <c r="E155" s="97"/>
      <c r="F155" s="97"/>
      <c r="G155" s="97"/>
      <c r="H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</row>
    <row r="156" spans="1:20" x14ac:dyDescent="0.25">
      <c r="A156" s="97"/>
      <c r="B156" s="97"/>
      <c r="C156" s="97"/>
      <c r="D156" s="97"/>
      <c r="E156" s="97"/>
      <c r="F156" s="97"/>
      <c r="G156" s="97"/>
      <c r="H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</row>
    <row r="157" spans="1:20" x14ac:dyDescent="0.25">
      <c r="A157" s="97"/>
      <c r="B157" s="97"/>
      <c r="C157" s="97"/>
      <c r="D157" s="97"/>
      <c r="E157" s="97"/>
      <c r="F157" s="97"/>
      <c r="G157" s="97"/>
      <c r="H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</row>
    <row r="158" spans="1:20" x14ac:dyDescent="0.25">
      <c r="P158" s="97"/>
      <c r="Q158" s="97"/>
      <c r="R158" s="97"/>
      <c r="S158" s="97"/>
      <c r="T158" s="97"/>
    </row>
  </sheetData>
  <autoFilter ref="A77:C143">
    <filterColumn colId="2">
      <filters>
        <filter val="1"/>
        <filter val="2"/>
      </filters>
    </filterColumn>
  </autoFilter>
  <mergeCells count="5">
    <mergeCell ref="A21:H25"/>
    <mergeCell ref="A5:H5"/>
    <mergeCell ref="J18:T25"/>
    <mergeCell ref="A42:H48"/>
    <mergeCell ref="J42:T4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8"/>
  <sheetViews>
    <sheetView tabSelected="1" zoomScale="60" zoomScaleNormal="60" workbookViewId="0">
      <pane xSplit="9" ySplit="6" topLeftCell="M7" activePane="bottomRight" state="frozen"/>
      <selection pane="topRight" activeCell="H1" sqref="H1"/>
      <selection pane="bottomLeft" activeCell="A2" sqref="A2"/>
      <selection pane="bottomRight" activeCell="R10" sqref="R10"/>
    </sheetView>
  </sheetViews>
  <sheetFormatPr baseColWidth="10" defaultRowHeight="12.75" x14ac:dyDescent="0.2"/>
  <cols>
    <col min="1" max="1" width="3.85546875" style="32" customWidth="1"/>
    <col min="2" max="2" width="15.7109375" style="32" customWidth="1"/>
    <col min="3" max="3" width="13.140625" style="17" hidden="1" customWidth="1"/>
    <col min="4" max="4" width="13" style="32" customWidth="1"/>
    <col min="5" max="5" width="13" style="33" customWidth="1"/>
    <col min="6" max="6" width="19.5703125" style="33" customWidth="1"/>
    <col min="7" max="8" width="15.28515625" style="33" customWidth="1"/>
    <col min="9" max="9" width="17.28515625" style="33" customWidth="1"/>
    <col min="10" max="10" width="76.28515625" style="17" customWidth="1"/>
    <col min="11" max="11" width="3.7109375" style="17" customWidth="1"/>
    <col min="12" max="12" width="58.5703125" style="17" customWidth="1"/>
    <col min="13" max="13" width="22.85546875" style="17" customWidth="1"/>
    <col min="14" max="14" width="6.140625" style="17" customWidth="1"/>
    <col min="15" max="15" width="5.42578125" style="17" customWidth="1"/>
    <col min="16" max="16" width="3.7109375" style="17" customWidth="1"/>
    <col min="17" max="17" width="20.28515625" style="32" customWidth="1"/>
    <col min="18" max="18" width="92.28515625" style="17" customWidth="1"/>
    <col min="19" max="19" width="13.140625" style="17" customWidth="1"/>
    <col min="20" max="21" width="3.7109375" style="17" customWidth="1"/>
    <col min="22" max="22" width="8.28515625" style="17" customWidth="1"/>
    <col min="23" max="23" width="92.28515625" style="17" customWidth="1"/>
    <col min="24" max="16384" width="11.42578125" style="17"/>
  </cols>
  <sheetData>
    <row r="1" spans="1:23" ht="24.95" customHeight="1" x14ac:dyDescent="0.35">
      <c r="A1" s="150"/>
      <c r="B1" s="150"/>
      <c r="C1" s="150"/>
      <c r="D1" s="150"/>
      <c r="E1" s="151" t="s">
        <v>142</v>
      </c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22" t="s">
        <v>147</v>
      </c>
    </row>
    <row r="2" spans="1:23" ht="24.95" customHeight="1" x14ac:dyDescent="0.35">
      <c r="A2" s="150"/>
      <c r="B2" s="150"/>
      <c r="C2" s="150"/>
      <c r="D2" s="150"/>
      <c r="E2" s="151" t="s">
        <v>143</v>
      </c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22" t="s">
        <v>149</v>
      </c>
    </row>
    <row r="3" spans="1:23" ht="24.95" customHeight="1" x14ac:dyDescent="0.35">
      <c r="A3" s="150"/>
      <c r="B3" s="150"/>
      <c r="C3" s="150"/>
      <c r="D3" s="150"/>
      <c r="E3" s="151" t="s">
        <v>144</v>
      </c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22" t="s">
        <v>145</v>
      </c>
    </row>
    <row r="4" spans="1:23" ht="24.95" customHeight="1" x14ac:dyDescent="0.35">
      <c r="A4" s="150"/>
      <c r="B4" s="150"/>
      <c r="C4" s="150"/>
      <c r="D4" s="150"/>
      <c r="E4" s="151" t="s">
        <v>148</v>
      </c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22" t="s">
        <v>146</v>
      </c>
    </row>
    <row r="5" spans="1:23" s="120" customFormat="1" x14ac:dyDescent="0.2">
      <c r="A5" s="119"/>
      <c r="B5" s="119"/>
      <c r="D5" s="119"/>
      <c r="E5" s="121"/>
      <c r="F5" s="121"/>
      <c r="G5" s="121"/>
      <c r="H5" s="121"/>
      <c r="I5" s="121"/>
      <c r="Q5" s="119"/>
    </row>
    <row r="6" spans="1:23" ht="33" customHeight="1" thickBot="1" x14ac:dyDescent="0.25">
      <c r="A6" s="1" t="s">
        <v>5</v>
      </c>
      <c r="B6" s="1" t="s">
        <v>6</v>
      </c>
      <c r="C6" s="1" t="s">
        <v>23</v>
      </c>
      <c r="D6" s="1" t="s">
        <v>7</v>
      </c>
      <c r="E6" s="1" t="s">
        <v>15</v>
      </c>
      <c r="F6" s="96" t="s">
        <v>134</v>
      </c>
      <c r="G6" s="96" t="s">
        <v>138</v>
      </c>
      <c r="H6" s="1" t="s">
        <v>133</v>
      </c>
      <c r="I6" s="1" t="s">
        <v>24</v>
      </c>
      <c r="J6" s="1" t="s">
        <v>135</v>
      </c>
      <c r="K6" s="213" t="s">
        <v>136</v>
      </c>
      <c r="L6" s="214"/>
      <c r="M6" s="1" t="s">
        <v>4</v>
      </c>
      <c r="N6" s="210" t="s">
        <v>0</v>
      </c>
      <c r="O6" s="210"/>
      <c r="P6" s="210"/>
      <c r="Q6" s="1" t="s">
        <v>1</v>
      </c>
      <c r="R6" s="11" t="s">
        <v>2</v>
      </c>
      <c r="S6" s="11" t="s">
        <v>126</v>
      </c>
      <c r="T6" s="210" t="s">
        <v>3</v>
      </c>
      <c r="U6" s="210"/>
      <c r="V6" s="210"/>
      <c r="W6" s="11" t="s">
        <v>139</v>
      </c>
    </row>
    <row r="7" spans="1:23" ht="62.25" customHeight="1" x14ac:dyDescent="0.2">
      <c r="A7" s="161">
        <v>1</v>
      </c>
      <c r="B7" s="176">
        <v>43878</v>
      </c>
      <c r="C7" s="158" t="str">
        <f>+TEXT(B7,"Mmmm")</f>
        <v>febrero</v>
      </c>
      <c r="D7" s="152" t="s">
        <v>137</v>
      </c>
      <c r="E7" s="152" t="s">
        <v>16</v>
      </c>
      <c r="F7" s="152"/>
      <c r="G7" s="152"/>
      <c r="H7" s="152" t="s">
        <v>58</v>
      </c>
      <c r="I7" s="152" t="s">
        <v>98</v>
      </c>
      <c r="J7" s="158"/>
      <c r="K7" s="44">
        <v>1</v>
      </c>
      <c r="L7" s="45"/>
      <c r="M7" s="46"/>
      <c r="N7" s="178"/>
      <c r="O7" s="179"/>
      <c r="P7" s="179"/>
      <c r="Q7" s="81"/>
      <c r="R7" s="45"/>
      <c r="S7" s="47" t="s">
        <v>127</v>
      </c>
      <c r="T7" s="180"/>
      <c r="U7" s="181"/>
      <c r="V7" s="182"/>
      <c r="W7" s="76"/>
    </row>
    <row r="8" spans="1:23" ht="51.75" customHeight="1" x14ac:dyDescent="0.2">
      <c r="A8" s="171"/>
      <c r="B8" s="164"/>
      <c r="C8" s="166"/>
      <c r="D8" s="164"/>
      <c r="E8" s="153"/>
      <c r="F8" s="153"/>
      <c r="G8" s="153"/>
      <c r="H8" s="153"/>
      <c r="I8" s="153"/>
      <c r="J8" s="166"/>
      <c r="K8" s="18">
        <v>2</v>
      </c>
      <c r="L8" s="19"/>
      <c r="M8" s="20"/>
      <c r="N8" s="185"/>
      <c r="O8" s="186"/>
      <c r="P8" s="186"/>
      <c r="Q8" s="23"/>
      <c r="R8" s="19"/>
      <c r="S8" s="23" t="s">
        <v>129</v>
      </c>
      <c r="T8" s="185"/>
      <c r="U8" s="186"/>
      <c r="V8" s="187"/>
      <c r="W8" s="19"/>
    </row>
    <row r="9" spans="1:23" ht="59.25" customHeight="1" thickBot="1" x14ac:dyDescent="0.25">
      <c r="A9" s="172"/>
      <c r="B9" s="165"/>
      <c r="C9" s="167"/>
      <c r="D9" s="165"/>
      <c r="E9" s="154"/>
      <c r="F9" s="154"/>
      <c r="G9" s="154"/>
      <c r="H9" s="154"/>
      <c r="I9" s="154"/>
      <c r="J9" s="167"/>
      <c r="K9" s="48">
        <v>3</v>
      </c>
      <c r="L9" s="49"/>
      <c r="M9" s="50"/>
      <c r="N9" s="188"/>
      <c r="O9" s="189"/>
      <c r="P9" s="189"/>
      <c r="Q9" s="82"/>
      <c r="R9" s="49"/>
      <c r="S9" s="51" t="s">
        <v>128</v>
      </c>
      <c r="T9" s="192"/>
      <c r="U9" s="193"/>
      <c r="V9" s="194"/>
      <c r="W9" s="95"/>
    </row>
    <row r="10" spans="1:23" ht="54.95" customHeight="1" x14ac:dyDescent="0.2">
      <c r="A10" s="173">
        <v>2</v>
      </c>
      <c r="B10" s="177">
        <v>43879</v>
      </c>
      <c r="C10" s="168" t="str">
        <f>+TEXT(B10,"Mmmm")</f>
        <v>febrero</v>
      </c>
      <c r="D10" s="155" t="s">
        <v>10</v>
      </c>
      <c r="E10" s="155" t="s">
        <v>18</v>
      </c>
      <c r="F10" s="155"/>
      <c r="G10" s="155"/>
      <c r="H10" s="155" t="s">
        <v>84</v>
      </c>
      <c r="I10" s="155" t="s">
        <v>107</v>
      </c>
      <c r="J10" s="168"/>
      <c r="K10" s="53">
        <v>1</v>
      </c>
      <c r="L10" s="54"/>
      <c r="M10" s="55"/>
      <c r="N10" s="211"/>
      <c r="O10" s="212"/>
      <c r="P10" s="212"/>
      <c r="Q10" s="83"/>
      <c r="R10" s="54"/>
      <c r="S10" s="56" t="s">
        <v>130</v>
      </c>
      <c r="T10" s="215"/>
      <c r="U10" s="216"/>
      <c r="V10" s="217"/>
      <c r="W10" s="54"/>
    </row>
    <row r="11" spans="1:23" ht="54.95" customHeight="1" x14ac:dyDescent="0.2">
      <c r="A11" s="174"/>
      <c r="B11" s="156"/>
      <c r="C11" s="169"/>
      <c r="D11" s="156"/>
      <c r="E11" s="156"/>
      <c r="F11" s="156"/>
      <c r="G11" s="156"/>
      <c r="H11" s="156"/>
      <c r="I11" s="156"/>
      <c r="J11" s="169"/>
      <c r="K11" s="57">
        <v>2</v>
      </c>
      <c r="L11" s="58"/>
      <c r="M11" s="59"/>
      <c r="N11" s="200"/>
      <c r="O11" s="201"/>
      <c r="P11" s="201"/>
      <c r="Q11" s="84"/>
      <c r="R11" s="58"/>
      <c r="S11" s="60" t="s">
        <v>131</v>
      </c>
      <c r="T11" s="202"/>
      <c r="U11" s="203"/>
      <c r="V11" s="204"/>
      <c r="W11" s="58"/>
    </row>
    <row r="12" spans="1:23" ht="54.95" customHeight="1" x14ac:dyDescent="0.2">
      <c r="A12" s="174"/>
      <c r="B12" s="156"/>
      <c r="C12" s="169"/>
      <c r="D12" s="156"/>
      <c r="E12" s="156"/>
      <c r="F12" s="156"/>
      <c r="G12" s="156"/>
      <c r="H12" s="156"/>
      <c r="I12" s="156"/>
      <c r="J12" s="169"/>
      <c r="K12" s="57">
        <v>3</v>
      </c>
      <c r="L12" s="58"/>
      <c r="M12" s="59"/>
      <c r="N12" s="200"/>
      <c r="O12" s="201"/>
      <c r="P12" s="201"/>
      <c r="Q12" s="60"/>
      <c r="R12" s="58"/>
      <c r="S12" s="60"/>
      <c r="T12" s="202"/>
      <c r="U12" s="203"/>
      <c r="V12" s="204"/>
      <c r="W12" s="58"/>
    </row>
    <row r="13" spans="1:23" ht="54.95" customHeight="1" x14ac:dyDescent="0.2">
      <c r="A13" s="174"/>
      <c r="B13" s="156"/>
      <c r="C13" s="169"/>
      <c r="D13" s="156"/>
      <c r="E13" s="156"/>
      <c r="F13" s="156"/>
      <c r="G13" s="156"/>
      <c r="H13" s="156"/>
      <c r="I13" s="156"/>
      <c r="J13" s="169"/>
      <c r="K13" s="57"/>
      <c r="L13" s="58"/>
      <c r="M13" s="59"/>
      <c r="N13" s="200"/>
      <c r="O13" s="201"/>
      <c r="P13" s="201"/>
      <c r="Q13" s="84"/>
      <c r="R13" s="58"/>
      <c r="S13" s="60"/>
      <c r="T13" s="202"/>
      <c r="U13" s="203"/>
      <c r="V13" s="204"/>
      <c r="W13" s="58"/>
    </row>
    <row r="14" spans="1:23" ht="77.25" customHeight="1" thickBot="1" x14ac:dyDescent="0.25">
      <c r="A14" s="175"/>
      <c r="B14" s="157"/>
      <c r="C14" s="170"/>
      <c r="D14" s="157"/>
      <c r="E14" s="157"/>
      <c r="F14" s="157"/>
      <c r="G14" s="157"/>
      <c r="H14" s="157"/>
      <c r="I14" s="157"/>
      <c r="J14" s="170"/>
      <c r="K14" s="61"/>
      <c r="L14" s="62"/>
      <c r="M14" s="63"/>
      <c r="N14" s="195"/>
      <c r="O14" s="196"/>
      <c r="P14" s="196"/>
      <c r="Q14" s="85"/>
      <c r="R14" s="62"/>
      <c r="S14" s="64"/>
      <c r="T14" s="197"/>
      <c r="U14" s="198"/>
      <c r="V14" s="199"/>
      <c r="W14" s="62"/>
    </row>
    <row r="15" spans="1:23" ht="97.5" customHeight="1" thickBot="1" x14ac:dyDescent="0.25">
      <c r="A15" s="65">
        <v>3</v>
      </c>
      <c r="B15" s="66">
        <v>43881</v>
      </c>
      <c r="C15" s="67" t="str">
        <f>+TEXT(B15,"MMMM")</f>
        <v>febrero</v>
      </c>
      <c r="D15" s="68" t="s">
        <v>9</v>
      </c>
      <c r="E15" s="68" t="s">
        <v>17</v>
      </c>
      <c r="F15" s="68"/>
      <c r="G15" s="68"/>
      <c r="H15" s="68" t="s">
        <v>42</v>
      </c>
      <c r="I15" s="68" t="s">
        <v>98</v>
      </c>
      <c r="J15" s="67"/>
      <c r="K15" s="69"/>
      <c r="L15" s="70"/>
      <c r="M15" s="71"/>
      <c r="N15" s="205"/>
      <c r="O15" s="206"/>
      <c r="P15" s="206"/>
      <c r="Q15" s="86"/>
      <c r="R15" s="70"/>
      <c r="S15" s="72"/>
      <c r="T15" s="207"/>
      <c r="U15" s="208"/>
      <c r="V15" s="209"/>
      <c r="W15" s="70"/>
    </row>
    <row r="16" spans="1:23" ht="72" customHeight="1" x14ac:dyDescent="0.2">
      <c r="A16" s="161">
        <v>4</v>
      </c>
      <c r="B16" s="176">
        <v>43887</v>
      </c>
      <c r="C16" s="158" t="str">
        <f>+TEXT(B16,"MMMM")</f>
        <v>febrero</v>
      </c>
      <c r="D16" s="152" t="s">
        <v>11</v>
      </c>
      <c r="E16" s="152" t="s">
        <v>20</v>
      </c>
      <c r="F16" s="152"/>
      <c r="G16" s="152"/>
      <c r="H16" s="152" t="s">
        <v>65</v>
      </c>
      <c r="I16" s="152" t="s">
        <v>93</v>
      </c>
      <c r="J16" s="158"/>
      <c r="K16" s="44"/>
      <c r="L16" s="45"/>
      <c r="M16" s="73"/>
      <c r="N16" s="178"/>
      <c r="O16" s="179"/>
      <c r="P16" s="179"/>
      <c r="Q16" s="81"/>
      <c r="R16" s="45"/>
      <c r="S16" s="47"/>
      <c r="T16" s="180"/>
      <c r="U16" s="181"/>
      <c r="V16" s="182"/>
      <c r="W16" s="76"/>
    </row>
    <row r="17" spans="1:23" ht="39.75" customHeight="1" thickBot="1" x14ac:dyDescent="0.25">
      <c r="A17" s="163"/>
      <c r="B17" s="154"/>
      <c r="C17" s="160"/>
      <c r="D17" s="154"/>
      <c r="E17" s="154"/>
      <c r="F17" s="154"/>
      <c r="G17" s="154"/>
      <c r="H17" s="154"/>
      <c r="I17" s="154"/>
      <c r="J17" s="160"/>
      <c r="K17" s="48"/>
      <c r="L17" s="49"/>
      <c r="M17" s="74"/>
      <c r="N17" s="192"/>
      <c r="O17" s="193"/>
      <c r="P17" s="193"/>
      <c r="Q17" s="80"/>
      <c r="R17" s="49"/>
      <c r="S17" s="51"/>
      <c r="T17" s="192"/>
      <c r="U17" s="193"/>
      <c r="V17" s="194"/>
      <c r="W17" s="95"/>
    </row>
    <row r="18" spans="1:23" ht="55.5" customHeight="1" x14ac:dyDescent="0.2">
      <c r="A18" s="161">
        <v>5</v>
      </c>
      <c r="B18" s="176">
        <v>43895</v>
      </c>
      <c r="C18" s="158" t="str">
        <f>+TEXT(B18,"MMMM")</f>
        <v>marzo</v>
      </c>
      <c r="D18" s="152" t="s">
        <v>12</v>
      </c>
      <c r="E18" s="152" t="s">
        <v>16</v>
      </c>
      <c r="F18" s="152"/>
      <c r="G18" s="152"/>
      <c r="H18" s="152" t="s">
        <v>27</v>
      </c>
      <c r="I18" s="152" t="s">
        <v>109</v>
      </c>
      <c r="J18" s="158"/>
      <c r="K18" s="44"/>
      <c r="L18" s="45"/>
      <c r="M18" s="75"/>
      <c r="N18" s="178"/>
      <c r="O18" s="179"/>
      <c r="P18" s="179"/>
      <c r="Q18" s="81"/>
      <c r="R18" s="45"/>
      <c r="S18" s="47"/>
      <c r="T18" s="180"/>
      <c r="U18" s="181"/>
      <c r="V18" s="182"/>
      <c r="W18" s="76"/>
    </row>
    <row r="19" spans="1:23" ht="60" customHeight="1" x14ac:dyDescent="0.2">
      <c r="A19" s="162"/>
      <c r="B19" s="153"/>
      <c r="C19" s="159"/>
      <c r="D19" s="153"/>
      <c r="E19" s="153"/>
      <c r="F19" s="153"/>
      <c r="G19" s="153"/>
      <c r="H19" s="153"/>
      <c r="I19" s="153"/>
      <c r="J19" s="159"/>
      <c r="K19" s="18"/>
      <c r="L19" s="19"/>
      <c r="M19" s="22"/>
      <c r="N19" s="185"/>
      <c r="O19" s="186"/>
      <c r="P19" s="186"/>
      <c r="Q19" s="15"/>
      <c r="R19" s="19"/>
      <c r="S19" s="23"/>
      <c r="T19" s="185"/>
      <c r="U19" s="186"/>
      <c r="V19" s="187"/>
      <c r="W19" s="19"/>
    </row>
    <row r="20" spans="1:23" ht="54.75" customHeight="1" thickBot="1" x14ac:dyDescent="0.25">
      <c r="A20" s="163"/>
      <c r="B20" s="154"/>
      <c r="C20" s="160"/>
      <c r="D20" s="154"/>
      <c r="E20" s="154"/>
      <c r="F20" s="154"/>
      <c r="G20" s="154"/>
      <c r="H20" s="154"/>
      <c r="I20" s="154"/>
      <c r="J20" s="160"/>
      <c r="K20" s="48"/>
      <c r="L20" s="49"/>
      <c r="M20" s="93"/>
      <c r="N20" s="188"/>
      <c r="O20" s="189"/>
      <c r="P20" s="189"/>
      <c r="Q20" s="82"/>
      <c r="R20" s="49"/>
      <c r="S20" s="51"/>
      <c r="T20" s="192"/>
      <c r="U20" s="193"/>
      <c r="V20" s="194"/>
      <c r="W20" s="95"/>
    </row>
    <row r="21" spans="1:23" ht="63" customHeight="1" x14ac:dyDescent="0.2">
      <c r="A21" s="161">
        <v>6</v>
      </c>
      <c r="B21" s="176">
        <v>43895</v>
      </c>
      <c r="C21" s="158" t="str">
        <f>+TEXT(B21,"MMMM")</f>
        <v>marzo</v>
      </c>
      <c r="D21" s="152" t="s">
        <v>9</v>
      </c>
      <c r="E21" s="152" t="s">
        <v>17</v>
      </c>
      <c r="F21" s="152"/>
      <c r="G21" s="152"/>
      <c r="H21" s="152" t="s">
        <v>35</v>
      </c>
      <c r="I21" s="152" t="s">
        <v>101</v>
      </c>
      <c r="J21" s="158"/>
      <c r="K21" s="44"/>
      <c r="L21" s="45"/>
      <c r="M21" s="47"/>
      <c r="N21" s="178"/>
      <c r="O21" s="179"/>
      <c r="P21" s="179"/>
      <c r="Q21" s="81"/>
      <c r="R21" s="45"/>
      <c r="S21" s="47"/>
      <c r="T21" s="180"/>
      <c r="U21" s="181"/>
      <c r="V21" s="182"/>
      <c r="W21" s="76"/>
    </row>
    <row r="22" spans="1:23" ht="44.25" customHeight="1" x14ac:dyDescent="0.2">
      <c r="A22" s="162"/>
      <c r="B22" s="153"/>
      <c r="C22" s="159"/>
      <c r="D22" s="153"/>
      <c r="E22" s="153"/>
      <c r="F22" s="153"/>
      <c r="G22" s="153"/>
      <c r="H22" s="153"/>
      <c r="I22" s="153"/>
      <c r="J22" s="159"/>
      <c r="K22" s="18"/>
      <c r="L22" s="19"/>
      <c r="M22" s="21"/>
      <c r="N22" s="183"/>
      <c r="O22" s="184"/>
      <c r="P22" s="184"/>
      <c r="Q22" s="15"/>
      <c r="R22" s="19"/>
      <c r="S22" s="23"/>
      <c r="T22" s="185"/>
      <c r="U22" s="186"/>
      <c r="V22" s="187"/>
      <c r="W22" s="19"/>
    </row>
    <row r="23" spans="1:23" ht="38.25" customHeight="1" x14ac:dyDescent="0.2">
      <c r="A23" s="162"/>
      <c r="B23" s="153"/>
      <c r="C23" s="159"/>
      <c r="D23" s="153"/>
      <c r="E23" s="153"/>
      <c r="F23" s="153"/>
      <c r="G23" s="153"/>
      <c r="H23" s="153"/>
      <c r="I23" s="153"/>
      <c r="J23" s="159"/>
      <c r="K23" s="18"/>
      <c r="L23" s="19"/>
      <c r="M23" s="92"/>
      <c r="N23" s="183"/>
      <c r="O23" s="184"/>
      <c r="P23" s="184"/>
      <c r="Q23" s="87"/>
      <c r="R23" s="19"/>
      <c r="S23" s="23"/>
      <c r="T23" s="185"/>
      <c r="U23" s="186"/>
      <c r="V23" s="187"/>
      <c r="W23" s="19"/>
    </row>
    <row r="24" spans="1:23" ht="48.75" customHeight="1" thickBot="1" x14ac:dyDescent="0.25">
      <c r="A24" s="163"/>
      <c r="B24" s="154"/>
      <c r="C24" s="160"/>
      <c r="D24" s="154"/>
      <c r="E24" s="154"/>
      <c r="F24" s="154"/>
      <c r="G24" s="154"/>
      <c r="H24" s="154"/>
      <c r="I24" s="154"/>
      <c r="J24" s="160"/>
      <c r="K24" s="48"/>
      <c r="L24" s="49"/>
      <c r="M24" s="50"/>
      <c r="N24" s="188"/>
      <c r="O24" s="189"/>
      <c r="P24" s="189"/>
      <c r="Q24" s="82"/>
      <c r="R24" s="49"/>
      <c r="S24" s="51"/>
      <c r="T24" s="192"/>
      <c r="U24" s="193"/>
      <c r="V24" s="194"/>
      <c r="W24" s="95"/>
    </row>
    <row r="25" spans="1:23" ht="36" customHeight="1" x14ac:dyDescent="0.2">
      <c r="A25" s="161">
        <v>7</v>
      </c>
      <c r="B25" s="176">
        <v>43895</v>
      </c>
      <c r="C25" s="158" t="str">
        <f>+TEXT(B25,"MMMM")</f>
        <v>marzo</v>
      </c>
      <c r="D25" s="152" t="s">
        <v>10</v>
      </c>
      <c r="E25" s="152" t="s">
        <v>16</v>
      </c>
      <c r="F25" s="152"/>
      <c r="G25" s="152"/>
      <c r="H25" s="152" t="s">
        <v>45</v>
      </c>
      <c r="I25" s="152" t="s">
        <v>98</v>
      </c>
      <c r="J25" s="158"/>
      <c r="K25" s="44"/>
      <c r="L25" s="45"/>
      <c r="M25" s="91"/>
      <c r="N25" s="178"/>
      <c r="O25" s="179"/>
      <c r="P25" s="179"/>
      <c r="Q25" s="81"/>
      <c r="R25" s="45"/>
      <c r="S25" s="47"/>
      <c r="T25" s="180"/>
      <c r="U25" s="181"/>
      <c r="V25" s="182"/>
      <c r="W25" s="76"/>
    </row>
    <row r="26" spans="1:23" ht="51.75" customHeight="1" thickBot="1" x14ac:dyDescent="0.25">
      <c r="A26" s="163"/>
      <c r="B26" s="154"/>
      <c r="C26" s="160"/>
      <c r="D26" s="154"/>
      <c r="E26" s="154"/>
      <c r="F26" s="154"/>
      <c r="G26" s="154"/>
      <c r="H26" s="154"/>
      <c r="I26" s="154"/>
      <c r="J26" s="160"/>
      <c r="K26" s="48"/>
      <c r="L26" s="49"/>
      <c r="M26" s="74"/>
      <c r="N26" s="188"/>
      <c r="O26" s="189"/>
      <c r="P26" s="189"/>
      <c r="Q26" s="82"/>
      <c r="R26" s="49"/>
      <c r="S26" s="51"/>
      <c r="T26" s="192"/>
      <c r="U26" s="193"/>
      <c r="V26" s="194"/>
      <c r="W26" s="95"/>
    </row>
    <row r="27" spans="1:23" ht="56.25" customHeight="1" x14ac:dyDescent="0.2">
      <c r="A27" s="161">
        <v>8</v>
      </c>
      <c r="B27" s="176">
        <v>43899</v>
      </c>
      <c r="C27" s="158" t="str">
        <f>+TEXT(B27,"MMMM")</f>
        <v>marzo</v>
      </c>
      <c r="D27" s="152" t="s">
        <v>9</v>
      </c>
      <c r="E27" s="152" t="s">
        <v>16</v>
      </c>
      <c r="F27" s="152"/>
      <c r="G27" s="152"/>
      <c r="H27" s="152" t="s">
        <v>72</v>
      </c>
      <c r="I27" s="152" t="s">
        <v>99</v>
      </c>
      <c r="J27" s="158"/>
      <c r="K27" s="44"/>
      <c r="L27" s="45"/>
      <c r="M27" s="90"/>
      <c r="N27" s="178"/>
      <c r="O27" s="179"/>
      <c r="P27" s="179"/>
      <c r="Q27" s="81"/>
      <c r="R27" s="45"/>
      <c r="S27" s="47"/>
      <c r="T27" s="180"/>
      <c r="U27" s="181"/>
      <c r="V27" s="182"/>
      <c r="W27" s="76"/>
    </row>
    <row r="28" spans="1:23" ht="58.5" customHeight="1" x14ac:dyDescent="0.2">
      <c r="A28" s="162"/>
      <c r="B28" s="153"/>
      <c r="C28" s="159"/>
      <c r="D28" s="153"/>
      <c r="E28" s="153"/>
      <c r="F28" s="153"/>
      <c r="G28" s="153"/>
      <c r="H28" s="153"/>
      <c r="I28" s="153"/>
      <c r="J28" s="159"/>
      <c r="K28" s="18"/>
      <c r="L28" s="19"/>
      <c r="M28" s="22"/>
      <c r="N28" s="183"/>
      <c r="O28" s="184"/>
      <c r="P28" s="184"/>
      <c r="Q28" s="87"/>
      <c r="R28" s="19"/>
      <c r="S28" s="23"/>
      <c r="T28" s="185"/>
      <c r="U28" s="186"/>
      <c r="V28" s="187"/>
      <c r="W28" s="19"/>
    </row>
    <row r="29" spans="1:23" ht="40.5" customHeight="1" thickBot="1" x14ac:dyDescent="0.25">
      <c r="A29" s="163"/>
      <c r="B29" s="154"/>
      <c r="C29" s="160"/>
      <c r="D29" s="154"/>
      <c r="E29" s="154"/>
      <c r="F29" s="154"/>
      <c r="G29" s="154"/>
      <c r="H29" s="154"/>
      <c r="I29" s="154"/>
      <c r="J29" s="160"/>
      <c r="K29" s="48"/>
      <c r="L29" s="49"/>
      <c r="M29" s="74"/>
      <c r="N29" s="188"/>
      <c r="O29" s="189"/>
      <c r="P29" s="189"/>
      <c r="Q29" s="82"/>
      <c r="R29" s="49"/>
      <c r="S29" s="51"/>
      <c r="T29" s="192"/>
      <c r="U29" s="193"/>
      <c r="V29" s="194"/>
      <c r="W29" s="95"/>
    </row>
    <row r="30" spans="1:23" ht="87" customHeight="1" x14ac:dyDescent="0.2">
      <c r="A30" s="161">
        <v>9</v>
      </c>
      <c r="B30" s="176">
        <v>43903</v>
      </c>
      <c r="C30" s="158" t="str">
        <f>+TEXT(B30,"MMMM")</f>
        <v>marzo</v>
      </c>
      <c r="D30" s="152" t="s">
        <v>9</v>
      </c>
      <c r="E30" s="152" t="s">
        <v>16</v>
      </c>
      <c r="F30" s="155"/>
      <c r="G30" s="155"/>
      <c r="H30" s="155" t="s">
        <v>26</v>
      </c>
      <c r="I30" s="155" t="s">
        <v>98</v>
      </c>
      <c r="J30" s="158"/>
      <c r="K30" s="44"/>
      <c r="L30" s="45"/>
      <c r="M30" s="75"/>
      <c r="N30" s="178"/>
      <c r="O30" s="179"/>
      <c r="P30" s="179"/>
      <c r="Q30" s="81"/>
      <c r="R30" s="45"/>
      <c r="S30" s="47"/>
      <c r="T30" s="180"/>
      <c r="U30" s="181"/>
      <c r="V30" s="182"/>
      <c r="W30" s="76"/>
    </row>
    <row r="31" spans="1:23" ht="55.5" customHeight="1" x14ac:dyDescent="0.2">
      <c r="A31" s="162"/>
      <c r="B31" s="153"/>
      <c r="C31" s="159"/>
      <c r="D31" s="153"/>
      <c r="E31" s="153"/>
      <c r="F31" s="156"/>
      <c r="G31" s="156"/>
      <c r="H31" s="156"/>
      <c r="I31" s="156"/>
      <c r="J31" s="159"/>
      <c r="K31" s="18"/>
      <c r="L31" s="19"/>
      <c r="M31" s="21"/>
      <c r="N31" s="183"/>
      <c r="O31" s="184"/>
      <c r="P31" s="184"/>
      <c r="Q31" s="87"/>
      <c r="R31" s="19"/>
      <c r="S31" s="23"/>
      <c r="T31" s="185"/>
      <c r="U31" s="186"/>
      <c r="V31" s="187"/>
      <c r="W31" s="19"/>
    </row>
    <row r="32" spans="1:23" ht="73.5" customHeight="1" thickBot="1" x14ac:dyDescent="0.25">
      <c r="A32" s="163"/>
      <c r="B32" s="154"/>
      <c r="C32" s="160"/>
      <c r="D32" s="154"/>
      <c r="E32" s="154"/>
      <c r="F32" s="157"/>
      <c r="G32" s="157"/>
      <c r="H32" s="157"/>
      <c r="I32" s="157"/>
      <c r="J32" s="160"/>
      <c r="K32" s="48"/>
      <c r="L32" s="49"/>
      <c r="M32" s="89"/>
      <c r="N32" s="188"/>
      <c r="O32" s="189"/>
      <c r="P32" s="189"/>
      <c r="Q32" s="82"/>
      <c r="R32" s="49"/>
      <c r="S32" s="51"/>
      <c r="T32" s="190"/>
      <c r="U32" s="190"/>
      <c r="V32" s="191"/>
      <c r="W32" s="95"/>
    </row>
    <row r="33" spans="1:23" x14ac:dyDescent="0.2">
      <c r="A33" s="77"/>
      <c r="B33" s="78"/>
      <c r="C33" s="79"/>
      <c r="D33" s="78" t="s">
        <v>8</v>
      </c>
      <c r="E33" s="52" t="s">
        <v>8</v>
      </c>
      <c r="F33" s="52"/>
      <c r="G33" s="52"/>
      <c r="H33" s="52" t="s">
        <v>8</v>
      </c>
      <c r="I33" s="52" t="s">
        <v>8</v>
      </c>
      <c r="J33" s="79"/>
      <c r="K33" s="79"/>
      <c r="L33" s="79"/>
      <c r="M33" s="43"/>
      <c r="N33" s="178"/>
      <c r="O33" s="179"/>
      <c r="P33" s="179"/>
      <c r="Q33" s="81"/>
      <c r="R33" s="76"/>
      <c r="S33" s="42" t="s">
        <v>8</v>
      </c>
      <c r="T33" s="218"/>
      <c r="U33" s="219"/>
      <c r="V33" s="220"/>
      <c r="W33" s="76"/>
    </row>
    <row r="34" spans="1:23" x14ac:dyDescent="0.2">
      <c r="A34" s="24"/>
      <c r="B34" s="25"/>
      <c r="C34" s="26"/>
      <c r="D34" s="25" t="s">
        <v>8</v>
      </c>
      <c r="E34" s="15" t="s">
        <v>8</v>
      </c>
      <c r="F34" s="94"/>
      <c r="G34" s="94"/>
      <c r="H34" s="15" t="s">
        <v>8</v>
      </c>
      <c r="I34" s="15" t="s">
        <v>8</v>
      </c>
      <c r="J34" s="26"/>
      <c r="K34" s="26"/>
      <c r="L34" s="26"/>
      <c r="M34" s="15"/>
      <c r="N34" s="183"/>
      <c r="O34" s="184"/>
      <c r="P34" s="184"/>
      <c r="Q34" s="87"/>
      <c r="R34" s="19"/>
      <c r="S34" s="23" t="s">
        <v>8</v>
      </c>
      <c r="T34" s="221"/>
      <c r="U34" s="222"/>
      <c r="V34" s="223"/>
      <c r="W34" s="19"/>
    </row>
    <row r="35" spans="1:23" x14ac:dyDescent="0.2">
      <c r="A35" s="24"/>
      <c r="B35" s="25"/>
      <c r="C35" s="26"/>
      <c r="D35" s="25" t="s">
        <v>8</v>
      </c>
      <c r="E35" s="15" t="s">
        <v>8</v>
      </c>
      <c r="F35" s="94"/>
      <c r="G35" s="94"/>
      <c r="H35" s="15" t="s">
        <v>8</v>
      </c>
      <c r="I35" s="15" t="s">
        <v>8</v>
      </c>
      <c r="J35" s="26"/>
      <c r="K35" s="26"/>
      <c r="L35" s="26"/>
      <c r="M35" s="15"/>
      <c r="N35" s="183"/>
      <c r="O35" s="184"/>
      <c r="P35" s="184"/>
      <c r="Q35" s="87"/>
      <c r="R35" s="19"/>
      <c r="S35" s="23" t="s">
        <v>8</v>
      </c>
      <c r="T35" s="221"/>
      <c r="U35" s="222"/>
      <c r="V35" s="223"/>
      <c r="W35" s="19"/>
    </row>
    <row r="36" spans="1:23" x14ac:dyDescent="0.2">
      <c r="A36" s="24"/>
      <c r="B36" s="25"/>
      <c r="C36" s="26"/>
      <c r="D36" s="25" t="s">
        <v>8</v>
      </c>
      <c r="E36" s="15" t="s">
        <v>8</v>
      </c>
      <c r="F36" s="94"/>
      <c r="G36" s="94"/>
      <c r="H36" s="15" t="s">
        <v>8</v>
      </c>
      <c r="I36" s="15" t="s">
        <v>8</v>
      </c>
      <c r="J36" s="26"/>
      <c r="K36" s="26"/>
      <c r="L36" s="26"/>
      <c r="M36" s="15"/>
      <c r="N36" s="183"/>
      <c r="O36" s="184"/>
      <c r="P36" s="184"/>
      <c r="Q36" s="87"/>
      <c r="R36" s="19"/>
      <c r="S36" s="23" t="s">
        <v>8</v>
      </c>
      <c r="T36" s="221"/>
      <c r="U36" s="222"/>
      <c r="V36" s="223"/>
      <c r="W36" s="19"/>
    </row>
    <row r="37" spans="1:23" x14ac:dyDescent="0.2">
      <c r="A37" s="24"/>
      <c r="B37" s="25"/>
      <c r="C37" s="26"/>
      <c r="D37" s="25" t="s">
        <v>8</v>
      </c>
      <c r="E37" s="15" t="s">
        <v>8</v>
      </c>
      <c r="F37" s="94"/>
      <c r="G37" s="94"/>
      <c r="H37" s="15" t="s">
        <v>8</v>
      </c>
      <c r="I37" s="15" t="s">
        <v>8</v>
      </c>
      <c r="J37" s="26"/>
      <c r="K37" s="26"/>
      <c r="L37" s="26"/>
      <c r="M37" s="15"/>
      <c r="N37" s="183"/>
      <c r="O37" s="184"/>
      <c r="P37" s="184"/>
      <c r="Q37" s="87"/>
      <c r="R37" s="19"/>
      <c r="S37" s="23" t="s">
        <v>8</v>
      </c>
      <c r="T37" s="221"/>
      <c r="U37" s="222"/>
      <c r="V37" s="223"/>
      <c r="W37" s="19"/>
    </row>
    <row r="38" spans="1:23" x14ac:dyDescent="0.2">
      <c r="A38" s="24"/>
      <c r="B38" s="25"/>
      <c r="C38" s="26"/>
      <c r="D38" s="25" t="s">
        <v>8</v>
      </c>
      <c r="E38" s="15" t="s">
        <v>8</v>
      </c>
      <c r="F38" s="94"/>
      <c r="G38" s="94"/>
      <c r="H38" s="15" t="s">
        <v>8</v>
      </c>
      <c r="I38" s="15" t="s">
        <v>8</v>
      </c>
      <c r="J38" s="26"/>
      <c r="K38" s="26"/>
      <c r="L38" s="26"/>
      <c r="M38" s="15"/>
      <c r="N38" s="183"/>
      <c r="O38" s="184"/>
      <c r="P38" s="184"/>
      <c r="Q38" s="87"/>
      <c r="R38" s="19"/>
      <c r="S38" s="23" t="s">
        <v>8</v>
      </c>
      <c r="T38" s="221"/>
      <c r="U38" s="222"/>
      <c r="V38" s="223"/>
      <c r="W38" s="19"/>
    </row>
    <row r="39" spans="1:23" x14ac:dyDescent="0.2">
      <c r="A39" s="24"/>
      <c r="B39" s="25"/>
      <c r="C39" s="26"/>
      <c r="D39" s="25" t="s">
        <v>8</v>
      </c>
      <c r="E39" s="15" t="s">
        <v>8</v>
      </c>
      <c r="F39" s="94"/>
      <c r="G39" s="94"/>
      <c r="H39" s="15" t="s">
        <v>8</v>
      </c>
      <c r="I39" s="15" t="s">
        <v>8</v>
      </c>
      <c r="J39" s="26"/>
      <c r="K39" s="26"/>
      <c r="L39" s="26"/>
      <c r="M39" s="15"/>
      <c r="N39" s="183"/>
      <c r="O39" s="184"/>
      <c r="P39" s="184"/>
      <c r="Q39" s="87"/>
      <c r="R39" s="19"/>
      <c r="S39" s="23" t="s">
        <v>8</v>
      </c>
      <c r="T39" s="221"/>
      <c r="U39" s="222"/>
      <c r="V39" s="223"/>
      <c r="W39" s="19"/>
    </row>
    <row r="40" spans="1:23" x14ac:dyDescent="0.2">
      <c r="A40" s="24"/>
      <c r="B40" s="25"/>
      <c r="C40" s="26"/>
      <c r="D40" s="25" t="s">
        <v>8</v>
      </c>
      <c r="E40" s="15" t="s">
        <v>8</v>
      </c>
      <c r="F40" s="94"/>
      <c r="G40" s="94"/>
      <c r="H40" s="15" t="s">
        <v>8</v>
      </c>
      <c r="I40" s="15" t="s">
        <v>8</v>
      </c>
      <c r="J40" s="26"/>
      <c r="K40" s="26"/>
      <c r="L40" s="26"/>
      <c r="M40" s="15"/>
      <c r="N40" s="183"/>
      <c r="O40" s="184"/>
      <c r="P40" s="184"/>
      <c r="Q40" s="87"/>
      <c r="R40" s="19"/>
      <c r="S40" s="23" t="s">
        <v>8</v>
      </c>
      <c r="T40" s="221"/>
      <c r="U40" s="222"/>
      <c r="V40" s="223"/>
      <c r="W40" s="19"/>
    </row>
    <row r="41" spans="1:23" x14ac:dyDescent="0.2">
      <c r="A41" s="24"/>
      <c r="B41" s="25"/>
      <c r="C41" s="26"/>
      <c r="D41" s="25" t="s">
        <v>8</v>
      </c>
      <c r="E41" s="15" t="s">
        <v>8</v>
      </c>
      <c r="F41" s="94"/>
      <c r="G41" s="94"/>
      <c r="H41" s="15" t="s">
        <v>8</v>
      </c>
      <c r="I41" s="15" t="s">
        <v>8</v>
      </c>
      <c r="J41" s="26"/>
      <c r="K41" s="26"/>
      <c r="L41" s="26"/>
      <c r="M41" s="15"/>
      <c r="N41" s="183"/>
      <c r="O41" s="184"/>
      <c r="P41" s="184"/>
      <c r="Q41" s="87"/>
      <c r="R41" s="19"/>
      <c r="S41" s="23" t="s">
        <v>8</v>
      </c>
      <c r="T41" s="221"/>
      <c r="U41" s="222"/>
      <c r="V41" s="223"/>
      <c r="W41" s="19"/>
    </row>
    <row r="42" spans="1:23" x14ac:dyDescent="0.2">
      <c r="A42" s="24"/>
      <c r="B42" s="25"/>
      <c r="C42" s="26"/>
      <c r="D42" s="25" t="s">
        <v>8</v>
      </c>
      <c r="E42" s="15" t="s">
        <v>8</v>
      </c>
      <c r="F42" s="94"/>
      <c r="G42" s="94"/>
      <c r="H42" s="15" t="s">
        <v>8</v>
      </c>
      <c r="I42" s="15" t="s">
        <v>8</v>
      </c>
      <c r="J42" s="26"/>
      <c r="K42" s="26"/>
      <c r="L42" s="26"/>
      <c r="M42" s="15"/>
      <c r="N42" s="183"/>
      <c r="O42" s="184"/>
      <c r="P42" s="184"/>
      <c r="Q42" s="87"/>
      <c r="R42" s="19"/>
      <c r="S42" s="23" t="s">
        <v>8</v>
      </c>
      <c r="T42" s="221"/>
      <c r="U42" s="222"/>
      <c r="V42" s="223"/>
      <c r="W42" s="19"/>
    </row>
    <row r="43" spans="1:23" x14ac:dyDescent="0.2">
      <c r="A43" s="24"/>
      <c r="B43" s="25"/>
      <c r="C43" s="26"/>
      <c r="D43" s="25" t="s">
        <v>8</v>
      </c>
      <c r="E43" s="15" t="s">
        <v>8</v>
      </c>
      <c r="F43" s="94"/>
      <c r="G43" s="94"/>
      <c r="H43" s="15" t="s">
        <v>8</v>
      </c>
      <c r="I43" s="15" t="s">
        <v>8</v>
      </c>
      <c r="J43" s="26"/>
      <c r="K43" s="26"/>
      <c r="L43" s="26"/>
      <c r="M43" s="15"/>
      <c r="N43" s="183"/>
      <c r="O43" s="184"/>
      <c r="P43" s="184"/>
      <c r="Q43" s="87"/>
      <c r="R43" s="19"/>
      <c r="S43" s="23" t="s">
        <v>8</v>
      </c>
      <c r="T43" s="221"/>
      <c r="U43" s="222"/>
      <c r="V43" s="223"/>
      <c r="W43" s="19"/>
    </row>
    <row r="44" spans="1:23" x14ac:dyDescent="0.2">
      <c r="A44" s="24"/>
      <c r="B44" s="25"/>
      <c r="C44" s="26"/>
      <c r="D44" s="25" t="s">
        <v>8</v>
      </c>
      <c r="E44" s="15" t="s">
        <v>8</v>
      </c>
      <c r="F44" s="94"/>
      <c r="G44" s="94"/>
      <c r="H44" s="15" t="s">
        <v>8</v>
      </c>
      <c r="I44" s="15" t="s">
        <v>8</v>
      </c>
      <c r="J44" s="26"/>
      <c r="K44" s="26"/>
      <c r="L44" s="26"/>
      <c r="M44" s="15"/>
      <c r="N44" s="183"/>
      <c r="O44" s="184"/>
      <c r="P44" s="184"/>
      <c r="Q44" s="87"/>
      <c r="R44" s="19"/>
      <c r="S44" s="23" t="s">
        <v>8</v>
      </c>
      <c r="T44" s="221"/>
      <c r="U44" s="222"/>
      <c r="V44" s="223"/>
      <c r="W44" s="19"/>
    </row>
    <row r="45" spans="1:23" x14ac:dyDescent="0.2">
      <c r="A45" s="24"/>
      <c r="B45" s="25"/>
      <c r="C45" s="26"/>
      <c r="D45" s="25" t="s">
        <v>8</v>
      </c>
      <c r="E45" s="15" t="s">
        <v>8</v>
      </c>
      <c r="F45" s="94"/>
      <c r="G45" s="94"/>
      <c r="H45" s="15" t="s">
        <v>8</v>
      </c>
      <c r="I45" s="15" t="s">
        <v>8</v>
      </c>
      <c r="J45" s="26"/>
      <c r="K45" s="26"/>
      <c r="L45" s="26"/>
      <c r="M45" s="15"/>
      <c r="N45" s="183"/>
      <c r="O45" s="184"/>
      <c r="P45" s="184"/>
      <c r="Q45" s="87"/>
      <c r="R45" s="19"/>
      <c r="S45" s="23" t="s">
        <v>8</v>
      </c>
      <c r="T45" s="221"/>
      <c r="U45" s="222"/>
      <c r="V45" s="223"/>
      <c r="W45" s="19"/>
    </row>
    <row r="46" spans="1:23" x14ac:dyDescent="0.2">
      <c r="A46" s="24"/>
      <c r="B46" s="25"/>
      <c r="C46" s="26"/>
      <c r="D46" s="25" t="s">
        <v>8</v>
      </c>
      <c r="E46" s="15" t="s">
        <v>8</v>
      </c>
      <c r="F46" s="94"/>
      <c r="G46" s="94"/>
      <c r="H46" s="15" t="s">
        <v>8</v>
      </c>
      <c r="I46" s="15" t="s">
        <v>8</v>
      </c>
      <c r="J46" s="26"/>
      <c r="K46" s="26"/>
      <c r="L46" s="26"/>
      <c r="M46" s="15"/>
      <c r="N46" s="183"/>
      <c r="O46" s="184"/>
      <c r="P46" s="184"/>
      <c r="Q46" s="87"/>
      <c r="R46" s="19"/>
      <c r="S46" s="23" t="s">
        <v>8</v>
      </c>
      <c r="T46" s="221"/>
      <c r="U46" s="222"/>
      <c r="V46" s="223"/>
      <c r="W46" s="19"/>
    </row>
    <row r="47" spans="1:23" x14ac:dyDescent="0.2">
      <c r="A47" s="24"/>
      <c r="B47" s="25"/>
      <c r="C47" s="26"/>
      <c r="D47" s="25" t="s">
        <v>8</v>
      </c>
      <c r="E47" s="15" t="s">
        <v>8</v>
      </c>
      <c r="F47" s="94"/>
      <c r="G47" s="94"/>
      <c r="H47" s="15" t="s">
        <v>8</v>
      </c>
      <c r="I47" s="15" t="s">
        <v>8</v>
      </c>
      <c r="J47" s="26"/>
      <c r="K47" s="26"/>
      <c r="L47" s="26"/>
      <c r="M47" s="15"/>
      <c r="N47" s="183"/>
      <c r="O47" s="184"/>
      <c r="P47" s="184"/>
      <c r="Q47" s="87"/>
      <c r="R47" s="19"/>
      <c r="S47" s="23" t="s">
        <v>8</v>
      </c>
      <c r="T47" s="221"/>
      <c r="U47" s="222"/>
      <c r="V47" s="223"/>
      <c r="W47" s="19"/>
    </row>
    <row r="48" spans="1:23" x14ac:dyDescent="0.2">
      <c r="A48" s="24"/>
      <c r="B48" s="25"/>
      <c r="C48" s="26"/>
      <c r="D48" s="25" t="s">
        <v>8</v>
      </c>
      <c r="E48" s="15" t="s">
        <v>8</v>
      </c>
      <c r="F48" s="94"/>
      <c r="G48" s="94"/>
      <c r="H48" s="15" t="s">
        <v>8</v>
      </c>
      <c r="I48" s="15" t="s">
        <v>8</v>
      </c>
      <c r="J48" s="26"/>
      <c r="K48" s="26"/>
      <c r="L48" s="26"/>
      <c r="M48" s="15"/>
      <c r="N48" s="183"/>
      <c r="O48" s="184"/>
      <c r="P48" s="184"/>
      <c r="Q48" s="87"/>
      <c r="R48" s="19"/>
      <c r="S48" s="23" t="s">
        <v>8</v>
      </c>
      <c r="T48" s="221"/>
      <c r="U48" s="222"/>
      <c r="V48" s="223"/>
      <c r="W48" s="19"/>
    </row>
    <row r="49" spans="1:23" x14ac:dyDescent="0.2">
      <c r="A49" s="24"/>
      <c r="B49" s="25"/>
      <c r="C49" s="26"/>
      <c r="D49" s="25" t="s">
        <v>8</v>
      </c>
      <c r="E49" s="15" t="s">
        <v>8</v>
      </c>
      <c r="F49" s="94"/>
      <c r="G49" s="94"/>
      <c r="H49" s="15" t="s">
        <v>8</v>
      </c>
      <c r="I49" s="15" t="s">
        <v>8</v>
      </c>
      <c r="J49" s="26"/>
      <c r="K49" s="26"/>
      <c r="L49" s="26"/>
      <c r="M49" s="15"/>
      <c r="N49" s="183"/>
      <c r="O49" s="184"/>
      <c r="P49" s="184"/>
      <c r="Q49" s="87"/>
      <c r="R49" s="19"/>
      <c r="S49" s="23" t="s">
        <v>8</v>
      </c>
      <c r="T49" s="221"/>
      <c r="U49" s="222"/>
      <c r="V49" s="223"/>
      <c r="W49" s="19"/>
    </row>
    <row r="50" spans="1:23" x14ac:dyDescent="0.2">
      <c r="A50" s="24"/>
      <c r="B50" s="25"/>
      <c r="C50" s="26"/>
      <c r="D50" s="25" t="s">
        <v>8</v>
      </c>
      <c r="E50" s="15" t="s">
        <v>8</v>
      </c>
      <c r="F50" s="94"/>
      <c r="G50" s="94"/>
      <c r="H50" s="15" t="s">
        <v>8</v>
      </c>
      <c r="I50" s="15" t="s">
        <v>8</v>
      </c>
      <c r="J50" s="26"/>
      <c r="K50" s="26"/>
      <c r="L50" s="26"/>
      <c r="M50" s="15"/>
      <c r="N50" s="183"/>
      <c r="O50" s="184"/>
      <c r="P50" s="184"/>
      <c r="Q50" s="87"/>
      <c r="R50" s="19"/>
      <c r="S50" s="23" t="s">
        <v>8</v>
      </c>
      <c r="T50" s="221"/>
      <c r="U50" s="222"/>
      <c r="V50" s="223"/>
      <c r="W50" s="19"/>
    </row>
    <row r="51" spans="1:23" x14ac:dyDescent="0.2">
      <c r="A51" s="24"/>
      <c r="B51" s="25"/>
      <c r="C51" s="26"/>
      <c r="D51" s="25" t="s">
        <v>8</v>
      </c>
      <c r="E51" s="15" t="s">
        <v>8</v>
      </c>
      <c r="F51" s="94"/>
      <c r="G51" s="94"/>
      <c r="H51" s="15" t="s">
        <v>8</v>
      </c>
      <c r="I51" s="15" t="s">
        <v>8</v>
      </c>
      <c r="J51" s="26"/>
      <c r="K51" s="26"/>
      <c r="L51" s="26"/>
      <c r="M51" s="15"/>
      <c r="N51" s="183"/>
      <c r="O51" s="184"/>
      <c r="P51" s="184"/>
      <c r="Q51" s="87"/>
      <c r="R51" s="19"/>
      <c r="S51" s="23" t="s">
        <v>8</v>
      </c>
      <c r="T51" s="221"/>
      <c r="U51" s="222"/>
      <c r="V51" s="223"/>
      <c r="W51" s="19"/>
    </row>
    <row r="52" spans="1:23" x14ac:dyDescent="0.2">
      <c r="A52" s="24"/>
      <c r="B52" s="25"/>
      <c r="C52" s="26"/>
      <c r="D52" s="25" t="s">
        <v>8</v>
      </c>
      <c r="E52" s="15" t="s">
        <v>8</v>
      </c>
      <c r="F52" s="94"/>
      <c r="G52" s="94"/>
      <c r="H52" s="15" t="s">
        <v>8</v>
      </c>
      <c r="I52" s="15" t="s">
        <v>8</v>
      </c>
      <c r="J52" s="26"/>
      <c r="K52" s="26"/>
      <c r="L52" s="26"/>
      <c r="M52" s="15"/>
      <c r="N52" s="183"/>
      <c r="O52" s="184"/>
      <c r="P52" s="184"/>
      <c r="Q52" s="87"/>
      <c r="R52" s="19"/>
      <c r="S52" s="23" t="s">
        <v>8</v>
      </c>
      <c r="T52" s="221"/>
      <c r="U52" s="222"/>
      <c r="V52" s="223"/>
      <c r="W52" s="19"/>
    </row>
    <row r="53" spans="1:23" x14ac:dyDescent="0.2">
      <c r="A53" s="24"/>
      <c r="B53" s="25"/>
      <c r="C53" s="26"/>
      <c r="D53" s="25" t="s">
        <v>8</v>
      </c>
      <c r="E53" s="15" t="s">
        <v>8</v>
      </c>
      <c r="F53" s="94"/>
      <c r="G53" s="94"/>
      <c r="H53" s="15" t="s">
        <v>8</v>
      </c>
      <c r="I53" s="15" t="s">
        <v>8</v>
      </c>
      <c r="J53" s="26"/>
      <c r="K53" s="26"/>
      <c r="L53" s="26"/>
      <c r="M53" s="15"/>
      <c r="N53" s="183"/>
      <c r="O53" s="184"/>
      <c r="P53" s="184"/>
      <c r="Q53" s="87"/>
      <c r="R53" s="19"/>
      <c r="S53" s="23" t="s">
        <v>8</v>
      </c>
      <c r="T53" s="221"/>
      <c r="U53" s="222"/>
      <c r="V53" s="223"/>
      <c r="W53" s="19"/>
    </row>
    <row r="54" spans="1:23" x14ac:dyDescent="0.2">
      <c r="A54" s="24"/>
      <c r="B54" s="25"/>
      <c r="C54" s="26"/>
      <c r="D54" s="25" t="s">
        <v>8</v>
      </c>
      <c r="E54" s="15" t="s">
        <v>8</v>
      </c>
      <c r="F54" s="94"/>
      <c r="G54" s="94"/>
      <c r="H54" s="15" t="s">
        <v>8</v>
      </c>
      <c r="I54" s="15" t="s">
        <v>8</v>
      </c>
      <c r="J54" s="26"/>
      <c r="K54" s="26"/>
      <c r="L54" s="26"/>
      <c r="M54" s="15"/>
      <c r="N54" s="183"/>
      <c r="O54" s="184"/>
      <c r="P54" s="184"/>
      <c r="Q54" s="87"/>
      <c r="R54" s="19"/>
      <c r="S54" s="23" t="s">
        <v>8</v>
      </c>
      <c r="T54" s="221"/>
      <c r="U54" s="222"/>
      <c r="V54" s="223"/>
      <c r="W54" s="19"/>
    </row>
    <row r="55" spans="1:23" x14ac:dyDescent="0.2">
      <c r="A55" s="24"/>
      <c r="B55" s="25"/>
      <c r="C55" s="26"/>
      <c r="D55" s="25" t="s">
        <v>8</v>
      </c>
      <c r="E55" s="15" t="s">
        <v>8</v>
      </c>
      <c r="F55" s="94"/>
      <c r="G55" s="94"/>
      <c r="H55" s="15" t="s">
        <v>8</v>
      </c>
      <c r="I55" s="15" t="s">
        <v>8</v>
      </c>
      <c r="J55" s="26"/>
      <c r="K55" s="26"/>
      <c r="L55" s="26"/>
      <c r="M55" s="15"/>
      <c r="N55" s="183"/>
      <c r="O55" s="184"/>
      <c r="P55" s="184"/>
      <c r="Q55" s="87"/>
      <c r="R55" s="19"/>
      <c r="S55" s="23" t="s">
        <v>8</v>
      </c>
      <c r="T55" s="221"/>
      <c r="U55" s="222"/>
      <c r="V55" s="223"/>
      <c r="W55" s="19"/>
    </row>
    <row r="56" spans="1:23" x14ac:dyDescent="0.2">
      <c r="A56" s="24"/>
      <c r="B56" s="25"/>
      <c r="C56" s="26"/>
      <c r="D56" s="25" t="s">
        <v>8</v>
      </c>
      <c r="E56" s="15" t="s">
        <v>8</v>
      </c>
      <c r="F56" s="94"/>
      <c r="G56" s="94"/>
      <c r="H56" s="15" t="s">
        <v>8</v>
      </c>
      <c r="I56" s="15" t="s">
        <v>8</v>
      </c>
      <c r="J56" s="26"/>
      <c r="K56" s="26"/>
      <c r="L56" s="26"/>
      <c r="M56" s="15"/>
      <c r="N56" s="183"/>
      <c r="O56" s="184"/>
      <c r="P56" s="184"/>
      <c r="Q56" s="87"/>
      <c r="R56" s="19"/>
      <c r="S56" s="23" t="s">
        <v>8</v>
      </c>
      <c r="T56" s="221"/>
      <c r="U56" s="222"/>
      <c r="V56" s="223"/>
      <c r="W56" s="19"/>
    </row>
    <row r="57" spans="1:23" x14ac:dyDescent="0.2">
      <c r="A57" s="24"/>
      <c r="B57" s="25"/>
      <c r="C57" s="26"/>
      <c r="D57" s="25" t="s">
        <v>8</v>
      </c>
      <c r="E57" s="15" t="s">
        <v>8</v>
      </c>
      <c r="F57" s="94"/>
      <c r="G57" s="94"/>
      <c r="H57" s="15" t="s">
        <v>8</v>
      </c>
      <c r="I57" s="15" t="s">
        <v>8</v>
      </c>
      <c r="J57" s="26"/>
      <c r="K57" s="26"/>
      <c r="L57" s="26"/>
      <c r="M57" s="15"/>
      <c r="N57" s="183"/>
      <c r="O57" s="184"/>
      <c r="P57" s="184"/>
      <c r="Q57" s="87"/>
      <c r="R57" s="19"/>
      <c r="S57" s="23" t="s">
        <v>8</v>
      </c>
      <c r="T57" s="221"/>
      <c r="U57" s="222"/>
      <c r="V57" s="223"/>
      <c r="W57" s="19"/>
    </row>
    <row r="58" spans="1:23" x14ac:dyDescent="0.2">
      <c r="A58" s="24"/>
      <c r="B58" s="25"/>
      <c r="C58" s="26"/>
      <c r="D58" s="25" t="s">
        <v>8</v>
      </c>
      <c r="E58" s="15" t="s">
        <v>8</v>
      </c>
      <c r="F58" s="94"/>
      <c r="G58" s="94"/>
      <c r="H58" s="15" t="s">
        <v>8</v>
      </c>
      <c r="I58" s="15" t="s">
        <v>8</v>
      </c>
      <c r="J58" s="26"/>
      <c r="K58" s="26"/>
      <c r="L58" s="26"/>
      <c r="M58" s="15"/>
      <c r="N58" s="183"/>
      <c r="O58" s="184"/>
      <c r="P58" s="184"/>
      <c r="Q58" s="87"/>
      <c r="R58" s="19"/>
      <c r="S58" s="23" t="s">
        <v>8</v>
      </c>
      <c r="T58" s="221"/>
      <c r="U58" s="222"/>
      <c r="V58" s="223"/>
      <c r="W58" s="19"/>
    </row>
    <row r="59" spans="1:23" x14ac:dyDescent="0.2">
      <c r="A59" s="24"/>
      <c r="B59" s="25"/>
      <c r="C59" s="26"/>
      <c r="D59" s="25" t="s">
        <v>8</v>
      </c>
      <c r="E59" s="15" t="s">
        <v>8</v>
      </c>
      <c r="F59" s="94"/>
      <c r="G59" s="94"/>
      <c r="H59" s="15" t="s">
        <v>8</v>
      </c>
      <c r="I59" s="15" t="s">
        <v>8</v>
      </c>
      <c r="J59" s="26"/>
      <c r="K59" s="26"/>
      <c r="L59" s="26"/>
      <c r="M59" s="15"/>
      <c r="N59" s="183"/>
      <c r="O59" s="184"/>
      <c r="P59" s="184"/>
      <c r="Q59" s="87"/>
      <c r="R59" s="19"/>
      <c r="S59" s="23" t="s">
        <v>8</v>
      </c>
      <c r="T59" s="221"/>
      <c r="U59" s="222"/>
      <c r="V59" s="223"/>
      <c r="W59" s="19"/>
    </row>
    <row r="60" spans="1:23" x14ac:dyDescent="0.2">
      <c r="A60" s="24"/>
      <c r="B60" s="25"/>
      <c r="C60" s="26"/>
      <c r="D60" s="25" t="s">
        <v>8</v>
      </c>
      <c r="E60" s="15" t="s">
        <v>8</v>
      </c>
      <c r="F60" s="94"/>
      <c r="G60" s="94"/>
      <c r="H60" s="15" t="s">
        <v>8</v>
      </c>
      <c r="I60" s="15" t="s">
        <v>8</v>
      </c>
      <c r="J60" s="26"/>
      <c r="K60" s="26"/>
      <c r="L60" s="26"/>
      <c r="M60" s="15"/>
      <c r="N60" s="183"/>
      <c r="O60" s="184"/>
      <c r="P60" s="184"/>
      <c r="Q60" s="87"/>
      <c r="R60" s="19"/>
      <c r="S60" s="23" t="s">
        <v>8</v>
      </c>
      <c r="T60" s="221"/>
      <c r="U60" s="222"/>
      <c r="V60" s="223"/>
      <c r="W60" s="19"/>
    </row>
    <row r="61" spans="1:23" x14ac:dyDescent="0.2">
      <c r="A61" s="24"/>
      <c r="B61" s="25"/>
      <c r="C61" s="26"/>
      <c r="D61" s="25" t="s">
        <v>8</v>
      </c>
      <c r="E61" s="15" t="s">
        <v>8</v>
      </c>
      <c r="F61" s="94"/>
      <c r="G61" s="94"/>
      <c r="H61" s="15" t="s">
        <v>8</v>
      </c>
      <c r="I61" s="15" t="s">
        <v>8</v>
      </c>
      <c r="J61" s="26"/>
      <c r="K61" s="26"/>
      <c r="L61" s="26"/>
      <c r="M61" s="15"/>
      <c r="N61" s="183"/>
      <c r="O61" s="184"/>
      <c r="P61" s="184"/>
      <c r="Q61" s="87"/>
      <c r="R61" s="19"/>
      <c r="S61" s="23" t="s">
        <v>8</v>
      </c>
      <c r="T61" s="221"/>
      <c r="U61" s="222"/>
      <c r="V61" s="223"/>
      <c r="W61" s="19"/>
    </row>
    <row r="62" spans="1:23" x14ac:dyDescent="0.2">
      <c r="A62" s="24"/>
      <c r="B62" s="25"/>
      <c r="C62" s="26"/>
      <c r="D62" s="25" t="s">
        <v>8</v>
      </c>
      <c r="E62" s="15" t="s">
        <v>8</v>
      </c>
      <c r="F62" s="94"/>
      <c r="G62" s="94"/>
      <c r="H62" s="15" t="s">
        <v>8</v>
      </c>
      <c r="I62" s="15" t="s">
        <v>8</v>
      </c>
      <c r="J62" s="26"/>
      <c r="K62" s="26"/>
      <c r="L62" s="26"/>
      <c r="M62" s="15"/>
      <c r="N62" s="183"/>
      <c r="O62" s="184"/>
      <c r="P62" s="184"/>
      <c r="Q62" s="87"/>
      <c r="R62" s="19"/>
      <c r="S62" s="23" t="s">
        <v>8</v>
      </c>
      <c r="T62" s="221"/>
      <c r="U62" s="222"/>
      <c r="V62" s="223"/>
      <c r="W62" s="19"/>
    </row>
    <row r="63" spans="1:23" x14ac:dyDescent="0.2">
      <c r="A63" s="24"/>
      <c r="B63" s="25"/>
      <c r="C63" s="26"/>
      <c r="D63" s="25" t="s">
        <v>8</v>
      </c>
      <c r="E63" s="15" t="s">
        <v>8</v>
      </c>
      <c r="F63" s="94"/>
      <c r="G63" s="94"/>
      <c r="H63" s="15" t="s">
        <v>8</v>
      </c>
      <c r="I63" s="15" t="s">
        <v>8</v>
      </c>
      <c r="J63" s="26"/>
      <c r="K63" s="26"/>
      <c r="L63" s="26"/>
      <c r="M63" s="15"/>
      <c r="N63" s="183"/>
      <c r="O63" s="184"/>
      <c r="P63" s="184"/>
      <c r="Q63" s="87"/>
      <c r="R63" s="19"/>
      <c r="S63" s="23" t="s">
        <v>8</v>
      </c>
      <c r="T63" s="221"/>
      <c r="U63" s="222"/>
      <c r="V63" s="223"/>
      <c r="W63" s="19"/>
    </row>
    <row r="64" spans="1:23" x14ac:dyDescent="0.2">
      <c r="A64" s="24"/>
      <c r="B64" s="25"/>
      <c r="C64" s="26"/>
      <c r="D64" s="25" t="s">
        <v>8</v>
      </c>
      <c r="E64" s="15" t="s">
        <v>8</v>
      </c>
      <c r="F64" s="94"/>
      <c r="G64" s="94"/>
      <c r="H64" s="15" t="s">
        <v>8</v>
      </c>
      <c r="I64" s="15" t="s">
        <v>8</v>
      </c>
      <c r="J64" s="26"/>
      <c r="K64" s="26"/>
      <c r="L64" s="26"/>
      <c r="M64" s="15"/>
      <c r="N64" s="183"/>
      <c r="O64" s="184"/>
      <c r="P64" s="184"/>
      <c r="Q64" s="87"/>
      <c r="R64" s="19"/>
      <c r="S64" s="23" t="s">
        <v>8</v>
      </c>
      <c r="T64" s="221"/>
      <c r="U64" s="222"/>
      <c r="V64" s="223"/>
      <c r="W64" s="19"/>
    </row>
    <row r="65" spans="1:23" x14ac:dyDescent="0.2">
      <c r="A65" s="24"/>
      <c r="B65" s="25"/>
      <c r="C65" s="26"/>
      <c r="D65" s="25" t="s">
        <v>8</v>
      </c>
      <c r="E65" s="15" t="s">
        <v>8</v>
      </c>
      <c r="F65" s="94"/>
      <c r="G65" s="94"/>
      <c r="H65" s="15" t="s">
        <v>8</v>
      </c>
      <c r="I65" s="15" t="s">
        <v>8</v>
      </c>
      <c r="J65" s="26"/>
      <c r="K65" s="26"/>
      <c r="L65" s="26"/>
      <c r="M65" s="15"/>
      <c r="N65" s="183"/>
      <c r="O65" s="184"/>
      <c r="P65" s="184"/>
      <c r="Q65" s="87"/>
      <c r="R65" s="19"/>
      <c r="S65" s="23" t="s">
        <v>8</v>
      </c>
      <c r="T65" s="221"/>
      <c r="U65" s="222"/>
      <c r="V65" s="223"/>
      <c r="W65" s="19"/>
    </row>
    <row r="66" spans="1:23" x14ac:dyDescent="0.2">
      <c r="A66" s="24"/>
      <c r="B66" s="25"/>
      <c r="C66" s="26"/>
      <c r="D66" s="25" t="s">
        <v>8</v>
      </c>
      <c r="E66" s="15" t="s">
        <v>8</v>
      </c>
      <c r="F66" s="94"/>
      <c r="G66" s="94"/>
      <c r="H66" s="15" t="s">
        <v>8</v>
      </c>
      <c r="I66" s="15" t="s">
        <v>8</v>
      </c>
      <c r="J66" s="26"/>
      <c r="K66" s="26"/>
      <c r="L66" s="26"/>
      <c r="M66" s="15"/>
      <c r="N66" s="183"/>
      <c r="O66" s="184"/>
      <c r="P66" s="184"/>
      <c r="Q66" s="87"/>
      <c r="R66" s="19"/>
      <c r="S66" s="23" t="s">
        <v>8</v>
      </c>
      <c r="T66" s="221"/>
      <c r="U66" s="222"/>
      <c r="V66" s="223"/>
      <c r="W66" s="19"/>
    </row>
    <row r="67" spans="1:23" x14ac:dyDescent="0.2">
      <c r="A67" s="24"/>
      <c r="B67" s="25"/>
      <c r="C67" s="26"/>
      <c r="D67" s="25" t="s">
        <v>8</v>
      </c>
      <c r="E67" s="15" t="s">
        <v>8</v>
      </c>
      <c r="F67" s="94"/>
      <c r="G67" s="94"/>
      <c r="H67" s="15" t="s">
        <v>8</v>
      </c>
      <c r="I67" s="15" t="s">
        <v>8</v>
      </c>
      <c r="J67" s="26"/>
      <c r="K67" s="26"/>
      <c r="L67" s="26"/>
      <c r="M67" s="15"/>
      <c r="N67" s="183"/>
      <c r="O67" s="184"/>
      <c r="P67" s="184"/>
      <c r="Q67" s="87"/>
      <c r="R67" s="19"/>
      <c r="S67" s="23" t="s">
        <v>8</v>
      </c>
      <c r="T67" s="221"/>
      <c r="U67" s="222"/>
      <c r="V67" s="223"/>
      <c r="W67" s="19"/>
    </row>
    <row r="68" spans="1:23" ht="13.5" thickBot="1" x14ac:dyDescent="0.25">
      <c r="A68" s="27"/>
      <c r="B68" s="28"/>
      <c r="C68" s="29"/>
      <c r="D68" s="28" t="s">
        <v>8</v>
      </c>
      <c r="E68" s="30" t="s">
        <v>8</v>
      </c>
      <c r="F68" s="30"/>
      <c r="G68" s="30"/>
      <c r="H68" s="30" t="s">
        <v>8</v>
      </c>
      <c r="I68" s="30" t="s">
        <v>8</v>
      </c>
      <c r="J68" s="29"/>
      <c r="K68" s="29"/>
      <c r="L68" s="29"/>
      <c r="M68" s="29"/>
      <c r="N68" s="29"/>
      <c r="O68" s="29"/>
      <c r="P68" s="29"/>
      <c r="Q68" s="28"/>
      <c r="R68" s="29"/>
      <c r="S68" s="29"/>
      <c r="T68" s="29"/>
      <c r="U68" s="29"/>
      <c r="V68" s="31"/>
      <c r="W68" s="29"/>
    </row>
  </sheetData>
  <mergeCells count="210">
    <mergeCell ref="T67:V67"/>
    <mergeCell ref="T58:V58"/>
    <mergeCell ref="T59:V59"/>
    <mergeCell ref="T60:V60"/>
    <mergeCell ref="T61:V61"/>
    <mergeCell ref="T62:V62"/>
    <mergeCell ref="T63:V63"/>
    <mergeCell ref="T64:V64"/>
    <mergeCell ref="T65:V65"/>
    <mergeCell ref="T66:V66"/>
    <mergeCell ref="T49:V49"/>
    <mergeCell ref="T50:V50"/>
    <mergeCell ref="T51:V51"/>
    <mergeCell ref="T52:V52"/>
    <mergeCell ref="T53:V53"/>
    <mergeCell ref="T54:V54"/>
    <mergeCell ref="T55:V55"/>
    <mergeCell ref="T56:V56"/>
    <mergeCell ref="T57:V57"/>
    <mergeCell ref="N60:P60"/>
    <mergeCell ref="N61:P61"/>
    <mergeCell ref="N62:P62"/>
    <mergeCell ref="N63:P63"/>
    <mergeCell ref="N64:P64"/>
    <mergeCell ref="N65:P65"/>
    <mergeCell ref="N66:P66"/>
    <mergeCell ref="N67:P67"/>
    <mergeCell ref="T33:V33"/>
    <mergeCell ref="T34:V34"/>
    <mergeCell ref="T35:V35"/>
    <mergeCell ref="T36:V36"/>
    <mergeCell ref="T37:V37"/>
    <mergeCell ref="T38:V38"/>
    <mergeCell ref="T39:V39"/>
    <mergeCell ref="T40:V40"/>
    <mergeCell ref="T41:V41"/>
    <mergeCell ref="T42:V42"/>
    <mergeCell ref="T43:V43"/>
    <mergeCell ref="T44:V44"/>
    <mergeCell ref="T45:V45"/>
    <mergeCell ref="T46:V46"/>
    <mergeCell ref="T47:V47"/>
    <mergeCell ref="T48:V48"/>
    <mergeCell ref="N51:P51"/>
    <mergeCell ref="N52:P52"/>
    <mergeCell ref="N53:P53"/>
    <mergeCell ref="N54:P54"/>
    <mergeCell ref="N55:P55"/>
    <mergeCell ref="N56:P56"/>
    <mergeCell ref="N57:P57"/>
    <mergeCell ref="N58:P58"/>
    <mergeCell ref="N59:P59"/>
    <mergeCell ref="N42:P42"/>
    <mergeCell ref="N43:P43"/>
    <mergeCell ref="N44:P44"/>
    <mergeCell ref="N45:P45"/>
    <mergeCell ref="N46:P46"/>
    <mergeCell ref="N47:P47"/>
    <mergeCell ref="N48:P48"/>
    <mergeCell ref="N49:P49"/>
    <mergeCell ref="N50:P50"/>
    <mergeCell ref="N33:P33"/>
    <mergeCell ref="N34:P34"/>
    <mergeCell ref="N35:P35"/>
    <mergeCell ref="N36:P36"/>
    <mergeCell ref="N37:P37"/>
    <mergeCell ref="N38:P38"/>
    <mergeCell ref="N39:P39"/>
    <mergeCell ref="N40:P40"/>
    <mergeCell ref="N41:P41"/>
    <mergeCell ref="N10:P10"/>
    <mergeCell ref="N9:P9"/>
    <mergeCell ref="N7:P7"/>
    <mergeCell ref="N8:P8"/>
    <mergeCell ref="T11:V11"/>
    <mergeCell ref="T12:V12"/>
    <mergeCell ref="N11:P11"/>
    <mergeCell ref="K6:L6"/>
    <mergeCell ref="T6:V6"/>
    <mergeCell ref="T10:V10"/>
    <mergeCell ref="T9:V9"/>
    <mergeCell ref="T7:V7"/>
    <mergeCell ref="T8:V8"/>
    <mergeCell ref="T24:V24"/>
    <mergeCell ref="N25:P25"/>
    <mergeCell ref="T25:V25"/>
    <mergeCell ref="N26:P26"/>
    <mergeCell ref="T26:V26"/>
    <mergeCell ref="J21:J24"/>
    <mergeCell ref="J25:J26"/>
    <mergeCell ref="N20:P20"/>
    <mergeCell ref="T20:V20"/>
    <mergeCell ref="J18:J20"/>
    <mergeCell ref="N21:P21"/>
    <mergeCell ref="T21:V21"/>
    <mergeCell ref="N22:P22"/>
    <mergeCell ref="T22:V22"/>
    <mergeCell ref="N23:P23"/>
    <mergeCell ref="T23:V23"/>
    <mergeCell ref="N18:P18"/>
    <mergeCell ref="T18:V18"/>
    <mergeCell ref="N19:P19"/>
    <mergeCell ref="T19:V19"/>
    <mergeCell ref="N24:P24"/>
    <mergeCell ref="N27:P27"/>
    <mergeCell ref="T27:V27"/>
    <mergeCell ref="J27:J29"/>
    <mergeCell ref="J30:J32"/>
    <mergeCell ref="N30:P30"/>
    <mergeCell ref="T30:V30"/>
    <mergeCell ref="N31:P31"/>
    <mergeCell ref="T31:V31"/>
    <mergeCell ref="N32:P32"/>
    <mergeCell ref="T32:V32"/>
    <mergeCell ref="N28:P28"/>
    <mergeCell ref="T28:V28"/>
    <mergeCell ref="N29:P29"/>
    <mergeCell ref="T29:V29"/>
    <mergeCell ref="I21:I24"/>
    <mergeCell ref="I25:I26"/>
    <mergeCell ref="I27:I29"/>
    <mergeCell ref="I30:I32"/>
    <mergeCell ref="B7:B9"/>
    <mergeCell ref="B10:B14"/>
    <mergeCell ref="B16:B17"/>
    <mergeCell ref="B18:B20"/>
    <mergeCell ref="B21:B24"/>
    <mergeCell ref="B25:B26"/>
    <mergeCell ref="B27:B29"/>
    <mergeCell ref="B30:B32"/>
    <mergeCell ref="C18:C20"/>
    <mergeCell ref="C21:C24"/>
    <mergeCell ref="C25:C26"/>
    <mergeCell ref="I7:I9"/>
    <mergeCell ref="I10:I14"/>
    <mergeCell ref="I16:I17"/>
    <mergeCell ref="I18:I20"/>
    <mergeCell ref="H7:H9"/>
    <mergeCell ref="H10:H14"/>
    <mergeCell ref="H16:H17"/>
    <mergeCell ref="H18:H20"/>
    <mergeCell ref="H21:H24"/>
    <mergeCell ref="A21:A24"/>
    <mergeCell ref="A25:A26"/>
    <mergeCell ref="A27:A29"/>
    <mergeCell ref="A30:A32"/>
    <mergeCell ref="D7:D9"/>
    <mergeCell ref="D10:D14"/>
    <mergeCell ref="D16:D17"/>
    <mergeCell ref="D18:D20"/>
    <mergeCell ref="D21:D24"/>
    <mergeCell ref="D25:D26"/>
    <mergeCell ref="D27:D29"/>
    <mergeCell ref="D30:D32"/>
    <mergeCell ref="C7:C9"/>
    <mergeCell ref="C10:C14"/>
    <mergeCell ref="C16:C17"/>
    <mergeCell ref="A7:A9"/>
    <mergeCell ref="A10:A14"/>
    <mergeCell ref="A16:A17"/>
    <mergeCell ref="A18:A20"/>
    <mergeCell ref="H25:H26"/>
    <mergeCell ref="H27:H29"/>
    <mergeCell ref="H30:H32"/>
    <mergeCell ref="C27:C29"/>
    <mergeCell ref="C30:C32"/>
    <mergeCell ref="E7:E9"/>
    <mergeCell ref="E10:E14"/>
    <mergeCell ref="E16:E17"/>
    <mergeCell ref="E18:E20"/>
    <mergeCell ref="E21:E24"/>
    <mergeCell ref="E25:E26"/>
    <mergeCell ref="E27:E29"/>
    <mergeCell ref="E30:E32"/>
    <mergeCell ref="F21:F24"/>
    <mergeCell ref="F25:F26"/>
    <mergeCell ref="F27:F29"/>
    <mergeCell ref="F30:F32"/>
    <mergeCell ref="G7:G9"/>
    <mergeCell ref="G10:G14"/>
    <mergeCell ref="G16:G17"/>
    <mergeCell ref="G18:G20"/>
    <mergeCell ref="G21:G24"/>
    <mergeCell ref="G25:G26"/>
    <mergeCell ref="G27:G29"/>
    <mergeCell ref="G30:G32"/>
    <mergeCell ref="A1:D4"/>
    <mergeCell ref="E1:V1"/>
    <mergeCell ref="E2:V2"/>
    <mergeCell ref="E3:V3"/>
    <mergeCell ref="E4:V4"/>
    <mergeCell ref="F7:F9"/>
    <mergeCell ref="F10:F14"/>
    <mergeCell ref="F16:F17"/>
    <mergeCell ref="F18:F20"/>
    <mergeCell ref="J16:J17"/>
    <mergeCell ref="N14:P14"/>
    <mergeCell ref="T14:V14"/>
    <mergeCell ref="N13:P13"/>
    <mergeCell ref="T13:V13"/>
    <mergeCell ref="N15:P15"/>
    <mergeCell ref="T15:V15"/>
    <mergeCell ref="N16:P16"/>
    <mergeCell ref="T16:V16"/>
    <mergeCell ref="N17:P17"/>
    <mergeCell ref="T17:V17"/>
    <mergeCell ref="J7:J9"/>
    <mergeCell ref="J10:J14"/>
    <mergeCell ref="N12:P12"/>
    <mergeCell ref="N6:P6"/>
  </mergeCells>
  <conditionalFormatting sqref="S7:S19">
    <cfRule type="containsText" dxfId="7" priority="5" operator="containsText" text="Aplazado">
      <formula>NOT(ISERROR(SEARCH("Aplazado",S7)))</formula>
    </cfRule>
    <cfRule type="containsText" dxfId="6" priority="6" operator="containsText" text="En Proceso">
      <formula>NOT(ISERROR(SEARCH("En Proceso",S7)))</formula>
    </cfRule>
    <cfRule type="containsText" dxfId="5" priority="7" operator="containsText" text="Cerrado">
      <formula>NOT(ISERROR(SEARCH("Cerrado",S7)))</formula>
    </cfRule>
    <cfRule type="containsText" dxfId="4" priority="8" operator="containsText" text="Abierto">
      <formula>NOT(ISERROR(SEARCH("Abierto",S7)))</formula>
    </cfRule>
  </conditionalFormatting>
  <conditionalFormatting sqref="S20:S67">
    <cfRule type="containsText" dxfId="3" priority="1" operator="containsText" text="Aplazado">
      <formula>NOT(ISERROR(SEARCH("Aplazado",S20)))</formula>
    </cfRule>
    <cfRule type="containsText" dxfId="2" priority="2" operator="containsText" text="En Proceso">
      <formula>NOT(ISERROR(SEARCH("En Proceso",S20)))</formula>
    </cfRule>
    <cfRule type="containsText" dxfId="1" priority="3" operator="containsText" text="Cerrado">
      <formula>NOT(ISERROR(SEARCH("Cerrado",S20)))</formula>
    </cfRule>
    <cfRule type="containsText" dxfId="0" priority="4" operator="containsText" text="Abierto">
      <formula>NOT(ISERROR(SEARCH("Abierto",S20)))</formula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Datos!$C$1:$C$8</xm:f>
          </x14:formula1>
          <xm:sqref>E7:E68</xm:sqref>
        </x14:dataValidation>
        <x14:dataValidation type="list" allowBlank="1" showInputMessage="1" showErrorMessage="1">
          <x14:formula1>
            <xm:f>Datos!$G$1:$G$67</xm:f>
          </x14:formula1>
          <xm:sqref>H7:H30 H33:H68</xm:sqref>
        </x14:dataValidation>
        <x14:dataValidation type="list" allowBlank="1" showInputMessage="1" showErrorMessage="1">
          <x14:formula1>
            <xm:f>Datos!$E$1:$E$20</xm:f>
          </x14:formula1>
          <xm:sqref>I7:I30 I33:I68</xm:sqref>
        </x14:dataValidation>
        <x14:dataValidation type="list" allowBlank="1" showInputMessage="1" showErrorMessage="1">
          <x14:formula1>
            <xm:f>Datos!$I$1:$I$6</xm:f>
          </x14:formula1>
          <xm:sqref>S7:S67</xm:sqref>
        </x14:dataValidation>
        <x14:dataValidation type="list" allowBlank="1" showInputMessage="1" showErrorMessage="1">
          <x14:formula1>
            <xm:f>Datos!$A$1:$A$7</xm:f>
          </x14:formula1>
          <xm:sqref>D7:D68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7"/>
  <sheetViews>
    <sheetView workbookViewId="0">
      <selection activeCell="A3" sqref="A3"/>
    </sheetView>
  </sheetViews>
  <sheetFormatPr baseColWidth="10" defaultRowHeight="15" x14ac:dyDescent="0.25"/>
  <cols>
    <col min="5" max="5" width="23.140625" customWidth="1"/>
    <col min="7" max="7" width="55.5703125" customWidth="1"/>
  </cols>
  <sheetData>
    <row r="1" spans="1:9" x14ac:dyDescent="0.25">
      <c r="A1" t="s">
        <v>8</v>
      </c>
      <c r="C1" t="s">
        <v>8</v>
      </c>
      <c r="E1" t="s">
        <v>8</v>
      </c>
      <c r="G1" t="s">
        <v>8</v>
      </c>
      <c r="I1" t="s">
        <v>8</v>
      </c>
    </row>
    <row r="2" spans="1:9" x14ac:dyDescent="0.25">
      <c r="A2" t="s">
        <v>137</v>
      </c>
      <c r="C2" t="s">
        <v>18</v>
      </c>
      <c r="E2" s="16" t="s">
        <v>91</v>
      </c>
      <c r="G2" s="16" t="s">
        <v>25</v>
      </c>
      <c r="I2" t="s">
        <v>127</v>
      </c>
    </row>
    <row r="3" spans="1:9" x14ac:dyDescent="0.25">
      <c r="A3" t="s">
        <v>9</v>
      </c>
      <c r="C3" t="s">
        <v>17</v>
      </c>
      <c r="E3" s="16" t="s">
        <v>92</v>
      </c>
      <c r="G3" s="16" t="s">
        <v>26</v>
      </c>
      <c r="I3" t="s">
        <v>129</v>
      </c>
    </row>
    <row r="4" spans="1:9" x14ac:dyDescent="0.25">
      <c r="A4" t="s">
        <v>10</v>
      </c>
      <c r="C4" t="s">
        <v>19</v>
      </c>
      <c r="E4" s="16" t="s">
        <v>93</v>
      </c>
      <c r="G4" s="16" t="s">
        <v>27</v>
      </c>
      <c r="I4" t="s">
        <v>128</v>
      </c>
    </row>
    <row r="5" spans="1:9" x14ac:dyDescent="0.25">
      <c r="A5" t="s">
        <v>11</v>
      </c>
      <c r="C5" t="s">
        <v>16</v>
      </c>
      <c r="E5" s="16" t="s">
        <v>94</v>
      </c>
      <c r="G5" s="16" t="s">
        <v>28</v>
      </c>
      <c r="I5" t="s">
        <v>130</v>
      </c>
    </row>
    <row r="6" spans="1:9" x14ac:dyDescent="0.25">
      <c r="A6" t="s">
        <v>12</v>
      </c>
      <c r="C6" t="s">
        <v>20</v>
      </c>
      <c r="E6" s="16" t="s">
        <v>95</v>
      </c>
      <c r="G6" s="16" t="s">
        <v>29</v>
      </c>
      <c r="I6" t="s">
        <v>131</v>
      </c>
    </row>
    <row r="7" spans="1:9" x14ac:dyDescent="0.25">
      <c r="A7" t="s">
        <v>13</v>
      </c>
      <c r="C7" t="s">
        <v>21</v>
      </c>
      <c r="E7" s="16" t="s">
        <v>109</v>
      </c>
      <c r="G7" s="16" t="s">
        <v>30</v>
      </c>
    </row>
    <row r="8" spans="1:9" x14ac:dyDescent="0.25">
      <c r="C8" t="s">
        <v>22</v>
      </c>
      <c r="E8" s="16" t="s">
        <v>96</v>
      </c>
      <c r="G8" s="16" t="s">
        <v>31</v>
      </c>
    </row>
    <row r="9" spans="1:9" x14ac:dyDescent="0.25">
      <c r="E9" s="16" t="s">
        <v>97</v>
      </c>
      <c r="G9" s="16" t="s">
        <v>32</v>
      </c>
    </row>
    <row r="10" spans="1:9" x14ac:dyDescent="0.25">
      <c r="E10" s="16" t="s">
        <v>98</v>
      </c>
      <c r="G10" s="16" t="s">
        <v>33</v>
      </c>
    </row>
    <row r="11" spans="1:9" x14ac:dyDescent="0.25">
      <c r="E11" s="16" t="s">
        <v>99</v>
      </c>
      <c r="G11" s="16" t="s">
        <v>34</v>
      </c>
    </row>
    <row r="12" spans="1:9" x14ac:dyDescent="0.25">
      <c r="E12" s="16" t="s">
        <v>100</v>
      </c>
      <c r="G12" s="16" t="s">
        <v>35</v>
      </c>
    </row>
    <row r="13" spans="1:9" x14ac:dyDescent="0.25">
      <c r="E13" s="16" t="s">
        <v>101</v>
      </c>
      <c r="G13" s="16" t="s">
        <v>36</v>
      </c>
    </row>
    <row r="14" spans="1:9" x14ac:dyDescent="0.25">
      <c r="E14" s="16" t="s">
        <v>102</v>
      </c>
      <c r="G14" s="16" t="s">
        <v>37</v>
      </c>
    </row>
    <row r="15" spans="1:9" x14ac:dyDescent="0.25">
      <c r="E15" s="16" t="s">
        <v>103</v>
      </c>
      <c r="G15" s="16" t="s">
        <v>38</v>
      </c>
    </row>
    <row r="16" spans="1:9" x14ac:dyDescent="0.25">
      <c r="E16" s="16" t="s">
        <v>104</v>
      </c>
      <c r="G16" s="16" t="s">
        <v>39</v>
      </c>
    </row>
    <row r="17" spans="5:7" x14ac:dyDescent="0.25">
      <c r="E17" s="16" t="s">
        <v>105</v>
      </c>
      <c r="G17" s="16" t="s">
        <v>40</v>
      </c>
    </row>
    <row r="18" spans="5:7" x14ac:dyDescent="0.25">
      <c r="E18" s="16" t="s">
        <v>106</v>
      </c>
      <c r="G18" s="16" t="s">
        <v>41</v>
      </c>
    </row>
    <row r="19" spans="5:7" x14ac:dyDescent="0.25">
      <c r="E19" s="16" t="s">
        <v>107</v>
      </c>
      <c r="G19" s="16" t="s">
        <v>42</v>
      </c>
    </row>
    <row r="20" spans="5:7" x14ac:dyDescent="0.25">
      <c r="E20" s="16" t="s">
        <v>108</v>
      </c>
      <c r="G20" s="16" t="s">
        <v>43</v>
      </c>
    </row>
    <row r="21" spans="5:7" x14ac:dyDescent="0.25">
      <c r="G21" s="16" t="s">
        <v>44</v>
      </c>
    </row>
    <row r="22" spans="5:7" x14ac:dyDescent="0.25">
      <c r="G22" s="16" t="s">
        <v>45</v>
      </c>
    </row>
    <row r="23" spans="5:7" x14ac:dyDescent="0.25">
      <c r="G23" s="16" t="s">
        <v>46</v>
      </c>
    </row>
    <row r="24" spans="5:7" x14ac:dyDescent="0.25">
      <c r="G24" s="16" t="s">
        <v>47</v>
      </c>
    </row>
    <row r="25" spans="5:7" x14ac:dyDescent="0.25">
      <c r="G25" s="16" t="s">
        <v>48</v>
      </c>
    </row>
    <row r="26" spans="5:7" x14ac:dyDescent="0.25">
      <c r="G26" s="16" t="s">
        <v>49</v>
      </c>
    </row>
    <row r="27" spans="5:7" x14ac:dyDescent="0.25">
      <c r="G27" s="16" t="s">
        <v>50</v>
      </c>
    </row>
    <row r="28" spans="5:7" x14ac:dyDescent="0.25">
      <c r="G28" s="16" t="s">
        <v>51</v>
      </c>
    </row>
    <row r="29" spans="5:7" x14ac:dyDescent="0.25">
      <c r="G29" s="16" t="s">
        <v>52</v>
      </c>
    </row>
    <row r="30" spans="5:7" x14ac:dyDescent="0.25">
      <c r="G30" s="16" t="s">
        <v>53</v>
      </c>
    </row>
    <row r="31" spans="5:7" x14ac:dyDescent="0.25">
      <c r="G31" s="16" t="s">
        <v>54</v>
      </c>
    </row>
    <row r="32" spans="5:7" x14ac:dyDescent="0.25">
      <c r="G32" s="16" t="s">
        <v>55</v>
      </c>
    </row>
    <row r="33" spans="7:7" x14ac:dyDescent="0.25">
      <c r="G33" s="16" t="s">
        <v>56</v>
      </c>
    </row>
    <row r="34" spans="7:7" x14ac:dyDescent="0.25">
      <c r="G34" s="16" t="s">
        <v>57</v>
      </c>
    </row>
    <row r="35" spans="7:7" x14ac:dyDescent="0.25">
      <c r="G35" s="16" t="s">
        <v>58</v>
      </c>
    </row>
    <row r="36" spans="7:7" x14ac:dyDescent="0.25">
      <c r="G36" s="16" t="s">
        <v>59</v>
      </c>
    </row>
    <row r="37" spans="7:7" x14ac:dyDescent="0.25">
      <c r="G37" s="16" t="s">
        <v>60</v>
      </c>
    </row>
    <row r="38" spans="7:7" x14ac:dyDescent="0.25">
      <c r="G38" s="16" t="s">
        <v>61</v>
      </c>
    </row>
    <row r="39" spans="7:7" x14ac:dyDescent="0.25">
      <c r="G39" s="16" t="s">
        <v>62</v>
      </c>
    </row>
    <row r="40" spans="7:7" x14ac:dyDescent="0.25">
      <c r="G40" s="16" t="s">
        <v>63</v>
      </c>
    </row>
    <row r="41" spans="7:7" x14ac:dyDescent="0.25">
      <c r="G41" s="16" t="s">
        <v>64</v>
      </c>
    </row>
    <row r="42" spans="7:7" x14ac:dyDescent="0.25">
      <c r="G42" s="16" t="s">
        <v>65</v>
      </c>
    </row>
    <row r="43" spans="7:7" x14ac:dyDescent="0.25">
      <c r="G43" s="16" t="s">
        <v>66</v>
      </c>
    </row>
    <row r="44" spans="7:7" x14ac:dyDescent="0.25">
      <c r="G44" s="16" t="s">
        <v>67</v>
      </c>
    </row>
    <row r="45" spans="7:7" x14ac:dyDescent="0.25">
      <c r="G45" s="16" t="s">
        <v>68</v>
      </c>
    </row>
    <row r="46" spans="7:7" x14ac:dyDescent="0.25">
      <c r="G46" s="16" t="s">
        <v>69</v>
      </c>
    </row>
    <row r="47" spans="7:7" x14ac:dyDescent="0.25">
      <c r="G47" s="16" t="s">
        <v>70</v>
      </c>
    </row>
    <row r="48" spans="7:7" x14ac:dyDescent="0.25">
      <c r="G48" s="16" t="s">
        <v>71</v>
      </c>
    </row>
    <row r="49" spans="7:7" x14ac:dyDescent="0.25">
      <c r="G49" s="16" t="s">
        <v>72</v>
      </c>
    </row>
    <row r="50" spans="7:7" x14ac:dyDescent="0.25">
      <c r="G50" s="16" t="s">
        <v>73</v>
      </c>
    </row>
    <row r="51" spans="7:7" x14ac:dyDescent="0.25">
      <c r="G51" s="16" t="s">
        <v>74</v>
      </c>
    </row>
    <row r="52" spans="7:7" x14ac:dyDescent="0.25">
      <c r="G52" s="16" t="s">
        <v>75</v>
      </c>
    </row>
    <row r="53" spans="7:7" x14ac:dyDescent="0.25">
      <c r="G53" s="16" t="s">
        <v>76</v>
      </c>
    </row>
    <row r="54" spans="7:7" x14ac:dyDescent="0.25">
      <c r="G54" s="16" t="s">
        <v>77</v>
      </c>
    </row>
    <row r="55" spans="7:7" x14ac:dyDescent="0.25">
      <c r="G55" s="16" t="s">
        <v>78</v>
      </c>
    </row>
    <row r="56" spans="7:7" x14ac:dyDescent="0.25">
      <c r="G56" s="16" t="s">
        <v>79</v>
      </c>
    </row>
    <row r="57" spans="7:7" x14ac:dyDescent="0.25">
      <c r="G57" s="16" t="s">
        <v>80</v>
      </c>
    </row>
    <row r="58" spans="7:7" x14ac:dyDescent="0.25">
      <c r="G58" s="16" t="s">
        <v>81</v>
      </c>
    </row>
    <row r="59" spans="7:7" x14ac:dyDescent="0.25">
      <c r="G59" s="16" t="s">
        <v>82</v>
      </c>
    </row>
    <row r="60" spans="7:7" x14ac:dyDescent="0.25">
      <c r="G60" s="16" t="s">
        <v>83</v>
      </c>
    </row>
    <row r="61" spans="7:7" x14ac:dyDescent="0.25">
      <c r="G61" s="16" t="s">
        <v>84</v>
      </c>
    </row>
    <row r="62" spans="7:7" x14ac:dyDescent="0.25">
      <c r="G62" s="16" t="s">
        <v>85</v>
      </c>
    </row>
    <row r="63" spans="7:7" x14ac:dyDescent="0.25">
      <c r="G63" s="16" t="s">
        <v>86</v>
      </c>
    </row>
    <row r="64" spans="7:7" x14ac:dyDescent="0.25">
      <c r="G64" s="16" t="s">
        <v>87</v>
      </c>
    </row>
    <row r="65" spans="7:7" x14ac:dyDescent="0.25">
      <c r="G65" s="16" t="s">
        <v>88</v>
      </c>
    </row>
    <row r="66" spans="7:7" x14ac:dyDescent="0.25">
      <c r="G66" s="16" t="s">
        <v>89</v>
      </c>
    </row>
    <row r="67" spans="7:7" x14ac:dyDescent="0.25">
      <c r="G67" s="16" t="s">
        <v>90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cesos_SGI xmlns="0948c079-19c9-4a36-bb7d-d65ca794eba7">Procesos de Apoyo - Gestión del Talento Humano</Procesos_SGI>
    <Fecha_Actualizacion xmlns="0948c079-19c9-4a36-bb7d-d65ca794eba7">2020-06-30T05:00:00+00:00</Fecha_Actualizacion>
    <Dependencia_Nivel_Superior xmlns="0948c079-19c9-4a36-bb7d-d65ca794eba7">Secretaría General</Dependencia_Nivel_Superior>
    <Grupos_de_Proceso xmlns="0948c079-19c9-4a36-bb7d-d65ca794eba7">Procesos de Apoyo</Grupos_de_Proceso>
    <_dlc_DocId xmlns="0948c079-19c9-4a36-bb7d-d65ca794eba7">SSDOCID-1136287043-6337</_dlc_DocId>
    <_dlc_DocIdUrl xmlns="0948c079-19c9-4a36-bb7d-d65ca794eba7">
      <Url>http://old2022.supersociedades.gov.co/sgi/_layouts/15/DocIdRedir.aspx?ID=SSDOCID-1136287043-6337</Url>
      <Description>SSDOCID-1136287043-6337</Description>
    </_dlc_DocIdUrl>
    <Tipo_x0020_Documental_x0020_SGI xmlns="0948c079-19c9-4a36-bb7d-d65ca794eba7">Formato</Tipo_x0020_Documental_x0020_SGI>
    <Version_Documento xmlns="0948c079-19c9-4a36-bb7d-d65ca794eba7">1</Version_Documento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E2620CA4BCF6C4C887D6F74208FF5EE" ma:contentTypeVersion="7" ma:contentTypeDescription="Crear nuevo documento." ma:contentTypeScope="" ma:versionID="1e6840c0ce0543248b217ae5bd1e0683">
  <xsd:schema xmlns:xsd="http://www.w3.org/2001/XMLSchema" xmlns:xs="http://www.w3.org/2001/XMLSchema" xmlns:p="http://schemas.microsoft.com/office/2006/metadata/properties" xmlns:ns1="http://schemas.microsoft.com/sharepoint/v3" xmlns:ns2="0948c079-19c9-4a36-bb7d-d65ca794eba7" targetNamespace="http://schemas.microsoft.com/office/2006/metadata/properties" ma:root="true" ma:fieldsID="d663fedf9e616a1edada5f8f72ea2a1b" ns1:_="" ns2:_="">
    <xsd:import namespace="http://schemas.microsoft.com/sharepoint/v3"/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Dependencia_Nivel_Superior" minOccurs="0"/>
                <xsd:element ref="ns2:Fecha_Actualizacion" minOccurs="0"/>
                <xsd:element ref="ns2:Grupos_de_Proceso" minOccurs="0"/>
                <xsd:element ref="ns2:Procesos_SGI" minOccurs="0"/>
                <xsd:element ref="ns2:Tipo_x0020_Documental_x0020_SGI" minOccurs="0"/>
                <xsd:element ref="ns2:Version_Documento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Dependencia_Nivel_Superior" ma:index="10" nillable="true" ma:displayName="Dependencia_Nivel_Superior" ma:format="Dropdown" ma:internalName="Dependencia_Nivel_Superior">
      <xsd:simpleType>
        <xsd:restriction base="dms:Choice">
          <xsd:enumeration value="Despacho Superintendente de Sociedades"/>
          <xsd:enumeration value="Delegatura para Procedimientos de Insolvencia"/>
          <xsd:enumeration value="Delegatura para Procedimientos Mercantiles"/>
          <xsd:enumeration value="Delegatura Inspección, Vigilancia y Control"/>
          <xsd:enumeration value="Delegatura Asuntos Económicos y Contables"/>
          <xsd:enumeration value="Secretaría General"/>
        </xsd:restriction>
      </xsd:simpleType>
    </xsd:element>
    <xsd:element name="Fecha_Actualizacion" ma:index="11" nillable="true" ma:displayName="Fecha_Actualizacion" ma:default="[today]" ma:description="Esta columna incorpora la fecha de la última modificación realizada al documento por la oficina Asesora de Planeación." ma:format="DateOnly" ma:internalName="Fecha_Actualizacion">
      <xsd:simpleType>
        <xsd:restriction base="dms:DateTime"/>
      </xsd:simpleType>
    </xsd:element>
    <xsd:element name="Grupos_de_Proceso" ma:index="12" nillable="true" ma:displayName="Grupos_de_Proceso" ma:description="Esta columna contiene los Grupos de Proceso asociados al sistema de Gestión Integral de la entidad." ma:format="Dropdown" ma:internalName="Grupos_de_Proceso">
      <xsd:simpleType>
        <xsd:restriction base="dms:Choice">
          <xsd:enumeration value="Procesos de Direccionamiento"/>
          <xsd:enumeration value="Procesos Misionales"/>
          <xsd:enumeration value="Procesos de Apoyo"/>
          <xsd:enumeration value="Seguimiento"/>
        </xsd:restriction>
      </xsd:simpleType>
    </xsd:element>
    <xsd:element name="Procesos_SGI" ma:index="13" nillable="true" ma:displayName="Procesos_SGI" ma:default="Proceso Direccionamiento - Gestión Estratégica" ma:format="Dropdown" ma:internalName="Procesos_SGI">
      <xsd:simpleType>
        <xsd:restriction base="dms:Choice">
          <xsd:enumeration value="Proceso Direccionamiento - Gestión Estratégica"/>
          <xsd:enumeration value="Procesos Direccionamiento - Gestión Judicial"/>
          <xsd:enumeration value="Procesos Direccionamiento - Gestión Integral"/>
          <xsd:enumeration value="Procesos Direccionamiento - Gestión de Comunicaciones"/>
          <xsd:enumeration value="Procesos Misionales - Gestión de Información Empresarial"/>
          <xsd:enumeration value="Procesos Misionales - Análisis económico y de Riesgos"/>
          <xsd:enumeration value="Procesos Misionales - Análisis Financiero y Contable"/>
          <xsd:enumeration value="Procesos Misionales - Actuaciones y autorizaciones Administrativas"/>
          <xsd:enumeration value="Procesos Misionales - Investigaciones Administrativas"/>
          <xsd:enumeration value="Procesos Misionales - Régimen Cambiario"/>
          <xsd:enumeration value="Procesos Misionales - Recuperación Empresarial"/>
          <xsd:enumeration value="Procesos Misionales - Liquidación Judicial"/>
          <xsd:enumeration value="Procesos Misionales - Intervención"/>
          <xsd:enumeration value="Procesos Misionales - Procesos Especiales"/>
          <xsd:enumeration value="Procesos Misionales - Procesos Societarios"/>
          <xsd:enumeration value="Procesos Misionales - Conciliación y Arbitramiento"/>
          <xsd:enumeration value="Procesos de Apoyo - Gestión Contractual"/>
          <xsd:enumeration value="Procesos de Apoyo - Gestión Documental"/>
          <xsd:enumeration value="Procesos de Apoyo - Gestión Financiera y Contable"/>
          <xsd:enumeration value="Procesos de Apoyo - Gestión de Infraestructura y Tecnologías de Información"/>
          <xsd:enumeration value="Procesos de Apoyo - Gestión del Talento Humano"/>
          <xsd:enumeration value="Procesos de Apoyo - Atención al ciudadano"/>
          <xsd:enumeration value="Procesos de Apoyo - Gestión de Infraestructura Física"/>
          <xsd:enumeration value="Procesos de Apoyo - Gestión de Apoyo Judicial"/>
          <xsd:enumeration value="Procesos de Seguimiento - Evaluación y Control"/>
          <xsd:enumeration value="Procesos de Seguimiento - Control Disciplinario"/>
        </xsd:restriction>
      </xsd:simpleType>
    </xsd:element>
    <xsd:element name="Tipo_x0020_Documental_x0020_SGI" ma:index="14" nillable="true" ma:displayName="Tipo Documental SGI" ma:default="Caracterización" ma:format="Dropdown" ma:internalName="Tipo_x0020_Documental_x0020_SGI">
      <xsd:simpleType>
        <xsd:restriction base="dms:Choice">
          <xsd:enumeration value="Caracterización"/>
          <xsd:enumeration value="Formato"/>
          <xsd:enumeration value="Documento"/>
        </xsd:restriction>
      </xsd:simpleType>
    </xsd:element>
    <xsd:element name="Version_Documento" ma:index="15" nillable="true" ma:displayName="Version_Documento" ma:decimals="0" ma:internalName="Version_Documento">
      <xsd:simpleType>
        <xsd:restriction base="dms:Number"/>
      </xsd:simpleType>
    </xsd:element>
    <xsd:element name="_dlc_DocId" ma:index="16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17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AE08D47-C10D-49C8-999B-6737AE4CB2F7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E7C066D-33B6-4E2A-AB7E-0C430E9711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9D7E6A2-A408-46A1-92BB-819D2F3E458E}"/>
</file>

<file path=customXml/itemProps4.xml><?xml version="1.0" encoding="utf-8"?>
<ds:datastoreItem xmlns:ds="http://schemas.openxmlformats.org/officeDocument/2006/customXml" ds:itemID="{D4D56B90-DABB-4E9B-8CE6-810DF082091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Estadisticas </vt:lpstr>
      <vt:lpstr>MatrizSeguimiento ATEL</vt:lpstr>
      <vt:lpstr>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Matriz de seguimiento y estadísticas de enfermedad laboral y accidentes de trabajo</dc:title>
  <dc:creator>Bibiana Coy Paez</dc:creator>
  <cp:lastModifiedBy>Ruben Dario Moreno Posada</cp:lastModifiedBy>
  <dcterms:created xsi:type="dcterms:W3CDTF">2020-02-28T04:05:32Z</dcterms:created>
  <dcterms:modified xsi:type="dcterms:W3CDTF">2020-07-20T04:36:04Z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0x010100EE2620CA4BCF6C4C887D6F74208FF5EE</vt:lpwstr>
  </property>
  <property fmtid="{D5CDD505-2E9C-101B-9397-08002B2CF9AE}" pid="3" name="eDOCS AutoSave">
    <vt:lpwstr/>
  </property>
  <property fmtid="{D5CDD505-2E9C-101B-9397-08002B2CF9AE}" pid="4" name="_dlc_DocIdItemGuid">
    <vt:lpwstr>fb4e3b85-e7dd-41cb-a94c-aa466a15dbc0</vt:lpwstr>
  </property>
</Properties>
</file>