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ckup Savanegas\One Drive\OneDrive - SUPERINTENDENCIA DE SOCIEDADES\Documentos\ACTUALIZACION DE GUIAS Y APROBACIONES\180_09022026\"/>
    </mc:Choice>
  </mc:AlternateContent>
  <xr:revisionPtr revIDLastSave="0" documentId="8_{341EAC6D-A1F3-4864-8F95-DAB0EC6B83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P" sheetId="1" r:id="rId1"/>
    <sheet name="Control de Cambios" sheetId="2" r:id="rId2"/>
  </sheets>
  <definedNames>
    <definedName name="_xlnm.Print_Area" localSheetId="0">CP!$B$1:$AE$44</definedName>
    <definedName name="_xlnm.Print_Titles" localSheetId="0">CP!$15:$15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7" i="1" l="1"/>
  <c r="I27" i="1"/>
  <c r="B28" i="1"/>
  <c r="P31" i="1"/>
  <c r="P27" i="1"/>
  <c r="B31" i="1"/>
  <c r="P30" i="1"/>
  <c r="M29" i="1"/>
  <c r="B30" i="1"/>
  <c r="B48" i="1"/>
  <c r="I29" i="1"/>
  <c r="I28" i="1"/>
  <c r="P32" i="1"/>
  <c r="P29" i="1"/>
  <c r="P28" i="1"/>
  <c r="M36" i="1"/>
  <c r="M35" i="1"/>
  <c r="M34" i="1"/>
  <c r="M33" i="1"/>
  <c r="M32" i="1"/>
  <c r="M31" i="1"/>
  <c r="M30" i="1"/>
  <c r="M28" i="1"/>
  <c r="M27" i="1" l="1"/>
  <c r="B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MONGUI</author>
  </authors>
  <commentList>
    <comment ref="B15" authorId="0" shapeId="0" xr:uid="{3C38A79D-1F97-411A-9EF0-1C7DF93FB348}">
      <text>
        <r>
          <rPr>
            <sz val="9"/>
            <color indexed="81"/>
            <rFont val="Tahoma"/>
            <family val="2"/>
          </rPr>
          <t>Identificar los proveedores (otros procesos, dependencias, instituciones, entre otros) que suministran insumos para la ejecución de las actividades.</t>
        </r>
      </text>
    </comment>
    <comment ref="E15" authorId="0" shapeId="0" xr:uid="{96F9E6A4-8C22-4B78-BDE5-0D73992D13A7}">
      <text>
        <r>
          <rPr>
            <sz val="9"/>
            <color indexed="81"/>
            <rFont val="Tahoma"/>
            <family val="2"/>
          </rPr>
          <t xml:space="preserve">Enunciar la información o insumos suministrados por el proveedor para el desarrollo de las actividades.
</t>
        </r>
      </text>
    </comment>
    <comment ref="J15" authorId="0" shapeId="0" xr:uid="{C04F5961-8B16-4274-9456-764A4412FF70}">
      <text>
        <r>
          <rPr>
            <sz val="9"/>
            <color indexed="81"/>
            <rFont val="Tahoma"/>
            <family val="2"/>
          </rPr>
          <t xml:space="preserve">Señalar la fase del ciclo PHVA a la que corresponde cada actividad dentro del proceso.
</t>
        </r>
      </text>
    </comment>
    <comment ref="L15" authorId="0" shapeId="0" xr:uid="{6C56BDB2-B41E-4805-8151-D3AE2B5BA1F7}">
      <text>
        <r>
          <rPr>
            <sz val="9"/>
            <color indexed="81"/>
            <rFont val="Tahoma"/>
            <family val="2"/>
          </rPr>
          <t xml:space="preserve">Describir las actividades clave del proceso, asociadas al ciclo PHVA.
</t>
        </r>
      </text>
    </comment>
    <comment ref="U15" authorId="0" shapeId="0" xr:uid="{FEA3947D-0E59-4BB4-A561-FC1A671D8240}">
      <text>
        <r>
          <rPr>
            <sz val="9"/>
            <color indexed="81"/>
            <rFont val="Tahoma"/>
            <family val="2"/>
          </rPr>
          <t xml:space="preserve">Describir los productos o resultados generados a partir de la ejecución de las actividades, los cuales pueden ser productos, servicios o información.
</t>
        </r>
      </text>
    </comment>
    <comment ref="Z15" authorId="0" shapeId="0" xr:uid="{A354BA7F-BA44-4D73-90A5-E9927339EF71}">
      <text>
        <r>
          <rPr>
            <sz val="9"/>
            <color indexed="81"/>
            <rFont val="Tahoma"/>
            <family val="2"/>
          </rPr>
          <t xml:space="preserve">Iidentificar el cliente o usuario del producto o resultado, ya sea interno o externo a la entidad. Para clientes internos, se debe especificar el proceso o dependencia y para clientes externos, la entidad correspondiente según los servicios o la información proporcionada por el proceso.
</t>
        </r>
      </text>
    </comment>
    <comment ref="B24" authorId="0" shapeId="0" xr:uid="{EC0ED6D2-973F-43C9-9B8F-DD35D951954C}">
      <text>
        <r>
          <rPr>
            <sz val="9"/>
            <color indexed="81"/>
            <rFont val="Tahoma"/>
            <family val="2"/>
          </rPr>
          <t>Relacionar los documentos asociados al proceso, como formatos, procedimientos, guías, entre otros. Además, mencione los documentos externos aplicables para su desarrollo.</t>
        </r>
      </text>
    </comment>
  </commentList>
</comments>
</file>

<file path=xl/sharedStrings.xml><?xml version="1.0" encoding="utf-8"?>
<sst xmlns="http://schemas.openxmlformats.org/spreadsheetml/2006/main" count="127" uniqueCount="104">
  <si>
    <r>
      <t>NOMBRE DEL PR</t>
    </r>
    <r>
      <rPr>
        <b/>
        <sz val="14"/>
        <rFont val="Verdana"/>
        <family val="2"/>
      </rPr>
      <t>OCESO: GESTIÓN DOCUMENTAL</t>
    </r>
  </si>
  <si>
    <t>Código</t>
  </si>
  <si>
    <t>GDO-CP-001</t>
  </si>
  <si>
    <t>Versión</t>
  </si>
  <si>
    <t>009</t>
  </si>
  <si>
    <t>CARACTERIZACIÓN DEL PROCESO</t>
  </si>
  <si>
    <t xml:space="preserve">Fecha </t>
  </si>
  <si>
    <t>Clasificación de la
 información</t>
  </si>
  <si>
    <t>Pública</t>
  </si>
  <si>
    <t xml:space="preserve">OBJETIVO </t>
  </si>
  <si>
    <t>Administrar el flujo documental de la entidad mediante el uso del gestor documental institucional, la estandarización, el control de acceso documental y la implementación de instrumentos archivísticos, aplicando políticas de seguridad y lineamientos normativos, con el propósito de mantener la información actualizada, segura y disponible, garantizando una atención oportuna, confiable y eficiente a las solicitudes de los grupos de interés.</t>
  </si>
  <si>
    <t>ALCANCE</t>
  </si>
  <si>
    <t>Inicia con los requerimientos de gestión documental presentados por usuarios internos y externos, continúa con la radicación, digitalización y reparto de los mismos y finaliza con la custodia de la documentación, teniendo en cuenta lo establecido en las Tablas de Retención Documental y la normatividad archivística vigente.</t>
  </si>
  <si>
    <t>RESPONSABLE</t>
  </si>
  <si>
    <r>
      <t>Líder de Proceso:</t>
    </r>
    <r>
      <rPr>
        <sz val="14"/>
        <color theme="1"/>
        <rFont val="Verdana"/>
        <family val="2"/>
      </rPr>
      <t xml:space="preserve">
Secretaria General</t>
    </r>
    <r>
      <rPr>
        <b/>
        <sz val="14"/>
        <color theme="1"/>
        <rFont val="Verdana"/>
        <family val="2"/>
      </rPr>
      <t xml:space="preserve">
Responsables de la Actualización:
</t>
    </r>
    <r>
      <rPr>
        <sz val="14"/>
        <color theme="1"/>
        <rFont val="Verdana"/>
        <family val="2"/>
      </rPr>
      <t>1. Director (a) Administrativo (a)
2. Coordinador (a) Grupo de Gestión Documental</t>
    </r>
  </si>
  <si>
    <t>PROVEEDOR</t>
  </si>
  <si>
    <t>ENTRADA/INSUMO</t>
  </si>
  <si>
    <t>CICLO PHVA</t>
  </si>
  <si>
    <t>ACTIVIDAD / DESCRIPCIÓN DE LA ACTIVIDAD</t>
  </si>
  <si>
    <t>SALIDA</t>
  </si>
  <si>
    <t>CLIENTE</t>
  </si>
  <si>
    <t>Proceso Gestión Documental
Proceso Gestión Estratégica
Entidades del Estado</t>
  </si>
  <si>
    <t>Diagnóstico de Gestión Documental
Planeación estratégica
Normatividad aplicable</t>
  </si>
  <si>
    <t>P</t>
  </si>
  <si>
    <r>
      <t>Formular y actualizar el Plan Institucional de Archivo - PINAR, Programa Gestión Documental - PGD y el Proyecto Estratégico, Manual     Sistema     Integrado     de Conservación   Documental –SIC,</t>
    </r>
    <r>
      <rPr>
        <sz val="14"/>
        <color rgb="FF007437"/>
        <rFont val="Verdana"/>
        <family val="2"/>
      </rPr>
      <t xml:space="preserve"> </t>
    </r>
    <r>
      <rPr>
        <sz val="14"/>
        <color theme="1"/>
        <rFont val="Verdana"/>
        <family val="2"/>
      </rPr>
      <t xml:space="preserve">Tablas de Retención Documental -TRD y Tablas de  Valoración  Documental -TVD, según aplique. </t>
    </r>
  </si>
  <si>
    <t>Programa de Gestión Documental, Plan estratégico Sectorial (PES) y demás planes que se tengan con entidades del sector.
Tipos documentales asociados con el proceso</t>
  </si>
  <si>
    <t>Todos los procesos de la Entidad
Proceso Gestión Documental</t>
  </si>
  <si>
    <t>Grupos de Interés
Proceso Gestión Documental</t>
  </si>
  <si>
    <t>Solicitudes radicadas de usuarios internos y externos</t>
  </si>
  <si>
    <t>H</t>
  </si>
  <si>
    <t>Realizar el  debido proceso de recepción, radicación y digitalización de las diferentes solicitudes y asignación a la dependencia competente, para su respetivo trámite y el envío de respuesta según requerimiento, a través de los distintos canales de la Entidad, de acuerdo a los procedimiento establecidos para cada una de las actividades.</t>
  </si>
  <si>
    <t>Radicados de respuesta para envío de correspondencia, por medio de correo electrónico certificado, entrega personal, servicio de mensajería motorizada o servicio de paquetería.</t>
  </si>
  <si>
    <t>Todos los procesos de la Entidad
Grupos de Interés</t>
  </si>
  <si>
    <t>Grupos de Interés</t>
  </si>
  <si>
    <t>Solicitudes o consulta de información por parte de usuarios internos y/o externos</t>
  </si>
  <si>
    <t>Atender las solicitudes de consulta y préstamo de los documentos, bajo custodia del Proceso de Gestión  Documental (Ventanillas únicas de radicación, buzones, portal web, Ventanilla de atención al público).</t>
  </si>
  <si>
    <t>Suministro de la información a través de radicados oficiales, copia de documentos por medio digital, previa consulta del archivo histórico, gestor documental, considerando el tipo de solicitud y la seguridad de la información.</t>
  </si>
  <si>
    <t>Todos los procesos de la Entidad</t>
  </si>
  <si>
    <t>Solicitudes de soporte funcional</t>
  </si>
  <si>
    <t xml:space="preserve">Administrar, actualizar, capacitar y brindar soporte en el  manejo del gestor documental de la entidad. </t>
  </si>
  <si>
    <t>Respuestas  a las solicitudes enviadas al buzón de soporte_gestión, relacionadas con el gestor documental.</t>
  </si>
  <si>
    <t>Solicitudes realizadas por los funcionarios a cargo de los Archivos de gestión ubicados en la sede Bogotá e Intendencias Regionales.</t>
  </si>
  <si>
    <t>Administrar, actualizar, capacitar y brindar apoyo en los procesos archivísticos como Administración Documental, Organización Documental, Transferencias Documentales y  las actividades registradas en el  PINAR e instrumentos archivísticos.</t>
  </si>
  <si>
    <t>Lista de asistencia a capacitación
Manuales, Programas, Formatos, Procedimientos en el mapa de proceso de Gestión Documental.
Correo Electrónico de acuerdo a la solicitud.</t>
  </si>
  <si>
    <t>Tablas de Retención Documental</t>
  </si>
  <si>
    <t>Administrar las tablas de retención documental de la estructura orgánica de la entidad, para mantenerlas actualizadas y controlar el archivo de gestión y el archivo central basado en la norma archivística vigente.</t>
  </si>
  <si>
    <t>Tablas de retención documental actualizadas</t>
  </si>
  <si>
    <t>Información de la gestión del proceso</t>
  </si>
  <si>
    <t>V</t>
  </si>
  <si>
    <t xml:space="preserve">Verificar el cumplimiento de los planes PINAR, PGD y/o proyectos estratégicos (según aplique) y monitorear los indicadores de gestión a reportar en los sistemas o documentos que corresponda. </t>
  </si>
  <si>
    <t>Indicadores de gestión
Seguimiento de proyectos estratégicos
Seguimiento al programa de gestión documental</t>
  </si>
  <si>
    <t>Proceso Gestión Documental
Proceso Gestión Integral
Secretaría general</t>
  </si>
  <si>
    <t>Proceso evaluación  y control, gestión estratégica, gestión integral y entes de control</t>
  </si>
  <si>
    <t xml:space="preserve">Informes de auditorias  internas y externas </t>
  </si>
  <si>
    <t>A</t>
  </si>
  <si>
    <t>Revisar y ajustar los instrumentos de planeación del proceso, con el fin de mejorar el desempeño del mismo.</t>
  </si>
  <si>
    <t>Planes de mejoramiento ejecutados</t>
  </si>
  <si>
    <t>Todos los procesos de la Entidad 
Entes de control</t>
  </si>
  <si>
    <t>DOCUMENTOS ASOCIADOS</t>
  </si>
  <si>
    <t>INTERNOS</t>
  </si>
  <si>
    <t>EXTERNOS</t>
  </si>
  <si>
    <t>DOCUMENTOS</t>
  </si>
  <si>
    <t>FORMATOS</t>
  </si>
  <si>
    <t>Herramienta Gestor Documental</t>
  </si>
  <si>
    <t xml:space="preserve">MEDICIÓN Y CONTROL </t>
  </si>
  <si>
    <t>REQUISITOS LEGALES</t>
  </si>
  <si>
    <t>Normograma</t>
  </si>
  <si>
    <t>Riesgos de Gestión</t>
  </si>
  <si>
    <t xml:space="preserve">OTROS  REQUISITOS SGI </t>
  </si>
  <si>
    <t>Riesgos de Corrupción</t>
  </si>
  <si>
    <t>Requisitos SGI vs Procesos</t>
  </si>
  <si>
    <r>
      <t xml:space="preserve">Control de Salidas No Conformes
</t>
    </r>
    <r>
      <rPr>
        <sz val="11"/>
        <color rgb="FFFF0000"/>
        <rFont val="Verdana"/>
        <family val="2"/>
      </rPr>
      <t>(Aplica solo a procesos misionales, si no corresponde a un proceso misional indicar No Aplica)</t>
    </r>
  </si>
  <si>
    <t>Circular cero papel</t>
  </si>
  <si>
    <t>RECURSOS</t>
  </si>
  <si>
    <t>Recurso Humano - Recursos Financieros - Infraestructura - Recurso tecnológico</t>
  </si>
  <si>
    <t xml:space="preserve">APROBACIÓN </t>
  </si>
  <si>
    <t>Nombre</t>
  </si>
  <si>
    <t>Cargo</t>
  </si>
  <si>
    <t>Elaboró:</t>
  </si>
  <si>
    <t>Leidy Ximena Rubio Torres</t>
  </si>
  <si>
    <t>Técnico Operativo Grupo de Gestión Documental</t>
  </si>
  <si>
    <t>Revisó:</t>
  </si>
  <si>
    <t>Leidy Jineth Garzón Albarracín</t>
  </si>
  <si>
    <t>Coordinadora Grupo de Gestión Documental</t>
  </si>
  <si>
    <t>Aprobó:</t>
  </si>
  <si>
    <t>Nini Johanna Castañeda Rodriguez</t>
  </si>
  <si>
    <t>Secretaria General</t>
  </si>
  <si>
    <t>Proceso: Gestión Integral, Código: GIN–FM–033, Versión: 001, Vigencia: 26/02/2025
Verifique que este documento corresponda a la versión vigente antes de su uso</t>
  </si>
  <si>
    <t>CONTROL DE CAMBIOS</t>
  </si>
  <si>
    <t>Fecha</t>
  </si>
  <si>
    <t xml:space="preserve">Descripción del Cambio </t>
  </si>
  <si>
    <t>001</t>
  </si>
  <si>
    <t>Sin fecha</t>
  </si>
  <si>
    <t>Creación del documento</t>
  </si>
  <si>
    <t>002</t>
  </si>
  <si>
    <t>Actualización de la caracterización</t>
  </si>
  <si>
    <t>003</t>
  </si>
  <si>
    <t>Actualización del documento</t>
  </si>
  <si>
    <t>004</t>
  </si>
  <si>
    <t>005</t>
  </si>
  <si>
    <t>006</t>
  </si>
  <si>
    <t>007</t>
  </si>
  <si>
    <t>008</t>
  </si>
  <si>
    <t>Actualización de las actividades de acuerdo con el ciclo PHVA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</si>
</sst>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Nunito"/>
    </font>
    <font>
      <b/>
      <sz val="11"/>
      <color theme="1"/>
      <name val="Nunito"/>
    </font>
    <font>
      <u/>
      <sz val="11"/>
      <color theme="1"/>
      <name val="Nunito"/>
    </font>
    <font>
      <b/>
      <sz val="10"/>
      <color rgb="FFFF0000"/>
      <name val="Verdana"/>
      <family val="2"/>
    </font>
    <font>
      <sz val="9"/>
      <color indexed="81"/>
      <name val="Tahoma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sz val="12"/>
      <color theme="1"/>
      <name val="Verdana"/>
      <family val="2"/>
    </font>
    <font>
      <sz val="11"/>
      <color theme="0"/>
      <name val="Nunito"/>
    </font>
    <font>
      <b/>
      <sz val="12"/>
      <color theme="0"/>
      <name val="Verdana"/>
      <family val="2"/>
    </font>
    <font>
      <b/>
      <sz val="12"/>
      <color theme="1"/>
      <name val="Verdana"/>
      <family val="2"/>
    </font>
    <font>
      <b/>
      <sz val="14"/>
      <color theme="1"/>
      <name val="Verdana"/>
      <family val="2"/>
    </font>
    <font>
      <b/>
      <sz val="14"/>
      <name val="Verdana"/>
      <family val="2"/>
    </font>
    <font>
      <sz val="14"/>
      <color theme="1"/>
      <name val="Verdana"/>
      <family val="2"/>
    </font>
    <font>
      <sz val="14"/>
      <color theme="1"/>
      <name val="Nunito"/>
    </font>
    <font>
      <b/>
      <sz val="14"/>
      <color theme="1"/>
      <name val="Nunito"/>
    </font>
    <font>
      <u/>
      <sz val="12"/>
      <color theme="10"/>
      <name val="Verdana"/>
      <family val="2"/>
    </font>
    <font>
      <u/>
      <sz val="14"/>
      <color theme="10"/>
      <name val="Verdana"/>
      <family val="2"/>
    </font>
    <font>
      <sz val="10"/>
      <color theme="1"/>
      <name val="Nunito"/>
    </font>
    <font>
      <sz val="14"/>
      <color theme="1"/>
      <name val="Arial"/>
      <family val="2"/>
    </font>
    <font>
      <sz val="14"/>
      <color rgb="FF007437"/>
      <name val="Verdana"/>
      <family val="2"/>
    </font>
    <font>
      <sz val="11"/>
      <color rgb="FFFF0000"/>
      <name val="Verdana"/>
      <family val="2"/>
    </font>
    <font>
      <u/>
      <sz val="11"/>
      <color theme="10"/>
      <name val="Verdana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6284B"/>
        <bgColor rgb="FF96284B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 applyNumberFormat="0" applyFill="0" applyBorder="0" applyAlignment="0" applyProtection="0"/>
    <xf numFmtId="0" fontId="27" fillId="0" borderId="0"/>
  </cellStyleXfs>
  <cellXfs count="111">
    <xf numFmtId="0" fontId="0" fillId="0" borderId="0" xfId="0"/>
    <xf numFmtId="0" fontId="4" fillId="2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2" borderId="0" xfId="0" applyFont="1" applyFill="1" applyAlignment="1">
      <alignment horizontal="left" vertical="center" textRotation="90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12" fillId="2" borderId="0" xfId="0" applyFont="1" applyFill="1" applyAlignment="1">
      <alignment horizontal="left" vertical="center" wrapText="1"/>
    </xf>
    <xf numFmtId="0" fontId="10" fillId="0" borderId="0" xfId="0" applyFont="1"/>
    <xf numFmtId="0" fontId="9" fillId="0" borderId="0" xfId="0" applyFont="1"/>
    <xf numFmtId="14" fontId="10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textRotation="90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8" fillId="0" borderId="9" xfId="0" applyFont="1" applyBorder="1" applyAlignment="1">
      <alignment vertical="top" wrapText="1"/>
    </xf>
    <xf numFmtId="0" fontId="18" fillId="0" borderId="0" xfId="0" applyFont="1" applyAlignment="1">
      <alignment vertical="top" wrapText="1"/>
    </xf>
    <xf numFmtId="0" fontId="18" fillId="0" borderId="10" xfId="0" applyFont="1" applyBorder="1" applyAlignment="1">
      <alignment vertical="top" wrapText="1"/>
    </xf>
    <xf numFmtId="0" fontId="18" fillId="0" borderId="11" xfId="0" applyFont="1" applyBorder="1" applyAlignment="1">
      <alignment vertical="top" wrapText="1"/>
    </xf>
    <xf numFmtId="0" fontId="18" fillId="0" borderId="12" xfId="0" applyFont="1" applyBorder="1" applyAlignment="1">
      <alignment vertical="top" wrapText="1"/>
    </xf>
    <xf numFmtId="0" fontId="18" fillId="0" borderId="13" xfId="0" applyFont="1" applyBorder="1" applyAlignment="1">
      <alignment vertical="top" wrapText="1"/>
    </xf>
    <xf numFmtId="0" fontId="20" fillId="2" borderId="9" xfId="1" applyFont="1" applyFill="1" applyBorder="1" applyAlignment="1">
      <alignment horizontal="center" vertical="center" wrapText="1"/>
    </xf>
    <xf numFmtId="0" fontId="20" fillId="2" borderId="0" xfId="1" applyFont="1" applyFill="1" applyBorder="1" applyAlignment="1">
      <alignment horizontal="center" vertical="center" wrapText="1"/>
    </xf>
    <xf numFmtId="0" fontId="20" fillId="2" borderId="10" xfId="1" applyFont="1" applyFill="1" applyBorder="1" applyAlignment="1">
      <alignment horizontal="center" vertical="center" wrapText="1"/>
    </xf>
    <xf numFmtId="0" fontId="20" fillId="2" borderId="11" xfId="1" applyFont="1" applyFill="1" applyBorder="1" applyAlignment="1">
      <alignment horizontal="center" vertical="center" wrapText="1"/>
    </xf>
    <xf numFmtId="0" fontId="20" fillId="2" borderId="12" xfId="1" applyFont="1" applyFill="1" applyBorder="1" applyAlignment="1">
      <alignment horizontal="center" vertical="center" wrapText="1"/>
    </xf>
    <xf numFmtId="0" fontId="20" fillId="2" borderId="13" xfId="1" applyFont="1" applyFill="1" applyBorder="1" applyAlignment="1">
      <alignment horizontal="center" vertical="center" wrapText="1"/>
    </xf>
    <xf numFmtId="0" fontId="11" fillId="0" borderId="9" xfId="0" applyFont="1" applyBorder="1" applyAlignment="1">
      <alignment vertical="top" wrapText="1"/>
    </xf>
    <xf numFmtId="0" fontId="11" fillId="0" borderId="0" xfId="0" applyFont="1" applyAlignment="1">
      <alignment vertical="top" wrapText="1"/>
    </xf>
    <xf numFmtId="0" fontId="11" fillId="0" borderId="10" xfId="0" applyFont="1" applyBorder="1" applyAlignment="1">
      <alignment vertical="top" wrapText="1"/>
    </xf>
    <xf numFmtId="0" fontId="20" fillId="2" borderId="9" xfId="1" applyFont="1" applyFill="1" applyBorder="1" applyAlignment="1">
      <alignment horizontal="center" vertical="center" wrapText="1"/>
    </xf>
    <xf numFmtId="0" fontId="20" fillId="2" borderId="0" xfId="1" applyFont="1" applyFill="1" applyBorder="1" applyAlignment="1">
      <alignment horizontal="center" vertical="center" wrapText="1"/>
    </xf>
    <xf numFmtId="0" fontId="20" fillId="2" borderId="10" xfId="1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justify" vertical="center" wrapText="1"/>
    </xf>
    <xf numFmtId="0" fontId="17" fillId="0" borderId="5" xfId="0" applyFont="1" applyBorder="1" applyAlignment="1">
      <alignment horizontal="justify" vertical="center" wrapText="1"/>
    </xf>
    <xf numFmtId="0" fontId="17" fillId="0" borderId="4" xfId="0" applyFont="1" applyBorder="1" applyAlignment="1">
      <alignment horizontal="justify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justify" vertical="center" wrapText="1"/>
    </xf>
    <xf numFmtId="0" fontId="17" fillId="2" borderId="5" xfId="0" applyFont="1" applyFill="1" applyBorder="1" applyAlignment="1">
      <alignment horizontal="justify" vertical="center" wrapText="1"/>
    </xf>
    <xf numFmtId="0" fontId="17" fillId="2" borderId="4" xfId="0" applyFont="1" applyFill="1" applyBorder="1" applyAlignment="1">
      <alignment horizontal="justify" vertical="center" wrapText="1"/>
    </xf>
    <xf numFmtId="0" fontId="20" fillId="2" borderId="6" xfId="1" applyFont="1" applyFill="1" applyBorder="1" applyAlignment="1">
      <alignment horizontal="center" vertical="center" wrapText="1"/>
    </xf>
    <xf numFmtId="0" fontId="20" fillId="2" borderId="7" xfId="1" applyFont="1" applyFill="1" applyBorder="1" applyAlignment="1">
      <alignment horizontal="center" vertical="center" wrapText="1"/>
    </xf>
    <xf numFmtId="0" fontId="20" fillId="2" borderId="8" xfId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justify" vertical="center" wrapText="1"/>
    </xf>
    <xf numFmtId="0" fontId="17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26" fillId="2" borderId="1" xfId="1" applyFont="1" applyFill="1" applyBorder="1" applyAlignment="1">
      <alignment horizontal="center" vertical="center" wrapText="1"/>
    </xf>
    <xf numFmtId="0" fontId="26" fillId="2" borderId="6" xfId="1" applyFont="1" applyFill="1" applyBorder="1" applyAlignment="1">
      <alignment horizontal="center" vertical="center" wrapText="1"/>
    </xf>
    <xf numFmtId="0" fontId="26" fillId="2" borderId="7" xfId="1" applyFont="1" applyFill="1" applyBorder="1" applyAlignment="1">
      <alignment horizontal="center" vertical="center" wrapText="1"/>
    </xf>
    <xf numFmtId="0" fontId="26" fillId="2" borderId="8" xfId="1" applyFont="1" applyFill="1" applyBorder="1" applyAlignment="1">
      <alignment horizontal="center" vertical="center" wrapText="1"/>
    </xf>
    <xf numFmtId="0" fontId="26" fillId="2" borderId="3" xfId="1" applyFont="1" applyFill="1" applyBorder="1" applyAlignment="1">
      <alignment horizontal="center" vertical="center" wrapText="1"/>
    </xf>
    <xf numFmtId="0" fontId="26" fillId="2" borderId="5" xfId="1" applyFont="1" applyFill="1" applyBorder="1" applyAlignment="1">
      <alignment horizontal="center" vertical="center" wrapText="1"/>
    </xf>
    <xf numFmtId="0" fontId="26" fillId="2" borderId="4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left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20" fillId="2" borderId="11" xfId="1" applyFont="1" applyFill="1" applyBorder="1" applyAlignment="1">
      <alignment horizontal="center" vertical="center" wrapText="1"/>
    </xf>
    <xf numFmtId="0" fontId="20" fillId="2" borderId="12" xfId="1" applyFont="1" applyFill="1" applyBorder="1" applyAlignment="1">
      <alignment horizontal="center" vertical="center" wrapText="1"/>
    </xf>
    <xf numFmtId="0" fontId="20" fillId="2" borderId="13" xfId="1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wrapText="1"/>
    </xf>
    <xf numFmtId="14" fontId="23" fillId="0" borderId="1" xfId="0" applyNumberFormat="1" applyFont="1" applyBorder="1" applyAlignment="1">
      <alignment horizontal="center" vertical="center" wrapText="1"/>
    </xf>
    <xf numFmtId="0" fontId="6" fillId="2" borderId="0" xfId="1" applyFont="1" applyFill="1" applyBorder="1" applyAlignment="1">
      <alignment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justify" vertical="center" wrapText="1"/>
    </xf>
    <xf numFmtId="0" fontId="17" fillId="0" borderId="1" xfId="0" applyFont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/>
    </xf>
    <xf numFmtId="0" fontId="21" fillId="0" borderId="1" xfId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</cellXfs>
  <cellStyles count="6">
    <cellStyle name="Hipervínculo" xfId="1" builtinId="8"/>
    <cellStyle name="Hipervínculo 2" xfId="2" xr:uid="{00000000-0005-0000-0000-000001000000}"/>
    <cellStyle name="Hyperlink" xfId="4" xr:uid="{00000000-0005-0000-0000-000002000000}"/>
    <cellStyle name="Normal" xfId="0" builtinId="0"/>
    <cellStyle name="Normal 2" xfId="3" xr:uid="{00000000-0005-0000-0000-000004000000}"/>
    <cellStyle name="Normal 3" xfId="5" xr:uid="{86A1E7A7-482C-44E6-9E46-EC6BE90ECEF5}"/>
  </cellStyles>
  <dxfs count="0"/>
  <tableStyles count="0" defaultTableStyle="TableStyleMedium2" defaultPivotStyle="PivotStyleLight16"/>
  <colors>
    <mruColors>
      <color rgb="FF007437"/>
      <color rgb="FF001E0E"/>
      <color rgb="FF9628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267422</xdr:colOff>
      <xdr:row>0</xdr:row>
      <xdr:rowOff>52204</xdr:rowOff>
    </xdr:from>
    <xdr:to>
      <xdr:col>6</xdr:col>
      <xdr:colOff>58964</xdr:colOff>
      <xdr:row>3</xdr:row>
      <xdr:rowOff>293310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743672" y="52204"/>
          <a:ext cx="2268042" cy="138410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73"/>
  <sheetViews>
    <sheetView showGridLines="0" tabSelected="1" topLeftCell="A21" zoomScale="70" zoomScaleNormal="70" workbookViewId="0">
      <selection activeCell="B27" sqref="B27:H27"/>
    </sheetView>
  </sheetViews>
  <sheetFormatPr baseColWidth="10" defaultColWidth="11.42578125" defaultRowHeight="16.5" x14ac:dyDescent="0.25"/>
  <cols>
    <col min="1" max="1" width="1.42578125" style="2" customWidth="1"/>
    <col min="2" max="2" width="5.7109375" style="2" customWidth="1"/>
    <col min="3" max="3" width="14.85546875" style="2" customWidth="1"/>
    <col min="4" max="4" width="10" style="2" customWidth="1"/>
    <col min="5" max="5" width="6.5703125" style="2" customWidth="1"/>
    <col min="6" max="8" width="5.7109375" style="2" customWidth="1"/>
    <col min="9" max="9" width="27.5703125" style="2" customWidth="1"/>
    <col min="10" max="11" width="6.28515625" style="2" customWidth="1"/>
    <col min="12" max="12" width="17.7109375" style="2" customWidth="1"/>
    <col min="13" max="13" width="19.42578125" style="2" customWidth="1"/>
    <col min="14" max="14" width="18.42578125" style="2" customWidth="1"/>
    <col min="15" max="15" width="17.42578125" style="2" customWidth="1"/>
    <col min="16" max="16" width="15.140625" style="2" customWidth="1"/>
    <col min="17" max="17" width="15" style="2" customWidth="1"/>
    <col min="18" max="18" width="16.28515625" style="2" customWidth="1"/>
    <col min="19" max="19" width="14.7109375" style="2" customWidth="1"/>
    <col min="20" max="20" width="13.140625" style="2" customWidth="1"/>
    <col min="21" max="21" width="40.42578125" style="2" customWidth="1"/>
    <col min="22" max="24" width="6.7109375" style="2" customWidth="1"/>
    <col min="25" max="26" width="5.7109375" style="2" customWidth="1"/>
    <col min="27" max="30" width="6.7109375" style="2" customWidth="1"/>
    <col min="31" max="31" width="8.140625" style="2" customWidth="1"/>
    <col min="32" max="16384" width="11.42578125" style="2"/>
  </cols>
  <sheetData>
    <row r="1" spans="1:31" ht="30" customHeight="1" x14ac:dyDescent="0.25">
      <c r="A1" s="1"/>
      <c r="B1" s="89"/>
      <c r="C1" s="89"/>
      <c r="D1" s="89"/>
      <c r="E1" s="89"/>
      <c r="F1" s="89"/>
      <c r="G1" s="89"/>
      <c r="H1" s="89"/>
      <c r="I1" s="96" t="s">
        <v>0</v>
      </c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0" t="s">
        <v>1</v>
      </c>
      <c r="W1" s="90"/>
      <c r="X1" s="90"/>
      <c r="Y1" s="90"/>
      <c r="Z1" s="90"/>
      <c r="AA1" s="92" t="s">
        <v>2</v>
      </c>
      <c r="AB1" s="92"/>
      <c r="AC1" s="92"/>
      <c r="AD1" s="92"/>
      <c r="AE1" s="92"/>
    </row>
    <row r="2" spans="1:31" ht="30" customHeight="1" x14ac:dyDescent="0.25">
      <c r="A2" s="1"/>
      <c r="B2" s="89"/>
      <c r="C2" s="89"/>
      <c r="D2" s="89"/>
      <c r="E2" s="89"/>
      <c r="F2" s="89"/>
      <c r="G2" s="89"/>
      <c r="H2" s="89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0" t="s">
        <v>3</v>
      </c>
      <c r="W2" s="90"/>
      <c r="X2" s="90"/>
      <c r="Y2" s="90"/>
      <c r="Z2" s="90"/>
      <c r="AA2" s="93" t="s">
        <v>4</v>
      </c>
      <c r="AB2" s="93"/>
      <c r="AC2" s="93"/>
      <c r="AD2" s="93"/>
      <c r="AE2" s="93"/>
    </row>
    <row r="3" spans="1:31" ht="30" customHeight="1" x14ac:dyDescent="0.25">
      <c r="A3" s="1"/>
      <c r="B3" s="89"/>
      <c r="C3" s="89"/>
      <c r="D3" s="89"/>
      <c r="E3" s="89"/>
      <c r="F3" s="89"/>
      <c r="G3" s="89"/>
      <c r="H3" s="89"/>
      <c r="I3" s="96" t="s">
        <v>5</v>
      </c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0" t="s">
        <v>6</v>
      </c>
      <c r="W3" s="90"/>
      <c r="X3" s="90"/>
      <c r="Y3" s="90"/>
      <c r="Z3" s="90"/>
      <c r="AA3" s="95">
        <v>45938</v>
      </c>
      <c r="AB3" s="92"/>
      <c r="AC3" s="92"/>
      <c r="AD3" s="92"/>
      <c r="AE3" s="92"/>
    </row>
    <row r="4" spans="1:31" ht="30" customHeight="1" x14ac:dyDescent="0.25">
      <c r="A4" s="1"/>
      <c r="B4" s="89"/>
      <c r="C4" s="89"/>
      <c r="D4" s="89"/>
      <c r="E4" s="89"/>
      <c r="F4" s="89"/>
      <c r="G4" s="89"/>
      <c r="H4" s="89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1" t="s">
        <v>7</v>
      </c>
      <c r="W4" s="90"/>
      <c r="X4" s="90"/>
      <c r="Y4" s="90"/>
      <c r="Z4" s="90"/>
      <c r="AA4" s="94" t="s">
        <v>8</v>
      </c>
      <c r="AB4" s="94"/>
      <c r="AC4" s="94"/>
      <c r="AD4" s="94"/>
      <c r="AE4" s="94"/>
    </row>
    <row r="5" spans="1:31" ht="11.2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24.95" customHeight="1" x14ac:dyDescent="0.25">
      <c r="A6" s="1"/>
      <c r="B6" s="97" t="s">
        <v>9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</row>
    <row r="7" spans="1:31" ht="64.5" customHeight="1" x14ac:dyDescent="0.25">
      <c r="A7" s="1"/>
      <c r="B7" s="98" t="s">
        <v>10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</row>
    <row r="8" spans="1:31" ht="8.1" customHeight="1" x14ac:dyDescent="0.25">
      <c r="A8" s="1"/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</row>
    <row r="9" spans="1:31" ht="24.95" customHeight="1" x14ac:dyDescent="0.25">
      <c r="A9" s="1"/>
      <c r="B9" s="97" t="s">
        <v>11</v>
      </c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</row>
    <row r="10" spans="1:31" ht="48.75" customHeight="1" x14ac:dyDescent="0.25">
      <c r="A10" s="1"/>
      <c r="B10" s="99" t="s">
        <v>12</v>
      </c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</row>
    <row r="11" spans="1:31" ht="8.1" customHeight="1" x14ac:dyDescent="0.25">
      <c r="A11" s="1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</row>
    <row r="12" spans="1:31" ht="24.95" customHeight="1" x14ac:dyDescent="0.25">
      <c r="A12" s="1"/>
      <c r="B12" s="97" t="s">
        <v>13</v>
      </c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</row>
    <row r="13" spans="1:31" ht="139.5" customHeight="1" x14ac:dyDescent="0.25">
      <c r="A13" s="1"/>
      <c r="B13" s="47" t="s">
        <v>14</v>
      </c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9"/>
    </row>
    <row r="14" spans="1:31" ht="8.1" customHeight="1" x14ac:dyDescent="0.25">
      <c r="A14" s="1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</row>
    <row r="15" spans="1:31" s="5" customFormat="1" ht="38.25" customHeight="1" x14ac:dyDescent="0.25">
      <c r="A15" s="4"/>
      <c r="B15" s="50" t="s">
        <v>15</v>
      </c>
      <c r="C15" s="50"/>
      <c r="D15" s="50"/>
      <c r="E15" s="50" t="s">
        <v>16</v>
      </c>
      <c r="F15" s="50"/>
      <c r="G15" s="50"/>
      <c r="H15" s="50"/>
      <c r="I15" s="50"/>
      <c r="J15" s="50" t="s">
        <v>17</v>
      </c>
      <c r="K15" s="50"/>
      <c r="L15" s="75" t="s">
        <v>18</v>
      </c>
      <c r="M15" s="76"/>
      <c r="N15" s="76"/>
      <c r="O15" s="76"/>
      <c r="P15" s="76"/>
      <c r="Q15" s="76"/>
      <c r="R15" s="76"/>
      <c r="S15" s="76"/>
      <c r="T15" s="77"/>
      <c r="U15" s="50" t="s">
        <v>19</v>
      </c>
      <c r="V15" s="50"/>
      <c r="W15" s="50"/>
      <c r="X15" s="50"/>
      <c r="Y15" s="50"/>
      <c r="Z15" s="50" t="s">
        <v>20</v>
      </c>
      <c r="AA15" s="50"/>
      <c r="AB15" s="50"/>
      <c r="AC15" s="50"/>
      <c r="AD15" s="50"/>
      <c r="AE15" s="50"/>
    </row>
    <row r="16" spans="1:31" ht="113.25" customHeight="1" x14ac:dyDescent="0.25">
      <c r="A16" s="3"/>
      <c r="B16" s="51" t="s">
        <v>21</v>
      </c>
      <c r="C16" s="51"/>
      <c r="D16" s="51"/>
      <c r="E16" s="51" t="s">
        <v>22</v>
      </c>
      <c r="F16" s="51"/>
      <c r="G16" s="51"/>
      <c r="H16" s="51"/>
      <c r="I16" s="51"/>
      <c r="J16" s="52" t="s">
        <v>23</v>
      </c>
      <c r="K16" s="52"/>
      <c r="L16" s="35" t="s">
        <v>24</v>
      </c>
      <c r="M16" s="36"/>
      <c r="N16" s="36"/>
      <c r="O16" s="36"/>
      <c r="P16" s="36"/>
      <c r="Q16" s="36"/>
      <c r="R16" s="36"/>
      <c r="S16" s="36"/>
      <c r="T16" s="37"/>
      <c r="U16" s="35" t="s">
        <v>25</v>
      </c>
      <c r="V16" s="36"/>
      <c r="W16" s="36"/>
      <c r="X16" s="36"/>
      <c r="Y16" s="37"/>
      <c r="Z16" s="35" t="s">
        <v>26</v>
      </c>
      <c r="AA16" s="36"/>
      <c r="AB16" s="36"/>
      <c r="AC16" s="36"/>
      <c r="AD16" s="36"/>
      <c r="AE16" s="37"/>
    </row>
    <row r="17" spans="1:31" ht="98.25" customHeight="1" x14ac:dyDescent="0.25">
      <c r="A17" s="3"/>
      <c r="B17" s="51" t="s">
        <v>27</v>
      </c>
      <c r="C17" s="51"/>
      <c r="D17" s="51"/>
      <c r="E17" s="51" t="s">
        <v>28</v>
      </c>
      <c r="F17" s="51"/>
      <c r="G17" s="51"/>
      <c r="H17" s="51"/>
      <c r="I17" s="51"/>
      <c r="J17" s="52" t="s">
        <v>29</v>
      </c>
      <c r="K17" s="52"/>
      <c r="L17" s="35" t="s">
        <v>30</v>
      </c>
      <c r="M17" s="36"/>
      <c r="N17" s="36"/>
      <c r="O17" s="36"/>
      <c r="P17" s="36"/>
      <c r="Q17" s="36"/>
      <c r="R17" s="36"/>
      <c r="S17" s="36"/>
      <c r="T17" s="37"/>
      <c r="U17" s="35" t="s">
        <v>31</v>
      </c>
      <c r="V17" s="36"/>
      <c r="W17" s="36"/>
      <c r="X17" s="36"/>
      <c r="Y17" s="37"/>
      <c r="Z17" s="35" t="s">
        <v>32</v>
      </c>
      <c r="AA17" s="36"/>
      <c r="AB17" s="36"/>
      <c r="AC17" s="36"/>
      <c r="AD17" s="36"/>
      <c r="AE17" s="37"/>
    </row>
    <row r="18" spans="1:31" ht="125.25" customHeight="1" x14ac:dyDescent="0.25">
      <c r="A18" s="12"/>
      <c r="B18" s="51" t="s">
        <v>33</v>
      </c>
      <c r="C18" s="51"/>
      <c r="D18" s="51"/>
      <c r="E18" s="51" t="s">
        <v>34</v>
      </c>
      <c r="F18" s="51"/>
      <c r="G18" s="51"/>
      <c r="H18" s="51"/>
      <c r="I18" s="51"/>
      <c r="J18" s="52" t="s">
        <v>29</v>
      </c>
      <c r="K18" s="52"/>
      <c r="L18" s="35" t="s">
        <v>35</v>
      </c>
      <c r="M18" s="36"/>
      <c r="N18" s="36"/>
      <c r="O18" s="36"/>
      <c r="P18" s="36"/>
      <c r="Q18" s="36"/>
      <c r="R18" s="36"/>
      <c r="S18" s="36"/>
      <c r="T18" s="37"/>
      <c r="U18" s="35" t="s">
        <v>36</v>
      </c>
      <c r="V18" s="36"/>
      <c r="W18" s="36"/>
      <c r="X18" s="36"/>
      <c r="Y18" s="37"/>
      <c r="Z18" s="35" t="s">
        <v>33</v>
      </c>
      <c r="AA18" s="36"/>
      <c r="AB18" s="36"/>
      <c r="AC18" s="36"/>
      <c r="AD18" s="36"/>
      <c r="AE18" s="37"/>
    </row>
    <row r="19" spans="1:31" ht="94.5" customHeight="1" x14ac:dyDescent="0.25">
      <c r="A19" s="3"/>
      <c r="B19" s="35" t="s">
        <v>37</v>
      </c>
      <c r="C19" s="36"/>
      <c r="D19" s="37"/>
      <c r="E19" s="35" t="s">
        <v>38</v>
      </c>
      <c r="F19" s="36"/>
      <c r="G19" s="36"/>
      <c r="H19" s="36"/>
      <c r="I19" s="37"/>
      <c r="J19" s="38" t="s">
        <v>29</v>
      </c>
      <c r="K19" s="39"/>
      <c r="L19" s="35" t="s">
        <v>39</v>
      </c>
      <c r="M19" s="36"/>
      <c r="N19" s="36"/>
      <c r="O19" s="36"/>
      <c r="P19" s="36"/>
      <c r="Q19" s="36"/>
      <c r="R19" s="36"/>
      <c r="S19" s="36"/>
      <c r="T19" s="37"/>
      <c r="U19" s="35" t="s">
        <v>40</v>
      </c>
      <c r="V19" s="36"/>
      <c r="W19" s="36"/>
      <c r="X19" s="36"/>
      <c r="Y19" s="37"/>
      <c r="Z19" s="35" t="s">
        <v>37</v>
      </c>
      <c r="AA19" s="36"/>
      <c r="AB19" s="36"/>
      <c r="AC19" s="36"/>
      <c r="AD19" s="36"/>
      <c r="AE19" s="37"/>
    </row>
    <row r="20" spans="1:31" ht="114" customHeight="1" x14ac:dyDescent="0.25">
      <c r="A20" s="3"/>
      <c r="B20" s="35" t="s">
        <v>37</v>
      </c>
      <c r="C20" s="36"/>
      <c r="D20" s="37"/>
      <c r="E20" s="51" t="s">
        <v>41</v>
      </c>
      <c r="F20" s="51"/>
      <c r="G20" s="51"/>
      <c r="H20" s="51"/>
      <c r="I20" s="51"/>
      <c r="J20" s="38" t="s">
        <v>29</v>
      </c>
      <c r="K20" s="39"/>
      <c r="L20" s="35" t="s">
        <v>42</v>
      </c>
      <c r="M20" s="36"/>
      <c r="N20" s="36"/>
      <c r="O20" s="36"/>
      <c r="P20" s="36"/>
      <c r="Q20" s="36"/>
      <c r="R20" s="36"/>
      <c r="S20" s="36"/>
      <c r="T20" s="37"/>
      <c r="U20" s="35" t="s">
        <v>43</v>
      </c>
      <c r="V20" s="36"/>
      <c r="W20" s="36"/>
      <c r="X20" s="36"/>
      <c r="Y20" s="37"/>
      <c r="Z20" s="35" t="s">
        <v>37</v>
      </c>
      <c r="AA20" s="36"/>
      <c r="AB20" s="36"/>
      <c r="AC20" s="36"/>
      <c r="AD20" s="36"/>
      <c r="AE20" s="37"/>
    </row>
    <row r="21" spans="1:31" ht="114" customHeight="1" x14ac:dyDescent="0.25">
      <c r="A21" s="12"/>
      <c r="B21" s="35" t="s">
        <v>37</v>
      </c>
      <c r="C21" s="36"/>
      <c r="D21" s="37"/>
      <c r="E21" s="35" t="s">
        <v>44</v>
      </c>
      <c r="F21" s="36"/>
      <c r="G21" s="36"/>
      <c r="H21" s="36"/>
      <c r="I21" s="37"/>
      <c r="J21" s="38" t="s">
        <v>29</v>
      </c>
      <c r="K21" s="39"/>
      <c r="L21" s="35" t="s">
        <v>45</v>
      </c>
      <c r="M21" s="36"/>
      <c r="N21" s="36"/>
      <c r="O21" s="36"/>
      <c r="P21" s="36"/>
      <c r="Q21" s="36"/>
      <c r="R21" s="36"/>
      <c r="S21" s="36"/>
      <c r="T21" s="37"/>
      <c r="U21" s="35" t="s">
        <v>46</v>
      </c>
      <c r="V21" s="36"/>
      <c r="W21" s="36"/>
      <c r="X21" s="36"/>
      <c r="Y21" s="37"/>
      <c r="Z21" s="35" t="s">
        <v>37</v>
      </c>
      <c r="AA21" s="36"/>
      <c r="AB21" s="36"/>
      <c r="AC21" s="36"/>
      <c r="AD21" s="36"/>
      <c r="AE21" s="37"/>
    </row>
    <row r="22" spans="1:31" ht="83.25" customHeight="1" x14ac:dyDescent="0.25">
      <c r="A22" s="3"/>
      <c r="B22" s="35" t="s">
        <v>37</v>
      </c>
      <c r="C22" s="36"/>
      <c r="D22" s="37"/>
      <c r="E22" s="35" t="s">
        <v>47</v>
      </c>
      <c r="F22" s="36"/>
      <c r="G22" s="36"/>
      <c r="H22" s="36"/>
      <c r="I22" s="37"/>
      <c r="J22" s="38" t="s">
        <v>48</v>
      </c>
      <c r="K22" s="39"/>
      <c r="L22" s="40" t="s">
        <v>49</v>
      </c>
      <c r="M22" s="41"/>
      <c r="N22" s="41"/>
      <c r="O22" s="41"/>
      <c r="P22" s="41"/>
      <c r="Q22" s="41"/>
      <c r="R22" s="41"/>
      <c r="S22" s="41"/>
      <c r="T22" s="42"/>
      <c r="U22" s="35" t="s">
        <v>50</v>
      </c>
      <c r="V22" s="36"/>
      <c r="W22" s="36"/>
      <c r="X22" s="36"/>
      <c r="Y22" s="37"/>
      <c r="Z22" s="35" t="s">
        <v>51</v>
      </c>
      <c r="AA22" s="36"/>
      <c r="AB22" s="36"/>
      <c r="AC22" s="36"/>
      <c r="AD22" s="36"/>
      <c r="AE22" s="37"/>
    </row>
    <row r="23" spans="1:31" ht="99" customHeight="1" x14ac:dyDescent="0.25">
      <c r="A23" s="1"/>
      <c r="B23" s="35" t="s">
        <v>52</v>
      </c>
      <c r="C23" s="36"/>
      <c r="D23" s="37"/>
      <c r="E23" s="35" t="s">
        <v>53</v>
      </c>
      <c r="F23" s="36"/>
      <c r="G23" s="36"/>
      <c r="H23" s="36"/>
      <c r="I23" s="37"/>
      <c r="J23" s="38" t="s">
        <v>54</v>
      </c>
      <c r="K23" s="39"/>
      <c r="L23" s="35" t="s">
        <v>55</v>
      </c>
      <c r="M23" s="36"/>
      <c r="N23" s="36"/>
      <c r="O23" s="36"/>
      <c r="P23" s="36"/>
      <c r="Q23" s="36"/>
      <c r="R23" s="36"/>
      <c r="S23" s="36"/>
      <c r="T23" s="37"/>
      <c r="U23" s="35" t="s">
        <v>56</v>
      </c>
      <c r="V23" s="36"/>
      <c r="W23" s="36"/>
      <c r="X23" s="36"/>
      <c r="Y23" s="37"/>
      <c r="Z23" s="35" t="s">
        <v>57</v>
      </c>
      <c r="AA23" s="36"/>
      <c r="AB23" s="36"/>
      <c r="AC23" s="36"/>
      <c r="AD23" s="36"/>
      <c r="AE23" s="37"/>
    </row>
    <row r="24" spans="1:31" x14ac:dyDescent="0.25">
      <c r="A24" s="1"/>
      <c r="B24" s="58" t="s">
        <v>58</v>
      </c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</row>
    <row r="25" spans="1:31" ht="18" customHeight="1" x14ac:dyDescent="0.25">
      <c r="A25" s="1"/>
      <c r="B25" s="86" t="s">
        <v>59</v>
      </c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101" t="s">
        <v>60</v>
      </c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3"/>
    </row>
    <row r="26" spans="1:31" ht="18" customHeight="1" x14ac:dyDescent="0.25">
      <c r="A26" s="1"/>
      <c r="B26" s="58" t="s">
        <v>61</v>
      </c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 t="s">
        <v>62</v>
      </c>
      <c r="N26" s="58"/>
      <c r="O26" s="58"/>
      <c r="P26" s="58"/>
      <c r="Q26" s="58"/>
      <c r="R26" s="58"/>
      <c r="S26" s="58"/>
      <c r="T26" s="104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6"/>
    </row>
    <row r="27" spans="1:31" ht="39" customHeight="1" x14ac:dyDescent="0.25">
      <c r="A27" s="6"/>
      <c r="B27" s="32" t="str">
        <f>HYPERLINK("https://www.supersociedades.gov.co/documents/107391/3470668/GDO-MA-001_ArchivoCentralGestion.pdf","GDO-MA-001 Manual Archivo central y de Gestión")</f>
        <v>GDO-MA-001 Manual Archivo central y de Gestión</v>
      </c>
      <c r="C27" s="33"/>
      <c r="D27" s="33"/>
      <c r="E27" s="33"/>
      <c r="F27" s="33"/>
      <c r="G27" s="33"/>
      <c r="H27" s="34"/>
      <c r="I27" s="43" t="str">
        <f>HYPERLINK("https://www.supersociedades.gov.co/documents/107391/3470668/GDO-PR-003_EnvioCorrespondencia.pdf","GDO-PR-003 Envío de correspondencia")</f>
        <v>GDO-PR-003 Envío de correspondencia</v>
      </c>
      <c r="J27" s="44"/>
      <c r="K27" s="44"/>
      <c r="L27" s="45"/>
      <c r="M27" s="43" t="str">
        <f>HYPERLINK("https://www.supersociedades.gov.co/documents/107391/3470413/GDO-FM-001_CorrespondenciaEntregada.xlsx","GDO-FM-001 Formato de Correspondencia Entregada")</f>
        <v>GDO-FM-001 Formato de Correspondencia Entregada</v>
      </c>
      <c r="N27" s="44"/>
      <c r="O27" s="45"/>
      <c r="P27" s="32" t="str">
        <f>HYPERLINK("https://www.supersociedades.gov.co/documents/107391/3470413/GDO-FM-027_RotuloIdentificacionUnidades.xlsx","GDO-FM-027 Rótulo de identificación de unidades documentales")</f>
        <v>GDO-FM-027 Rótulo de identificación de unidades documentales</v>
      </c>
      <c r="Q27" s="33"/>
      <c r="R27" s="33"/>
      <c r="S27" s="34"/>
      <c r="T27" s="43" t="s">
        <v>63</v>
      </c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5"/>
    </row>
    <row r="28" spans="1:31" ht="39" customHeight="1" x14ac:dyDescent="0.25">
      <c r="A28" s="6"/>
      <c r="B28" s="32" t="str">
        <f>HYPERLINK("https://www.supersociedades.gov.co/documents/107391/3470668/GDO-MA-002_AplicacionTRD_TVD.pdf","GDO-MA-002 Manual de aplicación de las tablas de retención documental")</f>
        <v>GDO-MA-002 Manual de aplicación de las tablas de retención documental</v>
      </c>
      <c r="C28" s="33"/>
      <c r="D28" s="33"/>
      <c r="E28" s="33"/>
      <c r="F28" s="33"/>
      <c r="G28" s="33"/>
      <c r="H28" s="34"/>
      <c r="I28" s="33" t="str">
        <f>HYPERLINK("https://www.supersociedades.gov.co/documents/107391/3470668/GDOC-G-003_MOREQ.pdf","GDOC-G-003 Guía Modelo de requisitos para la gestión de documentos electrónicos de archivo")</f>
        <v>GDOC-G-003 Guía Modelo de requisitos para la gestión de documentos electrónicos de archivo</v>
      </c>
      <c r="J28" s="33"/>
      <c r="K28" s="33"/>
      <c r="L28" s="34"/>
      <c r="M28" s="32" t="str">
        <f>HYPERLINK("https://www.supersociedades.gov.co/documents/107391/3470413/GDO-FM-008_TRD.xlsx","GDO-FM-008 Tablas de Retención Documental")</f>
        <v>GDO-FM-008 Tablas de Retención Documental</v>
      </c>
      <c r="N28" s="33"/>
      <c r="O28" s="34"/>
      <c r="P28" s="32" t="str">
        <f>HYPERLINK("https://www.supersociedades.gov.co/documents/107391/3470413/GDO-FM-028_TablasValoracionDocumental.xlsx","GDO-FM-028 Tablas de Valoración Documental")</f>
        <v>GDO-FM-028 Tablas de Valoración Documental</v>
      </c>
      <c r="Q28" s="33"/>
      <c r="R28" s="33"/>
      <c r="S28" s="34"/>
      <c r="T28" s="32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4"/>
    </row>
    <row r="29" spans="1:31" ht="39" customHeight="1" x14ac:dyDescent="0.25">
      <c r="A29" s="6"/>
      <c r="B29" s="32" t="str">
        <f>HYPERLINK("https://www.supersociedades.gov.co/documents/107391/3470668/GDOC-M-003_ManualSID.pdf","GDOC-M-003 Manual SID")</f>
        <v>GDOC-M-003 Manual SID</v>
      </c>
      <c r="C29" s="33"/>
      <c r="D29" s="33"/>
      <c r="E29" s="33"/>
      <c r="F29" s="33"/>
      <c r="G29" s="33"/>
      <c r="H29" s="34"/>
      <c r="I29" s="33" t="str">
        <f>HYPERLINK("https://www.supersociedades.gov.co/documents/107391/3470668/GDOC-M-004_SistemaIntegradoConservacion.pdf","GDOC-M-004 Manual del Sistema Integrado de Conservación – SIC")</f>
        <v>GDOC-M-004 Manual del Sistema Integrado de Conservación – SIC</v>
      </c>
      <c r="J29" s="33"/>
      <c r="K29" s="33"/>
      <c r="L29" s="34"/>
      <c r="M29" s="32" t="str">
        <f>HYPERLINK("https://www.supersociedades.gov.co/documents/107391/3470413/GDO-FM-009_TablaTramites.xlsx","GDO-FM-009 Tabla de trámites")</f>
        <v>GDO-FM-009 Tabla de trámites</v>
      </c>
      <c r="N29" s="33"/>
      <c r="O29" s="33"/>
      <c r="P29" s="32" t="str">
        <f>HYPERLINK("https://www.supersociedades.gov.co/documents/107391/3470413/GDO-FM-029_CuadroClasificacionDoc.xlsx","GDO-FM-029 Cuadro de clasificación documental")</f>
        <v>GDO-FM-029 Cuadro de clasificación documental</v>
      </c>
      <c r="Q29" s="33"/>
      <c r="R29" s="33"/>
      <c r="S29" s="34"/>
      <c r="T29" s="32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4"/>
    </row>
    <row r="30" spans="1:31" ht="39" customHeight="1" x14ac:dyDescent="0.25">
      <c r="A30" s="6"/>
      <c r="B30" s="32" t="str">
        <f>HYPERLINK("https://www.supersociedades.gov.co/documents/107391/3470668/GDO-PG-001_ProgramaGestionDocumental.pdf","GDO-PG-001 Programa de Gestión Documental")</f>
        <v>GDO-PG-001 Programa de Gestión Documental</v>
      </c>
      <c r="C30" s="33"/>
      <c r="D30" s="33"/>
      <c r="E30" s="33"/>
      <c r="F30" s="33"/>
      <c r="G30" s="33"/>
      <c r="H30" s="34"/>
      <c r="I30" s="33"/>
      <c r="J30" s="33"/>
      <c r="K30" s="33"/>
      <c r="L30" s="34"/>
      <c r="M30" s="32" t="str">
        <f>HYPERLINK("https://www.supersociedades.gov.co/documents/107391/3470413/GDO-FM-010_InventarioDocumental.xlsx","GDO-FM-010 Inventario Documental")</f>
        <v>GDO-FM-010 Inventario Documental</v>
      </c>
      <c r="N30" s="33"/>
      <c r="O30" s="34"/>
      <c r="P30" s="32" t="str">
        <f>HYPERLINK("https://www.supersociedades.gov.co/documents/107391/3470413/GDO-FM-030_ClasificacionDocumental-TVD.xlsx","GDO-FM-030 Clasificación Documental-TVD")</f>
        <v>GDO-FM-030 Clasificación Documental-TVD</v>
      </c>
      <c r="Q30" s="33"/>
      <c r="R30" s="33"/>
      <c r="S30" s="34"/>
      <c r="T30" s="32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4"/>
    </row>
    <row r="31" spans="1:31" ht="39" customHeight="1" x14ac:dyDescent="0.25">
      <c r="A31" s="6"/>
      <c r="B31" s="32" t="str">
        <f>HYPERLINK("https://www.supersociedades.gov.co/documents/107391/3470668/GDO-PR-002_ProcedimientoRadicaciones.pdf","GDO-PR-002 Procedimiento radicaciones")</f>
        <v>GDO-PR-002 Procedimiento radicaciones</v>
      </c>
      <c r="C31" s="33"/>
      <c r="D31" s="33"/>
      <c r="E31" s="33"/>
      <c r="F31" s="33"/>
      <c r="G31" s="33"/>
      <c r="H31" s="34"/>
      <c r="I31" s="33"/>
      <c r="J31" s="33"/>
      <c r="K31" s="33"/>
      <c r="L31" s="34"/>
      <c r="M31" s="32" t="str">
        <f>HYPERLINK("https://www.supersociedades.gov.co/documents/107391/3470413/GDO-FM-015_ControlCambiosTRD.xlsx","GDO-FM-015 Control de cambios - Tablas de retención documental")</f>
        <v>GDO-FM-015 Control de cambios - Tablas de retención documental</v>
      </c>
      <c r="N31" s="33"/>
      <c r="O31" s="34"/>
      <c r="P31" s="32" t="str">
        <f>HYPERLINK("https://www.supersociedades.gov.co/documents/107391/3470413/GDO-FM-031_Rotulo_Identificacion_de_Caja.xlsx","GDO-FM-031 Rótulo de identificación de Caja")</f>
        <v>GDO-FM-031 Rótulo de identificación de Caja</v>
      </c>
      <c r="Q31" s="33"/>
      <c r="R31" s="33"/>
      <c r="S31" s="34"/>
      <c r="T31" s="32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4"/>
    </row>
    <row r="32" spans="1:31" ht="39" customHeight="1" x14ac:dyDescent="0.25">
      <c r="A32" s="6"/>
      <c r="B32" s="23"/>
      <c r="C32" s="24"/>
      <c r="D32" s="24"/>
      <c r="E32" s="24"/>
      <c r="F32" s="24"/>
      <c r="G32" s="24"/>
      <c r="H32" s="25"/>
      <c r="I32" s="24"/>
      <c r="J32" s="24"/>
      <c r="K32" s="24"/>
      <c r="L32" s="25"/>
      <c r="M32" s="32" t="str">
        <f>HYPERLINK("https://www.supersociedades.gov.co/documents/107391/3470413/GDO-FM-016_ActaValidacionTRD.docx","GDO-FM-016 Acta de Validación TRD")</f>
        <v>GDO-FM-016 Acta de Validación TRD</v>
      </c>
      <c r="N32" s="33"/>
      <c r="O32" s="34"/>
      <c r="P32" s="32" t="str">
        <f>HYPERLINK("https://www.supersociedades.gov.co/documents/107391/3470413/GDO-FM-032_BancoTerminologico.xlsx","GDO-FM-032 Banco Terminológico")</f>
        <v>GDO-FM-032 Banco Terminológico</v>
      </c>
      <c r="Q32" s="33"/>
      <c r="R32" s="33"/>
      <c r="S32" s="34"/>
      <c r="T32" s="32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4"/>
    </row>
    <row r="33" spans="1:31" ht="39" customHeight="1" x14ac:dyDescent="0.25">
      <c r="A33" s="6"/>
      <c r="B33" s="23"/>
      <c r="C33" s="24"/>
      <c r="D33" s="24"/>
      <c r="E33" s="24"/>
      <c r="F33" s="24"/>
      <c r="G33" s="24"/>
      <c r="H33" s="25"/>
      <c r="I33" s="24"/>
      <c r="J33" s="24"/>
      <c r="K33" s="24"/>
      <c r="L33" s="25"/>
      <c r="M33" s="32" t="str">
        <f>HYPERLINK("https://www.supersociedades.gov.co/documents/107391/3470413/GDO-FM-017_EntrevistaLevantamientoInformacionTRD.docx","GDO-FM-017 Entrevista Levantamiento Información TRD")</f>
        <v>GDO-FM-017 Entrevista Levantamiento Información TRD</v>
      </c>
      <c r="N33" s="33"/>
      <c r="O33" s="34"/>
      <c r="P33" s="32"/>
      <c r="Q33" s="33"/>
      <c r="R33" s="33"/>
      <c r="S33" s="34"/>
      <c r="T33" s="32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4"/>
    </row>
    <row r="34" spans="1:31" ht="39" customHeight="1" x14ac:dyDescent="0.25">
      <c r="A34" s="6"/>
      <c r="B34" s="23"/>
      <c r="C34" s="24"/>
      <c r="D34" s="24"/>
      <c r="E34" s="24"/>
      <c r="F34" s="24"/>
      <c r="G34" s="24"/>
      <c r="H34" s="25"/>
      <c r="I34" s="23"/>
      <c r="J34" s="24"/>
      <c r="K34" s="24"/>
      <c r="L34" s="25"/>
      <c r="M34" s="32" t="str">
        <f>HYPERLINK("https://www.supersociedades.gov.co/documents/107391/3470413/GDO-FM-018_HojaControl.xlsx","GDO-FM-018 Hoja de Control")</f>
        <v>GDO-FM-018 Hoja de Control</v>
      </c>
      <c r="N34" s="33"/>
      <c r="O34" s="34"/>
      <c r="P34" s="32"/>
      <c r="Q34" s="33"/>
      <c r="R34" s="33"/>
      <c r="S34" s="34"/>
      <c r="T34" s="32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4"/>
    </row>
    <row r="35" spans="1:31" ht="39" customHeight="1" x14ac:dyDescent="0.25">
      <c r="A35" s="6"/>
      <c r="B35" s="23"/>
      <c r="C35" s="24"/>
      <c r="D35" s="24"/>
      <c r="E35" s="24"/>
      <c r="F35" s="24"/>
      <c r="G35" s="24"/>
      <c r="H35" s="25"/>
      <c r="I35" s="23"/>
      <c r="J35" s="24"/>
      <c r="K35" s="24"/>
      <c r="L35" s="25"/>
      <c r="M35" s="32" t="str">
        <f>HYPERLINK("https://www.supersociedades.gov.co/documents/107391/3470413/GDO-FM-019_FormatoAfuera.xlsx","GDO-FM-019 Formato Afuera")</f>
        <v>GDO-FM-019 Formato Afuera</v>
      </c>
      <c r="N35" s="33"/>
      <c r="O35" s="34"/>
      <c r="P35" s="32"/>
      <c r="Q35" s="33"/>
      <c r="R35" s="33"/>
      <c r="S35" s="34"/>
      <c r="T35" s="32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4"/>
    </row>
    <row r="36" spans="1:31" ht="39" customHeight="1" x14ac:dyDescent="0.25">
      <c r="A36" s="6"/>
      <c r="B36" s="23"/>
      <c r="C36" s="24"/>
      <c r="D36" s="24"/>
      <c r="E36" s="24"/>
      <c r="F36" s="24"/>
      <c r="G36" s="24"/>
      <c r="H36" s="25"/>
      <c r="I36" s="23"/>
      <c r="J36" s="24"/>
      <c r="K36" s="24"/>
      <c r="L36" s="25"/>
      <c r="M36" s="32" t="str">
        <f>HYPERLINK("https://www.supersociedades.gov.co/documents/107391/3470413/GDO-FM-020_SeguimientoRadicacionDigitalizacion.xlsx","GDO-FM-020 Seguimiento radicación y digitalización")</f>
        <v>GDO-FM-020 Seguimiento radicación y digitalización</v>
      </c>
      <c r="N36" s="33"/>
      <c r="O36" s="34"/>
      <c r="P36" s="32"/>
      <c r="Q36" s="33"/>
      <c r="R36" s="33"/>
      <c r="S36" s="34"/>
      <c r="T36" s="29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1"/>
    </row>
    <row r="37" spans="1:31" ht="39" customHeight="1" x14ac:dyDescent="0.25">
      <c r="A37" s="6"/>
      <c r="B37" s="23"/>
      <c r="C37" s="24"/>
      <c r="D37" s="24"/>
      <c r="E37" s="24"/>
      <c r="F37" s="24"/>
      <c r="G37" s="24"/>
      <c r="H37" s="25"/>
      <c r="I37" s="23"/>
      <c r="J37" s="24"/>
      <c r="K37" s="24"/>
      <c r="L37" s="25"/>
      <c r="M37" s="32"/>
      <c r="N37" s="33"/>
      <c r="O37" s="34"/>
      <c r="P37" s="32"/>
      <c r="Q37" s="33"/>
      <c r="R37" s="33"/>
      <c r="S37" s="34"/>
      <c r="T37" s="29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1"/>
    </row>
    <row r="38" spans="1:31" ht="39" customHeight="1" x14ac:dyDescent="0.25">
      <c r="A38" s="6"/>
      <c r="B38" s="26"/>
      <c r="C38" s="27"/>
      <c r="D38" s="27"/>
      <c r="E38" s="27"/>
      <c r="F38" s="27"/>
      <c r="G38" s="27"/>
      <c r="H38" s="28"/>
      <c r="I38" s="26"/>
      <c r="J38" s="27"/>
      <c r="K38" s="27"/>
      <c r="L38" s="28"/>
      <c r="M38" s="32"/>
      <c r="N38" s="33"/>
      <c r="O38" s="34"/>
      <c r="P38" s="32"/>
      <c r="Q38" s="33"/>
      <c r="R38" s="33"/>
      <c r="S38" s="34"/>
      <c r="T38" s="29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1"/>
    </row>
    <row r="39" spans="1:31" ht="39" hidden="1" customHeight="1" x14ac:dyDescent="0.25">
      <c r="A39" s="6"/>
      <c r="B39" s="23"/>
      <c r="C39" s="24"/>
      <c r="D39" s="24"/>
      <c r="E39" s="24"/>
      <c r="F39" s="24"/>
      <c r="G39" s="24"/>
      <c r="H39" s="25"/>
      <c r="I39" s="23"/>
      <c r="J39" s="24"/>
      <c r="K39" s="24"/>
      <c r="L39" s="25"/>
      <c r="M39" s="23"/>
      <c r="N39" s="24"/>
      <c r="O39" s="25"/>
      <c r="P39" s="23"/>
      <c r="Q39" s="24"/>
      <c r="R39" s="24"/>
      <c r="S39" s="25"/>
      <c r="T39" s="17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9"/>
    </row>
    <row r="40" spans="1:31" ht="39" hidden="1" customHeight="1" x14ac:dyDescent="0.25">
      <c r="A40" s="6"/>
      <c r="B40" s="23"/>
      <c r="C40" s="24"/>
      <c r="D40" s="24"/>
      <c r="E40" s="24"/>
      <c r="F40" s="24"/>
      <c r="G40" s="24"/>
      <c r="H40" s="25"/>
      <c r="I40" s="23"/>
      <c r="J40" s="24"/>
      <c r="K40" s="24"/>
      <c r="L40" s="25"/>
      <c r="M40" s="23"/>
      <c r="N40" s="24"/>
      <c r="O40" s="25"/>
      <c r="P40" s="23"/>
      <c r="Q40" s="24"/>
      <c r="R40" s="24"/>
      <c r="S40" s="25"/>
      <c r="T40" s="17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9"/>
    </row>
    <row r="41" spans="1:31" ht="39" hidden="1" customHeight="1" x14ac:dyDescent="0.25">
      <c r="A41" s="6"/>
      <c r="B41" s="23"/>
      <c r="C41" s="24"/>
      <c r="D41" s="24"/>
      <c r="E41" s="24"/>
      <c r="F41" s="24"/>
      <c r="G41" s="24"/>
      <c r="H41" s="25"/>
      <c r="I41" s="23"/>
      <c r="J41" s="24"/>
      <c r="K41" s="24"/>
      <c r="L41" s="25"/>
      <c r="M41" s="23"/>
      <c r="N41" s="24"/>
      <c r="O41" s="25"/>
      <c r="P41" s="23"/>
      <c r="Q41" s="24"/>
      <c r="R41" s="24"/>
      <c r="S41" s="25"/>
      <c r="T41" s="17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9"/>
    </row>
    <row r="42" spans="1:31" ht="39" hidden="1" customHeight="1" x14ac:dyDescent="0.25">
      <c r="A42" s="6"/>
      <c r="B42" s="23"/>
      <c r="C42" s="24"/>
      <c r="D42" s="24"/>
      <c r="E42" s="24"/>
      <c r="F42" s="24"/>
      <c r="G42" s="24"/>
      <c r="H42" s="25"/>
      <c r="I42" s="23"/>
      <c r="J42" s="24"/>
      <c r="K42" s="24"/>
      <c r="L42" s="25"/>
      <c r="M42" s="23"/>
      <c r="N42" s="24"/>
      <c r="O42" s="25"/>
      <c r="P42" s="23"/>
      <c r="Q42" s="24"/>
      <c r="R42" s="24"/>
      <c r="S42" s="25"/>
      <c r="T42" s="17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9"/>
    </row>
    <row r="43" spans="1:31" ht="39" hidden="1" customHeight="1" x14ac:dyDescent="0.25">
      <c r="A43" s="7"/>
      <c r="B43" s="32"/>
      <c r="C43" s="33"/>
      <c r="D43" s="33"/>
      <c r="E43" s="33"/>
      <c r="F43" s="33"/>
      <c r="G43" s="33"/>
      <c r="H43" s="34"/>
      <c r="I43" s="32"/>
      <c r="J43" s="33"/>
      <c r="K43" s="33"/>
      <c r="L43" s="34"/>
      <c r="M43" s="32"/>
      <c r="N43" s="33"/>
      <c r="O43" s="34"/>
      <c r="P43" s="32"/>
      <c r="Q43" s="33"/>
      <c r="R43" s="33"/>
      <c r="S43" s="34"/>
      <c r="T43" s="17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9"/>
    </row>
    <row r="44" spans="1:31" ht="39" hidden="1" customHeight="1" x14ac:dyDescent="0.25">
      <c r="A44" s="7"/>
      <c r="B44" s="79"/>
      <c r="C44" s="80"/>
      <c r="D44" s="80"/>
      <c r="E44" s="80"/>
      <c r="F44" s="80"/>
      <c r="G44" s="80"/>
      <c r="H44" s="81"/>
      <c r="I44" s="79"/>
      <c r="J44" s="80"/>
      <c r="K44" s="80"/>
      <c r="L44" s="81"/>
      <c r="M44" s="79"/>
      <c r="N44" s="80"/>
      <c r="O44" s="81"/>
      <c r="P44" s="79"/>
      <c r="Q44" s="80"/>
      <c r="R44" s="80"/>
      <c r="S44" s="81"/>
      <c r="T44" s="20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2"/>
    </row>
    <row r="45" spans="1:31" s="8" customFormat="1" ht="6" customHeight="1" x14ac:dyDescent="0.25">
      <c r="B45" s="50" t="s">
        <v>64</v>
      </c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8" t="s">
        <v>65</v>
      </c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</row>
    <row r="46" spans="1:31" s="1" customFormat="1" ht="8.1" customHeight="1" x14ac:dyDescent="0.25"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</row>
    <row r="47" spans="1:31" ht="16.5" customHeight="1" x14ac:dyDescent="0.25">
      <c r="A47" s="6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</row>
    <row r="48" spans="1:31" ht="39" customHeight="1" x14ac:dyDescent="0.25">
      <c r="A48" s="6"/>
      <c r="B48" s="107" t="str">
        <f>HYPERLINK("https://www.supersociedades.gov.co/web/nuestra-entidad/indicadores","Indicadores De Gestión")</f>
        <v>Indicadores De Gestión</v>
      </c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71" t="s">
        <v>66</v>
      </c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3"/>
    </row>
    <row r="49" spans="1:31" ht="39" customHeight="1" x14ac:dyDescent="0.25">
      <c r="A49" s="6"/>
      <c r="B49" s="68" t="s">
        <v>67</v>
      </c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70"/>
      <c r="R49" s="86" t="s">
        <v>68</v>
      </c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8"/>
    </row>
    <row r="50" spans="1:31" ht="37.5" customHeight="1" x14ac:dyDescent="0.25">
      <c r="A50" s="6"/>
      <c r="B50" s="67" t="s">
        <v>69</v>
      </c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71" t="s">
        <v>70</v>
      </c>
      <c r="S50" s="72"/>
      <c r="T50" s="72"/>
      <c r="U50" s="72"/>
      <c r="V50" s="72"/>
      <c r="W50" s="72"/>
      <c r="X50" s="72"/>
      <c r="Y50" s="72"/>
      <c r="Z50" s="72"/>
      <c r="AA50" s="72"/>
      <c r="AB50" s="72"/>
      <c r="AC50" s="72"/>
      <c r="AD50" s="72"/>
      <c r="AE50" s="73"/>
    </row>
    <row r="51" spans="1:31" ht="45" customHeight="1" x14ac:dyDescent="0.25">
      <c r="A51" s="6"/>
      <c r="B51" s="67" t="s">
        <v>71</v>
      </c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71" t="s">
        <v>72</v>
      </c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3"/>
    </row>
    <row r="52" spans="1:31" ht="24.95" customHeight="1" x14ac:dyDescent="0.25">
      <c r="B52" s="50" t="s">
        <v>73</v>
      </c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</row>
    <row r="53" spans="1:31" ht="16.5" customHeight="1" x14ac:dyDescent="0.25">
      <c r="B53" s="59" t="s">
        <v>74</v>
      </c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1"/>
    </row>
    <row r="54" spans="1:31" x14ac:dyDescent="0.25">
      <c r="B54" s="62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63"/>
    </row>
    <row r="55" spans="1:31" x14ac:dyDescent="0.25">
      <c r="B55" s="62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63"/>
    </row>
    <row r="56" spans="1:31" ht="16.5" customHeight="1" x14ac:dyDescent="0.25">
      <c r="B56" s="62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63"/>
    </row>
    <row r="57" spans="1:31" x14ac:dyDescent="0.25">
      <c r="B57" s="64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6"/>
    </row>
    <row r="58" spans="1:31" ht="8.1" customHeight="1" x14ac:dyDescent="0.25">
      <c r="A58" s="1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</row>
    <row r="59" spans="1:31" ht="30.75" customHeight="1" x14ac:dyDescent="0.25">
      <c r="B59" s="75" t="s">
        <v>75</v>
      </c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6"/>
      <c r="AB59" s="76"/>
      <c r="AC59" s="76"/>
      <c r="AD59" s="76"/>
      <c r="AE59" s="77"/>
    </row>
    <row r="60" spans="1:31" ht="27" customHeight="1" x14ac:dyDescent="0.25">
      <c r="B60" s="38"/>
      <c r="C60" s="82"/>
      <c r="D60" s="82"/>
      <c r="E60" s="82"/>
      <c r="F60" s="39"/>
      <c r="G60" s="50" t="s">
        <v>76</v>
      </c>
      <c r="H60" s="50"/>
      <c r="I60" s="50"/>
      <c r="J60" s="50"/>
      <c r="K60" s="50"/>
      <c r="L60" s="50"/>
      <c r="M60" s="50"/>
      <c r="N60" s="50"/>
      <c r="O60" s="50"/>
      <c r="P60" s="50" t="s">
        <v>77</v>
      </c>
      <c r="Q60" s="50"/>
      <c r="R60" s="50"/>
      <c r="S60" s="50"/>
      <c r="T60" s="50"/>
      <c r="U60" s="50"/>
      <c r="V60" s="50"/>
      <c r="W60" s="50"/>
      <c r="X60" s="50"/>
      <c r="Y60" s="50" t="s">
        <v>6</v>
      </c>
      <c r="Z60" s="50"/>
      <c r="AA60" s="50"/>
      <c r="AB60" s="50"/>
      <c r="AC60" s="50"/>
      <c r="AD60" s="50"/>
      <c r="AE60" s="50"/>
    </row>
    <row r="61" spans="1:31" ht="16.5" customHeight="1" x14ac:dyDescent="0.25">
      <c r="B61" s="55" t="s">
        <v>78</v>
      </c>
      <c r="C61" s="56"/>
      <c r="D61" s="56"/>
      <c r="E61" s="56"/>
      <c r="F61" s="57"/>
      <c r="G61" s="53" t="s">
        <v>79</v>
      </c>
      <c r="H61" s="53"/>
      <c r="I61" s="53"/>
      <c r="J61" s="53"/>
      <c r="K61" s="53"/>
      <c r="L61" s="53"/>
      <c r="M61" s="53"/>
      <c r="N61" s="53"/>
      <c r="O61" s="53"/>
      <c r="P61" s="83" t="s">
        <v>80</v>
      </c>
      <c r="Q61" s="83"/>
      <c r="R61" s="83"/>
      <c r="S61" s="83"/>
      <c r="T61" s="83"/>
      <c r="U61" s="83"/>
      <c r="V61" s="83"/>
      <c r="W61" s="83"/>
      <c r="X61" s="83"/>
      <c r="Y61" s="84">
        <v>45881</v>
      </c>
      <c r="Z61" s="53"/>
      <c r="AA61" s="53"/>
      <c r="AB61" s="53"/>
      <c r="AC61" s="53"/>
      <c r="AD61" s="53"/>
      <c r="AE61" s="53"/>
    </row>
    <row r="62" spans="1:31" ht="16.5" customHeight="1" x14ac:dyDescent="0.25">
      <c r="B62" s="55" t="s">
        <v>81</v>
      </c>
      <c r="C62" s="56"/>
      <c r="D62" s="56"/>
      <c r="E62" s="56"/>
      <c r="F62" s="57"/>
      <c r="G62" s="53" t="s">
        <v>82</v>
      </c>
      <c r="H62" s="53"/>
      <c r="I62" s="53"/>
      <c r="J62" s="53"/>
      <c r="K62" s="53"/>
      <c r="L62" s="53"/>
      <c r="M62" s="53"/>
      <c r="N62" s="53"/>
      <c r="O62" s="53"/>
      <c r="P62" s="83" t="s">
        <v>83</v>
      </c>
      <c r="Q62" s="83"/>
      <c r="R62" s="83"/>
      <c r="S62" s="83"/>
      <c r="T62" s="83"/>
      <c r="U62" s="83"/>
      <c r="V62" s="83"/>
      <c r="W62" s="83"/>
      <c r="X62" s="83"/>
      <c r="Y62" s="84">
        <v>45881</v>
      </c>
      <c r="Z62" s="53"/>
      <c r="AA62" s="53"/>
      <c r="AB62" s="53"/>
      <c r="AC62" s="53"/>
      <c r="AD62" s="53"/>
      <c r="AE62" s="53"/>
    </row>
    <row r="63" spans="1:31" ht="21" customHeight="1" x14ac:dyDescent="0.25">
      <c r="B63" s="55" t="s">
        <v>84</v>
      </c>
      <c r="C63" s="56"/>
      <c r="D63" s="56"/>
      <c r="E63" s="56"/>
      <c r="F63" s="57"/>
      <c r="G63" s="53" t="s">
        <v>85</v>
      </c>
      <c r="H63" s="53"/>
      <c r="I63" s="53"/>
      <c r="J63" s="53"/>
      <c r="K63" s="53"/>
      <c r="L63" s="53"/>
      <c r="M63" s="53"/>
      <c r="N63" s="53"/>
      <c r="O63" s="53"/>
      <c r="P63" s="83" t="s">
        <v>86</v>
      </c>
      <c r="Q63" s="83"/>
      <c r="R63" s="83"/>
      <c r="S63" s="83"/>
      <c r="T63" s="83"/>
      <c r="U63" s="83"/>
      <c r="V63" s="83"/>
      <c r="W63" s="83"/>
      <c r="X63" s="83"/>
      <c r="Y63" s="84">
        <v>45940</v>
      </c>
      <c r="Z63" s="53"/>
      <c r="AA63" s="53"/>
      <c r="AB63" s="53"/>
      <c r="AC63" s="53"/>
      <c r="AD63" s="53"/>
      <c r="AE63" s="53"/>
    </row>
    <row r="65" spans="2:31" x14ac:dyDescent="0.25"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</row>
    <row r="68" spans="2:31" ht="27.75" customHeight="1" x14ac:dyDescent="0.25">
      <c r="B68" s="46" t="s">
        <v>87</v>
      </c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</row>
    <row r="71" spans="2:31" x14ac:dyDescent="0.25">
      <c r="R71" s="85"/>
      <c r="S71" s="85"/>
      <c r="T71" s="85"/>
    </row>
    <row r="72" spans="2:31" x14ac:dyDescent="0.25">
      <c r="R72" s="85"/>
      <c r="S72" s="85"/>
      <c r="T72" s="85"/>
    </row>
    <row r="73" spans="2:31" x14ac:dyDescent="0.25">
      <c r="R73" s="74"/>
      <c r="S73" s="74"/>
      <c r="T73" s="74"/>
    </row>
  </sheetData>
  <mergeCells count="165">
    <mergeCell ref="R50:AE50"/>
    <mergeCell ref="R51:AE51"/>
    <mergeCell ref="R45:AE47"/>
    <mergeCell ref="B25:S25"/>
    <mergeCell ref="T25:AE26"/>
    <mergeCell ref="J21:K21"/>
    <mergeCell ref="L21:T21"/>
    <mergeCell ref="U21:Y21"/>
    <mergeCell ref="Z21:AE21"/>
    <mergeCell ref="M44:O44"/>
    <mergeCell ref="P44:S44"/>
    <mergeCell ref="B48:Q48"/>
    <mergeCell ref="M38:O38"/>
    <mergeCell ref="P34:S34"/>
    <mergeCell ref="P28:S28"/>
    <mergeCell ref="P29:S29"/>
    <mergeCell ref="P30:S30"/>
    <mergeCell ref="P31:S31"/>
    <mergeCell ref="P32:S32"/>
    <mergeCell ref="P33:S33"/>
    <mergeCell ref="P35:S35"/>
    <mergeCell ref="B22:D22"/>
    <mergeCell ref="E22:I22"/>
    <mergeCell ref="Z23:AE23"/>
    <mergeCell ref="B1:H4"/>
    <mergeCell ref="Z17:AE17"/>
    <mergeCell ref="B18:D18"/>
    <mergeCell ref="E18:I18"/>
    <mergeCell ref="V1:Z1"/>
    <mergeCell ref="V2:Z2"/>
    <mergeCell ref="V4:Z4"/>
    <mergeCell ref="AA1:AE1"/>
    <mergeCell ref="AA2:AE2"/>
    <mergeCell ref="AA4:AE4"/>
    <mergeCell ref="L15:T15"/>
    <mergeCell ref="J15:K15"/>
    <mergeCell ref="V3:Z3"/>
    <mergeCell ref="AA3:AE3"/>
    <mergeCell ref="I3:U4"/>
    <mergeCell ref="I1:U2"/>
    <mergeCell ref="B6:AE6"/>
    <mergeCell ref="B7:AE7"/>
    <mergeCell ref="B9:AE9"/>
    <mergeCell ref="B10:AE10"/>
    <mergeCell ref="B12:AE12"/>
    <mergeCell ref="B8:AE8"/>
    <mergeCell ref="B11:AE11"/>
    <mergeCell ref="L19:T19"/>
    <mergeCell ref="U19:Y19"/>
    <mergeCell ref="Z19:AE19"/>
    <mergeCell ref="U18:Y18"/>
    <mergeCell ref="Z18:AE18"/>
    <mergeCell ref="B19:D19"/>
    <mergeCell ref="E19:I19"/>
    <mergeCell ref="J19:K19"/>
    <mergeCell ref="B21:D21"/>
    <mergeCell ref="B20:D20"/>
    <mergeCell ref="E20:I20"/>
    <mergeCell ref="J20:K20"/>
    <mergeCell ref="L20:T20"/>
    <mergeCell ref="U20:Y20"/>
    <mergeCell ref="Z20:AE20"/>
    <mergeCell ref="R73:T73"/>
    <mergeCell ref="B59:AE59"/>
    <mergeCell ref="B65:AE65"/>
    <mergeCell ref="I43:L43"/>
    <mergeCell ref="B44:H44"/>
    <mergeCell ref="B60:F60"/>
    <mergeCell ref="G60:O60"/>
    <mergeCell ref="P60:X60"/>
    <mergeCell ref="Y60:AE60"/>
    <mergeCell ref="G61:O61"/>
    <mergeCell ref="P61:X61"/>
    <mergeCell ref="Y61:AE61"/>
    <mergeCell ref="P43:S43"/>
    <mergeCell ref="I44:L44"/>
    <mergeCell ref="M43:O43"/>
    <mergeCell ref="R71:T71"/>
    <mergeCell ref="R72:T72"/>
    <mergeCell ref="Y62:AE62"/>
    <mergeCell ref="G62:O62"/>
    <mergeCell ref="P62:X62"/>
    <mergeCell ref="P63:X63"/>
    <mergeCell ref="Y63:AE63"/>
    <mergeCell ref="B61:F61"/>
    <mergeCell ref="R49:AE49"/>
    <mergeCell ref="B62:F62"/>
    <mergeCell ref="B63:F63"/>
    <mergeCell ref="B23:D23"/>
    <mergeCell ref="E23:I23"/>
    <mergeCell ref="M26:S26"/>
    <mergeCell ref="B24:AE24"/>
    <mergeCell ref="B26:L26"/>
    <mergeCell ref="B58:AE58"/>
    <mergeCell ref="B52:AE52"/>
    <mergeCell ref="B53:AE57"/>
    <mergeCell ref="B45:Q47"/>
    <mergeCell ref="B27:H27"/>
    <mergeCell ref="I27:L27"/>
    <mergeCell ref="M27:O27"/>
    <mergeCell ref="P27:S27"/>
    <mergeCell ref="B43:H43"/>
    <mergeCell ref="B28:H28"/>
    <mergeCell ref="B51:Q51"/>
    <mergeCell ref="B49:Q49"/>
    <mergeCell ref="B50:Q50"/>
    <mergeCell ref="R48:AE48"/>
    <mergeCell ref="J23:K23"/>
    <mergeCell ref="L23:T23"/>
    <mergeCell ref="U23:Y23"/>
    <mergeCell ref="B68:AE68"/>
    <mergeCell ref="B13:AE13"/>
    <mergeCell ref="Z15:AE15"/>
    <mergeCell ref="U15:Y15"/>
    <mergeCell ref="B16:D16"/>
    <mergeCell ref="E16:I16"/>
    <mergeCell ref="J16:K16"/>
    <mergeCell ref="E15:I15"/>
    <mergeCell ref="B15:D15"/>
    <mergeCell ref="J18:K18"/>
    <mergeCell ref="L18:T18"/>
    <mergeCell ref="G63:O63"/>
    <mergeCell ref="B14:AE14"/>
    <mergeCell ref="L16:T16"/>
    <mergeCell ref="U16:Y16"/>
    <mergeCell ref="Z16:AE16"/>
    <mergeCell ref="B17:D17"/>
    <mergeCell ref="E17:I17"/>
    <mergeCell ref="J17:K17"/>
    <mergeCell ref="L17:T17"/>
    <mergeCell ref="U17:Y17"/>
    <mergeCell ref="B29:H29"/>
    <mergeCell ref="B30:H30"/>
    <mergeCell ref="B31:H31"/>
    <mergeCell ref="I28:L28"/>
    <mergeCell ref="I29:L29"/>
    <mergeCell ref="I30:L30"/>
    <mergeCell ref="I31:L31"/>
    <mergeCell ref="E21:I21"/>
    <mergeCell ref="J22:K22"/>
    <mergeCell ref="L22:T22"/>
    <mergeCell ref="U22:Y22"/>
    <mergeCell ref="Z22:AE22"/>
    <mergeCell ref="T27:AE27"/>
    <mergeCell ref="T28:AE28"/>
    <mergeCell ref="T29:AE29"/>
    <mergeCell ref="T30:AE30"/>
    <mergeCell ref="T31:AE31"/>
    <mergeCell ref="T32:AE32"/>
    <mergeCell ref="T33:AE33"/>
    <mergeCell ref="T34:AE34"/>
    <mergeCell ref="T35:AE35"/>
    <mergeCell ref="P36:S36"/>
    <mergeCell ref="P38:S38"/>
    <mergeCell ref="M28:O28"/>
    <mergeCell ref="M29:O29"/>
    <mergeCell ref="M30:O30"/>
    <mergeCell ref="M31:O31"/>
    <mergeCell ref="M32:O32"/>
    <mergeCell ref="M33:O33"/>
    <mergeCell ref="M34:O34"/>
    <mergeCell ref="M35:O35"/>
    <mergeCell ref="M36:O36"/>
    <mergeCell ref="M37:O37"/>
    <mergeCell ref="P37:S3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8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53758-1F39-49D9-989F-202D8998C7E9}">
  <dimension ref="B2:E19"/>
  <sheetViews>
    <sheetView showGridLines="0" zoomScaleNormal="100" zoomScaleSheetLayoutView="90" workbookViewId="0"/>
  </sheetViews>
  <sheetFormatPr baseColWidth="10" defaultColWidth="11.42578125" defaultRowHeight="14.25" x14ac:dyDescent="0.2"/>
  <cols>
    <col min="1" max="1" width="3.42578125" style="9" customWidth="1"/>
    <col min="2" max="2" width="21.85546875" style="9" customWidth="1"/>
    <col min="3" max="3" width="22" style="9" customWidth="1"/>
    <col min="4" max="4" width="50.42578125" style="9" customWidth="1"/>
    <col min="5" max="16384" width="11.42578125" style="9"/>
  </cols>
  <sheetData>
    <row r="2" spans="2:5" x14ac:dyDescent="0.2">
      <c r="B2" s="109" t="s">
        <v>88</v>
      </c>
      <c r="C2" s="109"/>
      <c r="D2" s="109"/>
    </row>
    <row r="4" spans="2:5" ht="15" x14ac:dyDescent="0.2">
      <c r="B4" s="16" t="s">
        <v>3</v>
      </c>
      <c r="C4" s="16" t="s">
        <v>89</v>
      </c>
      <c r="D4" s="16" t="s">
        <v>90</v>
      </c>
      <c r="E4" s="10"/>
    </row>
    <row r="5" spans="2:5" ht="27" customHeight="1" x14ac:dyDescent="0.2">
      <c r="B5" s="13" t="s">
        <v>91</v>
      </c>
      <c r="C5" s="11" t="s">
        <v>92</v>
      </c>
      <c r="D5" s="14" t="s">
        <v>93</v>
      </c>
    </row>
    <row r="6" spans="2:5" ht="27" customHeight="1" x14ac:dyDescent="0.2">
      <c r="B6" s="13" t="s">
        <v>94</v>
      </c>
      <c r="C6" s="11" t="s">
        <v>92</v>
      </c>
      <c r="D6" s="14" t="s">
        <v>95</v>
      </c>
    </row>
    <row r="7" spans="2:5" ht="27" customHeight="1" x14ac:dyDescent="0.2">
      <c r="B7" s="13" t="s">
        <v>96</v>
      </c>
      <c r="C7" s="11" t="s">
        <v>92</v>
      </c>
      <c r="D7" s="14" t="s">
        <v>97</v>
      </c>
    </row>
    <row r="8" spans="2:5" ht="27" customHeight="1" x14ac:dyDescent="0.2">
      <c r="B8" s="13" t="s">
        <v>98</v>
      </c>
      <c r="C8" s="11" t="s">
        <v>92</v>
      </c>
      <c r="D8" s="14" t="s">
        <v>95</v>
      </c>
    </row>
    <row r="9" spans="2:5" ht="27" customHeight="1" x14ac:dyDescent="0.2">
      <c r="B9" s="13" t="s">
        <v>99</v>
      </c>
      <c r="C9" s="11" t="s">
        <v>92</v>
      </c>
      <c r="D9" s="14" t="s">
        <v>95</v>
      </c>
    </row>
    <row r="10" spans="2:5" ht="27" customHeight="1" x14ac:dyDescent="0.2">
      <c r="B10" s="13" t="s">
        <v>100</v>
      </c>
      <c r="C10" s="11">
        <v>43405</v>
      </c>
      <c r="D10" s="14" t="s">
        <v>97</v>
      </c>
    </row>
    <row r="11" spans="2:5" ht="27" customHeight="1" x14ac:dyDescent="0.2">
      <c r="B11" s="13" t="s">
        <v>101</v>
      </c>
      <c r="C11" s="11">
        <v>43677</v>
      </c>
      <c r="D11" s="14" t="s">
        <v>97</v>
      </c>
    </row>
    <row r="12" spans="2:5" ht="27" customHeight="1" x14ac:dyDescent="0.2">
      <c r="B12" s="13" t="s">
        <v>102</v>
      </c>
      <c r="C12" s="11">
        <v>44764</v>
      </c>
      <c r="D12" s="14" t="s">
        <v>97</v>
      </c>
    </row>
    <row r="13" spans="2:5" ht="27" customHeight="1" x14ac:dyDescent="0.2">
      <c r="B13" s="13" t="s">
        <v>4</v>
      </c>
      <c r="C13" s="11">
        <v>45938</v>
      </c>
      <c r="D13" s="15" t="s">
        <v>103</v>
      </c>
    </row>
    <row r="19" spans="2:4" ht="35.25" customHeight="1" x14ac:dyDescent="0.2">
      <c r="B19" s="110"/>
      <c r="C19" s="110"/>
      <c r="D19" s="110"/>
    </row>
  </sheetData>
  <mergeCells count="2">
    <mergeCell ref="B2:D2"/>
    <mergeCell ref="B19:D19"/>
  </mergeCells>
  <pageMargins left="0.7" right="0.7" top="0.75" bottom="0.75" header="0.3" footer="0.3"/>
  <pageSetup orientation="portrait" horizontalDpi="4294967292" r:id="rId1"/>
  <ignoredErrors>
    <ignoredError sqref="B5:B13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64bacd2-ab02-49c4-81bb-ed40c0eb4a1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BF34C51052F4EB1722A7668941347" ma:contentTypeVersion="14" ma:contentTypeDescription="Crear nuevo documento." ma:contentTypeScope="" ma:versionID="6c1c87d62862f713d503661555326abf">
  <xsd:schema xmlns:xsd="http://www.w3.org/2001/XMLSchema" xmlns:xs="http://www.w3.org/2001/XMLSchema" xmlns:p="http://schemas.microsoft.com/office/2006/metadata/properties" xmlns:ns3="064bacd2-ab02-49c4-81bb-ed40c0eb4a15" xmlns:ns4="020317a2-216a-4193-b12d-e1527c295d72" targetNamespace="http://schemas.microsoft.com/office/2006/metadata/properties" ma:root="true" ma:fieldsID="f36bf42c7cd4b32b139941a8d65e6dd1" ns3:_="" ns4:_="">
    <xsd:import namespace="064bacd2-ab02-49c4-81bb-ed40c0eb4a15"/>
    <xsd:import namespace="020317a2-216a-4193-b12d-e1527c295d7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4bacd2-ab02-49c4-81bb-ed40c0eb4a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0317a2-216a-4193-b12d-e1527c295d7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BB77F1-82C4-4243-B749-576109679DC9}">
  <ds:schemaRefs>
    <ds:schemaRef ds:uri="http://schemas.microsoft.com/office/2006/metadata/properties"/>
    <ds:schemaRef ds:uri="http://schemas.microsoft.com/office/infopath/2007/PartnerControls"/>
    <ds:schemaRef ds:uri="064bacd2-ab02-49c4-81bb-ed40c0eb4a15"/>
  </ds:schemaRefs>
</ds:datastoreItem>
</file>

<file path=customXml/itemProps2.xml><?xml version="1.0" encoding="utf-8"?>
<ds:datastoreItem xmlns:ds="http://schemas.openxmlformats.org/officeDocument/2006/customXml" ds:itemID="{86BA6C09-40F0-4854-9804-17AE1DDCE3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4bacd2-ab02-49c4-81bb-ed40c0eb4a15"/>
    <ds:schemaRef ds:uri="020317a2-216a-4193-b12d-e1527c295d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7945C55-2BE1-411E-A745-C51FD4407BE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CP</vt:lpstr>
      <vt:lpstr>Control de Cambios</vt:lpstr>
      <vt:lpstr>CP!Área_de_impresión</vt:lpstr>
      <vt:lpstr>CP!Títulos_a_imprimir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Caracterización del proceso Gestión Integral</dc:title>
  <dc:subject/>
  <dc:creator>Usuario Reuniones</dc:creator>
  <cp:keywords/>
  <dc:description/>
  <cp:lastModifiedBy>Santiago Arturo Vanegas Santos</cp:lastModifiedBy>
  <cp:revision/>
  <dcterms:created xsi:type="dcterms:W3CDTF">2017-08-23T14:43:35Z</dcterms:created>
  <dcterms:modified xsi:type="dcterms:W3CDTF">2026-03-24T15:38:50Z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0x010100A39BF34C51052F4EB1722A7668941347</vt:lpwstr>
  </property>
  <property fmtid="{D5CDD505-2E9C-101B-9397-08002B2CF9AE}" pid="3" name="IconOverlay">
    <vt:lpwstr/>
  </property>
  <property fmtid="{D5CDD505-2E9C-101B-9397-08002B2CF9AE}" pid="4" name="Comentarios">
    <vt:lpwstr/>
  </property>
  <property fmtid="{D5CDD505-2E9C-101B-9397-08002B2CF9AE}" pid="5" name="Fase">
    <vt:lpwstr>a. Ficha Téncnica</vt:lpwstr>
  </property>
  <property fmtid="{D5CDD505-2E9C-101B-9397-08002B2CF9AE}" pid="6" name="_dlc_DocIdItemGuid">
    <vt:lpwstr>0db42661-a37f-45f0-90f5-8cea652153e5</vt:lpwstr>
  </property>
  <property fmtid="{D5CDD505-2E9C-101B-9397-08002B2CF9AE}" pid="7" name="eDOCS AutoSave">
    <vt:lpwstr/>
  </property>
  <property fmtid="{D5CDD505-2E9C-101B-9397-08002B2CF9AE}" pid="8" name="MSIP_Label_0e276b9b-e947-408c-8898-19de23b201e4_Enabled">
    <vt:lpwstr>true</vt:lpwstr>
  </property>
  <property fmtid="{D5CDD505-2E9C-101B-9397-08002B2CF9AE}" pid="9" name="MSIP_Label_0e276b9b-e947-408c-8898-19de23b201e4_SetDate">
    <vt:lpwstr>2026-02-27T22:27:41Z</vt:lpwstr>
  </property>
  <property fmtid="{D5CDD505-2E9C-101B-9397-08002B2CF9AE}" pid="10" name="MSIP_Label_0e276b9b-e947-408c-8898-19de23b201e4_Method">
    <vt:lpwstr>Standard</vt:lpwstr>
  </property>
  <property fmtid="{D5CDD505-2E9C-101B-9397-08002B2CF9AE}" pid="11" name="MSIP_Label_0e276b9b-e947-408c-8898-19de23b201e4_Name">
    <vt:lpwstr>Publica</vt:lpwstr>
  </property>
  <property fmtid="{D5CDD505-2E9C-101B-9397-08002B2CF9AE}" pid="12" name="MSIP_Label_0e276b9b-e947-408c-8898-19de23b201e4_SiteId">
    <vt:lpwstr>6ee94c34-bbd6-4647-a483-0e196a4de0ff</vt:lpwstr>
  </property>
  <property fmtid="{D5CDD505-2E9C-101B-9397-08002B2CF9AE}" pid="13" name="MSIP_Label_0e276b9b-e947-408c-8898-19de23b201e4_ActionId">
    <vt:lpwstr>d1ffdc1e-496d-4141-b43e-32d23a1262ec</vt:lpwstr>
  </property>
  <property fmtid="{D5CDD505-2E9C-101B-9397-08002B2CF9AE}" pid="14" name="MSIP_Label_0e276b9b-e947-408c-8898-19de23b201e4_ContentBits">
    <vt:lpwstr>0</vt:lpwstr>
  </property>
  <property fmtid="{D5CDD505-2E9C-101B-9397-08002B2CF9AE}" pid="15" name="MSIP_Label_0e276b9b-e947-408c-8898-19de23b201e4_Tag">
    <vt:lpwstr>10, 3, 0, 1</vt:lpwstr>
  </property>
</Properties>
</file>