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sociedades365-my.sharepoint.com/personal/francycp_supersociedades_gov_co/Documents/Documentos/2025/Modificacion/RUBENS/"/>
    </mc:Choice>
  </mc:AlternateContent>
  <xr:revisionPtr revIDLastSave="3" documentId="8_{F2F8FED8-9404-43B0-805F-5CFDCB245AB0}" xr6:coauthVersionLast="47" xr6:coauthVersionMax="47" xr10:uidLastSave="{66646975-1BB1-49B2-9BE4-C2CC54B09A86}"/>
  <bookViews>
    <workbookView xWindow="-120" yWindow="-120" windowWidth="20730" windowHeight="11160" xr2:uid="{00000000-000D-0000-FFFF-FFFF00000000}"/>
  </bookViews>
  <sheets>
    <sheet name="CP" sheetId="1" r:id="rId1"/>
    <sheet name="Control de Cambios" sheetId="2" r:id="rId2"/>
  </sheets>
  <definedNames>
    <definedName name="_xlnm.Print_Area" localSheetId="0">CP!$B$1:$AE$33</definedName>
    <definedName name="_xlnm.Print_Titles" localSheetId="0">CP!$15:$15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B31" i="1"/>
  <c r="P30" i="1"/>
  <c r="P28" i="1"/>
  <c r="M31" i="1"/>
  <c r="M29" i="1"/>
  <c r="M32" i="1"/>
  <c r="M33" i="1"/>
  <c r="M28" i="1"/>
  <c r="B30" i="1"/>
  <c r="P29" i="1"/>
  <c r="B28" i="1"/>
  <c r="B29" i="1"/>
  <c r="V38" i="1"/>
  <c r="R38" i="1"/>
  <c r="N38" i="1"/>
  <c r="J38" i="1"/>
  <c r="B38" i="1"/>
  <c r="R37" i="1"/>
  <c r="Y39" i="1"/>
  <c r="U39" i="1"/>
  <c r="R39" i="1"/>
  <c r="P32" i="1"/>
  <c r="B32" i="1"/>
  <c r="B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MONGUI</author>
  </authors>
  <commentList>
    <comment ref="B15" authorId="0" shapeId="0" xr:uid="{3C38A79D-1F97-411A-9EF0-1C7DF93FB348}">
      <text>
        <r>
          <rPr>
            <sz val="9"/>
            <color indexed="81"/>
            <rFont val="Tahoma"/>
            <family val="2"/>
          </rPr>
          <t>Identificar los proveedores (otros procesos, dependencias, instituciones, entre otros) que suministran insumos para la ejecución de las actividades.</t>
        </r>
      </text>
    </comment>
    <comment ref="E15" authorId="0" shapeId="0" xr:uid="{96F9E6A4-8C22-4B78-BDE5-0D73992D13A7}">
      <text>
        <r>
          <rPr>
            <sz val="9"/>
            <color indexed="81"/>
            <rFont val="Tahoma"/>
            <family val="2"/>
          </rPr>
          <t xml:space="preserve">Enunciar la información o insumos suministrados por el proveedor para el desarrollo de las actividades.
</t>
        </r>
      </text>
    </comment>
    <comment ref="J15" authorId="0" shapeId="0" xr:uid="{C04F5961-8B16-4274-9456-764A4412FF70}">
      <text>
        <r>
          <rPr>
            <sz val="9"/>
            <color indexed="81"/>
            <rFont val="Tahoma"/>
            <family val="2"/>
          </rPr>
          <t xml:space="preserve">Señalar la fase del ciclo PHVA a la que corresponde cada actividad dentro del proceso.
</t>
        </r>
      </text>
    </comment>
    <comment ref="L15" authorId="0" shapeId="0" xr:uid="{6C56BDB2-B41E-4805-8151-D3AE2B5BA1F7}">
      <text>
        <r>
          <rPr>
            <sz val="9"/>
            <color indexed="81"/>
            <rFont val="Tahoma"/>
            <family val="2"/>
          </rPr>
          <t xml:space="preserve">Describir las actividades clave del proceso, asociadas al ciclo PHVA.
</t>
        </r>
      </text>
    </comment>
    <comment ref="U15" authorId="0" shapeId="0" xr:uid="{FEA3947D-0E59-4BB4-A561-FC1A671D8240}">
      <text>
        <r>
          <rPr>
            <sz val="9"/>
            <color indexed="81"/>
            <rFont val="Tahoma"/>
            <family val="2"/>
          </rPr>
          <t xml:space="preserve">Describir los productos o resultados generados a partir de la ejecución de las actividades, los cuales pueden ser productos, servicios o información.
</t>
        </r>
      </text>
    </comment>
    <comment ref="Z15" authorId="0" shapeId="0" xr:uid="{A354BA7F-BA44-4D73-90A5-E9927339EF71}">
      <text>
        <r>
          <rPr>
            <sz val="9"/>
            <color indexed="81"/>
            <rFont val="Tahoma"/>
            <family val="2"/>
          </rPr>
          <t xml:space="preserve">Iidentificar el cliente o usuario del producto o resultado, ya sea interno o externo a la entidad. Para clientes internos, se debe especificar el proceso o dependencia y para clientes externos, la entidad correspondiente según los servicios o la información proporcionada por el proceso.
</t>
        </r>
      </text>
    </comment>
    <comment ref="B26" authorId="0" shapeId="0" xr:uid="{EC0ED6D2-973F-43C9-9B8F-DD35D951954C}">
      <text>
        <r>
          <rPr>
            <sz val="9"/>
            <color indexed="81"/>
            <rFont val="Tahoma"/>
            <family val="2"/>
          </rPr>
          <t>Relacionar los documentos asociados al proceso, como formatos, procedimientos, guías, entre otros. Además, mencione los documentos externos aplicables para su desarrollo.</t>
        </r>
      </text>
    </comment>
  </commentList>
</comments>
</file>

<file path=xl/sharedStrings.xml><?xml version="1.0" encoding="utf-8"?>
<sst xmlns="http://schemas.openxmlformats.org/spreadsheetml/2006/main" count="97" uniqueCount="84">
  <si>
    <t>PROCESO: GESTIÓN CONTRACTUAL</t>
  </si>
  <si>
    <t>Código</t>
  </si>
  <si>
    <t>GCON-C-001</t>
  </si>
  <si>
    <t>Versión</t>
  </si>
  <si>
    <t>010</t>
  </si>
  <si>
    <t>CARACTERIZACIÓN DEL PROCESO</t>
  </si>
  <si>
    <t xml:space="preserve">Fecha </t>
  </si>
  <si>
    <t>Clasificación de la
 información</t>
  </si>
  <si>
    <t>Pública</t>
  </si>
  <si>
    <t xml:space="preserve">OBJETIVO </t>
  </si>
  <si>
    <t>Adquirir los bienes, servicios y obras requeridos por la entidad, a través de la realización de procesos de selección de contratistas con la aplicación de los principios que rigen la contratación administrativa.</t>
  </si>
  <si>
    <t>ALCANCE</t>
  </si>
  <si>
    <t>Desde la definición del Plan Anual de Adquisiciones, durante el seguimiento, hasta la liquidación de los contratos.</t>
  </si>
  <si>
    <t>RESPONSABLE</t>
  </si>
  <si>
    <r>
      <rPr>
        <b/>
        <sz val="12"/>
        <rFont val="Verdana"/>
        <family val="2"/>
      </rPr>
      <t>Líder Estratégico:</t>
    </r>
    <r>
      <rPr>
        <sz val="12"/>
        <rFont val="Verdana"/>
        <family val="2"/>
      </rPr>
      <t xml:space="preserve">  
Secretaria General
</t>
    </r>
    <r>
      <rPr>
        <b/>
        <sz val="12"/>
        <rFont val="Verdana"/>
        <family val="2"/>
      </rPr>
      <t>Responsables de la Actualización:</t>
    </r>
    <r>
      <rPr>
        <sz val="12"/>
        <rFont val="Verdana"/>
        <family val="2"/>
      </rPr>
      <t xml:space="preserve"> 
1. Director(a) Administrativo(a) 
2. Coordinador(a) Grupo de Contratos </t>
    </r>
  </si>
  <si>
    <t>PROVEEDOR</t>
  </si>
  <si>
    <t>ENTRADA/INSUMO</t>
  </si>
  <si>
    <t>CICLO PHVA</t>
  </si>
  <si>
    <t>ACTIVIDAD / DESCRIPCIÓN DE LA ACTIVIDAD</t>
  </si>
  <si>
    <t>SALIDA</t>
  </si>
  <si>
    <t>CLIENTE</t>
  </si>
  <si>
    <t>Todos los procesos
Proceso Gestión Estratégica</t>
  </si>
  <si>
    <t>Necesidades de las dependencias reportadas a la Subdirección Administrativa
Planeación estratégica</t>
  </si>
  <si>
    <t>P</t>
  </si>
  <si>
    <t>Consolidar el Plan Anual de Adquisiciones y sus modificaciones</t>
  </si>
  <si>
    <t>Plan Anual de Adquisiciones aprobado y publicado</t>
  </si>
  <si>
    <t>Proceso Gestión Contractual</t>
  </si>
  <si>
    <t>Todos los procesos</t>
  </si>
  <si>
    <t>Estudio previo de conveniencia y oportunidad</t>
  </si>
  <si>
    <t>Viabilizar o no estudio previo de conveniencia y oportunidad.</t>
  </si>
  <si>
    <t xml:space="preserve">Estudio previo conforme </t>
  </si>
  <si>
    <t>Junta o comité de contratación</t>
  </si>
  <si>
    <t>Estructurar proyecto pliegos de condiciones,  invitaciones públicas o minutas para el desarrollo del proceso de selección</t>
  </si>
  <si>
    <t>Proyecto de pliego de condiciones
Minuta del contrato</t>
  </si>
  <si>
    <t>Grupos de interés</t>
  </si>
  <si>
    <t>Todos los procesos, Proceso Gestión Contractual</t>
  </si>
  <si>
    <t>Documentos contractuales</t>
  </si>
  <si>
    <t>H</t>
  </si>
  <si>
    <t>Elaborar informes para publicación en la página web y publicar los procesos en la plataforma SECOP</t>
  </si>
  <si>
    <t>Documentos contractuales publicados</t>
  </si>
  <si>
    <t>Todos los procesos
Grupos de interés</t>
  </si>
  <si>
    <t>Proponentes</t>
  </si>
  <si>
    <t xml:space="preserve">Propuestas recibidas. </t>
  </si>
  <si>
    <t>Evaluar ofertas</t>
  </si>
  <si>
    <t>Acto administrativo de decisión del proceso</t>
  </si>
  <si>
    <t>Todos los procesos, Proceso Gestión Contractual, Contratistas y proveedores</t>
  </si>
  <si>
    <t>Contrato</t>
  </si>
  <si>
    <t>V</t>
  </si>
  <si>
    <t>Iniciar etapa de ejecución</t>
  </si>
  <si>
    <t>Bien o servicio recibido</t>
  </si>
  <si>
    <t>Contratistas y proveedores</t>
  </si>
  <si>
    <t>Informe final de supervisión y sus soportes</t>
  </si>
  <si>
    <t>Liquidar o cerrar los procesos contractuales.</t>
  </si>
  <si>
    <t>Acta de liquidación
Constancia de cierre</t>
  </si>
  <si>
    <t>Proceso Gestión Integral</t>
  </si>
  <si>
    <t>Orientaciones y directrices contempladas en los sistemas de gestión</t>
  </si>
  <si>
    <t>Implementación de los sistemas de gestión: Ambiental, Calidad, Seguridad de la información, Seguridad y Salud en el Trabajo y Empresa Familiarmente Responsable.</t>
  </si>
  <si>
    <t>Cumplimiento de requisitos en el marco de cada sistema de gestión y entrega de servicios que satisfagan las expectativas de los usuarios</t>
  </si>
  <si>
    <t>Todos los procesos
Usuarios internos y externos
Entes certificadores
Entes de control</t>
  </si>
  <si>
    <t>Todos los procesos, entidades del estado y órganos de control</t>
  </si>
  <si>
    <t>Informes de Auditorías, resultados de indicadores, oportunidades de mejora, plan de acción operativo</t>
  </si>
  <si>
    <t>A</t>
  </si>
  <si>
    <t>Tomar acciones correctivas, preventivas y de mejora.</t>
  </si>
  <si>
    <t>Planes de mejoramiento</t>
  </si>
  <si>
    <t>DOCUMENTOS ASOCIADOS</t>
  </si>
  <si>
    <t>DOCUMENTOS</t>
  </si>
  <si>
    <t>FORMATOS</t>
  </si>
  <si>
    <t>EXTERNOS</t>
  </si>
  <si>
    <t>No Aplica</t>
  </si>
  <si>
    <t xml:space="preserve">MEDICIÓN Y CONTROL </t>
  </si>
  <si>
    <t>REQUISITOS LEGALES</t>
  </si>
  <si>
    <r>
      <t xml:space="preserve">Control salidas no conformes:
</t>
    </r>
    <r>
      <rPr>
        <b/>
        <sz val="12"/>
        <rFont val="Verdana"/>
        <family val="2"/>
      </rPr>
      <t>No Aplica</t>
    </r>
  </si>
  <si>
    <t>RECURSOS</t>
  </si>
  <si>
    <t>Recurso Humano - Recursos Financieros - Infraestructura</t>
  </si>
  <si>
    <t xml:space="preserve">APROBACIÓN </t>
  </si>
  <si>
    <t>Nombre</t>
  </si>
  <si>
    <t>Cargo</t>
  </si>
  <si>
    <t>Elaboró:</t>
  </si>
  <si>
    <t>Revisó:</t>
  </si>
  <si>
    <t>Aprobó:</t>
  </si>
  <si>
    <t>Proceso: Gestión Integral, Código: GIN–FM–033, Versión: 001, Vigencia: 26/02/2025
Verifique que este documento corresponda a la versión vigente antes de su uso</t>
  </si>
  <si>
    <t>CONTROL DE CAMBIOS</t>
  </si>
  <si>
    <t>Fecha</t>
  </si>
  <si>
    <t xml:space="preserve">Descripción del Cambio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</si>
</sst>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u/>
      <sz val="12"/>
      <color theme="10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color theme="0"/>
      <name val="Verdana"/>
      <family val="2"/>
    </font>
    <font>
      <b/>
      <sz val="12"/>
      <color rgb="FFFF0000"/>
      <name val="Verdana"/>
      <family val="2"/>
    </font>
    <font>
      <u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6284B"/>
        <bgColor rgb="FF96284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0" applyFont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textRotation="90" wrapText="1"/>
    </xf>
    <xf numFmtId="0" fontId="10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Hipervínculo 2" xfId="2" xr:uid="{00000000-0005-0000-0000-000001000000}"/>
    <cellStyle name="Hyperlink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colors>
    <mruColors>
      <color rgb="FF962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144959</xdr:colOff>
      <xdr:row>0</xdr:row>
      <xdr:rowOff>65811</xdr:rowOff>
    </xdr:from>
    <xdr:to>
      <xdr:col>6</xdr:col>
      <xdr:colOff>222251</xdr:colOff>
      <xdr:row>3</xdr:row>
      <xdr:rowOff>306917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621209" y="65811"/>
          <a:ext cx="2268042" cy="13841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1"/>
  <sheetViews>
    <sheetView showGridLines="0" tabSelected="1" topLeftCell="B27" zoomScale="70" zoomScaleNormal="70" workbookViewId="0">
      <selection activeCell="M30" sqref="M30:O30"/>
    </sheetView>
  </sheetViews>
  <sheetFormatPr baseColWidth="10" defaultColWidth="11.42578125" defaultRowHeight="15" x14ac:dyDescent="0.25"/>
  <cols>
    <col min="1" max="1" width="1.42578125" style="12" customWidth="1"/>
    <col min="2" max="2" width="5.7109375" style="12" customWidth="1"/>
    <col min="3" max="3" width="14.85546875" style="12" customWidth="1"/>
    <col min="4" max="4" width="5.7109375" style="12" customWidth="1"/>
    <col min="5" max="5" width="6.5703125" style="12" customWidth="1"/>
    <col min="6" max="8" width="5.7109375" style="12" customWidth="1"/>
    <col min="9" max="9" width="27.5703125" style="12" customWidth="1"/>
    <col min="10" max="11" width="6.28515625" style="12" customWidth="1"/>
    <col min="12" max="12" width="17.7109375" style="12" customWidth="1"/>
    <col min="13" max="13" width="19.42578125" style="12" customWidth="1"/>
    <col min="14" max="14" width="18.42578125" style="12" customWidth="1"/>
    <col min="15" max="15" width="17.42578125" style="12" customWidth="1"/>
    <col min="16" max="16" width="15.140625" style="12" customWidth="1"/>
    <col min="17" max="17" width="15" style="12" customWidth="1"/>
    <col min="18" max="18" width="16.28515625" style="12" customWidth="1"/>
    <col min="19" max="19" width="14.7109375" style="12" customWidth="1"/>
    <col min="20" max="20" width="13.140625" style="12" customWidth="1"/>
    <col min="21" max="21" width="43.85546875" style="12" customWidth="1"/>
    <col min="22" max="24" width="6.7109375" style="12" customWidth="1"/>
    <col min="25" max="26" width="5.7109375" style="12" customWidth="1"/>
    <col min="27" max="30" width="6.7109375" style="12" customWidth="1"/>
    <col min="31" max="31" width="8.140625" style="12" customWidth="1"/>
    <col min="32" max="16384" width="11.42578125" style="12"/>
  </cols>
  <sheetData>
    <row r="1" spans="1:31" ht="30" customHeight="1" x14ac:dyDescent="0.25">
      <c r="A1" s="11"/>
      <c r="B1" s="69"/>
      <c r="C1" s="69"/>
      <c r="D1" s="69"/>
      <c r="E1" s="69"/>
      <c r="F1" s="69"/>
      <c r="G1" s="69"/>
      <c r="H1" s="69"/>
      <c r="I1" s="64" t="s">
        <v>0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3" t="s">
        <v>1</v>
      </c>
      <c r="W1" s="63"/>
      <c r="X1" s="63"/>
      <c r="Y1" s="63"/>
      <c r="Z1" s="63"/>
      <c r="AA1" s="65" t="s">
        <v>2</v>
      </c>
      <c r="AB1" s="65"/>
      <c r="AC1" s="65"/>
      <c r="AD1" s="65"/>
      <c r="AE1" s="65"/>
    </row>
    <row r="2" spans="1:31" ht="30" customHeight="1" x14ac:dyDescent="0.25">
      <c r="A2" s="11"/>
      <c r="B2" s="69"/>
      <c r="C2" s="69"/>
      <c r="D2" s="69"/>
      <c r="E2" s="69"/>
      <c r="F2" s="69"/>
      <c r="G2" s="69"/>
      <c r="H2" s="69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3" t="s">
        <v>3</v>
      </c>
      <c r="W2" s="63"/>
      <c r="X2" s="63"/>
      <c r="Y2" s="63"/>
      <c r="Z2" s="63"/>
      <c r="AA2" s="66" t="s">
        <v>4</v>
      </c>
      <c r="AB2" s="66"/>
      <c r="AC2" s="66"/>
      <c r="AD2" s="66"/>
      <c r="AE2" s="66"/>
    </row>
    <row r="3" spans="1:31" ht="30" customHeight="1" x14ac:dyDescent="0.25">
      <c r="A3" s="11"/>
      <c r="B3" s="69"/>
      <c r="C3" s="69"/>
      <c r="D3" s="69"/>
      <c r="E3" s="69"/>
      <c r="F3" s="69"/>
      <c r="G3" s="69"/>
      <c r="H3" s="69"/>
      <c r="I3" s="64" t="s">
        <v>5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3" t="s">
        <v>6</v>
      </c>
      <c r="W3" s="63"/>
      <c r="X3" s="63"/>
      <c r="Y3" s="63"/>
      <c r="Z3" s="63"/>
      <c r="AA3" s="68">
        <v>45615</v>
      </c>
      <c r="AB3" s="65"/>
      <c r="AC3" s="65"/>
      <c r="AD3" s="65"/>
      <c r="AE3" s="65"/>
    </row>
    <row r="4" spans="1:31" ht="30" customHeight="1" x14ac:dyDescent="0.25">
      <c r="A4" s="11"/>
      <c r="B4" s="69"/>
      <c r="C4" s="69"/>
      <c r="D4" s="69"/>
      <c r="E4" s="69"/>
      <c r="F4" s="69"/>
      <c r="G4" s="69"/>
      <c r="H4" s="69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 t="s">
        <v>7</v>
      </c>
      <c r="W4" s="63"/>
      <c r="X4" s="63"/>
      <c r="Y4" s="63"/>
      <c r="Z4" s="63"/>
      <c r="AA4" s="67" t="s">
        <v>8</v>
      </c>
      <c r="AB4" s="67"/>
      <c r="AC4" s="67"/>
      <c r="AD4" s="67"/>
      <c r="AE4" s="67"/>
    </row>
    <row r="5" spans="1:31" ht="11.2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ht="24.95" customHeight="1" x14ac:dyDescent="0.25">
      <c r="A6" s="11"/>
      <c r="B6" s="90" t="s">
        <v>9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1" ht="49.5" customHeight="1" x14ac:dyDescent="0.25">
      <c r="A7" s="11"/>
      <c r="B7" s="91" t="s">
        <v>10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</row>
    <row r="8" spans="1:31" ht="8.1" customHeight="1" x14ac:dyDescent="0.25">
      <c r="A8" s="1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ht="24.95" customHeight="1" x14ac:dyDescent="0.25">
      <c r="A9" s="11"/>
      <c r="B9" s="90" t="s">
        <v>11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1" ht="48.75" customHeight="1" x14ac:dyDescent="0.25">
      <c r="A10" s="11"/>
      <c r="B10" s="91" t="s">
        <v>12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</row>
    <row r="11" spans="1:31" ht="8.1" customHeight="1" x14ac:dyDescent="0.25">
      <c r="A11" s="11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 ht="24.95" customHeight="1" x14ac:dyDescent="0.25">
      <c r="A12" s="11"/>
      <c r="B12" s="90" t="s">
        <v>13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</row>
    <row r="13" spans="1:31" ht="149.25" customHeight="1" x14ac:dyDescent="0.25">
      <c r="A13" s="11"/>
      <c r="B13" s="87" t="s">
        <v>14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9"/>
    </row>
    <row r="14" spans="1:31" ht="8.1" customHeight="1" x14ac:dyDescent="0.25">
      <c r="A14" s="1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 s="13" customFormat="1" ht="31.5" customHeight="1" x14ac:dyDescent="0.25">
      <c r="A15" s="18"/>
      <c r="B15" s="22" t="s">
        <v>15</v>
      </c>
      <c r="C15" s="22"/>
      <c r="D15" s="22"/>
      <c r="E15" s="22" t="s">
        <v>16</v>
      </c>
      <c r="F15" s="22"/>
      <c r="G15" s="22"/>
      <c r="H15" s="22"/>
      <c r="I15" s="22"/>
      <c r="J15" s="22" t="s">
        <v>17</v>
      </c>
      <c r="K15" s="22"/>
      <c r="L15" s="59" t="s">
        <v>18</v>
      </c>
      <c r="M15" s="60"/>
      <c r="N15" s="60"/>
      <c r="O15" s="60"/>
      <c r="P15" s="60"/>
      <c r="Q15" s="60"/>
      <c r="R15" s="60"/>
      <c r="S15" s="60"/>
      <c r="T15" s="61"/>
      <c r="U15" s="22" t="s">
        <v>19</v>
      </c>
      <c r="V15" s="22"/>
      <c r="W15" s="22"/>
      <c r="X15" s="22"/>
      <c r="Y15" s="22"/>
      <c r="Z15" s="22" t="s">
        <v>20</v>
      </c>
      <c r="AA15" s="22"/>
      <c r="AB15" s="22"/>
      <c r="AC15" s="22"/>
      <c r="AD15" s="22"/>
      <c r="AE15" s="22"/>
    </row>
    <row r="16" spans="1:31" ht="60" customHeight="1" x14ac:dyDescent="0.25">
      <c r="A16" s="14"/>
      <c r="B16" s="73" t="s">
        <v>21</v>
      </c>
      <c r="C16" s="73"/>
      <c r="D16" s="73"/>
      <c r="E16" s="73" t="s">
        <v>22</v>
      </c>
      <c r="F16" s="73"/>
      <c r="G16" s="73"/>
      <c r="H16" s="73"/>
      <c r="I16" s="73"/>
      <c r="J16" s="73" t="s">
        <v>23</v>
      </c>
      <c r="K16" s="73"/>
      <c r="L16" s="55" t="s">
        <v>24</v>
      </c>
      <c r="M16" s="56"/>
      <c r="N16" s="56"/>
      <c r="O16" s="56"/>
      <c r="P16" s="56"/>
      <c r="Q16" s="56"/>
      <c r="R16" s="56"/>
      <c r="S16" s="56"/>
      <c r="T16" s="57"/>
      <c r="U16" s="55" t="s">
        <v>25</v>
      </c>
      <c r="V16" s="56"/>
      <c r="W16" s="56"/>
      <c r="X16" s="56"/>
      <c r="Y16" s="57"/>
      <c r="Z16" s="55" t="s">
        <v>26</v>
      </c>
      <c r="AA16" s="56"/>
      <c r="AB16" s="56"/>
      <c r="AC16" s="56"/>
      <c r="AD16" s="56"/>
      <c r="AE16" s="57"/>
    </row>
    <row r="17" spans="1:31" ht="60" customHeight="1" x14ac:dyDescent="0.25">
      <c r="A17" s="14"/>
      <c r="B17" s="73" t="s">
        <v>27</v>
      </c>
      <c r="C17" s="73"/>
      <c r="D17" s="73"/>
      <c r="E17" s="73" t="s">
        <v>28</v>
      </c>
      <c r="F17" s="73"/>
      <c r="G17" s="73"/>
      <c r="H17" s="73"/>
      <c r="I17" s="73"/>
      <c r="J17" s="73" t="s">
        <v>23</v>
      </c>
      <c r="K17" s="73"/>
      <c r="L17" s="55" t="s">
        <v>29</v>
      </c>
      <c r="M17" s="56"/>
      <c r="N17" s="56"/>
      <c r="O17" s="56"/>
      <c r="P17" s="56"/>
      <c r="Q17" s="56"/>
      <c r="R17" s="56"/>
      <c r="S17" s="56"/>
      <c r="T17" s="57"/>
      <c r="U17" s="55" t="s">
        <v>30</v>
      </c>
      <c r="V17" s="56"/>
      <c r="W17" s="56"/>
      <c r="X17" s="56"/>
      <c r="Y17" s="57"/>
      <c r="Z17" s="55" t="s">
        <v>31</v>
      </c>
      <c r="AA17" s="56"/>
      <c r="AB17" s="56"/>
      <c r="AC17" s="56"/>
      <c r="AD17" s="56"/>
      <c r="AE17" s="57"/>
    </row>
    <row r="18" spans="1:31" ht="60" customHeight="1" x14ac:dyDescent="0.25">
      <c r="A18" s="14"/>
      <c r="B18" s="73" t="s">
        <v>26</v>
      </c>
      <c r="C18" s="73"/>
      <c r="D18" s="73"/>
      <c r="E18" s="73" t="s">
        <v>30</v>
      </c>
      <c r="F18" s="73"/>
      <c r="G18" s="73"/>
      <c r="H18" s="73"/>
      <c r="I18" s="73"/>
      <c r="J18" s="73" t="s">
        <v>23</v>
      </c>
      <c r="K18" s="73"/>
      <c r="L18" s="55" t="s">
        <v>32</v>
      </c>
      <c r="M18" s="56"/>
      <c r="N18" s="56"/>
      <c r="O18" s="56"/>
      <c r="P18" s="56"/>
      <c r="Q18" s="56"/>
      <c r="R18" s="56"/>
      <c r="S18" s="56"/>
      <c r="T18" s="57"/>
      <c r="U18" s="55" t="s">
        <v>33</v>
      </c>
      <c r="V18" s="56"/>
      <c r="W18" s="56"/>
      <c r="X18" s="56"/>
      <c r="Y18" s="57"/>
      <c r="Z18" s="55" t="s">
        <v>34</v>
      </c>
      <c r="AA18" s="56"/>
      <c r="AB18" s="56"/>
      <c r="AC18" s="56"/>
      <c r="AD18" s="56"/>
      <c r="AE18" s="57"/>
    </row>
    <row r="19" spans="1:31" ht="60" customHeight="1" x14ac:dyDescent="0.25">
      <c r="A19" s="14"/>
      <c r="B19" s="73" t="s">
        <v>35</v>
      </c>
      <c r="C19" s="73"/>
      <c r="D19" s="73"/>
      <c r="E19" s="73" t="s">
        <v>36</v>
      </c>
      <c r="F19" s="73"/>
      <c r="G19" s="73"/>
      <c r="H19" s="73"/>
      <c r="I19" s="73"/>
      <c r="J19" s="73" t="s">
        <v>37</v>
      </c>
      <c r="K19" s="73"/>
      <c r="L19" s="55" t="s">
        <v>38</v>
      </c>
      <c r="M19" s="56"/>
      <c r="N19" s="56"/>
      <c r="O19" s="56"/>
      <c r="P19" s="56"/>
      <c r="Q19" s="56"/>
      <c r="R19" s="56"/>
      <c r="S19" s="56"/>
      <c r="T19" s="57"/>
      <c r="U19" s="55" t="s">
        <v>39</v>
      </c>
      <c r="V19" s="56"/>
      <c r="W19" s="56"/>
      <c r="X19" s="56"/>
      <c r="Y19" s="57"/>
      <c r="Z19" s="55" t="s">
        <v>40</v>
      </c>
      <c r="AA19" s="56"/>
      <c r="AB19" s="56"/>
      <c r="AC19" s="56"/>
      <c r="AD19" s="56"/>
      <c r="AE19" s="57"/>
    </row>
    <row r="20" spans="1:31" ht="60" customHeight="1" x14ac:dyDescent="0.25">
      <c r="A20" s="14"/>
      <c r="B20" s="73" t="s">
        <v>41</v>
      </c>
      <c r="C20" s="73"/>
      <c r="D20" s="73"/>
      <c r="E20" s="73" t="s">
        <v>42</v>
      </c>
      <c r="F20" s="73"/>
      <c r="G20" s="73"/>
      <c r="H20" s="73"/>
      <c r="I20" s="73"/>
      <c r="J20" s="73" t="s">
        <v>37</v>
      </c>
      <c r="K20" s="73"/>
      <c r="L20" s="55" t="s">
        <v>43</v>
      </c>
      <c r="M20" s="56"/>
      <c r="N20" s="56"/>
      <c r="O20" s="56"/>
      <c r="P20" s="56"/>
      <c r="Q20" s="56"/>
      <c r="R20" s="56"/>
      <c r="S20" s="56"/>
      <c r="T20" s="57"/>
      <c r="U20" s="55" t="s">
        <v>44</v>
      </c>
      <c r="V20" s="56"/>
      <c r="W20" s="56"/>
      <c r="X20" s="56"/>
      <c r="Y20" s="57"/>
      <c r="Z20" s="55" t="s">
        <v>40</v>
      </c>
      <c r="AA20" s="56"/>
      <c r="AB20" s="56"/>
      <c r="AC20" s="56"/>
      <c r="AD20" s="56"/>
      <c r="AE20" s="57"/>
    </row>
    <row r="21" spans="1:31" ht="96" customHeight="1" x14ac:dyDescent="0.25">
      <c r="A21" s="14"/>
      <c r="B21" s="73" t="s">
        <v>45</v>
      </c>
      <c r="C21" s="73"/>
      <c r="D21" s="73"/>
      <c r="E21" s="73" t="s">
        <v>46</v>
      </c>
      <c r="F21" s="73"/>
      <c r="G21" s="73"/>
      <c r="H21" s="73"/>
      <c r="I21" s="73"/>
      <c r="J21" s="73" t="s">
        <v>47</v>
      </c>
      <c r="K21" s="73"/>
      <c r="L21" s="55" t="s">
        <v>48</v>
      </c>
      <c r="M21" s="56"/>
      <c r="N21" s="56"/>
      <c r="O21" s="56"/>
      <c r="P21" s="56"/>
      <c r="Q21" s="56"/>
      <c r="R21" s="56"/>
      <c r="S21" s="56"/>
      <c r="T21" s="57"/>
      <c r="U21" s="55" t="s">
        <v>49</v>
      </c>
      <c r="V21" s="56"/>
      <c r="W21" s="56"/>
      <c r="X21" s="56"/>
      <c r="Y21" s="57"/>
      <c r="Z21" s="55" t="s">
        <v>40</v>
      </c>
      <c r="AA21" s="56"/>
      <c r="AB21" s="56"/>
      <c r="AC21" s="56"/>
      <c r="AD21" s="56"/>
      <c r="AE21" s="57"/>
    </row>
    <row r="22" spans="1:31" ht="60" customHeight="1" x14ac:dyDescent="0.25">
      <c r="A22" s="14"/>
      <c r="B22" s="55" t="s">
        <v>50</v>
      </c>
      <c r="C22" s="56"/>
      <c r="D22" s="57"/>
      <c r="E22" s="55" t="s">
        <v>51</v>
      </c>
      <c r="F22" s="56"/>
      <c r="G22" s="56"/>
      <c r="H22" s="56"/>
      <c r="I22" s="57"/>
      <c r="J22" s="55" t="s">
        <v>47</v>
      </c>
      <c r="K22" s="57"/>
      <c r="L22" s="55" t="s">
        <v>52</v>
      </c>
      <c r="M22" s="56"/>
      <c r="N22" s="56"/>
      <c r="O22" s="56"/>
      <c r="P22" s="56"/>
      <c r="Q22" s="56"/>
      <c r="R22" s="56"/>
      <c r="S22" s="56"/>
      <c r="T22" s="57"/>
      <c r="U22" s="55" t="s">
        <v>53</v>
      </c>
      <c r="V22" s="56"/>
      <c r="W22" s="56"/>
      <c r="X22" s="56"/>
      <c r="Y22" s="57"/>
      <c r="Z22" s="55" t="s">
        <v>40</v>
      </c>
      <c r="AA22" s="56"/>
      <c r="AB22" s="56"/>
      <c r="AC22" s="56"/>
      <c r="AD22" s="56"/>
      <c r="AE22" s="57"/>
    </row>
    <row r="23" spans="1:31" ht="79.5" customHeight="1" x14ac:dyDescent="0.25">
      <c r="A23" s="14"/>
      <c r="B23" s="55" t="s">
        <v>54</v>
      </c>
      <c r="C23" s="56"/>
      <c r="D23" s="57"/>
      <c r="E23" s="55" t="s">
        <v>55</v>
      </c>
      <c r="F23" s="56"/>
      <c r="G23" s="56"/>
      <c r="H23" s="56"/>
      <c r="I23" s="57"/>
      <c r="J23" s="55" t="s">
        <v>37</v>
      </c>
      <c r="K23" s="57"/>
      <c r="L23" s="55" t="s">
        <v>56</v>
      </c>
      <c r="M23" s="56"/>
      <c r="N23" s="56"/>
      <c r="O23" s="56"/>
      <c r="P23" s="56"/>
      <c r="Q23" s="56"/>
      <c r="R23" s="56"/>
      <c r="S23" s="56"/>
      <c r="T23" s="57"/>
      <c r="U23" s="55" t="s">
        <v>57</v>
      </c>
      <c r="V23" s="56"/>
      <c r="W23" s="56"/>
      <c r="X23" s="56"/>
      <c r="Y23" s="57"/>
      <c r="Z23" s="55" t="s">
        <v>58</v>
      </c>
      <c r="AA23" s="56"/>
      <c r="AB23" s="56"/>
      <c r="AC23" s="56"/>
      <c r="AD23" s="56"/>
      <c r="AE23" s="57"/>
    </row>
    <row r="24" spans="1:31" ht="60" customHeight="1" x14ac:dyDescent="0.25">
      <c r="A24" s="14"/>
      <c r="B24" s="55" t="s">
        <v>59</v>
      </c>
      <c r="C24" s="56"/>
      <c r="D24" s="57"/>
      <c r="E24" s="55" t="s">
        <v>60</v>
      </c>
      <c r="F24" s="56"/>
      <c r="G24" s="56"/>
      <c r="H24" s="56"/>
      <c r="I24" s="57"/>
      <c r="J24" s="55" t="s">
        <v>61</v>
      </c>
      <c r="K24" s="57"/>
      <c r="L24" s="55" t="s">
        <v>62</v>
      </c>
      <c r="M24" s="56"/>
      <c r="N24" s="56"/>
      <c r="O24" s="56"/>
      <c r="P24" s="56"/>
      <c r="Q24" s="56"/>
      <c r="R24" s="56"/>
      <c r="S24" s="56"/>
      <c r="T24" s="57"/>
      <c r="U24" s="55" t="s">
        <v>63</v>
      </c>
      <c r="V24" s="56"/>
      <c r="W24" s="56"/>
      <c r="X24" s="56"/>
      <c r="Y24" s="57"/>
      <c r="Z24" s="55" t="s">
        <v>59</v>
      </c>
      <c r="AA24" s="56"/>
      <c r="AB24" s="56"/>
      <c r="AC24" s="56"/>
      <c r="AD24" s="56"/>
      <c r="AE24" s="57"/>
    </row>
    <row r="25" spans="1:31" ht="8.1" customHeight="1" x14ac:dyDescent="0.25">
      <c r="A25" s="11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x14ac:dyDescent="0.25">
      <c r="A26" s="11"/>
      <c r="B26" s="22" t="s">
        <v>64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25">
      <c r="A27" s="11"/>
      <c r="B27" s="22" t="s">
        <v>65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 t="s">
        <v>66</v>
      </c>
      <c r="N27" s="22"/>
      <c r="O27" s="22"/>
      <c r="P27" s="22"/>
      <c r="Q27" s="22"/>
      <c r="R27" s="22"/>
      <c r="S27" s="22"/>
      <c r="T27" s="70" t="s">
        <v>67</v>
      </c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2"/>
    </row>
    <row r="28" spans="1:31" ht="39" customHeight="1" x14ac:dyDescent="0.25">
      <c r="A28" s="15"/>
      <c r="B28" s="49" t="str">
        <f>HYPERLINK("https://www.supersociedades.gov.co/documents/107391/3467085/GCT-GU-001_RiesgosContratos.pdf","GCT-GU-001 Tipificación, estimación y asignación de los riesgos en procesos de contratación")</f>
        <v>GCT-GU-001 Tipificación, estimación y asignación de los riesgos en procesos de contratación</v>
      </c>
      <c r="C28" s="50"/>
      <c r="D28" s="50"/>
      <c r="E28" s="50"/>
      <c r="F28" s="50"/>
      <c r="G28" s="50"/>
      <c r="H28" s="50"/>
      <c r="I28" s="50"/>
      <c r="J28" s="50"/>
      <c r="K28" s="50"/>
      <c r="L28" s="51"/>
      <c r="M28" s="49" t="str">
        <f>HYPERLINK("https://www.supersociedades.gov.co/documents/107391/3466645/GCT-FM-001_ReevaluacionProveedores.xlsx","GCT-FM-001 Reevaluación final proveedores")</f>
        <v>GCT-FM-001 Reevaluación final proveedores</v>
      </c>
      <c r="N28" s="50"/>
      <c r="O28" s="51"/>
      <c r="P28" s="49" t="str">
        <f>HYPERLINK("https://www.supersociedades.gov.co/documents/107391/3466645/GCT-FM-014_%20ActaLiquidacion.docx","GCT-FM-014 Acta de liquidación")</f>
        <v>GCT-FM-014 Acta de liquidación</v>
      </c>
      <c r="Q28" s="50"/>
      <c r="R28" s="50"/>
      <c r="S28" s="51"/>
      <c r="T28" s="75" t="s">
        <v>68</v>
      </c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7"/>
    </row>
    <row r="29" spans="1:31" ht="39" customHeight="1" x14ac:dyDescent="0.25">
      <c r="A29" s="15"/>
      <c r="B29" s="52" t="str">
        <f>HYPERLINK("https://www.supersociedades.gov.co/documents/107391/3467085/GCT-MA-001_Manual_Contratacion.pdf","GCON-M-001 Manual de contratación")</f>
        <v>GCON-M-001 Manual de contratación</v>
      </c>
      <c r="C29" s="53"/>
      <c r="D29" s="53"/>
      <c r="E29" s="53"/>
      <c r="F29" s="53"/>
      <c r="G29" s="53"/>
      <c r="H29" s="53"/>
      <c r="I29" s="53"/>
      <c r="J29" s="53"/>
      <c r="K29" s="53"/>
      <c r="L29" s="54"/>
      <c r="M29" s="52" t="str">
        <f>HYPERLINK("https://www.supersociedades.gov.co/documents/107391/3466645/GCT-FM-003_RelacionContratos.xlsx","GCT-FM-003 Relación de contratos")</f>
        <v>GCT-FM-003 Relación de contratos</v>
      </c>
      <c r="N29" s="53"/>
      <c r="O29" s="54"/>
      <c r="P29" s="52" t="str">
        <f>HYPERLINK("https://www.supersociedades.gov.co/documents/107391/3466645/GCT-FM-015_ValoracionRiesgosContratos.xlsx","GCT-FM-015 Valoración y evaluación de riesgo de los procesos de contratación")</f>
        <v>GCT-FM-015 Valoración y evaluación de riesgo de los procesos de contratación</v>
      </c>
      <c r="Q29" s="53"/>
      <c r="R29" s="53"/>
      <c r="S29" s="54"/>
      <c r="T29" s="78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80"/>
    </row>
    <row r="30" spans="1:31" ht="51" customHeight="1" x14ac:dyDescent="0.25">
      <c r="A30" s="15"/>
      <c r="B30" s="52" t="str">
        <f>HYPERLINK("https://www.supersociedades.gov.co/documents/107391/3467085/GCT-PR-001_ReevaluacionProveedores.pdf","GCT-PR-001 Reevaluación de proveedores")</f>
        <v>GCT-PR-001 Reevaluación de proveedores</v>
      </c>
      <c r="C30" s="53"/>
      <c r="D30" s="53"/>
      <c r="E30" s="53"/>
      <c r="F30" s="53"/>
      <c r="G30" s="53"/>
      <c r="H30" s="53"/>
      <c r="I30" s="53"/>
      <c r="J30" s="53"/>
      <c r="K30" s="53"/>
      <c r="L30" s="54"/>
      <c r="M30" s="52" t="str">
        <f>HYPERLINK("https://www.supersociedades.gov.co/documents/107391/3466645/GCT-FM-004%20ListaChequeoExpedientesContratos.xlsx/","GCT-FM-004 Lista de Chequeo Expedientes de contratos")</f>
        <v>GCT-FM-004 Lista de Chequeo Expedientes de contratos</v>
      </c>
      <c r="N30" s="53"/>
      <c r="O30" s="54"/>
      <c r="P30" s="52" t="str">
        <f>HYPERLINK("https://www.supersociedades.gov.co/documents/107391/3466645/GCT-FM-018_InformeActividadesContratista.xlsx","GCT-FM-018 Informe de ejecución y supervisión de las actividades en contratos de prestación de servicios profesionales o de apoyo a la gestión")</f>
        <v>GCT-FM-018 Informe de ejecución y supervisión de las actividades en contratos de prestación de servicios profesionales o de apoyo a la gestión</v>
      </c>
      <c r="Q30" s="53"/>
      <c r="R30" s="53"/>
      <c r="S30" s="54"/>
      <c r="T30" s="78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80"/>
    </row>
    <row r="31" spans="1:31" ht="56.25" customHeight="1" x14ac:dyDescent="0.25">
      <c r="A31" s="15"/>
      <c r="B31" s="52" t="str">
        <f>HYPERLINK("https://www.supersociedades.gov.co/documents/107391/3467085/GCT-PR-003_Procedimiento_Etapa_Precontractual.pdf/","GCT-PR-003 Procedimiento etapa Precontractual")</f>
        <v>GCT-PR-003 Procedimiento etapa Precontractual</v>
      </c>
      <c r="C31" s="53"/>
      <c r="D31" s="53"/>
      <c r="E31" s="53"/>
      <c r="F31" s="53"/>
      <c r="G31" s="53"/>
      <c r="H31" s="53"/>
      <c r="I31" s="53"/>
      <c r="J31" s="53"/>
      <c r="K31" s="53"/>
      <c r="L31" s="54"/>
      <c r="M31" s="52" t="str">
        <f>HYPERLINK("https://www.supersociedades.gov.co/documents/107391/3466645/GCT-FM-008_SupervisionContrato.xlsx","GCT-FM-008 Cumplido e informe periódico de supervisión / interventoría contratos")</f>
        <v>GCT-FM-008 Cumplido e informe periódico de supervisión / interventoría contratos</v>
      </c>
      <c r="N31" s="53"/>
      <c r="O31" s="54"/>
      <c r="P31" s="52"/>
      <c r="Q31" s="53"/>
      <c r="R31" s="53"/>
      <c r="S31" s="54"/>
      <c r="T31" s="78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80"/>
    </row>
    <row r="32" spans="1:31" ht="39" customHeight="1" x14ac:dyDescent="0.25">
      <c r="A32" s="16"/>
      <c r="B32" s="52" t="str">
        <f>HYPERLINK("https://www.supersociedades.gov.co/documents/107391/3467085/GCON-PR-004_EtapaContractualyPostcontractual.pdf/","GCON-PR-004 Procedimiento etapa contractual y postcontractual")</f>
        <v>GCON-PR-004 Procedimiento etapa contractual y postcontractual</v>
      </c>
      <c r="C32" s="53"/>
      <c r="D32" s="53"/>
      <c r="E32" s="53"/>
      <c r="F32" s="53"/>
      <c r="G32" s="53"/>
      <c r="H32" s="53"/>
      <c r="I32" s="53"/>
      <c r="J32" s="53"/>
      <c r="K32" s="53"/>
      <c r="L32" s="54"/>
      <c r="M32" s="52" t="str">
        <f>HYPERLINK("https://www.supersociedades.gov.co/documents/107391/3466645/GCT-FM-009_ActaInicio.docx","GCT-FM-009 Acta de inicio")</f>
        <v>GCT-FM-009 Acta de inicio</v>
      </c>
      <c r="N32" s="53"/>
      <c r="O32" s="54"/>
      <c r="P32" s="52" t="str">
        <f>HYPERLINK("https://www.supersociedades.gov.co/documents/107391/3466645/IndiceEstudiosConveniencia.docx","Formatos Estudios de Conveniencia")</f>
        <v>Formatos Estudios de Conveniencia</v>
      </c>
      <c r="Q32" s="53"/>
      <c r="R32" s="53"/>
      <c r="S32" s="54"/>
      <c r="T32" s="78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80"/>
    </row>
    <row r="33" spans="1:31" ht="39" customHeight="1" x14ac:dyDescent="0.25">
      <c r="A33" s="16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1"/>
      <c r="M33" s="44" t="str">
        <f>HYPERLINK("https://www.supersociedades.gov.co/documents/107391/3466645/GCT-FM-012_InformeFinal.docx","GCT-FM-012 Informe Final")</f>
        <v>GCT-FM-012 Informe Final</v>
      </c>
      <c r="N33" s="45"/>
      <c r="O33" s="46"/>
      <c r="P33" s="44"/>
      <c r="Q33" s="45"/>
      <c r="R33" s="45"/>
      <c r="S33" s="46"/>
      <c r="T33" s="81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3"/>
    </row>
    <row r="34" spans="1:31" s="17" customFormat="1" ht="6" customHeight="1" x14ac:dyDescent="0.25">
      <c r="B34" s="22" t="s">
        <v>69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 t="s">
        <v>70</v>
      </c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s="11" customFormat="1" ht="8.1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x14ac:dyDescent="0.25">
      <c r="A36" s="15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1" ht="39" customHeight="1" x14ac:dyDescent="0.25">
      <c r="A37" s="15"/>
      <c r="B37" s="47" t="str">
        <f>HYPERLINK("https://www.supersociedades.gov.co/web/nuestra-entidad/indicadores","Indicadores de gestión")</f>
        <v>Indicadores de gestión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1" t="str">
        <f>HYPERLINK("https://www.supersociedades.gov.co/documents/107391/3473426/21_NormogramaGestionContractual.xlsx/","Normograma")</f>
        <v>Normograma</v>
      </c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</row>
    <row r="38" spans="1:31" ht="37.5" customHeight="1" x14ac:dyDescent="0.25">
      <c r="A38" s="15"/>
      <c r="B38" s="34" t="str">
        <f>HYPERLINK("https://www.supersociedades.gov.co/documents/107391/3473926/RiesgosProcesos.xlsx","Riesgos de Procesos")</f>
        <v>Riesgos de Procesos</v>
      </c>
      <c r="C38" s="35"/>
      <c r="D38" s="35"/>
      <c r="E38" s="35"/>
      <c r="F38" s="35"/>
      <c r="G38" s="35"/>
      <c r="H38" s="35"/>
      <c r="I38" s="36"/>
      <c r="J38" s="34" t="str">
        <f>HYPERLINK("https://www.supersociedades.gov.co/documents/107391/3474245/RiesgosCorrupcion.xlsx","Riesgos de Corrupción")</f>
        <v>Riesgos de Corrupción</v>
      </c>
      <c r="K38" s="35"/>
      <c r="L38" s="35"/>
      <c r="M38" s="36"/>
      <c r="N38" s="34" t="str">
        <f>HYPERLINK("https://www.supersociedades.gov.co/documents/107391/3474771/MatrizAspectosImpactos_Indice.xlsx","Aspectos e impactos ambientales")</f>
        <v>Aspectos e impactos ambientales</v>
      </c>
      <c r="O38" s="35"/>
      <c r="P38" s="35"/>
      <c r="Q38" s="36"/>
      <c r="R38" s="37" t="str">
        <f>HYPERLINK("https://www.supersociedades.gov.co/documents/107391/3463817/GIN-FM
-011_MatrizRequisitosVsProcesos.xlsx","Requisitos SGI vs procesos")</f>
        <v>Requisitos SGI vs procesos</v>
      </c>
      <c r="S38" s="38"/>
      <c r="T38" s="38"/>
      <c r="U38" s="39"/>
      <c r="V38" s="37" t="str">
        <f>HYPERLINK("https://www.supersociedades.gov.co/documents/107391/3474771/MatrizRequisitosLegales_Cumplimiento_2024.xlsx","Matriz de requisitos legales ambientales")</f>
        <v>Matriz de requisitos legales ambientales</v>
      </c>
      <c r="W38" s="38"/>
      <c r="X38" s="38"/>
      <c r="Y38" s="38"/>
      <c r="Z38" s="38"/>
      <c r="AA38" s="38"/>
      <c r="AB38" s="38"/>
      <c r="AC38" s="38"/>
      <c r="AD38" s="38"/>
      <c r="AE38" s="39"/>
    </row>
    <row r="39" spans="1:31" ht="45" customHeight="1" x14ac:dyDescent="0.25">
      <c r="A39" s="15"/>
      <c r="B39" s="40" t="s">
        <v>71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37" t="str">
        <f>HYPERLINK("https://www.supersociedades.gov.co/documents/107391/3463418/GC-RE-001_Reglamento_Higiene_Seg_Industrial.pdf","Reglamento de Higene y Seguridad")</f>
        <v>Reglamento de Higene y Seguridad</v>
      </c>
      <c r="S39" s="38"/>
      <c r="T39" s="39"/>
      <c r="U39" s="37" t="str">
        <f>HYPERLINK("https://www.supersociedades.gov.co/documents/107391/3473426/MatrizRequisitosLegalesSST.xlsx","Matriz de Identificación de Requisitos Legales SST")</f>
        <v>Matriz de Identificación de Requisitos Legales SST</v>
      </c>
      <c r="V39" s="38"/>
      <c r="W39" s="38"/>
      <c r="X39" s="39"/>
      <c r="Y39" s="37" t="str">
        <f>HYPERLINK("https://www.supersociedades.gov.co/documents/107391/3473426/Pol%C3%ADticas+de+Seguridad+y+Salud+en+el+Trabajo.pdf/7c6f1ac4-7583-1025-f4d3-5ef38920ea08?t=1670016358016/","Política SST")</f>
        <v>Política SST</v>
      </c>
      <c r="Z39" s="38"/>
      <c r="AA39" s="38"/>
      <c r="AB39" s="38"/>
      <c r="AC39" s="38"/>
      <c r="AD39" s="38"/>
      <c r="AE39" s="39"/>
    </row>
    <row r="40" spans="1:31" ht="24.95" customHeight="1" x14ac:dyDescent="0.25">
      <c r="B40" s="22" t="s">
        <v>72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ht="16.5" customHeight="1" x14ac:dyDescent="0.25">
      <c r="B41" s="26" t="s">
        <v>73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8"/>
    </row>
    <row r="42" spans="1:31" x14ac:dyDescent="0.25">
      <c r="B42" s="29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30"/>
    </row>
    <row r="43" spans="1:31" x14ac:dyDescent="0.25">
      <c r="B43" s="2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30"/>
    </row>
    <row r="44" spans="1:31" ht="16.5" customHeight="1" x14ac:dyDescent="0.25">
      <c r="B44" s="2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30"/>
    </row>
    <row r="45" spans="1:31" x14ac:dyDescent="0.25"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3"/>
    </row>
    <row r="46" spans="1:31" ht="8.1" customHeight="1" x14ac:dyDescent="0.25">
      <c r="A46" s="11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 ht="30.75" customHeight="1" x14ac:dyDescent="0.25">
      <c r="B47" s="59" t="s">
        <v>74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1"/>
    </row>
    <row r="48" spans="1:31" ht="27" customHeight="1" x14ac:dyDescent="0.25">
      <c r="B48" s="55"/>
      <c r="C48" s="56"/>
      <c r="D48" s="56"/>
      <c r="E48" s="56"/>
      <c r="F48" s="57"/>
      <c r="G48" s="22" t="s">
        <v>75</v>
      </c>
      <c r="H48" s="22"/>
      <c r="I48" s="22"/>
      <c r="J48" s="22"/>
      <c r="K48" s="22"/>
      <c r="L48" s="22"/>
      <c r="M48" s="22"/>
      <c r="N48" s="22"/>
      <c r="O48" s="22"/>
      <c r="P48" s="22" t="s">
        <v>76</v>
      </c>
      <c r="Q48" s="22"/>
      <c r="R48" s="22"/>
      <c r="S48" s="22"/>
      <c r="T48" s="22"/>
      <c r="U48" s="22"/>
      <c r="V48" s="22"/>
      <c r="W48" s="22"/>
      <c r="X48" s="22"/>
      <c r="Y48" s="22" t="s">
        <v>6</v>
      </c>
      <c r="Z48" s="22"/>
      <c r="AA48" s="22"/>
      <c r="AB48" s="22"/>
      <c r="AC48" s="22"/>
      <c r="AD48" s="22"/>
      <c r="AE48" s="22"/>
    </row>
    <row r="49" spans="2:31" ht="16.5" customHeight="1" x14ac:dyDescent="0.2">
      <c r="B49" s="84" t="s">
        <v>77</v>
      </c>
      <c r="C49" s="85"/>
      <c r="D49" s="85"/>
      <c r="E49" s="85"/>
      <c r="F49" s="86"/>
      <c r="G49" s="23"/>
      <c r="H49" s="23"/>
      <c r="I49" s="23"/>
      <c r="J49" s="23"/>
      <c r="K49" s="23"/>
      <c r="L49" s="23"/>
      <c r="M49" s="23"/>
      <c r="N49" s="23"/>
      <c r="O49" s="23"/>
      <c r="P49" s="24"/>
      <c r="Q49" s="24"/>
      <c r="R49" s="24"/>
      <c r="S49" s="24"/>
      <c r="T49" s="24"/>
      <c r="U49" s="24"/>
      <c r="V49" s="24"/>
      <c r="W49" s="24"/>
      <c r="X49" s="24"/>
      <c r="Y49" s="23"/>
      <c r="Z49" s="23"/>
      <c r="AA49" s="23"/>
      <c r="AB49" s="23"/>
      <c r="AC49" s="23"/>
      <c r="AD49" s="23"/>
      <c r="AE49" s="23"/>
    </row>
    <row r="50" spans="2:31" ht="16.5" customHeight="1" x14ac:dyDescent="0.2">
      <c r="B50" s="84" t="s">
        <v>78</v>
      </c>
      <c r="C50" s="85"/>
      <c r="D50" s="85"/>
      <c r="E50" s="85"/>
      <c r="F50" s="86"/>
      <c r="G50" s="23"/>
      <c r="H50" s="23"/>
      <c r="I50" s="23"/>
      <c r="J50" s="23"/>
      <c r="K50" s="23"/>
      <c r="L50" s="23"/>
      <c r="M50" s="23"/>
      <c r="N50" s="23"/>
      <c r="O50" s="23"/>
      <c r="P50" s="24"/>
      <c r="Q50" s="24"/>
      <c r="R50" s="24"/>
      <c r="S50" s="24"/>
      <c r="T50" s="24"/>
      <c r="U50" s="24"/>
      <c r="V50" s="24"/>
      <c r="W50" s="24"/>
      <c r="X50" s="24"/>
      <c r="Y50" s="23"/>
      <c r="Z50" s="23"/>
      <c r="AA50" s="23"/>
      <c r="AB50" s="23"/>
      <c r="AC50" s="23"/>
      <c r="AD50" s="23"/>
      <c r="AE50" s="23"/>
    </row>
    <row r="51" spans="2:31" ht="39" customHeight="1" x14ac:dyDescent="0.2">
      <c r="B51" s="84" t="s">
        <v>79</v>
      </c>
      <c r="C51" s="85"/>
      <c r="D51" s="85"/>
      <c r="E51" s="85"/>
      <c r="F51" s="86"/>
      <c r="G51" s="23"/>
      <c r="H51" s="23"/>
      <c r="I51" s="23"/>
      <c r="J51" s="23"/>
      <c r="K51" s="23"/>
      <c r="L51" s="23"/>
      <c r="M51" s="23"/>
      <c r="N51" s="23"/>
      <c r="O51" s="23"/>
      <c r="P51" s="24"/>
      <c r="Q51" s="24"/>
      <c r="R51" s="24"/>
      <c r="S51" s="24"/>
      <c r="T51" s="24"/>
      <c r="U51" s="24"/>
      <c r="V51" s="24"/>
      <c r="W51" s="24"/>
      <c r="X51" s="24"/>
      <c r="Y51" s="23"/>
      <c r="Z51" s="23"/>
      <c r="AA51" s="23"/>
      <c r="AB51" s="23"/>
      <c r="AC51" s="23"/>
      <c r="AD51" s="23"/>
      <c r="AE51" s="23"/>
    </row>
    <row r="53" spans="2:31" x14ac:dyDescent="0.25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</row>
    <row r="56" spans="2:31" ht="27.75" customHeight="1" x14ac:dyDescent="0.25">
      <c r="B56" s="79" t="s">
        <v>80</v>
      </c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</row>
    <row r="59" spans="2:31" x14ac:dyDescent="0.25">
      <c r="R59" s="74"/>
      <c r="S59" s="74"/>
      <c r="T59" s="74"/>
    </row>
    <row r="60" spans="2:31" x14ac:dyDescent="0.25">
      <c r="R60" s="74"/>
      <c r="S60" s="74"/>
      <c r="T60" s="74"/>
    </row>
    <row r="61" spans="2:31" x14ac:dyDescent="0.25">
      <c r="R61" s="58"/>
      <c r="S61" s="58"/>
      <c r="T61" s="58"/>
    </row>
  </sheetData>
  <mergeCells count="141">
    <mergeCell ref="L17:T17"/>
    <mergeCell ref="L18:T18"/>
    <mergeCell ref="L19:T19"/>
    <mergeCell ref="U17:Y17"/>
    <mergeCell ref="U18:Y18"/>
    <mergeCell ref="U19:Y19"/>
    <mergeCell ref="Z17:AE17"/>
    <mergeCell ref="Z18:AE18"/>
    <mergeCell ref="Z19:AE19"/>
    <mergeCell ref="B17:D17"/>
    <mergeCell ref="B18:D18"/>
    <mergeCell ref="B19:D19"/>
    <mergeCell ref="E17:I17"/>
    <mergeCell ref="E18:I18"/>
    <mergeCell ref="E19:I19"/>
    <mergeCell ref="J17:K17"/>
    <mergeCell ref="J18:K18"/>
    <mergeCell ref="J19:K19"/>
    <mergeCell ref="Z23:AE23"/>
    <mergeCell ref="B24:D24"/>
    <mergeCell ref="E24:I24"/>
    <mergeCell ref="J24:K24"/>
    <mergeCell ref="L24:T24"/>
    <mergeCell ref="U24:Y24"/>
    <mergeCell ref="Z24:AE24"/>
    <mergeCell ref="M32:O32"/>
    <mergeCell ref="M29:O29"/>
    <mergeCell ref="P29:S29"/>
    <mergeCell ref="M30:O30"/>
    <mergeCell ref="P30:S30"/>
    <mergeCell ref="M31:O31"/>
    <mergeCell ref="P31:S31"/>
    <mergeCell ref="B26:AE26"/>
    <mergeCell ref="B27:L27"/>
    <mergeCell ref="M28:O28"/>
    <mergeCell ref="P28:S28"/>
    <mergeCell ref="P32:S32"/>
    <mergeCell ref="B8:AE8"/>
    <mergeCell ref="B11:AE11"/>
    <mergeCell ref="B14:AE14"/>
    <mergeCell ref="L16:T16"/>
    <mergeCell ref="U16:Y16"/>
    <mergeCell ref="Z16:AE16"/>
    <mergeCell ref="I3:U4"/>
    <mergeCell ref="I1:U2"/>
    <mergeCell ref="B56:AE56"/>
    <mergeCell ref="B13:AE13"/>
    <mergeCell ref="Z15:AE15"/>
    <mergeCell ref="U15:Y15"/>
    <mergeCell ref="B16:D16"/>
    <mergeCell ref="E16:I16"/>
    <mergeCell ref="J16:K16"/>
    <mergeCell ref="E15:I15"/>
    <mergeCell ref="B15:D15"/>
    <mergeCell ref="B6:AE6"/>
    <mergeCell ref="B7:AE7"/>
    <mergeCell ref="B9:AE9"/>
    <mergeCell ref="B10:AE10"/>
    <mergeCell ref="B12:AE12"/>
    <mergeCell ref="J21:K21"/>
    <mergeCell ref="L21:T21"/>
    <mergeCell ref="G51:O51"/>
    <mergeCell ref="P51:X51"/>
    <mergeCell ref="Y51:AE51"/>
    <mergeCell ref="B49:F49"/>
    <mergeCell ref="B50:F50"/>
    <mergeCell ref="B51:F51"/>
    <mergeCell ref="B20:D20"/>
    <mergeCell ref="E20:I20"/>
    <mergeCell ref="J20:K20"/>
    <mergeCell ref="L20:T20"/>
    <mergeCell ref="U20:Y20"/>
    <mergeCell ref="U21:Y21"/>
    <mergeCell ref="Z21:AE21"/>
    <mergeCell ref="B22:D22"/>
    <mergeCell ref="E22:I22"/>
    <mergeCell ref="J22:K22"/>
    <mergeCell ref="L22:T22"/>
    <mergeCell ref="U22:Y22"/>
    <mergeCell ref="Z22:AE22"/>
    <mergeCell ref="B23:D23"/>
    <mergeCell ref="E23:I23"/>
    <mergeCell ref="J23:K23"/>
    <mergeCell ref="L23:T23"/>
    <mergeCell ref="U23:Y23"/>
    <mergeCell ref="R61:T61"/>
    <mergeCell ref="B47:AE47"/>
    <mergeCell ref="B53:AE53"/>
    <mergeCell ref="V1:Z1"/>
    <mergeCell ref="V2:Z2"/>
    <mergeCell ref="V4:Z4"/>
    <mergeCell ref="AA1:AE1"/>
    <mergeCell ref="AA2:AE2"/>
    <mergeCell ref="AA4:AE4"/>
    <mergeCell ref="L15:T15"/>
    <mergeCell ref="J15:K15"/>
    <mergeCell ref="V3:Z3"/>
    <mergeCell ref="AA3:AE3"/>
    <mergeCell ref="B1:H4"/>
    <mergeCell ref="B25:AE25"/>
    <mergeCell ref="T27:AE27"/>
    <mergeCell ref="Z20:AE20"/>
    <mergeCell ref="B21:D21"/>
    <mergeCell ref="E21:I21"/>
    <mergeCell ref="R59:T59"/>
    <mergeCell ref="R60:T60"/>
    <mergeCell ref="T28:AE33"/>
    <mergeCell ref="M27:S27"/>
    <mergeCell ref="Y50:AE50"/>
    <mergeCell ref="M33:O33"/>
    <mergeCell ref="P33:S33"/>
    <mergeCell ref="B37:Q37"/>
    <mergeCell ref="B28:L28"/>
    <mergeCell ref="B29:L29"/>
    <mergeCell ref="B30:L30"/>
    <mergeCell ref="B31:L31"/>
    <mergeCell ref="B32:L32"/>
    <mergeCell ref="G50:O50"/>
    <mergeCell ref="P50:X50"/>
    <mergeCell ref="B48:F48"/>
    <mergeCell ref="G48:O48"/>
    <mergeCell ref="P48:X48"/>
    <mergeCell ref="Y48:AE48"/>
    <mergeCell ref="G49:O49"/>
    <mergeCell ref="P49:X49"/>
    <mergeCell ref="Y49:AE49"/>
    <mergeCell ref="B46:AE46"/>
    <mergeCell ref="R34:AE36"/>
    <mergeCell ref="B40:AE40"/>
    <mergeCell ref="B41:AE45"/>
    <mergeCell ref="B34:Q36"/>
    <mergeCell ref="B38:I38"/>
    <mergeCell ref="J38:M38"/>
    <mergeCell ref="N38:Q38"/>
    <mergeCell ref="R38:U38"/>
    <mergeCell ref="V38:AE38"/>
    <mergeCell ref="B39:Q39"/>
    <mergeCell ref="R37:AE37"/>
    <mergeCell ref="R39:T39"/>
    <mergeCell ref="U39:X39"/>
    <mergeCell ref="Y39:AE3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3758-1F39-49D9-989F-202D8998C7E9}">
  <dimension ref="B2:E20"/>
  <sheetViews>
    <sheetView showGridLines="0" zoomScaleNormal="100" zoomScaleSheetLayoutView="90" workbookViewId="0">
      <selection activeCell="G1" sqref="G1"/>
    </sheetView>
  </sheetViews>
  <sheetFormatPr baseColWidth="10" defaultColWidth="11.42578125" defaultRowHeight="15" x14ac:dyDescent="0.25"/>
  <cols>
    <col min="1" max="1" width="3.42578125" customWidth="1"/>
    <col min="2" max="2" width="21.85546875" customWidth="1"/>
    <col min="3" max="3" width="22" customWidth="1"/>
    <col min="4" max="4" width="50.42578125" customWidth="1"/>
  </cols>
  <sheetData>
    <row r="2" spans="2:5" x14ac:dyDescent="0.25">
      <c r="B2" s="92" t="s">
        <v>81</v>
      </c>
      <c r="C2" s="92"/>
      <c r="D2" s="92"/>
    </row>
    <row r="3" spans="2:5" ht="15.75" thickBot="1" x14ac:dyDescent="0.3"/>
    <row r="4" spans="2:5" x14ac:dyDescent="0.25">
      <c r="B4" s="8" t="s">
        <v>3</v>
      </c>
      <c r="C4" s="9" t="s">
        <v>82</v>
      </c>
      <c r="D4" s="10" t="s">
        <v>83</v>
      </c>
      <c r="E4" s="1"/>
    </row>
    <row r="5" spans="2:5" ht="27" customHeight="1" x14ac:dyDescent="0.25">
      <c r="B5" s="2"/>
      <c r="C5" s="3"/>
      <c r="D5" s="4"/>
    </row>
    <row r="6" spans="2:5" ht="27" customHeight="1" x14ac:dyDescent="0.25">
      <c r="B6" s="2"/>
      <c r="C6" s="3"/>
      <c r="D6" s="4"/>
    </row>
    <row r="7" spans="2:5" ht="27" customHeight="1" x14ac:dyDescent="0.25">
      <c r="B7" s="2"/>
      <c r="C7" s="3"/>
      <c r="D7" s="4"/>
    </row>
    <row r="8" spans="2:5" ht="27" customHeight="1" x14ac:dyDescent="0.25">
      <c r="B8" s="2"/>
      <c r="C8" s="3"/>
      <c r="D8" s="4"/>
    </row>
    <row r="9" spans="2:5" ht="27" customHeight="1" x14ac:dyDescent="0.25">
      <c r="B9" s="2"/>
      <c r="C9" s="3"/>
      <c r="D9" s="4"/>
    </row>
    <row r="10" spans="2:5" ht="27" customHeight="1" x14ac:dyDescent="0.25">
      <c r="B10" s="2"/>
      <c r="C10" s="3"/>
      <c r="D10" s="4"/>
    </row>
    <row r="11" spans="2:5" ht="27" customHeight="1" x14ac:dyDescent="0.25">
      <c r="B11" s="2"/>
      <c r="C11" s="3"/>
      <c r="D11" s="4"/>
    </row>
    <row r="12" spans="2:5" ht="27" customHeight="1" x14ac:dyDescent="0.25">
      <c r="B12" s="2"/>
      <c r="C12" s="3"/>
      <c r="D12" s="4"/>
    </row>
    <row r="13" spans="2:5" ht="27" customHeight="1" x14ac:dyDescent="0.25">
      <c r="B13" s="2"/>
      <c r="C13" s="3"/>
      <c r="D13" s="4"/>
    </row>
    <row r="14" spans="2:5" ht="15.75" thickBot="1" x14ac:dyDescent="0.3">
      <c r="B14" s="5"/>
      <c r="C14" s="6"/>
      <c r="D14" s="7"/>
    </row>
    <row r="20" spans="2:4" ht="35.25" customHeight="1" x14ac:dyDescent="0.25">
      <c r="B20" s="93"/>
      <c r="C20" s="93"/>
      <c r="D20" s="93"/>
    </row>
  </sheetData>
  <mergeCells count="2">
    <mergeCell ref="B2:D2"/>
    <mergeCell ref="B20:D20"/>
  </mergeCells>
  <pageMargins left="0.7" right="0.7" top="0.75" bottom="0.75" header="0.3" footer="0.3"/>
  <pageSetup orientation="portrait" horizont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BF34C51052F4EB1722A7668941347" ma:contentTypeVersion="14" ma:contentTypeDescription="Crear nuevo documento." ma:contentTypeScope="" ma:versionID="6c1c87d62862f713d503661555326abf">
  <xsd:schema xmlns:xsd="http://www.w3.org/2001/XMLSchema" xmlns:xs="http://www.w3.org/2001/XMLSchema" xmlns:p="http://schemas.microsoft.com/office/2006/metadata/properties" xmlns:ns3="064bacd2-ab02-49c4-81bb-ed40c0eb4a15" xmlns:ns4="020317a2-216a-4193-b12d-e1527c295d72" targetNamespace="http://schemas.microsoft.com/office/2006/metadata/properties" ma:root="true" ma:fieldsID="f36bf42c7cd4b32b139941a8d65e6dd1" ns3:_="" ns4:_="">
    <xsd:import namespace="064bacd2-ab02-49c4-81bb-ed40c0eb4a15"/>
    <xsd:import namespace="020317a2-216a-4193-b12d-e1527c295d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bacd2-ab02-49c4-81bb-ed40c0eb4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317a2-216a-4193-b12d-e1527c295d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4bacd2-ab02-49c4-81bb-ed40c0eb4a15" xsi:nil="true"/>
  </documentManagement>
</p:properties>
</file>

<file path=customXml/itemProps1.xml><?xml version="1.0" encoding="utf-8"?>
<ds:datastoreItem xmlns:ds="http://schemas.openxmlformats.org/officeDocument/2006/customXml" ds:itemID="{E7945C55-2BE1-411E-A745-C51FD4407B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BA6C09-40F0-4854-9804-17AE1DDCE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bacd2-ab02-49c4-81bb-ed40c0eb4a15"/>
    <ds:schemaRef ds:uri="020317a2-216a-4193-b12d-e1527c295d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B77F1-82C4-4243-B749-576109679DC9}">
  <ds:schemaRefs>
    <ds:schemaRef ds:uri="http://schemas.microsoft.com/office/2006/metadata/properties"/>
    <ds:schemaRef ds:uri="http://schemas.microsoft.com/office/infopath/2007/PartnerControls"/>
    <ds:schemaRef ds:uri="064bacd2-ab02-49c4-81bb-ed40c0eb4a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CP</vt:lpstr>
      <vt:lpstr>Control de Cambios</vt:lpstr>
      <vt:lpstr>CP!Área_de_impresión</vt:lpstr>
      <vt:lpstr>CP!Títulos_a_imprimir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Caracterización del proceso Gestión Integral</dc:title>
  <dc:subject/>
  <dc:creator>Bibiana Coy P</dc:creator>
  <cp:keywords/>
  <dc:description/>
  <cp:lastModifiedBy>Bibiana Coy Paez</cp:lastModifiedBy>
  <cp:revision/>
  <dcterms:created xsi:type="dcterms:W3CDTF">2017-08-23T14:43:35Z</dcterms:created>
  <dcterms:modified xsi:type="dcterms:W3CDTF">2025-08-25T22:25:49Z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0x010100A39BF34C51052F4EB1722A7668941347</vt:lpwstr>
  </property>
  <property fmtid="{D5CDD505-2E9C-101B-9397-08002B2CF9AE}" pid="3" name="IconOverlay">
    <vt:lpwstr/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_dlc_DocIdItemGuid">
    <vt:lpwstr>0db42661-a37f-45f0-90f5-8cea652153e5</vt:lpwstr>
  </property>
  <property fmtid="{D5CDD505-2E9C-101B-9397-08002B2CF9AE}" pid="7" name="eDOCS AutoSave">
    <vt:lpwstr/>
  </property>
</Properties>
</file>