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D144F572-957C-47B4-AE21-80623643F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-CP-001" sheetId="1" r:id="rId1"/>
    <sheet name="Control de Cambios" sheetId="2" r:id="rId2"/>
  </sheets>
  <definedNames>
    <definedName name="_xlnm.Print_Area" localSheetId="0">'EC-CP-001'!$B$1:$AE$32</definedName>
    <definedName name="_xlnm.Print_Titles" localSheetId="0">'EC-CP-001'!$15:$15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8" i="1" l="1"/>
  <c r="R27" i="1"/>
  <c r="B28" i="1"/>
  <c r="R29" i="1"/>
  <c r="R28" i="1"/>
  <c r="M32" i="1" l="1"/>
  <c r="M31" i="1"/>
  <c r="M27" i="1"/>
  <c r="B30" i="1" l="1"/>
  <c r="B29" i="1"/>
  <c r="M29" i="1"/>
  <c r="M28" i="1"/>
  <c r="B27" i="1"/>
  <c r="M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5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<sst xmlns="http://schemas.openxmlformats.org/spreadsheetml/2006/main" count="128" uniqueCount="105">
  <si>
    <t>NOMBRE DEL PROCESO: EVALUACIÓN Y CONTROL</t>
  </si>
  <si>
    <t>Código</t>
  </si>
  <si>
    <t>ECO-CP-001</t>
  </si>
  <si>
    <t>Versión</t>
  </si>
  <si>
    <t>010</t>
  </si>
  <si>
    <t>CARACTERIZACIÓN DEL PROCESO</t>
  </si>
  <si>
    <t xml:space="preserve">Fecha </t>
  </si>
  <si>
    <t>21/10/2025</t>
  </si>
  <si>
    <t>Clasificación de la
 información</t>
  </si>
  <si>
    <t>Pública</t>
  </si>
  <si>
    <t xml:space="preserve">OBJETIVO </t>
  </si>
  <si>
    <t>Evaluar de manera independiente, objetiva y oportuna la efectividad del Sistema de Control Interno, mediante la ejecución de auditorías, seguimientos, asesorías y acompañamientos con enfoque basado en riesgos, con el fin de fortalecer la transparencia, prevenir la materialización de riesgos y aportar a la mejora continua en el cumplimiento de los objetivos institucionales.</t>
  </si>
  <si>
    <t>ALCANCE</t>
  </si>
  <si>
    <t>Inicia con la formulación del Plan Anual de Auditorías de Procesos, Intendencias Regionales y Sistemas de Gestión, continua con la ejecución de las auditorías internas, seguimientos y actividades de asesoría, y finaliza con la verificación de planes de mejoramiento y la retroalimentación a la Alta Dirección y demás instancias de control.</t>
  </si>
  <si>
    <t>RESPONSABLE</t>
  </si>
  <si>
    <t xml:space="preserve">Jefe Oficina de Control Interno										</t>
  </si>
  <si>
    <t>PROVEEDOR</t>
  </si>
  <si>
    <t>ENTRADA/INSUMO</t>
  </si>
  <si>
    <t>CICLO PHVA</t>
  </si>
  <si>
    <t>ACTIVIDAD / DESCRIPCIÓN DE LA ACTIVIDAD</t>
  </si>
  <si>
    <t>SALIDA</t>
  </si>
  <si>
    <t>CLIENTE</t>
  </si>
  <si>
    <t>Alta Dirección 
Todos los procesos e Intendencias Regionales
Departamento Administrativo de la Función Pública
Entes Exernos de Control</t>
  </si>
  <si>
    <t>Plan Estratégico Institucional
Solicitudes de auditorías, asesorías y acompañamientos por parte de los procesos
Guías metodológicas
Normatividad vigente en materia de control interno y auditoría
Informes de auditorías internas y externas</t>
  </si>
  <si>
    <t>P</t>
  </si>
  <si>
    <t>Planear y formular anualmente el Plan Anual de Auditorías de Procesos, Intendencias Regionales y Sistemas de Gestión, incluyendo los informes y seguimientos, así como las actividades transversales que cumplen los roles de la Oficina de Control Interno, teniendo en cuenta los criterios de programación de auditorías, los recursos disponibles y los requerimientos de la Alta Dirección y presentar para revisión y aprobación del Comité Institucional de Coordinación de Control Interno (CICCI).</t>
  </si>
  <si>
    <t>Pla Anual de Auditorías de Procesos, Intendencias Regionales y Sistemas aprobado</t>
  </si>
  <si>
    <t>Alta Dirección 
Todos los Procesos 
Intendencias Regionales</t>
  </si>
  <si>
    <t xml:space="preserve">Proceso Evaluación y Control
Todos los procesos e Intendencias Regionales 
Departamento Administrativo de la Función Pública
</t>
  </si>
  <si>
    <t>Plan Anual de Auditorías de Procesos, Intendencias Regionales y Sistemas de Gestión aprobado
Procedimientos y formatos utilizados en auditorías y seguimientos
Seguimiento a la planeación estratégica
Resultados en las herramientas de seguimiento y medición</t>
  </si>
  <si>
    <t>H</t>
  </si>
  <si>
    <t>Ejecutar las auditorías, seguimientos e informes de ley y demás actividades definidas en el Plan Anual de Auditorías de Procesos, Intendencias Regionales y Sistemas de Gestión aprobados, cumpliendo los roles asignados a la Oficina de Control Interno.</t>
  </si>
  <si>
    <t>Informes de auditoría de gestión 
Informes de segumiento 
Documentos que soportan la asistencia a comités y jornadas de capacitación</t>
  </si>
  <si>
    <t xml:space="preserve">Todos los Procesos e Intendencias Regionales
Grupos de interés </t>
  </si>
  <si>
    <t>Proceso Evaluación y Control
Responsable de la unidad auditada</t>
  </si>
  <si>
    <t>Plan de Auditoría de Procesos, Intendencias Regionales y Sistemas de Gestión aprobado
Información y documentación entregada por las dependencias auditadas</t>
  </si>
  <si>
    <t>Elaborar los informes de auditorías, seguimientos e informes de ley definidos en la normatividad vigente, y presentarlos a las instancias competentes.</t>
  </si>
  <si>
    <t xml:space="preserve">Informe de Auditoría Interna de Gestión 
Informes y/o Seguimientos </t>
  </si>
  <si>
    <t xml:space="preserve">Procesos e Intendencias Regionales
Grupos de interés (cuando aplique)
Comunicaciones de remisión de los informes
Soportes de publicación de informes o seguimientos 
(cuando aplique) </t>
  </si>
  <si>
    <t>Proceso Evaluación y Control
Responsable de la unidad auditada
Contraloría General de la República</t>
  </si>
  <si>
    <t>Planes de mejoramiento suscritos por los responsables de procesos 
Informes de auditorías internas ejecutadas
Informes de auditorías de entes externos
Reportes de avance cargados en el aplicativo  Riesgos y auditorías en el módulo "Mejora"</t>
  </si>
  <si>
    <t>Realizar seguimiento a los planes de mejoramiento derivados de auditorías internas y externas.</t>
  </si>
  <si>
    <t>Informes de seguimiento a planes de mejoramiento</t>
  </si>
  <si>
    <t>Comité Institucional de Coordinación de Control Interno (CICCI)
Responsables de la unidad auditada</t>
  </si>
  <si>
    <t xml:space="preserve">Alta Dirección 
Proceso Evaluación y Control
Todos los procesos
Departamento Administrativo de la Función Pública
Entes de Control 
</t>
  </si>
  <si>
    <t>Convocatorias y agendas de los comités internos
Resultados de auditorías internas y externas
Reportes de seguimiento a planes de mejoramiento
Normatividad y lineamientos institucionales aplicables
Información y documentación remitida por los procesos responsables
Identificación de riesgos y necesidades de fortalecimiento en los procesos</t>
  </si>
  <si>
    <t>Participar en los comités internos de la Entidad en calidad de invitado, generando recomendaciones de carácter preventivo en el marco de la función de control interno.</t>
  </si>
  <si>
    <t xml:space="preserve">Actas de comité
Listas de asistencia y actas de reunión </t>
  </si>
  <si>
    <t xml:space="preserve">
Todos los procesos e Intedencias Regionales
Comité Institucional de Coordinación de Control Interno (cuando aplique)
Proceso Evaluación y Control</t>
  </si>
  <si>
    <t xml:space="preserve">Proceso Evaluación y Control
Procesos o Intedencias Regionales auditadas
</t>
  </si>
  <si>
    <t>Plan Anual de Auditorías de Procesos, Intendencias Regionales y Sistemas de Gestión aprobado para la vigencia
Informes de auditorías de gestión
Informes de Ley y/o Seguimientos
Soportes de ejecución de los demás roles de la OCI</t>
  </si>
  <si>
    <t>V</t>
  </si>
  <si>
    <t>Verificar la ejecución de las actividades programadas en el Plan Anual de Auditorías de Procesos, Intendencias Regionales y Sistemas de Gestión para la vigencia, contrastando lo programado con lo ejecutado y presentar los resultados al Comité Institucional de Coordinación de Control Interno.</t>
  </si>
  <si>
    <t>Presentación de resultados del Plan Anual de Auditorías de Procesos, Intendencias Regionales y Sistemas de Gestión</t>
  </si>
  <si>
    <t xml:space="preserve">Todos los procesos e Intedencias Regionales
Comité Institucional de Coordinación de Control Interno
</t>
  </si>
  <si>
    <t xml:space="preserve">Proceso Evaluación y Control
Departamento Administrativo de la Función Pública
</t>
  </si>
  <si>
    <t xml:space="preserve">Recomendaciones y/o observaciones de las unidades auditadas </t>
  </si>
  <si>
    <t>Realizar de forma periódica una evaluación interna del procedimiento de auditoría para identificar fortalezas y oportunidades de mejora, y retroalimentar al equipo auditor para fortalecer el desempeño y la calidad del trabajo.</t>
  </si>
  <si>
    <t>Resultados de la evaluación interna del procedimiento de auditoría
Soportes de la retroalimentación con el equipo auditor</t>
  </si>
  <si>
    <t>Proceso Evaluación y Control</t>
  </si>
  <si>
    <t>Proceso Evaluación y Control
Proceso Gestión Estratégica
Proceso Gestión Integral
Entidades del Estado 
Departamento Administrativo de la Función Pública
Entes de Control</t>
  </si>
  <si>
    <t>Informe Semestral del Estado del Sistema de Control Interno
Resultados de indicadores
Resultados y recomendaciones del Comité Institucional de Coordinación de Control Interno
Informes de auditorias internas y externas</t>
  </si>
  <si>
    <t>A</t>
  </si>
  <si>
    <t>Establecer las acciones correctivas, preventivas y de mejora para mitigar las posibles desviaciones y  riesgos del proceso.</t>
  </si>
  <si>
    <t>Actualización del proceso
Plan de mejoramiento con el ente de control</t>
  </si>
  <si>
    <t>Comité Institucional de Coordinación de Control Interno
Proceso Evaluación y Control
Entes de Control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</si>
  <si>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</si>
  <si>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</si>
  <si>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</si>
  <si>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</si>
  <si>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</si>
  <si>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</si>
  <si>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Indicadores de Gestión</t>
  </si>
  <si>
    <t>Normograma</t>
  </si>
  <si>
    <t>Riesgos de Gestión</t>
  </si>
  <si>
    <t xml:space="preserve">OTROS  REQUISITOS SGI </t>
  </si>
  <si>
    <t>Riesgos de Corrupción</t>
  </si>
  <si>
    <t>Control salidas no conformes
No aplica</t>
  </si>
  <si>
    <t>Otros Requisitos (Según aplique)</t>
  </si>
  <si>
    <t>RECURSOS</t>
  </si>
  <si>
    <t xml:space="preserve">Recurso Humano - Recursos Financieros - Infraestructura - Tecnológicos </t>
  </si>
  <si>
    <t xml:space="preserve">APROBACIÓN </t>
  </si>
  <si>
    <t>Nombre</t>
  </si>
  <si>
    <t>Cargo</t>
  </si>
  <si>
    <t>Elaboró:</t>
  </si>
  <si>
    <t>Jacqueline Murillo Sánchez</t>
  </si>
  <si>
    <t>Revisó:</t>
  </si>
  <si>
    <t>Aprobó: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</si>
  <si>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</si>
  <si>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</si>
  <si>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</si>
  <si>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</si>
  <si>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</si>
  <si>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 xml:space="preserve">Sin dato </t>
  </si>
  <si>
    <t>Creación del documento.</t>
  </si>
  <si>
    <t>002</t>
  </si>
  <si>
    <t xml:space="preserve">Actualización del documento. </t>
  </si>
  <si>
    <t>003</t>
  </si>
  <si>
    <t>004</t>
  </si>
  <si>
    <t>005</t>
  </si>
  <si>
    <t>006</t>
  </si>
  <si>
    <t>007</t>
  </si>
  <si>
    <t>008</t>
  </si>
  <si>
    <t>009</t>
  </si>
  <si>
    <t xml:space="preserve">Actualización del objetivo, el alcance y las actividades que hacen parte del proceso conforme a lo establecido en la GIN-GU-003 Guía Elaboración de los documentos del SGI.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</si>
</sst>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u/>
      <sz val="11"/>
      <color rgb="FF0000FF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u/>
      <sz val="11"/>
      <color theme="1"/>
      <name val="Verdana"/>
      <family val="2"/>
    </font>
    <font>
      <sz val="11"/>
      <color theme="0"/>
      <name val="Nunito"/>
    </font>
    <font>
      <sz val="11"/>
      <color theme="1"/>
      <name val="Nunito"/>
    </font>
    <font>
      <sz val="8"/>
      <name val="Calibri"/>
      <family val="2"/>
      <scheme val="minor"/>
    </font>
    <font>
      <sz val="11"/>
      <color rgb="FFFFFFFF"/>
      <name val="Nunito"/>
    </font>
    <font>
      <b/>
      <sz val="11"/>
      <color rgb="FF000000"/>
      <name val="Verdana"/>
      <family val="2"/>
    </font>
    <font>
      <sz val="11"/>
      <color rgb="FF000000"/>
      <name val="Nunito"/>
    </font>
    <font>
      <b/>
      <sz val="11"/>
      <color rgb="FF000000"/>
      <name val="Nunito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  <fill>
      <patternFill patternType="solid">
        <fgColor rgb="FFF2DCDB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1F497D"/>
      </left>
      <right/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8" fillId="0" borderId="0" xfId="0" applyFont="1"/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textRotation="90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21" fillId="5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0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5" fillId="2" borderId="0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1" fillId="2" borderId="14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7"/>
  <sheetViews>
    <sheetView showGridLines="0" tabSelected="1" topLeftCell="A23" zoomScale="90" zoomScaleNormal="90" workbookViewId="0">
      <selection activeCell="R33" sqref="R33:AE35"/>
    </sheetView>
  </sheetViews>
  <sheetFormatPr baseColWidth="10" defaultColWidth="11.42578125" defaultRowHeight="14.25" x14ac:dyDescent="0.25"/>
  <cols>
    <col min="1" max="1" width="1.42578125" style="3" customWidth="1"/>
    <col min="2" max="2" width="5.7109375" style="3" customWidth="1"/>
    <col min="3" max="3" width="14.85546875" style="3" customWidth="1"/>
    <col min="4" max="4" width="5.7109375" style="3" customWidth="1"/>
    <col min="5" max="5" width="6.5703125" style="3" customWidth="1"/>
    <col min="6" max="8" width="5.7109375" style="3" customWidth="1"/>
    <col min="9" max="9" width="27.5703125" style="3" customWidth="1"/>
    <col min="10" max="11" width="6.28515625" style="3" customWidth="1"/>
    <col min="12" max="12" width="10.42578125" style="3" customWidth="1"/>
    <col min="13" max="13" width="8.7109375" style="3" customWidth="1"/>
    <col min="14" max="20" width="10.42578125" style="3" customWidth="1"/>
    <col min="21" max="31" width="6.7109375" style="3" customWidth="1"/>
    <col min="32" max="16384" width="11.42578125" style="3"/>
  </cols>
  <sheetData>
    <row r="1" spans="1:31" ht="30" customHeight="1" x14ac:dyDescent="0.25">
      <c r="A1" s="5"/>
      <c r="B1" s="66"/>
      <c r="C1" s="66"/>
      <c r="D1" s="66"/>
      <c r="E1" s="66"/>
      <c r="F1" s="66"/>
      <c r="G1" s="66"/>
      <c r="H1" s="66"/>
      <c r="I1" s="62" t="s">
        <v>0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1" t="s">
        <v>1</v>
      </c>
      <c r="W1" s="61"/>
      <c r="X1" s="61"/>
      <c r="Y1" s="61"/>
      <c r="Z1" s="61"/>
      <c r="AA1" s="63" t="s">
        <v>2</v>
      </c>
      <c r="AB1" s="63"/>
      <c r="AC1" s="63"/>
      <c r="AD1" s="63"/>
      <c r="AE1" s="63"/>
    </row>
    <row r="2" spans="1:31" ht="30" customHeight="1" x14ac:dyDescent="0.25">
      <c r="A2" s="5"/>
      <c r="B2" s="66"/>
      <c r="C2" s="66"/>
      <c r="D2" s="66"/>
      <c r="E2" s="66"/>
      <c r="F2" s="66"/>
      <c r="G2" s="66"/>
      <c r="H2" s="66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1" t="s">
        <v>3</v>
      </c>
      <c r="W2" s="61"/>
      <c r="X2" s="61"/>
      <c r="Y2" s="61"/>
      <c r="Z2" s="61"/>
      <c r="AA2" s="64" t="s">
        <v>4</v>
      </c>
      <c r="AB2" s="64"/>
      <c r="AC2" s="64"/>
      <c r="AD2" s="64"/>
      <c r="AE2" s="64"/>
    </row>
    <row r="3" spans="1:31" ht="30" customHeight="1" x14ac:dyDescent="0.25">
      <c r="A3" s="5"/>
      <c r="B3" s="66"/>
      <c r="C3" s="66"/>
      <c r="D3" s="66"/>
      <c r="E3" s="66"/>
      <c r="F3" s="66"/>
      <c r="G3" s="66"/>
      <c r="H3" s="66"/>
      <c r="I3" s="62" t="s">
        <v>5</v>
      </c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1" t="s">
        <v>6</v>
      </c>
      <c r="W3" s="61"/>
      <c r="X3" s="61"/>
      <c r="Y3" s="61"/>
      <c r="Z3" s="61"/>
      <c r="AA3" s="64" t="s">
        <v>7</v>
      </c>
      <c r="AB3" s="64"/>
      <c r="AC3" s="64"/>
      <c r="AD3" s="64"/>
      <c r="AE3" s="64"/>
    </row>
    <row r="4" spans="1:31" ht="30" customHeight="1" x14ac:dyDescent="0.25">
      <c r="A4" s="5"/>
      <c r="B4" s="66"/>
      <c r="C4" s="66"/>
      <c r="D4" s="66"/>
      <c r="E4" s="66"/>
      <c r="F4" s="66"/>
      <c r="G4" s="66"/>
      <c r="H4" s="66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 t="s">
        <v>8</v>
      </c>
      <c r="W4" s="61"/>
      <c r="X4" s="61"/>
      <c r="Y4" s="61"/>
      <c r="Z4" s="61"/>
      <c r="AA4" s="65" t="s">
        <v>9</v>
      </c>
      <c r="AB4" s="65"/>
      <c r="AC4" s="65"/>
      <c r="AD4" s="65"/>
      <c r="AE4" s="65"/>
    </row>
    <row r="5" spans="1:31" ht="11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ht="24.95" customHeight="1" x14ac:dyDescent="0.25">
      <c r="A6" s="5"/>
      <c r="B6" s="86" t="s">
        <v>10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ht="49.5" customHeight="1" x14ac:dyDescent="0.25">
      <c r="A7" s="5"/>
      <c r="B7" s="76" t="s">
        <v>11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1" ht="8.1" customHeight="1" x14ac:dyDescent="0.25">
      <c r="A8" s="5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31" ht="24.95" customHeight="1" x14ac:dyDescent="0.25">
      <c r="A9" s="5"/>
      <c r="B9" s="86" t="s">
        <v>12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31" ht="49.5" customHeight="1" x14ac:dyDescent="0.25">
      <c r="A10" s="5"/>
      <c r="B10" s="76" t="s">
        <v>13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1" ht="8.1" customHeight="1" x14ac:dyDescent="0.25">
      <c r="A11" s="5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4.95" customHeight="1" x14ac:dyDescent="0.25">
      <c r="A12" s="5"/>
      <c r="B12" s="86" t="s">
        <v>14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ht="33.75" customHeight="1" x14ac:dyDescent="0.25">
      <c r="A13" s="5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</row>
    <row r="14" spans="1:31" ht="8.1" customHeight="1" x14ac:dyDescent="0.25">
      <c r="A14" s="5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</row>
    <row r="15" spans="1:31" s="6" customFormat="1" ht="31.5" customHeight="1" x14ac:dyDescent="0.25">
      <c r="A15" s="31"/>
      <c r="B15" s="43" t="s">
        <v>16</v>
      </c>
      <c r="C15" s="43"/>
      <c r="D15" s="43"/>
      <c r="E15" s="43" t="s">
        <v>17</v>
      </c>
      <c r="F15" s="43"/>
      <c r="G15" s="43"/>
      <c r="H15" s="43"/>
      <c r="I15" s="43"/>
      <c r="J15" s="43" t="s">
        <v>18</v>
      </c>
      <c r="K15" s="43"/>
      <c r="L15" s="43" t="s">
        <v>19</v>
      </c>
      <c r="M15" s="43"/>
      <c r="N15" s="43"/>
      <c r="O15" s="43"/>
      <c r="P15" s="43"/>
      <c r="Q15" s="43"/>
      <c r="R15" s="43"/>
      <c r="S15" s="43"/>
      <c r="T15" s="43"/>
      <c r="U15" s="43" t="s">
        <v>20</v>
      </c>
      <c r="V15" s="43"/>
      <c r="W15" s="43"/>
      <c r="X15" s="43"/>
      <c r="Y15" s="43"/>
      <c r="Z15" s="43" t="s">
        <v>21</v>
      </c>
      <c r="AA15" s="43"/>
      <c r="AB15" s="43"/>
      <c r="AC15" s="43"/>
      <c r="AD15" s="43"/>
      <c r="AE15" s="43"/>
    </row>
    <row r="16" spans="1:31" ht="207" customHeight="1" x14ac:dyDescent="0.25">
      <c r="A16" s="7"/>
      <c r="B16" s="34" t="s">
        <v>22</v>
      </c>
      <c r="C16" s="34"/>
      <c r="D16" s="34"/>
      <c r="E16" s="38" t="s">
        <v>23</v>
      </c>
      <c r="F16" s="38"/>
      <c r="G16" s="38"/>
      <c r="H16" s="38"/>
      <c r="I16" s="38"/>
      <c r="J16" s="38" t="s">
        <v>24</v>
      </c>
      <c r="K16" s="38"/>
      <c r="L16" s="39" t="s">
        <v>25</v>
      </c>
      <c r="M16" s="39"/>
      <c r="N16" s="39"/>
      <c r="O16" s="39"/>
      <c r="P16" s="39"/>
      <c r="Q16" s="39"/>
      <c r="R16" s="39"/>
      <c r="S16" s="39"/>
      <c r="T16" s="39"/>
      <c r="U16" s="34" t="s">
        <v>26</v>
      </c>
      <c r="V16" s="34"/>
      <c r="W16" s="34"/>
      <c r="X16" s="34"/>
      <c r="Y16" s="34"/>
      <c r="Z16" s="34" t="s">
        <v>27</v>
      </c>
      <c r="AA16" s="34"/>
      <c r="AB16" s="34"/>
      <c r="AC16" s="34"/>
      <c r="AD16" s="34"/>
      <c r="AE16" s="34"/>
    </row>
    <row r="17" spans="1:35" ht="191.25" customHeight="1" x14ac:dyDescent="0.25">
      <c r="A17" s="7"/>
      <c r="B17" s="34" t="s">
        <v>28</v>
      </c>
      <c r="C17" s="34"/>
      <c r="D17" s="34"/>
      <c r="E17" s="38" t="s">
        <v>29</v>
      </c>
      <c r="F17" s="38"/>
      <c r="G17" s="38"/>
      <c r="H17" s="38"/>
      <c r="I17" s="38"/>
      <c r="J17" s="38" t="s">
        <v>30</v>
      </c>
      <c r="K17" s="38"/>
      <c r="L17" s="39" t="s">
        <v>31</v>
      </c>
      <c r="M17" s="39"/>
      <c r="N17" s="39"/>
      <c r="O17" s="39"/>
      <c r="P17" s="39"/>
      <c r="Q17" s="39"/>
      <c r="R17" s="39"/>
      <c r="S17" s="39"/>
      <c r="T17" s="39"/>
      <c r="U17" s="34" t="s">
        <v>32</v>
      </c>
      <c r="V17" s="34"/>
      <c r="W17" s="34"/>
      <c r="X17" s="34"/>
      <c r="Y17" s="34"/>
      <c r="Z17" s="34" t="s">
        <v>33</v>
      </c>
      <c r="AA17" s="34"/>
      <c r="AB17" s="34"/>
      <c r="AC17" s="34"/>
      <c r="AD17" s="34"/>
      <c r="AE17" s="34"/>
    </row>
    <row r="18" spans="1:35" ht="171" customHeight="1" x14ac:dyDescent="0.25">
      <c r="A18" s="7"/>
      <c r="B18" s="34" t="s">
        <v>34</v>
      </c>
      <c r="C18" s="34"/>
      <c r="D18" s="34"/>
      <c r="E18" s="38" t="s">
        <v>35</v>
      </c>
      <c r="F18" s="38"/>
      <c r="G18" s="38"/>
      <c r="H18" s="38"/>
      <c r="I18" s="38"/>
      <c r="J18" s="38" t="s">
        <v>30</v>
      </c>
      <c r="K18" s="38"/>
      <c r="L18" s="39" t="s">
        <v>36</v>
      </c>
      <c r="M18" s="39"/>
      <c r="N18" s="39"/>
      <c r="O18" s="39"/>
      <c r="P18" s="39"/>
      <c r="Q18" s="39"/>
      <c r="R18" s="39"/>
      <c r="S18" s="39"/>
      <c r="T18" s="39"/>
      <c r="U18" s="34" t="s">
        <v>37</v>
      </c>
      <c r="V18" s="34"/>
      <c r="W18" s="34"/>
      <c r="X18" s="34"/>
      <c r="Y18" s="34"/>
      <c r="Z18" s="34" t="s">
        <v>38</v>
      </c>
      <c r="AA18" s="34"/>
      <c r="AB18" s="34"/>
      <c r="AC18" s="34"/>
      <c r="AD18" s="34"/>
      <c r="AE18" s="34"/>
    </row>
    <row r="19" spans="1:35" ht="188.25" customHeight="1" x14ac:dyDescent="0.25">
      <c r="A19" s="7"/>
      <c r="B19" s="34" t="s">
        <v>39</v>
      </c>
      <c r="C19" s="34"/>
      <c r="D19" s="34"/>
      <c r="E19" s="38" t="s">
        <v>40</v>
      </c>
      <c r="F19" s="38"/>
      <c r="G19" s="38"/>
      <c r="H19" s="38"/>
      <c r="I19" s="38"/>
      <c r="J19" s="38" t="s">
        <v>30</v>
      </c>
      <c r="K19" s="38"/>
      <c r="L19" s="39" t="s">
        <v>41</v>
      </c>
      <c r="M19" s="39"/>
      <c r="N19" s="39"/>
      <c r="O19" s="39"/>
      <c r="P19" s="39"/>
      <c r="Q19" s="39"/>
      <c r="R19" s="39"/>
      <c r="S19" s="39"/>
      <c r="T19" s="39"/>
      <c r="U19" s="34" t="s">
        <v>42</v>
      </c>
      <c r="V19" s="34"/>
      <c r="W19" s="34"/>
      <c r="X19" s="34"/>
      <c r="Y19" s="34"/>
      <c r="Z19" s="34" t="s">
        <v>43</v>
      </c>
      <c r="AA19" s="34"/>
      <c r="AB19" s="34"/>
      <c r="AC19" s="34"/>
      <c r="AD19" s="34"/>
      <c r="AE19" s="34"/>
    </row>
    <row r="20" spans="1:35" ht="267.75" customHeight="1" x14ac:dyDescent="0.25">
      <c r="A20" s="7"/>
      <c r="B20" s="34" t="s">
        <v>44</v>
      </c>
      <c r="C20" s="34"/>
      <c r="D20" s="34"/>
      <c r="E20" s="38" t="s">
        <v>45</v>
      </c>
      <c r="F20" s="38"/>
      <c r="G20" s="38"/>
      <c r="H20" s="38"/>
      <c r="I20" s="38"/>
      <c r="J20" s="38" t="s">
        <v>30</v>
      </c>
      <c r="K20" s="38"/>
      <c r="L20" s="39" t="s">
        <v>46</v>
      </c>
      <c r="M20" s="39"/>
      <c r="N20" s="39"/>
      <c r="O20" s="39"/>
      <c r="P20" s="39"/>
      <c r="Q20" s="39"/>
      <c r="R20" s="39"/>
      <c r="S20" s="39"/>
      <c r="T20" s="39"/>
      <c r="U20" s="38" t="s">
        <v>47</v>
      </c>
      <c r="V20" s="38"/>
      <c r="W20" s="38"/>
      <c r="X20" s="38"/>
      <c r="Y20" s="38"/>
      <c r="Z20" s="38" t="s">
        <v>48</v>
      </c>
      <c r="AA20" s="38"/>
      <c r="AB20" s="38"/>
      <c r="AC20" s="38"/>
      <c r="AD20" s="38"/>
      <c r="AE20" s="38"/>
    </row>
    <row r="21" spans="1:35" ht="161.25" customHeight="1" x14ac:dyDescent="0.25">
      <c r="A21" s="7"/>
      <c r="B21" s="34" t="s">
        <v>49</v>
      </c>
      <c r="C21" s="34"/>
      <c r="D21" s="34"/>
      <c r="E21" s="38" t="s">
        <v>50</v>
      </c>
      <c r="F21" s="38"/>
      <c r="G21" s="38"/>
      <c r="H21" s="38"/>
      <c r="I21" s="38"/>
      <c r="J21" s="38" t="s">
        <v>51</v>
      </c>
      <c r="K21" s="38"/>
      <c r="L21" s="39" t="s">
        <v>52</v>
      </c>
      <c r="M21" s="39"/>
      <c r="N21" s="39"/>
      <c r="O21" s="39"/>
      <c r="P21" s="39"/>
      <c r="Q21" s="39"/>
      <c r="R21" s="39"/>
      <c r="S21" s="39"/>
      <c r="T21" s="39"/>
      <c r="U21" s="34" t="s">
        <v>53</v>
      </c>
      <c r="V21" s="34"/>
      <c r="W21" s="34"/>
      <c r="X21" s="34"/>
      <c r="Y21" s="34"/>
      <c r="Z21" s="34" t="s">
        <v>54</v>
      </c>
      <c r="AA21" s="34"/>
      <c r="AB21" s="34"/>
      <c r="AC21" s="34"/>
      <c r="AD21" s="34"/>
      <c r="AE21" s="34"/>
    </row>
    <row r="22" spans="1:35" ht="137.25" customHeight="1" x14ac:dyDescent="0.25">
      <c r="A22" s="7"/>
      <c r="B22" s="34" t="s">
        <v>55</v>
      </c>
      <c r="C22" s="34"/>
      <c r="D22" s="34"/>
      <c r="E22" s="34" t="s">
        <v>56</v>
      </c>
      <c r="F22" s="34"/>
      <c r="G22" s="34"/>
      <c r="H22" s="34"/>
      <c r="I22" s="34"/>
      <c r="J22" s="34" t="s">
        <v>51</v>
      </c>
      <c r="K22" s="34"/>
      <c r="L22" s="39" t="s">
        <v>57</v>
      </c>
      <c r="M22" s="39"/>
      <c r="N22" s="39"/>
      <c r="O22" s="39"/>
      <c r="P22" s="39"/>
      <c r="Q22" s="39"/>
      <c r="R22" s="39"/>
      <c r="S22" s="39"/>
      <c r="T22" s="39"/>
      <c r="U22" s="34" t="s">
        <v>58</v>
      </c>
      <c r="V22" s="34"/>
      <c r="W22" s="34"/>
      <c r="X22" s="34"/>
      <c r="Y22" s="34"/>
      <c r="Z22" s="34" t="s">
        <v>59</v>
      </c>
      <c r="AA22" s="34"/>
      <c r="AB22" s="34"/>
      <c r="AC22" s="34"/>
      <c r="AD22" s="34"/>
      <c r="AE22" s="34"/>
    </row>
    <row r="23" spans="1:35" ht="201.75" customHeight="1" x14ac:dyDescent="0.25">
      <c r="A23" s="7"/>
      <c r="B23" s="46" t="s">
        <v>60</v>
      </c>
      <c r="C23" s="34"/>
      <c r="D23" s="34"/>
      <c r="E23" s="34" t="s">
        <v>61</v>
      </c>
      <c r="F23" s="34"/>
      <c r="G23" s="34"/>
      <c r="H23" s="34"/>
      <c r="I23" s="34"/>
      <c r="J23" s="34" t="s">
        <v>62</v>
      </c>
      <c r="K23" s="34"/>
      <c r="L23" s="39" t="s">
        <v>63</v>
      </c>
      <c r="M23" s="39"/>
      <c r="N23" s="39"/>
      <c r="O23" s="39"/>
      <c r="P23" s="39"/>
      <c r="Q23" s="39"/>
      <c r="R23" s="39"/>
      <c r="S23" s="39"/>
      <c r="T23" s="39"/>
      <c r="U23" s="34" t="s">
        <v>64</v>
      </c>
      <c r="V23" s="34"/>
      <c r="W23" s="34"/>
      <c r="X23" s="34"/>
      <c r="Y23" s="34"/>
      <c r="Z23" s="46" t="s">
        <v>65</v>
      </c>
      <c r="AA23" s="34"/>
      <c r="AB23" s="34"/>
      <c r="AC23" s="34"/>
      <c r="AD23" s="34"/>
      <c r="AE23" s="34"/>
    </row>
    <row r="24" spans="1:35" ht="8.1" customHeight="1" x14ac:dyDescent="0.25">
      <c r="A24" s="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</row>
    <row r="25" spans="1:35" ht="21.75" customHeight="1" x14ac:dyDescent="0.25">
      <c r="A25" s="5"/>
      <c r="B25" s="43" t="s">
        <v>66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5" ht="20.25" customHeight="1" x14ac:dyDescent="0.25">
      <c r="A26" s="5"/>
      <c r="B26" s="43" t="s">
        <v>67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77" t="s">
        <v>68</v>
      </c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58" t="s">
        <v>69</v>
      </c>
      <c r="Y26" s="58"/>
      <c r="Z26" s="58"/>
      <c r="AA26" s="58"/>
      <c r="AB26" s="58"/>
      <c r="AC26" s="58"/>
      <c r="AD26" s="58"/>
      <c r="AE26" s="59"/>
    </row>
    <row r="27" spans="1:35" ht="31.5" customHeight="1" x14ac:dyDescent="0.25">
      <c r="A27" s="4"/>
      <c r="B27" s="47" t="str">
        <f>HYPERLINK("https://www.supersociedades.gov.co/documents/107391/3473252/ECO-PR-001%20Auditor%C3%ADas_Internas.pdf","ECO-PR-001 Auditorías Internas de Gestión")</f>
        <v>ECO-PR-001 Auditorías Internas de Gestión</v>
      </c>
      <c r="C27" s="48"/>
      <c r="D27" s="48"/>
      <c r="E27" s="48"/>
      <c r="F27" s="48"/>
      <c r="G27" s="48"/>
      <c r="H27" s="48"/>
      <c r="I27" s="48"/>
      <c r="J27" s="48"/>
      <c r="K27" s="48"/>
      <c r="L27" s="49"/>
      <c r="M27" s="47" t="str">
        <f>HYPERLINK("https://www.supersociedades.gov.co/documents/107391/3473135/ECO-FM-001_ProgramaAnualAuditoriaGestion.docx","ECO-FM-001 Plan Anual de Auditorías y Gestión")</f>
        <v>ECO-FM-001 Plan Anual de Auditorías y Gestión</v>
      </c>
      <c r="N27" s="48"/>
      <c r="O27" s="48"/>
      <c r="P27" s="48"/>
      <c r="Q27" s="49"/>
      <c r="R27" s="79" t="str">
        <f>HYPERLINK("https://www.supersociedades.gov.co/documents/107391/3473135/ECO-FM-010_SeguimientoMapaRiesgosCorrupcion.xlsx/","ECO-FM-010 Seguimiento Mapa de Riesgos de Corrupción")</f>
        <v>ECO-FM-010 Seguimiento Mapa de Riesgos de Corrupción</v>
      </c>
      <c r="S27" s="79"/>
      <c r="T27" s="79"/>
      <c r="U27" s="79"/>
      <c r="V27" s="79"/>
      <c r="W27" s="79"/>
      <c r="X27" s="80"/>
      <c r="Y27" s="81"/>
      <c r="Z27" s="81"/>
      <c r="AA27" s="81"/>
      <c r="AB27" s="81"/>
      <c r="AC27" s="81"/>
      <c r="AD27" s="81"/>
      <c r="AE27" s="82"/>
      <c r="AI27" s="32"/>
    </row>
    <row r="28" spans="1:35" ht="35.25" customHeight="1" x14ac:dyDescent="0.25">
      <c r="A28" s="2"/>
      <c r="B28" s="50" t="str">
        <f>HYPERLINK("https://www.supersociedades.gov.co/documents/107391/3473252/ECO-PR-002_PlanAnualAuditorias.pdf","ECO-PR-002 Plan anual de Auditorías")</f>
        <v>ECO-PR-002 Plan anual de Auditorías</v>
      </c>
      <c r="C28" s="51"/>
      <c r="D28" s="51"/>
      <c r="E28" s="51"/>
      <c r="F28" s="51"/>
      <c r="G28" s="51"/>
      <c r="H28" s="51"/>
      <c r="I28" s="51"/>
      <c r="J28" s="51"/>
      <c r="K28" s="51"/>
      <c r="L28" s="52"/>
      <c r="M28" s="50" t="str">
        <f>HYPERLINK("https://www.supersociedades.gov.co/documents/107391/3473135/ECO-FM-002_ProgramaAuditoriaInterna.docx/","ECO-FM-002 Programa de Auditoría de Internas")</f>
        <v>ECO-FM-002 Programa de Auditoría de Internas</v>
      </c>
      <c r="N28" s="51"/>
      <c r="O28" s="51"/>
      <c r="P28" s="51"/>
      <c r="Q28" s="52"/>
      <c r="R28" s="40" t="str">
        <f>HYPERLINK("https://www.supersociedades.gov.co/documents/107391/3473135/ECO-FM-011_InformesSeguimientos.docx","ECO-FM-011 Informes y/o Seguimientos")</f>
        <v>ECO-FM-011 Informes y/o Seguimientos</v>
      </c>
      <c r="S28" s="40"/>
      <c r="T28" s="40"/>
      <c r="U28" s="40"/>
      <c r="V28" s="40"/>
      <c r="W28" s="40"/>
      <c r="X28" s="83"/>
      <c r="Y28" s="83"/>
      <c r="Z28" s="83"/>
      <c r="AA28" s="83"/>
      <c r="AB28" s="83"/>
      <c r="AC28" s="83"/>
      <c r="AD28" s="83"/>
      <c r="AE28" s="84"/>
    </row>
    <row r="29" spans="1:35" ht="31.5" customHeight="1" x14ac:dyDescent="0.25">
      <c r="A29" s="2"/>
      <c r="B29" s="53" t="str">
        <f>HYPERLINK("https://www.supersociedades.gov.co/documents/107391/3473252/ECO-MA-001_EstatutoAuditoria.pdf","ECO-MA-001 Estatuto de Control Interno y Auditoría Interna")</f>
        <v>ECO-MA-001 Estatuto de Control Interno y Auditoría Interna</v>
      </c>
      <c r="C29" s="54"/>
      <c r="D29" s="54"/>
      <c r="E29" s="54"/>
      <c r="F29" s="54"/>
      <c r="G29" s="54"/>
      <c r="H29" s="54"/>
      <c r="I29" s="54"/>
      <c r="J29" s="54"/>
      <c r="K29" s="54"/>
      <c r="L29" s="55"/>
      <c r="M29" s="50" t="str">
        <f>HYPERLINK("https://www.supersociedades.gov.co/documents/107391/3473135/ECO-FM-003_Informe_Auditoria_Interna.docx/","ECO-FM-003 Informe de Auditoría Interna de Gestión")</f>
        <v>ECO-FM-003 Informe de Auditoría Interna de Gestión</v>
      </c>
      <c r="N29" s="51"/>
      <c r="O29" s="51"/>
      <c r="P29" s="51"/>
      <c r="Q29" s="52"/>
      <c r="R29" s="40" t="str">
        <f>HYPERLINK("https://www.supersociedades.gov.co/documents/107391/3473135/ECO-FM-012_CartaRepresentaci%C3%B3n.docx/","ECO-FM-012 Carta Representación del Desarrollo de la Auditoría")</f>
        <v>ECO-FM-012 Carta Representación del Desarrollo de la Auditoría</v>
      </c>
      <c r="S29" s="40"/>
      <c r="T29" s="40"/>
      <c r="U29" s="40"/>
      <c r="V29" s="40"/>
      <c r="W29" s="40"/>
      <c r="X29" s="83"/>
      <c r="Y29" s="83"/>
      <c r="Z29" s="83"/>
      <c r="AA29" s="83"/>
      <c r="AB29" s="83"/>
      <c r="AC29" s="83"/>
      <c r="AD29" s="83"/>
      <c r="AE29" s="84"/>
    </row>
    <row r="30" spans="1:35" ht="30.75" customHeight="1" x14ac:dyDescent="0.25">
      <c r="A30" s="4"/>
      <c r="B30" s="50" t="str">
        <f>HYPERLINK("https://www.supersociedades.gov.co/documents/107391/3473252/ECO-MA-002_CodigoEticaAuditor.pdf","ECO-MA-002 Código de Ética Auditor")</f>
        <v>ECO-MA-002 Código de Ética Auditor</v>
      </c>
      <c r="C30" s="51"/>
      <c r="D30" s="51"/>
      <c r="E30" s="51"/>
      <c r="F30" s="51"/>
      <c r="G30" s="51"/>
      <c r="H30" s="51"/>
      <c r="I30" s="51"/>
      <c r="J30" s="51"/>
      <c r="K30" s="51"/>
      <c r="L30" s="52"/>
      <c r="M30" s="50" t="str">
        <f>HYPERLINK("https://www.supersociedades.gov.co/documents/107391/3473135/ECO-FM-004_Lista_Verificaci%C3%B3n.docx/","ECO-FM-004 Listas de Verificación")</f>
        <v>ECO-FM-004 Listas de Verificación</v>
      </c>
      <c r="N30" s="51"/>
      <c r="O30" s="51"/>
      <c r="P30" s="51"/>
      <c r="Q30" s="52"/>
      <c r="R30" s="40"/>
      <c r="S30" s="40"/>
      <c r="T30" s="40"/>
      <c r="U30" s="40"/>
      <c r="V30" s="40"/>
      <c r="W30" s="40"/>
      <c r="X30" s="83"/>
      <c r="Y30" s="83"/>
      <c r="Z30" s="83"/>
      <c r="AA30" s="83"/>
      <c r="AB30" s="83"/>
      <c r="AC30" s="83"/>
      <c r="AD30" s="83"/>
      <c r="AE30" s="84"/>
    </row>
    <row r="31" spans="1:35" ht="39" customHeight="1" x14ac:dyDescent="0.25">
      <c r="A31" s="2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40" t="str">
        <f>HYPERLINK("https://www.supersociedades.gov.co/documents/107391/3473135/ECO-FM-005_CriteriosAuditoria.xlsx","ECO-FM-005 Criterios para Programar Auditorías")</f>
        <v>ECO-FM-005 Criterios para Programar Auditorías</v>
      </c>
      <c r="N31" s="40"/>
      <c r="O31" s="40"/>
      <c r="P31" s="40"/>
      <c r="Q31" s="40"/>
      <c r="R31" s="29"/>
      <c r="W31" s="30"/>
      <c r="X31" s="83"/>
      <c r="Y31" s="83"/>
      <c r="Z31" s="83"/>
      <c r="AA31" s="83"/>
      <c r="AB31" s="83"/>
      <c r="AC31" s="83"/>
      <c r="AD31" s="83"/>
      <c r="AE31" s="84"/>
    </row>
    <row r="32" spans="1:35" ht="39" customHeight="1" x14ac:dyDescent="0.25">
      <c r="A32" s="2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1"/>
      <c r="M32" s="40" t="str">
        <f>HYPERLINK("https://www.supersociedades.gov.co/documents/107391/3473135/ECO-FM-006_SeguimientoGestionAuditorias.xlsx","ECO-FM-006 Seguimiento Gestión de Auditorías")</f>
        <v>ECO-FM-006 Seguimiento Gestión de Auditorías</v>
      </c>
      <c r="N32" s="40"/>
      <c r="O32" s="40"/>
      <c r="P32" s="40"/>
      <c r="Q32" s="40"/>
      <c r="R32" s="85"/>
      <c r="S32" s="85"/>
      <c r="T32" s="85"/>
      <c r="U32" s="85"/>
      <c r="V32" s="85"/>
      <c r="W32" s="85"/>
      <c r="X32" s="83"/>
      <c r="Y32" s="83"/>
      <c r="Z32" s="83"/>
      <c r="AA32" s="83"/>
      <c r="AB32" s="83"/>
      <c r="AC32" s="83"/>
      <c r="AD32" s="83"/>
      <c r="AE32" s="84"/>
    </row>
    <row r="33" spans="1:35" s="8" customFormat="1" ht="6" customHeight="1" x14ac:dyDescent="0.25">
      <c r="A33" s="13"/>
      <c r="B33" s="45" t="s">
        <v>70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 t="s">
        <v>71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13"/>
      <c r="AG33" s="13"/>
      <c r="AH33" s="13"/>
      <c r="AI33" s="13"/>
    </row>
    <row r="34" spans="1:35" s="9" customFormat="1" ht="8.1" customHeight="1" x14ac:dyDescent="0.25">
      <c r="A34" s="1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14"/>
      <c r="AG34" s="14"/>
      <c r="AH34" s="14"/>
      <c r="AI34" s="14"/>
    </row>
    <row r="35" spans="1:35" s="10" customFormat="1" ht="16.5" x14ac:dyDescent="0.25">
      <c r="A35" s="1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16"/>
      <c r="AG35" s="16"/>
      <c r="AH35" s="16"/>
      <c r="AI35" s="16"/>
    </row>
    <row r="36" spans="1:35" s="10" customFormat="1" ht="39" customHeight="1" x14ac:dyDescent="0.25">
      <c r="A36" s="15"/>
      <c r="B36" s="42" t="s">
        <v>72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 t="s">
        <v>73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16"/>
      <c r="AG36" s="16"/>
      <c r="AH36" s="16"/>
      <c r="AI36" s="16"/>
    </row>
    <row r="37" spans="1:35" s="10" customFormat="1" ht="39" customHeight="1" x14ac:dyDescent="0.25">
      <c r="A37" s="17"/>
      <c r="B37" s="41" t="s">
        <v>74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5" t="s">
        <v>75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18"/>
      <c r="AG37" s="18"/>
      <c r="AH37" s="18"/>
      <c r="AI37" s="18"/>
    </row>
    <row r="38" spans="1:35" s="10" customFormat="1" ht="37.5" customHeight="1" x14ac:dyDescent="0.25">
      <c r="A38" s="17"/>
      <c r="B38" s="87" t="s">
        <v>76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93" t="str">
        <f>HYPERLINK("https://www.supersociedades.gov.co/documents/107391/9827394/GIN-FM-011_MatrizRequisitosVsProcesos.xlsx","Requisitos SGI vs procesos")</f>
        <v>Requisitos SGI vs procesos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18"/>
      <c r="AG38" s="18"/>
      <c r="AH38" s="18"/>
      <c r="AI38" s="18"/>
    </row>
    <row r="39" spans="1:35" s="10" customFormat="1" ht="45" customHeight="1" x14ac:dyDescent="0.25">
      <c r="A39" s="22"/>
      <c r="B39" s="41" t="s">
        <v>77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88" t="s">
        <v>78</v>
      </c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18"/>
      <c r="AG39" s="18"/>
      <c r="AH39" s="18"/>
      <c r="AI39" s="18"/>
    </row>
    <row r="40" spans="1:35" ht="44.25" customHeight="1" x14ac:dyDescent="0.25">
      <c r="A40" s="16"/>
      <c r="B40" s="72" t="s">
        <v>79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4"/>
      <c r="AF40" s="16"/>
      <c r="AG40" s="16"/>
      <c r="AH40" s="16"/>
      <c r="AI40" s="16"/>
    </row>
    <row r="41" spans="1:35" ht="30.75" customHeight="1" x14ac:dyDescent="0.25">
      <c r="A41" s="16"/>
      <c r="B41" s="44" t="s">
        <v>80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16"/>
      <c r="AG41" s="16"/>
      <c r="AH41" s="16"/>
      <c r="AI41" s="16"/>
    </row>
    <row r="42" spans="1:35" ht="6.75" customHeight="1" x14ac:dyDescent="0.25">
      <c r="A42" s="16"/>
      <c r="B42" s="2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6"/>
      <c r="AG42" s="16"/>
      <c r="AH42" s="16"/>
      <c r="AI42" s="16"/>
    </row>
    <row r="43" spans="1:35" ht="30.75" customHeight="1" x14ac:dyDescent="0.25">
      <c r="B43" s="57" t="s">
        <v>81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9"/>
    </row>
    <row r="44" spans="1:35" ht="27" customHeight="1" x14ac:dyDescent="0.25">
      <c r="B44" s="69"/>
      <c r="C44" s="70"/>
      <c r="D44" s="70"/>
      <c r="E44" s="70"/>
      <c r="F44" s="71"/>
      <c r="G44" s="43" t="s">
        <v>82</v>
      </c>
      <c r="H44" s="43"/>
      <c r="I44" s="43"/>
      <c r="J44" s="43"/>
      <c r="K44" s="43"/>
      <c r="L44" s="43"/>
      <c r="M44" s="43"/>
      <c r="N44" s="43"/>
      <c r="O44" s="43"/>
      <c r="P44" s="43" t="s">
        <v>83</v>
      </c>
      <c r="Q44" s="43"/>
      <c r="R44" s="43"/>
      <c r="S44" s="43"/>
      <c r="T44" s="43"/>
      <c r="U44" s="43"/>
      <c r="V44" s="43"/>
      <c r="W44" s="43"/>
      <c r="X44" s="43"/>
      <c r="Y44" s="43" t="s">
        <v>6</v>
      </c>
      <c r="Z44" s="43"/>
      <c r="AA44" s="43"/>
      <c r="AB44" s="43"/>
      <c r="AC44" s="43"/>
      <c r="AD44" s="43"/>
      <c r="AE44" s="43"/>
    </row>
    <row r="45" spans="1:35" ht="26.25" customHeight="1" x14ac:dyDescent="0.25">
      <c r="B45" s="35" t="s">
        <v>84</v>
      </c>
      <c r="C45" s="36"/>
      <c r="D45" s="36"/>
      <c r="E45" s="36"/>
      <c r="F45" s="37"/>
      <c r="G45" s="34" t="s">
        <v>85</v>
      </c>
      <c r="H45" s="34"/>
      <c r="I45" s="34"/>
      <c r="J45" s="34"/>
      <c r="K45" s="34"/>
      <c r="L45" s="34"/>
      <c r="M45" s="34"/>
      <c r="N45" s="34"/>
      <c r="O45" s="34"/>
      <c r="P45" s="34" t="s">
        <v>85</v>
      </c>
      <c r="Q45" s="34"/>
      <c r="R45" s="34"/>
      <c r="S45" s="34"/>
      <c r="T45" s="34"/>
      <c r="U45" s="34"/>
      <c r="V45" s="34"/>
      <c r="W45" s="34"/>
      <c r="X45" s="34"/>
      <c r="Y45" s="33">
        <v>45922</v>
      </c>
      <c r="Z45" s="34"/>
      <c r="AA45" s="34"/>
      <c r="AB45" s="34"/>
      <c r="AC45" s="34"/>
      <c r="AD45" s="34"/>
      <c r="AE45" s="34"/>
    </row>
    <row r="46" spans="1:35" ht="26.25" customHeight="1" x14ac:dyDescent="0.25">
      <c r="B46" s="35" t="s">
        <v>86</v>
      </c>
      <c r="C46" s="36"/>
      <c r="D46" s="36"/>
      <c r="E46" s="36"/>
      <c r="F46" s="37"/>
      <c r="G46" s="69" t="s">
        <v>85</v>
      </c>
      <c r="H46" s="70"/>
      <c r="I46" s="70"/>
      <c r="J46" s="70"/>
      <c r="K46" s="70"/>
      <c r="L46" s="70"/>
      <c r="M46" s="70"/>
      <c r="N46" s="70"/>
      <c r="O46" s="71"/>
      <c r="P46" s="34" t="s">
        <v>85</v>
      </c>
      <c r="Q46" s="34"/>
      <c r="R46" s="34"/>
      <c r="S46" s="34"/>
      <c r="T46" s="34"/>
      <c r="U46" s="34"/>
      <c r="V46" s="34"/>
      <c r="W46" s="34"/>
      <c r="X46" s="34"/>
      <c r="Y46" s="33">
        <v>45925</v>
      </c>
      <c r="Z46" s="34"/>
      <c r="AA46" s="34"/>
      <c r="AB46" s="34"/>
      <c r="AC46" s="34"/>
      <c r="AD46" s="34"/>
      <c r="AE46" s="34"/>
    </row>
    <row r="47" spans="1:35" ht="26.25" customHeight="1" x14ac:dyDescent="0.25">
      <c r="B47" s="35" t="s">
        <v>87</v>
      </c>
      <c r="C47" s="36"/>
      <c r="D47" s="36"/>
      <c r="E47" s="36"/>
      <c r="F47" s="37"/>
      <c r="G47" s="69" t="s">
        <v>85</v>
      </c>
      <c r="H47" s="70"/>
      <c r="I47" s="70"/>
      <c r="J47" s="70"/>
      <c r="K47" s="70"/>
      <c r="L47" s="70"/>
      <c r="M47" s="70"/>
      <c r="N47" s="70"/>
      <c r="O47" s="71"/>
      <c r="P47" s="34" t="s">
        <v>85</v>
      </c>
      <c r="Q47" s="34"/>
      <c r="R47" s="34"/>
      <c r="S47" s="34"/>
      <c r="T47" s="34"/>
      <c r="U47" s="34"/>
      <c r="V47" s="34"/>
      <c r="W47" s="34"/>
      <c r="X47" s="34"/>
      <c r="Y47" s="33">
        <v>45951</v>
      </c>
      <c r="Z47" s="34"/>
      <c r="AA47" s="34"/>
      <c r="AB47" s="34"/>
      <c r="AC47" s="34"/>
      <c r="AD47" s="34"/>
      <c r="AE47" s="34"/>
    </row>
    <row r="49" spans="2:31" x14ac:dyDescent="0.25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2" spans="2:31" ht="27.75" customHeight="1" x14ac:dyDescent="0.25">
      <c r="B52" s="75" t="s">
        <v>88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</row>
    <row r="55" spans="2:31" x14ac:dyDescent="0.25">
      <c r="R55" s="68"/>
      <c r="S55" s="68"/>
      <c r="T55" s="68"/>
    </row>
    <row r="56" spans="2:31" x14ac:dyDescent="0.25">
      <c r="R56" s="68"/>
      <c r="S56" s="68"/>
      <c r="T56" s="68"/>
    </row>
    <row r="57" spans="2:31" x14ac:dyDescent="0.25">
      <c r="R57" s="56"/>
      <c r="S57" s="56"/>
      <c r="T57" s="56"/>
    </row>
  </sheetData>
  <mergeCells count="130">
    <mergeCell ref="B37:Q37"/>
    <mergeCell ref="R37:AE37"/>
    <mergeCell ref="B38:Q38"/>
    <mergeCell ref="R38:AE38"/>
    <mergeCell ref="R39:AE39"/>
    <mergeCell ref="B8:AE8"/>
    <mergeCell ref="B11:AE11"/>
    <mergeCell ref="B14:AE14"/>
    <mergeCell ref="L16:T16"/>
    <mergeCell ref="U16:Y16"/>
    <mergeCell ref="Z16:AE16"/>
    <mergeCell ref="Z20:AE20"/>
    <mergeCell ref="B21:D21"/>
    <mergeCell ref="E21:I21"/>
    <mergeCell ref="J21:K21"/>
    <mergeCell ref="L21:T21"/>
    <mergeCell ref="U21:Y21"/>
    <mergeCell ref="Z21:AE21"/>
    <mergeCell ref="B19:D19"/>
    <mergeCell ref="B17:D17"/>
    <mergeCell ref="E17:I17"/>
    <mergeCell ref="J17:K17"/>
    <mergeCell ref="Z17:AE17"/>
    <mergeCell ref="B18:D18"/>
    <mergeCell ref="L18:T18"/>
    <mergeCell ref="I3:U4"/>
    <mergeCell ref="I1:U2"/>
    <mergeCell ref="B6:AE6"/>
    <mergeCell ref="B7:AE7"/>
    <mergeCell ref="B9:AE9"/>
    <mergeCell ref="B10:AE10"/>
    <mergeCell ref="B12:AE12"/>
    <mergeCell ref="U18:Y18"/>
    <mergeCell ref="Z18:AE18"/>
    <mergeCell ref="J19:K19"/>
    <mergeCell ref="L19:T19"/>
    <mergeCell ref="U19:Y19"/>
    <mergeCell ref="B22:D22"/>
    <mergeCell ref="B23:D23"/>
    <mergeCell ref="E23:I23"/>
    <mergeCell ref="M30:Q30"/>
    <mergeCell ref="L17:T17"/>
    <mergeCell ref="U17:Y17"/>
    <mergeCell ref="U22:Y22"/>
    <mergeCell ref="M29:Q29"/>
    <mergeCell ref="M28:Q28"/>
    <mergeCell ref="X26:AE26"/>
    <mergeCell ref="M26:W26"/>
    <mergeCell ref="M27:Q27"/>
    <mergeCell ref="R27:W27"/>
    <mergeCell ref="R28:W28"/>
    <mergeCell ref="X27:AE32"/>
    <mergeCell ref="R30:W30"/>
    <mergeCell ref="R32:W32"/>
    <mergeCell ref="M31:Q31"/>
    <mergeCell ref="M32:Q32"/>
    <mergeCell ref="E18:I18"/>
    <mergeCell ref="J18:K18"/>
    <mergeCell ref="B40:AE40"/>
    <mergeCell ref="B33:Q35"/>
    <mergeCell ref="B44:F44"/>
    <mergeCell ref="G44:O44"/>
    <mergeCell ref="P44:X44"/>
    <mergeCell ref="Y44:AE44"/>
    <mergeCell ref="B46:F46"/>
    <mergeCell ref="B52:AE52"/>
    <mergeCell ref="B13:AE13"/>
    <mergeCell ref="Z15:AE15"/>
    <mergeCell ref="U15:Y15"/>
    <mergeCell ref="B16:D16"/>
    <mergeCell ref="E16:I16"/>
    <mergeCell ref="J16:K16"/>
    <mergeCell ref="E15:I15"/>
    <mergeCell ref="B15:D15"/>
    <mergeCell ref="B20:D20"/>
    <mergeCell ref="E20:I20"/>
    <mergeCell ref="J20:K20"/>
    <mergeCell ref="L20:T20"/>
    <mergeCell ref="U20:Y20"/>
    <mergeCell ref="E22:I22"/>
    <mergeCell ref="J22:K22"/>
    <mergeCell ref="L22:T22"/>
    <mergeCell ref="Z22:AE22"/>
    <mergeCell ref="R57:T57"/>
    <mergeCell ref="B43:AE43"/>
    <mergeCell ref="B49:AE49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24:AE24"/>
    <mergeCell ref="Z19:AE19"/>
    <mergeCell ref="R55:T55"/>
    <mergeCell ref="R56:T56"/>
    <mergeCell ref="Y46:AE46"/>
    <mergeCell ref="G47:O47"/>
    <mergeCell ref="G46:O46"/>
    <mergeCell ref="P46:X46"/>
    <mergeCell ref="P47:X47"/>
    <mergeCell ref="Y47:AE47"/>
    <mergeCell ref="B47:F47"/>
    <mergeCell ref="E19:I19"/>
    <mergeCell ref="J23:K23"/>
    <mergeCell ref="L23:T23"/>
    <mergeCell ref="U23:Y23"/>
    <mergeCell ref="R29:W29"/>
    <mergeCell ref="G45:O45"/>
    <mergeCell ref="P45:X45"/>
    <mergeCell ref="Y45:AE45"/>
    <mergeCell ref="B39:Q39"/>
    <mergeCell ref="R36:AE36"/>
    <mergeCell ref="B36:Q36"/>
    <mergeCell ref="B45:F45"/>
    <mergeCell ref="B25:AE25"/>
    <mergeCell ref="B41:AE41"/>
    <mergeCell ref="R33:AE35"/>
    <mergeCell ref="Z23:AE23"/>
    <mergeCell ref="B27:L27"/>
    <mergeCell ref="B28:L28"/>
    <mergeCell ref="B29:L29"/>
    <mergeCell ref="B26:L26"/>
    <mergeCell ref="B30:L30"/>
    <mergeCell ref="B31:L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topLeftCell="A3" zoomScaleNormal="100" zoomScaleSheetLayoutView="90" workbookViewId="0">
      <selection activeCell="C13" sqref="C13"/>
    </sheetView>
  </sheetViews>
  <sheetFormatPr baseColWidth="10" defaultColWidth="11.42578125" defaultRowHeight="15" x14ac:dyDescent="0.25"/>
  <cols>
    <col min="1" max="1" width="3.42578125" customWidth="1"/>
    <col min="2" max="2" width="21.85546875" style="11" customWidth="1"/>
    <col min="3" max="3" width="22" customWidth="1"/>
    <col min="4" max="4" width="50.42578125" customWidth="1"/>
  </cols>
  <sheetData>
    <row r="2" spans="2:5" x14ac:dyDescent="0.25">
      <c r="B2" s="91" t="s">
        <v>89</v>
      </c>
      <c r="C2" s="91"/>
      <c r="D2" s="91"/>
    </row>
    <row r="4" spans="2:5" x14ac:dyDescent="0.25">
      <c r="B4" s="25" t="s">
        <v>3</v>
      </c>
      <c r="C4" s="25" t="s">
        <v>90</v>
      </c>
      <c r="D4" s="25" t="s">
        <v>91</v>
      </c>
      <c r="E4" s="1"/>
    </row>
    <row r="5" spans="2:5" ht="27" customHeight="1" x14ac:dyDescent="0.25">
      <c r="B5" s="26" t="s">
        <v>92</v>
      </c>
      <c r="C5" s="12" t="s">
        <v>93</v>
      </c>
      <c r="D5" s="28" t="s">
        <v>94</v>
      </c>
    </row>
    <row r="6" spans="2:5" ht="27" customHeight="1" x14ac:dyDescent="0.25">
      <c r="B6" s="26" t="s">
        <v>95</v>
      </c>
      <c r="C6" s="12" t="s">
        <v>93</v>
      </c>
      <c r="D6" s="28" t="s">
        <v>96</v>
      </c>
    </row>
    <row r="7" spans="2:5" ht="27" customHeight="1" x14ac:dyDescent="0.25">
      <c r="B7" s="26" t="s">
        <v>97</v>
      </c>
      <c r="C7" s="12" t="s">
        <v>93</v>
      </c>
      <c r="D7" s="28" t="s">
        <v>96</v>
      </c>
    </row>
    <row r="8" spans="2:5" ht="27" customHeight="1" x14ac:dyDescent="0.25">
      <c r="B8" s="26" t="s">
        <v>98</v>
      </c>
      <c r="C8" s="12" t="s">
        <v>93</v>
      </c>
      <c r="D8" s="28" t="s">
        <v>96</v>
      </c>
    </row>
    <row r="9" spans="2:5" ht="27" customHeight="1" x14ac:dyDescent="0.25">
      <c r="B9" s="26" t="s">
        <v>99</v>
      </c>
      <c r="C9" s="12" t="s">
        <v>93</v>
      </c>
      <c r="D9" s="28" t="s">
        <v>96</v>
      </c>
    </row>
    <row r="10" spans="2:5" ht="27" customHeight="1" x14ac:dyDescent="0.25">
      <c r="B10" s="26" t="s">
        <v>100</v>
      </c>
      <c r="C10" s="12">
        <v>43340</v>
      </c>
      <c r="D10" s="28" t="s">
        <v>96</v>
      </c>
    </row>
    <row r="11" spans="2:5" ht="27" customHeight="1" x14ac:dyDescent="0.25">
      <c r="B11" s="26" t="s">
        <v>101</v>
      </c>
      <c r="C11" s="12">
        <v>43446</v>
      </c>
      <c r="D11" s="28" t="s">
        <v>96</v>
      </c>
    </row>
    <row r="12" spans="2:5" ht="27" customHeight="1" x14ac:dyDescent="0.25">
      <c r="B12" s="26" t="s">
        <v>102</v>
      </c>
      <c r="C12" s="12">
        <v>44764</v>
      </c>
      <c r="D12" s="28" t="s">
        <v>96</v>
      </c>
    </row>
    <row r="13" spans="2:5" ht="27" customHeight="1" x14ac:dyDescent="0.25">
      <c r="B13" s="26" t="s">
        <v>103</v>
      </c>
      <c r="C13" s="12">
        <v>45085</v>
      </c>
      <c r="D13" s="28" t="s">
        <v>96</v>
      </c>
    </row>
    <row r="14" spans="2:5" ht="45" x14ac:dyDescent="0.25">
      <c r="B14" s="26" t="s">
        <v>4</v>
      </c>
      <c r="C14" s="12">
        <v>45951</v>
      </c>
      <c r="D14" s="27" t="s">
        <v>104</v>
      </c>
    </row>
    <row r="20" spans="2:4" ht="35.25" customHeight="1" x14ac:dyDescent="0.25">
      <c r="B20" s="92"/>
      <c r="C20" s="92"/>
      <c r="D20" s="92"/>
    </row>
  </sheetData>
  <mergeCells count="2">
    <mergeCell ref="B2:D2"/>
    <mergeCell ref="B20:D20"/>
  </mergeCells>
  <phoneticPr fontId="18" type="noConversion"/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EC-CP-001</vt:lpstr>
      <vt:lpstr>Control de Cambios</vt:lpstr>
      <vt:lpstr>'EC-CP-001'!Área_de_impresión</vt:lpstr>
      <vt:lpstr>'EC-CP-001'!Títulos_a_imprimir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2026-02-16T23:35:45Z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ef1d6e3b-8f69-4fca-8907-488c79a4cee5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