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triana\Downloads\"/>
    </mc:Choice>
  </mc:AlternateContent>
  <xr:revisionPtr revIDLastSave="0" documentId="13_ncr:1_{8ED11B06-F77D-4C53-82F4-E7E4748E7F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P" sheetId="1" r:id="rId1"/>
    <sheet name="Control de Cambios" sheetId="2" r:id="rId2"/>
  </sheets>
  <definedNames>
    <definedName name="_xlnm.Print_Area" localSheetId="0">CP!$B$1:$AE$41</definedName>
    <definedName name="_xlnm.Print_Titles" localSheetId="0">CP!$15:$15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6" i="1" l="1"/>
  <c r="B47" i="1"/>
  <c r="I37" i="1"/>
  <c r="M41" i="1"/>
  <c r="M40" i="1"/>
  <c r="B40" i="1"/>
  <c r="M39" i="1"/>
  <c r="I39" i="1"/>
  <c r="B39" i="1"/>
  <c r="M38" i="1"/>
  <c r="I38" i="1"/>
  <c r="B38" i="1"/>
  <c r="P37" i="1"/>
  <c r="M37" i="1"/>
  <c r="B37" i="1"/>
  <c r="V46" i="1"/>
  <c r="N46" i="1"/>
  <c r="J46" i="1"/>
  <c r="B46" i="1"/>
  <c r="R45" i="1"/>
  <c r="Y47" i="1"/>
  <c r="U47" i="1"/>
  <c r="R47" i="1"/>
  <c r="B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MONGUI</author>
    <author>Lucy Margarita Osorio Mastrodoménico</author>
  </authors>
  <commentList>
    <comment ref="B15" authorId="0" shapeId="0" xr:uid="{3C38A79D-1F97-411A-9EF0-1C7DF93FB348}">
      <text>
        <r>
          <rPr>
            <sz val="9"/>
            <color indexed="81"/>
            <rFont val="Tahoma"/>
            <family val="2"/>
          </rPr>
          <t>Identificar los proveedores (otros procesos, dependencias, instituciones, entre otros) que suministran insumos para la ejecución de las actividades.</t>
        </r>
      </text>
    </comment>
    <comment ref="E15" authorId="0" shapeId="0" xr:uid="{96F9E6A4-8C22-4B78-BDE5-0D73992D13A7}">
      <text>
        <r>
          <rPr>
            <sz val="9"/>
            <color indexed="81"/>
            <rFont val="Tahoma"/>
            <family val="2"/>
          </rPr>
          <t xml:space="preserve">Enunciar la información o insumos suministrados por el proveedor para el desarrollo de las actividades.
</t>
        </r>
      </text>
    </comment>
    <comment ref="J15" authorId="0" shapeId="0" xr:uid="{C04F5961-8B16-4274-9456-764A4412FF70}">
      <text>
        <r>
          <rPr>
            <sz val="9"/>
            <color indexed="81"/>
            <rFont val="Tahoma"/>
            <family val="2"/>
          </rPr>
          <t xml:space="preserve">Señalar la fase del ciclo PHVA a la que corresponde cada actividad dentro del proceso.
</t>
        </r>
      </text>
    </comment>
    <comment ref="L15" authorId="0" shapeId="0" xr:uid="{6C56BDB2-B41E-4805-8151-D3AE2B5BA1F7}">
      <text>
        <r>
          <rPr>
            <sz val="9"/>
            <color indexed="81"/>
            <rFont val="Tahoma"/>
            <family val="2"/>
          </rPr>
          <t xml:space="preserve">Describir las actividades clave del proceso, asociadas al ciclo PHVA.
</t>
        </r>
      </text>
    </comment>
    <comment ref="U15" authorId="0" shapeId="0" xr:uid="{FEA3947D-0E59-4BB4-A561-FC1A671D8240}">
      <text>
        <r>
          <rPr>
            <sz val="9"/>
            <color indexed="81"/>
            <rFont val="Tahoma"/>
            <family val="2"/>
          </rPr>
          <t xml:space="preserve">Describir los productos o resultados generados a partir de la ejecución de las actividades, los cuales pueden ser productos, servicios o información.
</t>
        </r>
      </text>
    </comment>
    <comment ref="Z15" authorId="0" shapeId="0" xr:uid="{A354BA7F-BA44-4D73-90A5-E9927339EF71}">
      <text>
        <r>
          <rPr>
            <sz val="9"/>
            <color indexed="81"/>
            <rFont val="Tahoma"/>
            <family val="2"/>
          </rPr>
          <t xml:space="preserve">Iidentificar el cliente o usuario del producto o resultado, ya sea interno o externo a la entidad. Para clientes internos, se debe especificar el proceso o dependencia y para clientes externos, la entidad correspondiente según los servicios o la información proporcionada por el proceso.
</t>
        </r>
      </text>
    </comment>
    <comment ref="Z19" authorId="1" shapeId="0" xr:uid="{FB937C97-7409-4F1A-A4B1-5F4A5FC5247B}">
      <text>
        <r>
          <rPr>
            <b/>
            <sz val="9"/>
            <color indexed="81"/>
            <rFont val="Tahoma"/>
            <family val="2"/>
          </rPr>
          <t>Lucy Margarita Osorio Mastrodoménico:</t>
        </r>
        <r>
          <rPr>
            <sz val="9"/>
            <color indexed="81"/>
            <rFont val="Tahoma"/>
            <family val="2"/>
          </rPr>
          <t xml:space="preserve">
Se une con la de abajo , se propone eliminar la subrayada</t>
        </r>
      </text>
    </comment>
    <comment ref="B35" authorId="0" shapeId="0" xr:uid="{EC0ED6D2-973F-43C9-9B8F-DD35D951954C}">
      <text>
        <r>
          <rPr>
            <sz val="9"/>
            <color indexed="81"/>
            <rFont val="Tahoma"/>
            <family val="2"/>
          </rPr>
          <t>Relacionar los documentos asociados al proceso, como formatos, procedimientos, guías, entre otros. Además, mencione los documentos externos aplicables para su desarrollo.</t>
        </r>
      </text>
    </comment>
  </commentList>
</comments>
</file>

<file path=xl/sharedStrings.xml><?xml version="1.0" encoding="utf-8"?>
<sst xmlns="http://schemas.openxmlformats.org/spreadsheetml/2006/main" count="151" uniqueCount="121">
  <si>
    <t>NOMBRE DEL PROCESO: CONCILIACIÓN Y ARBITRAJE</t>
  </si>
  <si>
    <t>Código</t>
  </si>
  <si>
    <t>CAR-CP-001</t>
  </si>
  <si>
    <t>Versión</t>
  </si>
  <si>
    <t>013</t>
  </si>
  <si>
    <t>CARACTERIZACIÓN DEL PROCESO: PROCESO CONCILIACIÓN Y ARBITRAJE</t>
  </si>
  <si>
    <t xml:space="preserve">Fecha </t>
  </si>
  <si>
    <t>Clasificación de la
 información</t>
  </si>
  <si>
    <t>Pública</t>
  </si>
  <si>
    <t xml:space="preserve">OBJETIVO </t>
  </si>
  <si>
    <t>Ofrecer a los empresarios, comerciantes y demas partes de  interés acceso a  los mecanismos alternativos para la solución de conflictos a través de los servicios del  Centro de Conciliación y Arbitraje Empresarial, con el fin de garatizar el acceso a la administración de justicia, de acuerdo con lo previsto en la Constitución Política y las leyes reglamentarias.</t>
  </si>
  <si>
    <t>ALCANCE</t>
  </si>
  <si>
    <t xml:space="preserve">Esta caracterización aplica desde la radicación de la solicitud de conciliación o arbitramento por parte del usuario ante el Centro de Conciliación y Arbitraje Empresarial, hasta la radicación del resultado final en el Sistema de Información del Centro – SICAAC. Comprende todas las etapas intermedias del proceso, incluyendo la verificación de requisitos, asignación del trámite, desarrollo de las actuaciones propias del mecanismo aplicable, generación de resultados y cierre documental y operativo del servicio.
</t>
  </si>
  <si>
    <t>RESPONSABLE</t>
  </si>
  <si>
    <r>
      <t xml:space="preserve">Líder de Proceso
</t>
    </r>
    <r>
      <rPr>
        <sz val="11"/>
        <rFont val="Verdana"/>
        <family val="2"/>
      </rPr>
      <t>Delegado para Procedimientos Mercantiles</t>
    </r>
    <r>
      <rPr>
        <b/>
        <sz val="11"/>
        <rFont val="Verdana"/>
        <family val="2"/>
      </rPr>
      <t xml:space="preserve">
Responsables de la Actualización: 
</t>
    </r>
    <r>
      <rPr>
        <sz val="11"/>
        <rFont val="Verdana"/>
        <family val="2"/>
      </rPr>
      <t xml:space="preserve">1. Asesor del despacho con funciones para el centro de Conciliación y Arbitraje Empresarial 
2. Coordinador Grupo de Conciliación y Arbitraje Societario
</t>
    </r>
  </si>
  <si>
    <t>PROVEEDOR</t>
  </si>
  <si>
    <t>ENTRADA/INSUMO</t>
  </si>
  <si>
    <t>CICLO PHVA</t>
  </si>
  <si>
    <t>ACTIVIDAD / DESCRIPCIÓN DE LA ACTIVIDAD</t>
  </si>
  <si>
    <t>SALIDA</t>
  </si>
  <si>
    <t>CLIENTE</t>
  </si>
  <si>
    <t>Gestión Estratégica; 
Gestión Integral;
Entidades del Estado.</t>
  </si>
  <si>
    <t>Directrices; 
planeación Estratégica.</t>
  </si>
  <si>
    <t>P</t>
  </si>
  <si>
    <t>Definir los planes, proyectos y programas estratégicos a desarrollar por el proceso durante cada vigencia.</t>
  </si>
  <si>
    <t>Proyectos Estratégicos; 
Indicadores estratégicos.</t>
  </si>
  <si>
    <t>Gestión Estratégica; 
Gestión Integral;
Evaluación y Control.</t>
  </si>
  <si>
    <t>Servidores públicos de la Superintendencia de Sociedades.</t>
  </si>
  <si>
    <t>Objetivos y estrategias institucionales.</t>
  </si>
  <si>
    <t>Diseñar, Promocionar y difundir los servicios ofrecidos por el Centro de Conciliación y Arbitraje.</t>
  </si>
  <si>
    <t>Usuarios potenciales informados acerca de los servicios y ventajas ofrecidas por el Centro de Conciliación y Arbitraje.</t>
  </si>
  <si>
    <t>Ciudadanía en general;
Sociedades;
Empresarios.</t>
  </si>
  <si>
    <t>Ciudadanía en general;
Sociedades.</t>
  </si>
  <si>
    <t>Solicitud de información acerca de los servicios prestados por el Centro de Conciliación y Arbitraje.</t>
  </si>
  <si>
    <t>Orientar al usuario respecto de los servicios que ofrece el Centro de Conciliación y Arbitraje.</t>
  </si>
  <si>
    <t>Correos electrónicos en el buzón: conarbritraje@supersociedades.gov.co.</t>
  </si>
  <si>
    <t>Ciudadanía en general;
Sociedades</t>
  </si>
  <si>
    <t>Solicitud de conciliación radicada o demanda arbitral</t>
  </si>
  <si>
    <t>Recibir  la solicitud, realizar el reparto o asignación  y adelantar las actuaciones internas para la solución del conflicto.</t>
  </si>
  <si>
    <t>Correo electrónico o Memorando de designación del conciliador o  del abogado para el arbitraje</t>
  </si>
  <si>
    <t>Conciliación y Arbitraje.</t>
  </si>
  <si>
    <t>Radicado de demanda arbitral</t>
  </si>
  <si>
    <t>H</t>
  </si>
  <si>
    <t xml:space="preserve"> Asignar el abogado competente para adelantar las etapas prearbitrales y secretariales </t>
  </si>
  <si>
    <t>Correo electrónico y/o Memorando de designación de trámite</t>
  </si>
  <si>
    <t>Proceso Conciliación y Arbitraje.</t>
  </si>
  <si>
    <t>Memorando de designación;
Solicitud de conciliación radicada.</t>
  </si>
  <si>
    <t xml:space="preserve">Asignar el abogado competente para estudiar la solicitud de conciliacion, determinando la competencia del centro, admisión del trámite </t>
  </si>
  <si>
    <t xml:space="preserve">Memorando de asignación                                                                                               Constancia de no competencia u oficio de requerimiento de requisitos formales.
</t>
  </si>
  <si>
    <t>Solicitud de conciliación radicada.</t>
  </si>
  <si>
    <t xml:space="preserve"> Programar y organizar la logística para la atención de la audiencia de conciliación.</t>
  </si>
  <si>
    <t>Oficios de citación a audiencia</t>
  </si>
  <si>
    <t>Solicitud de conciliación radicada;
Oficio de citación.
Radicado de demanda arbitral</t>
  </si>
  <si>
    <t xml:space="preserve">- Acreditar la asistencia de las partes que concurren a la audiencia                                                                                                  
-  Validar los poderes aportados al trámite de conciliación, así como la inexistencia de sanciones o inhabilidades por los representates judiciales designados por las partes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Instalar la audiencia conforme al Protocolo para la Audiencia de Conciliación CAR-PT-004
- Celebrar la audiencia 
</t>
  </si>
  <si>
    <t>Acta de conciliación;
Constancia de inasistencia, de no acuerdo de conciliación y terminación.</t>
  </si>
  <si>
    <t>Ciudadanía en general; 
Sociedades;
Empresarios.</t>
  </si>
  <si>
    <t xml:space="preserve"> Revisar el pacto arbitral y, de ser el caso, dar curso a la reunion de designación de árbitros</t>
  </si>
  <si>
    <t>Convocatoria reunión de designación de árbitros o convocatoria para realización de sorteo;
Traslado por competencia.</t>
  </si>
  <si>
    <t>Partes vinculadas al proceso.</t>
  </si>
  <si>
    <t>Servidores públicos de la Superintendencia de Sociedades</t>
  </si>
  <si>
    <t>Convocatoria a reunión de designación de árbitros o convocatoria para realización de sorteo</t>
  </si>
  <si>
    <t>- Realizar la reunión o el sorteo para la designación de los  árbitros. Una vez designados informar a los árbitros.
- Trasladar la aceptación de los árbitros y el deber de información a las partes.</t>
  </si>
  <si>
    <t>Árbitros designados.</t>
  </si>
  <si>
    <t>Servidores públicos de la Superintendencia de Sociedades, Ciudadanía en general;
Sociedades</t>
  </si>
  <si>
    <t>Árbitros designados</t>
  </si>
  <si>
    <t xml:space="preserve">- Informar a los árbitros  su designación mediente correo certificado
- Trasladar la aceptación de los árbitros y el deber de información a las partes mediante correo certificado </t>
  </si>
  <si>
    <t>Audiencia de instalación del tribunal convocada.</t>
  </si>
  <si>
    <t xml:space="preserve">
Sociedades;
Árbitros.</t>
  </si>
  <si>
    <t>Radicado de demanda arbitral;
Designación y aceptación de árbitros en firme.</t>
  </si>
  <si>
    <t xml:space="preserve">- Ejecutar las funciones de secretaría de la audiencia de instalación, deacuerdo con la Ley 1563 de 2012 y el manual: regalmento del centro de conciliación y arbitraje empresarial </t>
  </si>
  <si>
    <t>- Tribunal arbitral legalmente instalado, con secretario designado.</t>
  </si>
  <si>
    <t>Servidores públicos de la Superintendencia de Sociedades; Árbitros.</t>
  </si>
  <si>
    <t>Acta de la audiencia de instalación del tribunal.</t>
  </si>
  <si>
    <t xml:space="preserve"> Entregar el expediente arbitral al secretario designado por el tribunal</t>
  </si>
  <si>
    <t>Link donde se aloja el expediente arbitral electrónico.</t>
  </si>
  <si>
    <t>Secretario del tribunal posesionado.</t>
  </si>
  <si>
    <t>Tribunal arbitral, con secretario designado.</t>
  </si>
  <si>
    <t>Auto que da finalización al proceso; 
Laudo arbitral.</t>
  </si>
  <si>
    <t xml:space="preserve"> Archivar el proceso arbitral.</t>
  </si>
  <si>
    <t>Proceso finalizado</t>
  </si>
  <si>
    <t>Conciliación y Arbitraje;
Partes vinculadas al proceso.</t>
  </si>
  <si>
    <t>Acta de conciliación.</t>
  </si>
  <si>
    <t>V</t>
  </si>
  <si>
    <t xml:space="preserve"> Verificar el cumplimiento del acuerdo.</t>
  </si>
  <si>
    <t>- Correos electrónicos 
- Cuadro de seguimiento</t>
  </si>
  <si>
    <t>- Ciudadanía en general;
Sociedades;
Empresarios;
Conciliación y Arbitraje.</t>
  </si>
  <si>
    <t>Proceso Conciliación y Arbitraje</t>
  </si>
  <si>
    <t>Plan de trabajo del proceso de Conciliación y Arbritraje</t>
  </si>
  <si>
    <t>Realizar el seguimiento y monitoreo  del cumplimiento del plan de trabajo, el avance en las metas e indicadores, la gestión de riesgos y controles, la ejecución de los planes de mejoramiento y el tratamiento de las salidas no conformes. Así mismo, hacer seguimiento y análisis de los resultados de las encuestas de satisfacción como insumo para fortalecer el proceso de mejoramiento continuo de los servicios prestados.</t>
  </si>
  <si>
    <t>Seguimiento al avance de actividades del plan de trabajo
Resultados de las herramientas de medición (indicadores, metas y encuetas de satisfacción)
Monitoreo a los riesgos y controles
Seguimiento a los planes de mejoramiento
Monitoreo al producto no conforme 
Control a la gestión de salidas no conformes</t>
  </si>
  <si>
    <t>Gestión Estratégica
Gestión Integral 
Usuarios internos y externos
Entes Certificadores
Entes de Control</t>
  </si>
  <si>
    <t>Entidades estatales;
Órganos de control;
Servidores públicos de la Superintendencia de Sociedades.</t>
  </si>
  <si>
    <t>Solicitudes de información.</t>
  </si>
  <si>
    <t>A</t>
  </si>
  <si>
    <t>Enviar al Ministerio de Justicia y del Derecho, la información que en cualquier momento solicite, así como registrar toda la información requerida en el SICAAC.</t>
  </si>
  <si>
    <t>Información enviada o registrada.</t>
  </si>
  <si>
    <t>Entidades Estatales; 
Órganos de control;
Servidores públicos de la Superintendencia de Sociedades.</t>
  </si>
  <si>
    <t xml:space="preserve">Evaluación y Control;
Entidades del estado;
Órganos de control;
Gestión Integral;
Gestión del Talento Humano;                                                                       Entes Certificadores
</t>
  </si>
  <si>
    <t>Informes de Auditorias;
Resultados de indicadores;
Oportunidades de mejora</t>
  </si>
  <si>
    <t xml:space="preserve">Tomar acciones correctivas, preventivas y de mejora para mitigar las posibles desviaciones y  riesgos del proceso. </t>
  </si>
  <si>
    <t>Planes de mejoramiento.</t>
  </si>
  <si>
    <t>Evaluación y Control; 
Entidades del estado, órganos de control y Entes Certificadores; 
Gestión Integral; 
Gestión del Talento Humano</t>
  </si>
  <si>
    <t>DOCUMENTOS ASOCIADOS</t>
  </si>
  <si>
    <t>DOCUMENTOS</t>
  </si>
  <si>
    <t>FORMATOS</t>
  </si>
  <si>
    <t>EXTERNOS</t>
  </si>
  <si>
    <t xml:space="preserve">MEDICIÓN Y CONTROL </t>
  </si>
  <si>
    <t>REQUISITOS LEGALES</t>
  </si>
  <si>
    <t>RECURSOS</t>
  </si>
  <si>
    <t xml:space="preserve">Recursos humanos y recursos financieros
Infraestructura: Puestos de trabajos, equipos tecnológicos, papelería </t>
  </si>
  <si>
    <t xml:space="preserve">APROBACIÓN </t>
  </si>
  <si>
    <t>Nombre</t>
  </si>
  <si>
    <t>Cargo</t>
  </si>
  <si>
    <t>Elaboró:</t>
  </si>
  <si>
    <t>Revisó:</t>
  </si>
  <si>
    <t xml:space="preserve">Aprobó:
</t>
  </si>
  <si>
    <t>Proceso: Gestión Integral, Código: GIN–FM–033, Versión: 001, Vigencia: 26/02/2025
Verifique que este documento corresponda a la versión vigente antes de su uso</t>
  </si>
  <si>
    <t>CONTROL DE CAMBIOS</t>
  </si>
  <si>
    <t>Fecha</t>
  </si>
  <si>
    <t xml:space="preserve">Descripción del Cambio </t>
  </si>
  <si>
    <t>Cambio al formato actual, se ajusta el objetivo, alcance, algunas actividades en orden cronológico y ciclo PHVA.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</si>
</sst>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Nunito"/>
    </font>
    <font>
      <b/>
      <sz val="11"/>
      <color theme="1"/>
      <name val="Nunito"/>
    </font>
    <font>
      <u/>
      <sz val="11"/>
      <color theme="1"/>
      <name val="Nunito"/>
    </font>
    <font>
      <b/>
      <sz val="11"/>
      <color theme="1"/>
      <name val="Arial"/>
      <family val="2"/>
    </font>
    <font>
      <b/>
      <sz val="12"/>
      <color theme="1"/>
      <name val="Nunito"/>
    </font>
    <font>
      <b/>
      <sz val="10"/>
      <color rgb="FFFF0000"/>
      <name val="Verdana"/>
      <family val="2"/>
    </font>
    <font>
      <sz val="9"/>
      <color indexed="81"/>
      <name val="Tahom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Calibri"/>
      <family val="2"/>
      <scheme val="minor"/>
    </font>
    <font>
      <sz val="9"/>
      <color theme="1"/>
      <name val="Nunito"/>
    </font>
    <font>
      <sz val="12"/>
      <color theme="1"/>
      <name val="Verdana"/>
      <family val="2"/>
    </font>
    <font>
      <sz val="11"/>
      <color theme="0"/>
      <name val="Nunito"/>
    </font>
    <font>
      <b/>
      <sz val="12"/>
      <color theme="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u/>
      <sz val="11"/>
      <color theme="10"/>
      <name val="Verdana"/>
      <family val="2"/>
    </font>
    <font>
      <u/>
      <sz val="12"/>
      <color theme="10"/>
      <name val="Verdana"/>
      <family val="2"/>
    </font>
    <font>
      <b/>
      <sz val="9"/>
      <color indexed="81"/>
      <name val="Tahoma"/>
      <family val="2"/>
    </font>
    <font>
      <sz val="11"/>
      <name val="Nuni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6284B"/>
        <bgColor rgb="FF96284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 applyNumberFormat="0" applyFill="0" applyBorder="0" applyAlignment="0" applyProtection="0"/>
  </cellStyleXfs>
  <cellXfs count="134">
    <xf numFmtId="0" fontId="0" fillId="0" borderId="0" xfId="0"/>
    <xf numFmtId="0" fontId="4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left" vertical="center" textRotation="90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3" fillId="0" borderId="0" xfId="0" applyFont="1"/>
    <xf numFmtId="0" fontId="0" fillId="0" borderId="15" xfId="0" applyBorder="1"/>
    <xf numFmtId="0" fontId="0" fillId="0" borderId="18" xfId="0" applyBorder="1"/>
    <xf numFmtId="0" fontId="16" fillId="2" borderId="0" xfId="0" applyFont="1" applyFill="1" applyAlignment="1">
      <alignment horizontal="left" vertical="center" wrapText="1"/>
    </xf>
    <xf numFmtId="0" fontId="17" fillId="4" borderId="19" xfId="0" applyFont="1" applyFill="1" applyBorder="1" applyAlignment="1">
      <alignment horizontal="center" vertical="center" wrapText="1"/>
    </xf>
    <xf numFmtId="0" fontId="17" fillId="4" borderId="20" xfId="0" applyFont="1" applyFill="1" applyBorder="1" applyAlignment="1">
      <alignment horizontal="center" vertical="center" wrapText="1"/>
    </xf>
    <xf numFmtId="0" fontId="17" fillId="4" borderId="2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0" fillId="0" borderId="14" xfId="0" quotePrefix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vertical="center" wrapText="1"/>
    </xf>
    <xf numFmtId="0" fontId="21" fillId="2" borderId="9" xfId="1" applyFont="1" applyFill="1" applyBorder="1" applyAlignment="1">
      <alignment horizontal="center" vertical="center" wrapText="1"/>
    </xf>
    <xf numFmtId="0" fontId="21" fillId="2" borderId="0" xfId="1" applyFont="1" applyFill="1" applyBorder="1" applyAlignment="1">
      <alignment horizontal="center" vertical="center" wrapText="1"/>
    </xf>
    <xf numFmtId="0" fontId="21" fillId="2" borderId="10" xfId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quotePrefix="1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quotePrefix="1" applyFont="1" applyBorder="1" applyAlignment="1">
      <alignment vertical="center" wrapText="1"/>
    </xf>
    <xf numFmtId="0" fontId="18" fillId="0" borderId="3" xfId="0" quotePrefix="1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21" fillId="0" borderId="3" xfId="1" applyFont="1" applyBorder="1" applyAlignment="1">
      <alignment horizontal="center" vertical="center"/>
    </xf>
    <xf numFmtId="0" fontId="21" fillId="0" borderId="5" xfId="1" applyFont="1" applyBorder="1" applyAlignment="1">
      <alignment horizontal="center" vertical="center"/>
    </xf>
    <xf numFmtId="0" fontId="21" fillId="0" borderId="4" xfId="1" applyFont="1" applyBorder="1" applyAlignment="1">
      <alignment horizontal="center" vertical="center"/>
    </xf>
    <xf numFmtId="0" fontId="21" fillId="2" borderId="3" xfId="1" applyFont="1" applyFill="1" applyBorder="1" applyAlignment="1">
      <alignment horizontal="center" vertical="center" wrapText="1"/>
    </xf>
    <xf numFmtId="0" fontId="21" fillId="2" borderId="5" xfId="1" applyFont="1" applyFill="1" applyBorder="1" applyAlignment="1">
      <alignment horizontal="center" vertical="center" wrapText="1"/>
    </xf>
    <xf numFmtId="0" fontId="21" fillId="2" borderId="4" xfId="1" applyFont="1" applyFill="1" applyBorder="1" applyAlignment="1">
      <alignment horizontal="center" vertical="center" wrapText="1"/>
    </xf>
    <xf numFmtId="0" fontId="21" fillId="2" borderId="9" xfId="1" applyFont="1" applyFill="1" applyBorder="1" applyAlignment="1">
      <alignment horizontal="center" vertical="center" wrapText="1"/>
    </xf>
    <xf numFmtId="0" fontId="21" fillId="2" borderId="0" xfId="1" applyFont="1" applyFill="1" applyBorder="1" applyAlignment="1">
      <alignment horizontal="center" vertical="center" wrapText="1"/>
    </xf>
    <xf numFmtId="0" fontId="21" fillId="2" borderId="10" xfId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8" fillId="0" borderId="3" xfId="0" applyFont="1" applyBorder="1" applyAlignment="1">
      <alignment horizontal="left" vertical="center" wrapText="1"/>
    </xf>
    <xf numFmtId="0" fontId="21" fillId="0" borderId="3" xfId="1" applyFont="1" applyFill="1" applyBorder="1" applyAlignment="1">
      <alignment horizontal="center" vertical="center"/>
    </xf>
    <xf numFmtId="0" fontId="21" fillId="0" borderId="5" xfId="1" applyFont="1" applyFill="1" applyBorder="1" applyAlignment="1">
      <alignment horizontal="center" vertical="center"/>
    </xf>
    <xf numFmtId="0" fontId="21" fillId="0" borderId="4" xfId="1" applyFont="1" applyFill="1" applyBorder="1" applyAlignment="1">
      <alignment horizontal="center" vertical="center"/>
    </xf>
    <xf numFmtId="0" fontId="21" fillId="2" borderId="11" xfId="1" applyFont="1" applyFill="1" applyBorder="1" applyAlignment="1">
      <alignment horizontal="center" vertical="center" wrapText="1"/>
    </xf>
    <xf numFmtId="0" fontId="21" fillId="2" borderId="12" xfId="1" applyFont="1" applyFill="1" applyBorder="1" applyAlignment="1">
      <alignment horizontal="center" vertical="center" wrapText="1"/>
    </xf>
    <xf numFmtId="0" fontId="21" fillId="2" borderId="13" xfId="1" applyFont="1" applyFill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/>
    </xf>
    <xf numFmtId="0" fontId="6" fillId="2" borderId="0" xfId="1" applyFont="1" applyFill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12" fillId="2" borderId="0" xfId="0" applyFont="1" applyFill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21" fillId="2" borderId="6" xfId="1" applyFont="1" applyFill="1" applyBorder="1" applyAlignment="1">
      <alignment horizontal="center" vertical="center" wrapText="1"/>
    </xf>
    <xf numFmtId="0" fontId="21" fillId="2" borderId="7" xfId="1" applyFont="1" applyFill="1" applyBorder="1" applyAlignment="1">
      <alignment horizontal="center" vertical="center" wrapText="1"/>
    </xf>
    <xf numFmtId="0" fontId="21" fillId="2" borderId="8" xfId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6" fillId="2" borderId="0" xfId="1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4" fontId="18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8" fillId="0" borderId="5" xfId="0" quotePrefix="1" applyFont="1" applyBorder="1" applyAlignment="1">
      <alignment horizontal="left" vertical="center" wrapText="1"/>
    </xf>
    <xf numFmtId="0" fontId="18" fillId="0" borderId="4" xfId="0" quotePrefix="1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8" fillId="0" borderId="5" xfId="0" quotePrefix="1" applyFont="1" applyBorder="1" applyAlignment="1">
      <alignment vertical="center" wrapText="1"/>
    </xf>
    <xf numFmtId="0" fontId="18" fillId="0" borderId="4" xfId="0" quotePrefix="1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20" fillId="2" borderId="3" xfId="1" applyFont="1" applyFill="1" applyBorder="1" applyAlignment="1">
      <alignment horizontal="center" vertical="center" wrapText="1"/>
    </xf>
    <xf numFmtId="0" fontId="20" fillId="2" borderId="5" xfId="1" applyFont="1" applyFill="1" applyBorder="1" applyAlignment="1">
      <alignment horizontal="center" vertical="center" wrapText="1"/>
    </xf>
    <xf numFmtId="0" fontId="20" fillId="2" borderId="4" xfId="1" applyFont="1" applyFill="1" applyBorder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8" fillId="0" borderId="3" xfId="0" quotePrefix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justify" vertical="center" wrapText="1"/>
    </xf>
    <xf numFmtId="0" fontId="18" fillId="0" borderId="5" xfId="0" applyFont="1" applyBorder="1" applyAlignment="1">
      <alignment horizontal="justify" vertical="center" wrapText="1"/>
    </xf>
    <xf numFmtId="0" fontId="18" fillId="0" borderId="4" xfId="0" applyFont="1" applyBorder="1" applyAlignment="1">
      <alignment horizontal="justify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5">
    <cellStyle name="Hipervínculo" xfId="1" builtinId="8"/>
    <cellStyle name="Hipervínculo 2" xfId="2" xr:uid="{00000000-0005-0000-0000-000001000000}"/>
    <cellStyle name="Hyperlink" xfId="4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colors>
    <mruColors>
      <color rgb="FF9628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144959</xdr:colOff>
      <xdr:row>0</xdr:row>
      <xdr:rowOff>65811</xdr:rowOff>
    </xdr:from>
    <xdr:to>
      <xdr:col>6</xdr:col>
      <xdr:colOff>222251</xdr:colOff>
      <xdr:row>3</xdr:row>
      <xdr:rowOff>306917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621209" y="65811"/>
          <a:ext cx="2268042" cy="138410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69"/>
  <sheetViews>
    <sheetView showGridLines="0" tabSelected="1" topLeftCell="A38" zoomScale="85" zoomScaleNormal="85" workbookViewId="0">
      <selection activeCell="A44" sqref="A44"/>
    </sheetView>
  </sheetViews>
  <sheetFormatPr baseColWidth="10" defaultColWidth="11.42578125" defaultRowHeight="16.5" x14ac:dyDescent="0.25"/>
  <cols>
    <col min="1" max="1" width="1.42578125" style="2" customWidth="1"/>
    <col min="2" max="2" width="5.7109375" style="2" customWidth="1"/>
    <col min="3" max="3" width="14.85546875" style="2" customWidth="1"/>
    <col min="4" max="4" width="5.7109375" style="2" customWidth="1"/>
    <col min="5" max="5" width="6.5703125" style="2" customWidth="1"/>
    <col min="6" max="8" width="5.7109375" style="2" customWidth="1"/>
    <col min="9" max="9" width="27.5703125" style="2" customWidth="1"/>
    <col min="10" max="11" width="6.28515625" style="2" customWidth="1"/>
    <col min="12" max="12" width="17.7109375" style="2" customWidth="1"/>
    <col min="13" max="13" width="19.42578125" style="2" customWidth="1"/>
    <col min="14" max="14" width="18.42578125" style="2" customWidth="1"/>
    <col min="15" max="15" width="17.42578125" style="2" customWidth="1"/>
    <col min="16" max="16" width="15.140625" style="2" customWidth="1"/>
    <col min="17" max="17" width="15" style="2" customWidth="1"/>
    <col min="18" max="18" width="16.28515625" style="2" customWidth="1"/>
    <col min="19" max="19" width="14.7109375" style="2" customWidth="1"/>
    <col min="20" max="20" width="13.140625" style="2" customWidth="1"/>
    <col min="21" max="21" width="43.85546875" style="2" customWidth="1"/>
    <col min="22" max="24" width="6.7109375" style="2" customWidth="1"/>
    <col min="25" max="26" width="5.7109375" style="2" customWidth="1"/>
    <col min="27" max="30" width="6.7109375" style="2" customWidth="1"/>
    <col min="31" max="31" width="8.140625" style="2" customWidth="1"/>
    <col min="32" max="16384" width="11.42578125" style="2"/>
  </cols>
  <sheetData>
    <row r="1" spans="1:31" ht="30" customHeight="1" x14ac:dyDescent="0.25">
      <c r="A1" s="1"/>
      <c r="B1" s="102"/>
      <c r="C1" s="102"/>
      <c r="D1" s="102"/>
      <c r="E1" s="102"/>
      <c r="F1" s="102"/>
      <c r="G1" s="102"/>
      <c r="H1" s="102"/>
      <c r="I1" s="106" t="s">
        <v>0</v>
      </c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89" t="s">
        <v>1</v>
      </c>
      <c r="W1" s="90"/>
      <c r="X1" s="90"/>
      <c r="Y1" s="90"/>
      <c r="Z1" s="91"/>
      <c r="AA1" s="95" t="s">
        <v>2</v>
      </c>
      <c r="AB1" s="95"/>
      <c r="AC1" s="95"/>
      <c r="AD1" s="95"/>
      <c r="AE1" s="95"/>
    </row>
    <row r="2" spans="1:31" ht="30" customHeight="1" x14ac:dyDescent="0.25">
      <c r="A2" s="1"/>
      <c r="B2" s="102"/>
      <c r="C2" s="102"/>
      <c r="D2" s="102"/>
      <c r="E2" s="102"/>
      <c r="F2" s="102"/>
      <c r="G2" s="102"/>
      <c r="H2" s="102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89" t="s">
        <v>3</v>
      </c>
      <c r="W2" s="90"/>
      <c r="X2" s="90"/>
      <c r="Y2" s="90"/>
      <c r="Z2" s="91"/>
      <c r="AA2" s="96" t="s">
        <v>4</v>
      </c>
      <c r="AB2" s="96"/>
      <c r="AC2" s="96"/>
      <c r="AD2" s="96"/>
      <c r="AE2" s="96"/>
    </row>
    <row r="3" spans="1:31" ht="30" customHeight="1" x14ac:dyDescent="0.25">
      <c r="A3" s="1"/>
      <c r="B3" s="102"/>
      <c r="C3" s="102"/>
      <c r="D3" s="102"/>
      <c r="E3" s="102"/>
      <c r="F3" s="102"/>
      <c r="G3" s="102"/>
      <c r="H3" s="102"/>
      <c r="I3" s="106" t="s">
        <v>5</v>
      </c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89" t="s">
        <v>6</v>
      </c>
      <c r="W3" s="90"/>
      <c r="X3" s="90"/>
      <c r="Y3" s="90"/>
      <c r="Z3" s="91"/>
      <c r="AA3" s="101">
        <v>45845</v>
      </c>
      <c r="AB3" s="95"/>
      <c r="AC3" s="95"/>
      <c r="AD3" s="95"/>
      <c r="AE3" s="95"/>
    </row>
    <row r="4" spans="1:31" ht="30" customHeight="1" x14ac:dyDescent="0.25">
      <c r="A4" s="1"/>
      <c r="B4" s="102"/>
      <c r="C4" s="102"/>
      <c r="D4" s="102"/>
      <c r="E4" s="102"/>
      <c r="F4" s="102"/>
      <c r="G4" s="102"/>
      <c r="H4" s="102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92" t="s">
        <v>7</v>
      </c>
      <c r="W4" s="93"/>
      <c r="X4" s="93"/>
      <c r="Y4" s="93"/>
      <c r="Z4" s="94"/>
      <c r="AA4" s="32" t="s">
        <v>8</v>
      </c>
      <c r="AB4" s="32"/>
      <c r="AC4" s="32"/>
      <c r="AD4" s="32"/>
      <c r="AE4" s="32"/>
    </row>
    <row r="5" spans="1:31" ht="11.25" customHeight="1" x14ac:dyDescent="0.25">
      <c r="A5" s="1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</row>
    <row r="6" spans="1:31" ht="24.95" customHeight="1" x14ac:dyDescent="0.25">
      <c r="A6" s="1"/>
      <c r="B6" s="115" t="s">
        <v>9</v>
      </c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</row>
    <row r="7" spans="1:31" ht="49.5" customHeight="1" x14ac:dyDescent="0.25">
      <c r="A7" s="1"/>
      <c r="B7" s="30" t="s">
        <v>10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</row>
    <row r="8" spans="1:31" ht="8.1" customHeight="1" x14ac:dyDescent="0.25">
      <c r="A8" s="1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</row>
    <row r="9" spans="1:31" ht="24.95" customHeight="1" x14ac:dyDescent="0.25">
      <c r="A9" s="1"/>
      <c r="B9" s="115" t="s">
        <v>11</v>
      </c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</row>
    <row r="10" spans="1:31" ht="48.75" customHeight="1" x14ac:dyDescent="0.25">
      <c r="A10" s="1"/>
      <c r="B10" s="30" t="s">
        <v>12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31" ht="8.1" customHeight="1" x14ac:dyDescent="0.25">
      <c r="A11" s="1"/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</row>
    <row r="12" spans="1:31" ht="24.95" customHeight="1" x14ac:dyDescent="0.25">
      <c r="A12" s="1"/>
      <c r="B12" s="115" t="s">
        <v>13</v>
      </c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</row>
    <row r="13" spans="1:31" ht="105" customHeight="1" x14ac:dyDescent="0.25">
      <c r="A13" s="1"/>
      <c r="B13" s="108" t="s">
        <v>14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10"/>
    </row>
    <row r="14" spans="1:31" ht="8.1" customHeight="1" x14ac:dyDescent="0.25">
      <c r="A14" s="1"/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</row>
    <row r="15" spans="1:31" s="5" customFormat="1" ht="31.5" customHeight="1" x14ac:dyDescent="0.25">
      <c r="A15" s="4"/>
      <c r="B15" s="100" t="s">
        <v>15</v>
      </c>
      <c r="C15" s="100"/>
      <c r="D15" s="100"/>
      <c r="E15" s="100" t="s">
        <v>16</v>
      </c>
      <c r="F15" s="100"/>
      <c r="G15" s="100"/>
      <c r="H15" s="100"/>
      <c r="I15" s="100"/>
      <c r="J15" s="100" t="s">
        <v>17</v>
      </c>
      <c r="K15" s="100"/>
      <c r="L15" s="97" t="s">
        <v>18</v>
      </c>
      <c r="M15" s="98"/>
      <c r="N15" s="98"/>
      <c r="O15" s="98"/>
      <c r="P15" s="98"/>
      <c r="Q15" s="98"/>
      <c r="R15" s="98"/>
      <c r="S15" s="98"/>
      <c r="T15" s="99"/>
      <c r="U15" s="100" t="s">
        <v>19</v>
      </c>
      <c r="V15" s="100"/>
      <c r="W15" s="100"/>
      <c r="X15" s="100"/>
      <c r="Y15" s="100"/>
      <c r="Z15" s="100" t="s">
        <v>20</v>
      </c>
      <c r="AA15" s="100"/>
      <c r="AB15" s="100"/>
      <c r="AC15" s="100"/>
      <c r="AD15" s="100"/>
      <c r="AE15" s="100"/>
    </row>
    <row r="16" spans="1:31" ht="48.75" customHeight="1" x14ac:dyDescent="0.25">
      <c r="A16" s="3"/>
      <c r="B16" s="47" t="s">
        <v>21</v>
      </c>
      <c r="C16" s="35"/>
      <c r="D16" s="36"/>
      <c r="E16" s="34" t="s">
        <v>22</v>
      </c>
      <c r="F16" s="111"/>
      <c r="G16" s="111"/>
      <c r="H16" s="111"/>
      <c r="I16" s="112"/>
      <c r="J16" s="113" t="s">
        <v>23</v>
      </c>
      <c r="K16" s="114"/>
      <c r="L16" s="33" t="s">
        <v>24</v>
      </c>
      <c r="M16" s="28"/>
      <c r="N16" s="28"/>
      <c r="O16" s="28"/>
      <c r="P16" s="28"/>
      <c r="Q16" s="28"/>
      <c r="R16" s="28"/>
      <c r="S16" s="28"/>
      <c r="T16" s="29"/>
      <c r="U16" s="33" t="s">
        <v>25</v>
      </c>
      <c r="V16" s="117"/>
      <c r="W16" s="117"/>
      <c r="X16" s="117"/>
      <c r="Y16" s="118"/>
      <c r="Z16" s="27" t="s">
        <v>26</v>
      </c>
      <c r="AA16" s="28"/>
      <c r="AB16" s="28"/>
      <c r="AC16" s="28"/>
      <c r="AD16" s="28"/>
      <c r="AE16" s="29"/>
    </row>
    <row r="17" spans="1:33" ht="48.75" customHeight="1" x14ac:dyDescent="0.25">
      <c r="A17" s="3"/>
      <c r="B17" s="47" t="s">
        <v>27</v>
      </c>
      <c r="C17" s="35"/>
      <c r="D17" s="36"/>
      <c r="E17" s="34" t="s">
        <v>28</v>
      </c>
      <c r="F17" s="111"/>
      <c r="G17" s="111"/>
      <c r="H17" s="111"/>
      <c r="I17" s="112"/>
      <c r="J17" s="113" t="s">
        <v>23</v>
      </c>
      <c r="K17" s="114"/>
      <c r="L17" s="27" t="s">
        <v>29</v>
      </c>
      <c r="M17" s="28"/>
      <c r="N17" s="28"/>
      <c r="O17" s="28"/>
      <c r="P17" s="28"/>
      <c r="Q17" s="28"/>
      <c r="R17" s="28"/>
      <c r="S17" s="28"/>
      <c r="T17" s="29"/>
      <c r="U17" s="27" t="s">
        <v>30</v>
      </c>
      <c r="V17" s="28"/>
      <c r="W17" s="28"/>
      <c r="X17" s="28"/>
      <c r="Y17" s="29"/>
      <c r="Z17" s="27" t="s">
        <v>31</v>
      </c>
      <c r="AA17" s="28"/>
      <c r="AB17" s="28"/>
      <c r="AC17" s="28"/>
      <c r="AD17" s="28"/>
      <c r="AE17" s="29"/>
    </row>
    <row r="18" spans="1:33" ht="45.75" customHeight="1" x14ac:dyDescent="0.25">
      <c r="A18" s="3"/>
      <c r="B18" s="30" t="s">
        <v>32</v>
      </c>
      <c r="C18" s="30"/>
      <c r="D18" s="30"/>
      <c r="E18" s="30" t="s">
        <v>33</v>
      </c>
      <c r="F18" s="30"/>
      <c r="G18" s="30"/>
      <c r="H18" s="30"/>
      <c r="I18" s="30"/>
      <c r="J18" s="32" t="s">
        <v>23</v>
      </c>
      <c r="K18" s="32"/>
      <c r="L18" s="27" t="s">
        <v>34</v>
      </c>
      <c r="M18" s="28"/>
      <c r="N18" s="28"/>
      <c r="O18" s="28"/>
      <c r="P18" s="28"/>
      <c r="Q18" s="28"/>
      <c r="R18" s="28"/>
      <c r="S18" s="28"/>
      <c r="T18" s="29"/>
      <c r="U18" s="27" t="s">
        <v>35</v>
      </c>
      <c r="V18" s="28"/>
      <c r="W18" s="28"/>
      <c r="X18" s="28"/>
      <c r="Y18" s="29"/>
      <c r="Z18" s="27" t="s">
        <v>31</v>
      </c>
      <c r="AA18" s="28"/>
      <c r="AB18" s="28"/>
      <c r="AC18" s="28"/>
      <c r="AD18" s="28"/>
      <c r="AE18" s="29"/>
    </row>
    <row r="19" spans="1:33" ht="44.25" customHeight="1" x14ac:dyDescent="0.25">
      <c r="A19" s="3"/>
      <c r="B19" s="30" t="s">
        <v>36</v>
      </c>
      <c r="C19" s="30"/>
      <c r="D19" s="30"/>
      <c r="E19" s="30" t="s">
        <v>37</v>
      </c>
      <c r="F19" s="30"/>
      <c r="G19" s="30"/>
      <c r="H19" s="30"/>
      <c r="I19" s="30"/>
      <c r="J19" s="32" t="s">
        <v>23</v>
      </c>
      <c r="K19" s="32"/>
      <c r="L19" s="27" t="s">
        <v>38</v>
      </c>
      <c r="M19" s="28"/>
      <c r="N19" s="28"/>
      <c r="O19" s="28"/>
      <c r="P19" s="28"/>
      <c r="Q19" s="28"/>
      <c r="R19" s="28"/>
      <c r="S19" s="28"/>
      <c r="T19" s="29"/>
      <c r="U19" s="27" t="s">
        <v>39</v>
      </c>
      <c r="V19" s="28"/>
      <c r="W19" s="28"/>
      <c r="X19" s="28"/>
      <c r="Y19" s="29"/>
      <c r="Z19" s="47" t="s">
        <v>40</v>
      </c>
      <c r="AA19" s="35"/>
      <c r="AB19" s="35"/>
      <c r="AC19" s="35"/>
      <c r="AD19" s="35"/>
      <c r="AE19" s="36"/>
      <c r="AF19" s="46"/>
      <c r="AG19" s="46"/>
    </row>
    <row r="20" spans="1:33" ht="44.25" customHeight="1" x14ac:dyDescent="0.25">
      <c r="A20" s="3"/>
      <c r="B20" s="30" t="s">
        <v>32</v>
      </c>
      <c r="C20" s="30"/>
      <c r="D20" s="30"/>
      <c r="E20" s="31" t="s">
        <v>41</v>
      </c>
      <c r="F20" s="30"/>
      <c r="G20" s="30"/>
      <c r="H20" s="30"/>
      <c r="I20" s="30"/>
      <c r="J20" s="32" t="s">
        <v>42</v>
      </c>
      <c r="K20" s="32"/>
      <c r="L20" s="33" t="s">
        <v>43</v>
      </c>
      <c r="M20" s="28"/>
      <c r="N20" s="28"/>
      <c r="O20" s="28"/>
      <c r="P20" s="28"/>
      <c r="Q20" s="28"/>
      <c r="R20" s="28"/>
      <c r="S20" s="28"/>
      <c r="T20" s="29"/>
      <c r="U20" s="27" t="s">
        <v>44</v>
      </c>
      <c r="V20" s="28"/>
      <c r="W20" s="28"/>
      <c r="X20" s="28"/>
      <c r="Y20" s="29"/>
      <c r="Z20" s="27" t="s">
        <v>40</v>
      </c>
      <c r="AA20" s="28"/>
      <c r="AB20" s="28"/>
      <c r="AC20" s="28"/>
      <c r="AD20" s="28"/>
      <c r="AE20" s="29"/>
      <c r="AF20" s="26"/>
      <c r="AG20" s="26"/>
    </row>
    <row r="21" spans="1:33" ht="69" customHeight="1" x14ac:dyDescent="0.25">
      <c r="A21" s="3"/>
      <c r="B21" s="30" t="s">
        <v>45</v>
      </c>
      <c r="C21" s="30"/>
      <c r="D21" s="30"/>
      <c r="E21" s="30" t="s">
        <v>46</v>
      </c>
      <c r="F21" s="30"/>
      <c r="G21" s="30"/>
      <c r="H21" s="30"/>
      <c r="I21" s="30"/>
      <c r="J21" s="32" t="s">
        <v>42</v>
      </c>
      <c r="K21" s="32"/>
      <c r="L21" s="27" t="s">
        <v>47</v>
      </c>
      <c r="M21" s="28"/>
      <c r="N21" s="28"/>
      <c r="O21" s="28"/>
      <c r="P21" s="28"/>
      <c r="Q21" s="28"/>
      <c r="R21" s="28"/>
      <c r="S21" s="28"/>
      <c r="T21" s="29"/>
      <c r="U21" s="27" t="s">
        <v>48</v>
      </c>
      <c r="V21" s="28"/>
      <c r="W21" s="28"/>
      <c r="X21" s="28"/>
      <c r="Y21" s="29"/>
      <c r="Z21" s="47" t="s">
        <v>31</v>
      </c>
      <c r="AA21" s="35"/>
      <c r="AB21" s="35"/>
      <c r="AC21" s="35"/>
      <c r="AD21" s="35"/>
      <c r="AE21" s="36"/>
    </row>
    <row r="22" spans="1:33" ht="47.25" customHeight="1" x14ac:dyDescent="0.25">
      <c r="A22" s="3"/>
      <c r="B22" s="30" t="s">
        <v>45</v>
      </c>
      <c r="C22" s="30"/>
      <c r="D22" s="30"/>
      <c r="E22" s="30" t="s">
        <v>49</v>
      </c>
      <c r="F22" s="30"/>
      <c r="G22" s="30"/>
      <c r="H22" s="30"/>
      <c r="I22" s="30"/>
      <c r="J22" s="32" t="s">
        <v>42</v>
      </c>
      <c r="K22" s="32"/>
      <c r="L22" s="27" t="s">
        <v>50</v>
      </c>
      <c r="M22" s="28"/>
      <c r="N22" s="28"/>
      <c r="O22" s="28"/>
      <c r="P22" s="28"/>
      <c r="Q22" s="28"/>
      <c r="R22" s="28"/>
      <c r="S22" s="28"/>
      <c r="T22" s="29"/>
      <c r="U22" s="27" t="s">
        <v>51</v>
      </c>
      <c r="V22" s="28"/>
      <c r="W22" s="28"/>
      <c r="X22" s="28"/>
      <c r="Y22" s="29"/>
      <c r="Z22" s="47" t="s">
        <v>31</v>
      </c>
      <c r="AA22" s="35"/>
      <c r="AB22" s="35"/>
      <c r="AC22" s="35"/>
      <c r="AD22" s="35"/>
      <c r="AE22" s="36"/>
    </row>
    <row r="23" spans="1:33" ht="93.75" customHeight="1" x14ac:dyDescent="0.25">
      <c r="A23" s="3"/>
      <c r="B23" s="30" t="s">
        <v>45</v>
      </c>
      <c r="C23" s="30"/>
      <c r="D23" s="30"/>
      <c r="E23" s="30" t="s">
        <v>52</v>
      </c>
      <c r="F23" s="30"/>
      <c r="G23" s="30"/>
      <c r="H23" s="30"/>
      <c r="I23" s="30"/>
      <c r="J23" s="32" t="s">
        <v>42</v>
      </c>
      <c r="K23" s="32"/>
      <c r="L23" s="33" t="s">
        <v>53</v>
      </c>
      <c r="M23" s="28"/>
      <c r="N23" s="28"/>
      <c r="O23" s="28"/>
      <c r="P23" s="28"/>
      <c r="Q23" s="28"/>
      <c r="R23" s="28"/>
      <c r="S23" s="28"/>
      <c r="T23" s="29"/>
      <c r="U23" s="33" t="s">
        <v>54</v>
      </c>
      <c r="V23" s="28"/>
      <c r="W23" s="28"/>
      <c r="X23" s="28"/>
      <c r="Y23" s="29"/>
      <c r="Z23" s="47" t="s">
        <v>55</v>
      </c>
      <c r="AA23" s="35"/>
      <c r="AB23" s="35"/>
      <c r="AC23" s="35"/>
      <c r="AD23" s="35"/>
      <c r="AE23" s="36"/>
    </row>
    <row r="24" spans="1:33" ht="48" customHeight="1" x14ac:dyDescent="0.25">
      <c r="A24" s="3"/>
      <c r="B24" s="30" t="s">
        <v>45</v>
      </c>
      <c r="C24" s="30"/>
      <c r="D24" s="30"/>
      <c r="E24" s="31" t="s">
        <v>41</v>
      </c>
      <c r="F24" s="30"/>
      <c r="G24" s="30"/>
      <c r="H24" s="30"/>
      <c r="I24" s="30"/>
      <c r="J24" s="32" t="s">
        <v>42</v>
      </c>
      <c r="K24" s="32"/>
      <c r="L24" s="33" t="s">
        <v>56</v>
      </c>
      <c r="M24" s="28"/>
      <c r="N24" s="28"/>
      <c r="O24" s="28"/>
      <c r="P24" s="28"/>
      <c r="Q24" s="28"/>
      <c r="R24" s="28"/>
      <c r="S24" s="28"/>
      <c r="T24" s="29"/>
      <c r="U24" s="33" t="s">
        <v>57</v>
      </c>
      <c r="V24" s="28"/>
      <c r="W24" s="28"/>
      <c r="X24" s="28"/>
      <c r="Y24" s="29"/>
      <c r="Z24" s="27" t="s">
        <v>58</v>
      </c>
      <c r="AA24" s="28"/>
      <c r="AB24" s="28"/>
      <c r="AC24" s="28"/>
      <c r="AD24" s="28"/>
      <c r="AE24" s="29"/>
    </row>
    <row r="25" spans="1:33" ht="60.75" customHeight="1" x14ac:dyDescent="0.25">
      <c r="A25" s="3"/>
      <c r="B25" s="30" t="s">
        <v>59</v>
      </c>
      <c r="C25" s="30"/>
      <c r="D25" s="30"/>
      <c r="E25" s="30" t="s">
        <v>60</v>
      </c>
      <c r="F25" s="30"/>
      <c r="G25" s="30"/>
      <c r="H25" s="30"/>
      <c r="I25" s="30"/>
      <c r="J25" s="32" t="s">
        <v>42</v>
      </c>
      <c r="K25" s="32"/>
      <c r="L25" s="33" t="s">
        <v>61</v>
      </c>
      <c r="M25" s="28"/>
      <c r="N25" s="28"/>
      <c r="O25" s="28"/>
      <c r="P25" s="28"/>
      <c r="Q25" s="28"/>
      <c r="R25" s="28"/>
      <c r="S25" s="28"/>
      <c r="T25" s="29"/>
      <c r="U25" s="27" t="s">
        <v>62</v>
      </c>
      <c r="V25" s="28"/>
      <c r="W25" s="28"/>
      <c r="X25" s="28"/>
      <c r="Y25" s="29"/>
      <c r="Z25" s="27" t="s">
        <v>32</v>
      </c>
      <c r="AA25" s="28"/>
      <c r="AB25" s="28"/>
      <c r="AC25" s="28"/>
      <c r="AD25" s="28"/>
      <c r="AE25" s="29"/>
    </row>
    <row r="26" spans="1:33" ht="93.75" customHeight="1" x14ac:dyDescent="0.25">
      <c r="A26" s="3"/>
      <c r="B26" s="30" t="s">
        <v>63</v>
      </c>
      <c r="C26" s="30"/>
      <c r="D26" s="30"/>
      <c r="E26" s="30" t="s">
        <v>64</v>
      </c>
      <c r="F26" s="30"/>
      <c r="G26" s="30"/>
      <c r="H26" s="30"/>
      <c r="I26" s="30"/>
      <c r="J26" s="32" t="s">
        <v>42</v>
      </c>
      <c r="K26" s="32"/>
      <c r="L26" s="33" t="s">
        <v>65</v>
      </c>
      <c r="M26" s="28"/>
      <c r="N26" s="28"/>
      <c r="O26" s="28"/>
      <c r="P26" s="28"/>
      <c r="Q26" s="28"/>
      <c r="R26" s="28"/>
      <c r="S26" s="28"/>
      <c r="T26" s="29"/>
      <c r="U26" s="27" t="s">
        <v>66</v>
      </c>
      <c r="V26" s="28"/>
      <c r="W26" s="28"/>
      <c r="X26" s="28"/>
      <c r="Y26" s="29"/>
      <c r="Z26" s="27" t="s">
        <v>67</v>
      </c>
      <c r="AA26" s="28"/>
      <c r="AB26" s="28"/>
      <c r="AC26" s="28"/>
      <c r="AD26" s="28"/>
      <c r="AE26" s="29"/>
    </row>
    <row r="27" spans="1:33" ht="63.75" customHeight="1" x14ac:dyDescent="0.25">
      <c r="A27" s="3"/>
      <c r="B27" s="30" t="s">
        <v>45</v>
      </c>
      <c r="C27" s="30"/>
      <c r="D27" s="30"/>
      <c r="E27" s="31" t="s">
        <v>68</v>
      </c>
      <c r="F27" s="30"/>
      <c r="G27" s="30"/>
      <c r="H27" s="30"/>
      <c r="I27" s="30"/>
      <c r="J27" s="32" t="s">
        <v>42</v>
      </c>
      <c r="K27" s="32"/>
      <c r="L27" s="33" t="s">
        <v>69</v>
      </c>
      <c r="M27" s="28"/>
      <c r="N27" s="28"/>
      <c r="O27" s="28"/>
      <c r="P27" s="28"/>
      <c r="Q27" s="28"/>
      <c r="R27" s="28"/>
      <c r="S27" s="28"/>
      <c r="T27" s="29"/>
      <c r="U27" s="33" t="s">
        <v>70</v>
      </c>
      <c r="V27" s="28"/>
      <c r="W27" s="28"/>
      <c r="X27" s="28"/>
      <c r="Y27" s="28"/>
      <c r="Z27" s="27" t="s">
        <v>58</v>
      </c>
      <c r="AA27" s="28"/>
      <c r="AB27" s="28"/>
      <c r="AC27" s="28"/>
      <c r="AD27" s="28"/>
      <c r="AE27" s="29"/>
    </row>
    <row r="28" spans="1:33" ht="63.75" customHeight="1" x14ac:dyDescent="0.25">
      <c r="A28" s="3"/>
      <c r="B28" s="30" t="s">
        <v>71</v>
      </c>
      <c r="C28" s="30"/>
      <c r="D28" s="30"/>
      <c r="E28" s="31" t="s">
        <v>72</v>
      </c>
      <c r="F28" s="30"/>
      <c r="G28" s="30"/>
      <c r="H28" s="30"/>
      <c r="I28" s="30"/>
      <c r="J28" s="32" t="s">
        <v>42</v>
      </c>
      <c r="K28" s="32"/>
      <c r="L28" s="33" t="s">
        <v>73</v>
      </c>
      <c r="M28" s="28"/>
      <c r="N28" s="28"/>
      <c r="O28" s="28"/>
      <c r="P28" s="28"/>
      <c r="Q28" s="28"/>
      <c r="R28" s="28"/>
      <c r="S28" s="28"/>
      <c r="T28" s="29"/>
      <c r="U28" s="33" t="s">
        <v>74</v>
      </c>
      <c r="V28" s="28"/>
      <c r="W28" s="28"/>
      <c r="X28" s="28"/>
      <c r="Y28" s="28"/>
      <c r="Z28" s="27" t="s">
        <v>75</v>
      </c>
      <c r="AA28" s="28"/>
      <c r="AB28" s="28"/>
      <c r="AC28" s="28"/>
      <c r="AD28" s="28"/>
      <c r="AE28" s="29"/>
    </row>
    <row r="29" spans="1:33" ht="46.5" customHeight="1" x14ac:dyDescent="0.25">
      <c r="A29" s="3"/>
      <c r="B29" s="31" t="s">
        <v>76</v>
      </c>
      <c r="C29" s="30"/>
      <c r="D29" s="30"/>
      <c r="E29" s="31" t="s">
        <v>77</v>
      </c>
      <c r="F29" s="30"/>
      <c r="G29" s="30"/>
      <c r="H29" s="30"/>
      <c r="I29" s="30"/>
      <c r="J29" s="32" t="s">
        <v>42</v>
      </c>
      <c r="K29" s="32"/>
      <c r="L29" s="33" t="s">
        <v>78</v>
      </c>
      <c r="M29" s="28"/>
      <c r="N29" s="28"/>
      <c r="O29" s="28"/>
      <c r="P29" s="28"/>
      <c r="Q29" s="28"/>
      <c r="R29" s="28"/>
      <c r="S29" s="28"/>
      <c r="T29" s="29"/>
      <c r="U29" s="33" t="s">
        <v>79</v>
      </c>
      <c r="V29" s="28"/>
      <c r="W29" s="28"/>
      <c r="X29" s="28"/>
      <c r="Y29" s="28"/>
      <c r="Z29" s="33" t="s">
        <v>80</v>
      </c>
      <c r="AA29" s="28"/>
      <c r="AB29" s="28"/>
      <c r="AC29" s="28"/>
      <c r="AD29" s="28"/>
      <c r="AE29" s="29"/>
    </row>
    <row r="30" spans="1:33" ht="39" customHeight="1" x14ac:dyDescent="0.25">
      <c r="A30" s="3"/>
      <c r="B30" s="30" t="s">
        <v>45</v>
      </c>
      <c r="C30" s="30"/>
      <c r="D30" s="30"/>
      <c r="E30" s="30" t="s">
        <v>81</v>
      </c>
      <c r="F30" s="30"/>
      <c r="G30" s="30"/>
      <c r="H30" s="30"/>
      <c r="I30" s="30"/>
      <c r="J30" s="32" t="s">
        <v>82</v>
      </c>
      <c r="K30" s="32"/>
      <c r="L30" s="33" t="s">
        <v>83</v>
      </c>
      <c r="M30" s="28"/>
      <c r="N30" s="28"/>
      <c r="O30" s="28"/>
      <c r="P30" s="28"/>
      <c r="Q30" s="28"/>
      <c r="R30" s="28"/>
      <c r="S30" s="28"/>
      <c r="T30" s="29"/>
      <c r="U30" s="33" t="s">
        <v>84</v>
      </c>
      <c r="V30" s="28"/>
      <c r="W30" s="28"/>
      <c r="X30" s="28"/>
      <c r="Y30" s="29"/>
      <c r="Z30" s="34" t="s">
        <v>85</v>
      </c>
      <c r="AA30" s="35"/>
      <c r="AB30" s="35"/>
      <c r="AC30" s="35"/>
      <c r="AD30" s="35"/>
      <c r="AE30" s="36"/>
    </row>
    <row r="31" spans="1:33" ht="182.25" customHeight="1" x14ac:dyDescent="0.25">
      <c r="A31" s="3"/>
      <c r="B31" s="32" t="s">
        <v>86</v>
      </c>
      <c r="C31" s="32"/>
      <c r="D31" s="32"/>
      <c r="E31" s="113" t="s">
        <v>87</v>
      </c>
      <c r="F31" s="128"/>
      <c r="G31" s="128"/>
      <c r="H31" s="128"/>
      <c r="I31" s="114"/>
      <c r="J31" s="32" t="s">
        <v>82</v>
      </c>
      <c r="K31" s="32"/>
      <c r="L31" s="129" t="s">
        <v>88</v>
      </c>
      <c r="M31" s="130"/>
      <c r="N31" s="130"/>
      <c r="O31" s="130"/>
      <c r="P31" s="130"/>
      <c r="Q31" s="130"/>
      <c r="R31" s="130"/>
      <c r="S31" s="130"/>
      <c r="T31" s="131"/>
      <c r="U31" s="127" t="s">
        <v>89</v>
      </c>
      <c r="V31" s="128"/>
      <c r="W31" s="128"/>
      <c r="X31" s="128"/>
      <c r="Y31" s="114"/>
      <c r="Z31" s="127" t="s">
        <v>90</v>
      </c>
      <c r="AA31" s="128"/>
      <c r="AB31" s="128"/>
      <c r="AC31" s="128"/>
      <c r="AD31" s="128"/>
      <c r="AE31" s="114"/>
    </row>
    <row r="32" spans="1:33" ht="73.5" customHeight="1" x14ac:dyDescent="0.25">
      <c r="A32" s="3"/>
      <c r="B32" s="30" t="s">
        <v>91</v>
      </c>
      <c r="C32" s="30"/>
      <c r="D32" s="30"/>
      <c r="E32" s="30" t="s">
        <v>92</v>
      </c>
      <c r="F32" s="30"/>
      <c r="G32" s="30"/>
      <c r="H32" s="30"/>
      <c r="I32" s="30"/>
      <c r="J32" s="32" t="s">
        <v>93</v>
      </c>
      <c r="K32" s="32"/>
      <c r="L32" s="27" t="s">
        <v>94</v>
      </c>
      <c r="M32" s="28"/>
      <c r="N32" s="28"/>
      <c r="O32" s="28"/>
      <c r="P32" s="28"/>
      <c r="Q32" s="28"/>
      <c r="R32" s="28"/>
      <c r="S32" s="28"/>
      <c r="T32" s="29"/>
      <c r="U32" s="27" t="s">
        <v>95</v>
      </c>
      <c r="V32" s="28"/>
      <c r="W32" s="28"/>
      <c r="X32" s="28"/>
      <c r="Y32" s="29"/>
      <c r="Z32" s="27" t="s">
        <v>96</v>
      </c>
      <c r="AA32" s="28"/>
      <c r="AB32" s="28"/>
      <c r="AC32" s="28"/>
      <c r="AD32" s="28"/>
      <c r="AE32" s="29"/>
    </row>
    <row r="33" spans="1:31" ht="138" customHeight="1" x14ac:dyDescent="0.25">
      <c r="A33" s="3"/>
      <c r="B33" s="32" t="s">
        <v>97</v>
      </c>
      <c r="C33" s="32"/>
      <c r="D33" s="32"/>
      <c r="E33" s="30" t="s">
        <v>98</v>
      </c>
      <c r="F33" s="30"/>
      <c r="G33" s="30"/>
      <c r="H33" s="30"/>
      <c r="I33" s="30"/>
      <c r="J33" s="32" t="s">
        <v>93</v>
      </c>
      <c r="K33" s="32"/>
      <c r="L33" s="33" t="s">
        <v>99</v>
      </c>
      <c r="M33" s="28"/>
      <c r="N33" s="28"/>
      <c r="O33" s="28"/>
      <c r="P33" s="28"/>
      <c r="Q33" s="28"/>
      <c r="R33" s="28"/>
      <c r="S33" s="28"/>
      <c r="T33" s="29"/>
      <c r="U33" s="27" t="s">
        <v>100</v>
      </c>
      <c r="V33" s="28"/>
      <c r="W33" s="28"/>
      <c r="X33" s="28"/>
      <c r="Y33" s="29"/>
      <c r="Z33" s="27" t="s">
        <v>101</v>
      </c>
      <c r="AA33" s="28"/>
      <c r="AB33" s="28"/>
      <c r="AC33" s="28"/>
      <c r="AD33" s="28"/>
      <c r="AE33" s="29"/>
    </row>
    <row r="34" spans="1:31" ht="8.1" customHeight="1" x14ac:dyDescent="0.25">
      <c r="A34" s="1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</row>
    <row r="35" spans="1:31" x14ac:dyDescent="0.25">
      <c r="A35" s="1"/>
      <c r="B35" s="65" t="s">
        <v>102</v>
      </c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</row>
    <row r="36" spans="1:31" x14ac:dyDescent="0.25">
      <c r="A36" s="1"/>
      <c r="B36" s="65" t="s">
        <v>103</v>
      </c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 t="s">
        <v>104</v>
      </c>
      <c r="N36" s="65"/>
      <c r="O36" s="65"/>
      <c r="P36" s="65"/>
      <c r="Q36" s="65"/>
      <c r="R36" s="65"/>
      <c r="S36" s="65"/>
      <c r="T36" s="103" t="s">
        <v>105</v>
      </c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5"/>
    </row>
    <row r="37" spans="1:31" ht="43.5" customHeight="1" x14ac:dyDescent="0.25">
      <c r="A37" s="6"/>
      <c r="B37" s="43" t="str">
        <f>HYPERLINK("https://www.supersociedades.gov.co/documents/107391/3466471/CA-RI-001_Reglamento_InternoCCA.pdf/f44f710e-35ee-2416-d554-e1c411bbd3ad?t=1668637479126","CA-RI-001Reglamento Interno del CC&amp;A")</f>
        <v>CA-RI-001Reglamento Interno del CC&amp;A</v>
      </c>
      <c r="C37" s="44"/>
      <c r="D37" s="44"/>
      <c r="E37" s="44"/>
      <c r="F37" s="44"/>
      <c r="G37" s="44"/>
      <c r="H37" s="45"/>
      <c r="I37" s="78" t="str">
        <f>HYPERLINK("https://www.supersociedades.gov.co/documents/107391/3466471/CAR-PT-004_AudienciaConciliacion.pdf/","CAR-PT-004 Protocolo para la Audiencia de Conciliación")</f>
        <v>CAR-PT-004 Protocolo para la Audiencia de Conciliación</v>
      </c>
      <c r="J37" s="79"/>
      <c r="K37" s="79"/>
      <c r="L37" s="80"/>
      <c r="M37" s="78" t="str">
        <f>HYPERLINK("https://www.supersociedades.gov.co/documents/107391/3466397/CAR-FM-001_SeguimientoTramiteConciliacion.xlsx","CAR-FM-001 Seguimiento Tramites de Conciliación")</f>
        <v>CAR-FM-001 Seguimiento Tramites de Conciliación</v>
      </c>
      <c r="N37" s="79"/>
      <c r="O37" s="80"/>
      <c r="P37" s="43" t="str">
        <f>HYPERLINK("https://www.supersociedades.gov.co/documents/107391/3466397/CAR-FM-007_SeguimientoTramitesArbitraje.xlsx","CAR-FM-007 Seguimiento trámites de arbitraje")</f>
        <v>CAR-FM-007 Seguimiento trámites de arbitraje</v>
      </c>
      <c r="Q37" s="44"/>
      <c r="R37" s="44"/>
      <c r="S37" s="45"/>
      <c r="T37" s="56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8"/>
    </row>
    <row r="38" spans="1:31" ht="39" customHeight="1" x14ac:dyDescent="0.25">
      <c r="A38" s="7"/>
      <c r="B38" s="43" t="str">
        <f>HYPERLINK("https://www.supersociedades.gov.co/documents/107391/3466471/CAR-PT-001_EntregaDemandaTribunal.pdf","CAR-PT-001 Protocolo para la entrega de la demanda y sus anexos al tribunal de arbitramento")</f>
        <v>CAR-PT-001 Protocolo para la entrega de la demanda y sus anexos al tribunal de arbitramento</v>
      </c>
      <c r="C38" s="44"/>
      <c r="D38" s="44"/>
      <c r="E38" s="44"/>
      <c r="F38" s="44"/>
      <c r="G38" s="44"/>
      <c r="H38" s="45"/>
      <c r="I38" s="43" t="str">
        <f>HYPERLINK("https://www.supersociedades.gov.co/documents/107391/3466471/CAR-IN-001_ExpedicionDocumentosGestor.pdf","CAR-IN-001 Instructivo para la expedición de documentos por el gestor documental")</f>
        <v>CAR-IN-001 Instructivo para la expedición de documentos por el gestor documental</v>
      </c>
      <c r="J38" s="44"/>
      <c r="K38" s="44"/>
      <c r="L38" s="45"/>
      <c r="M38" s="43" t="str">
        <f>HYPERLINK("https://www.supersociedades.gov.co/documents/107391/3466397/CAR-FM-002_VerificacionCumplimientoAcuerdo.xlsx","CAR-FM-002 Verificación Cumplimiento de Acuerdo")</f>
        <v>CAR-FM-002 Verificación Cumplimiento de Acuerdo</v>
      </c>
      <c r="N38" s="44"/>
      <c r="O38" s="45"/>
      <c r="P38" s="43"/>
      <c r="Q38" s="44"/>
      <c r="R38" s="44"/>
      <c r="S38" s="45"/>
      <c r="T38" s="59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1"/>
    </row>
    <row r="39" spans="1:31" ht="54" customHeight="1" x14ac:dyDescent="0.25">
      <c r="A39" s="7"/>
      <c r="B39" s="43" t="str">
        <f>HYPERLINK("https://www.supersociedades.gov.co/documents/107391/3466471/CAR-PT-002_EntregaResultadosTramiteConciliacion.pdf","CAR-PT-002 Entrega de resultados trámite conciliación")</f>
        <v>CAR-PT-002 Entrega de resultados trámite conciliación</v>
      </c>
      <c r="C39" s="44"/>
      <c r="D39" s="44"/>
      <c r="E39" s="44"/>
      <c r="F39" s="44"/>
      <c r="G39" s="44"/>
      <c r="H39" s="45"/>
      <c r="I39" s="43" t="str">
        <f>HYPERLINK("https://www.supersociedades.gov.co/documents/107391/3466471/CAR-PR-001_EvaluacionConciliadores.pdf","CAR-PR-001 Procedimiento para evaluar conciliadores, arbitros y secretarios de tribunal")</f>
        <v>CAR-PR-001 Procedimiento para evaluar conciliadores, arbitros y secretarios de tribunal</v>
      </c>
      <c r="J39" s="44"/>
      <c r="K39" s="44"/>
      <c r="L39" s="45"/>
      <c r="M39" s="43" t="str">
        <f>HYPERLINK("https://www.supersociedades.gov.co/documents/107391/3466397/CAR-FM-003_EncuestaSatisfaccionSecretarios.xlsx","CAR-FM-003 Evaluación de satisfacción del usuario con el servicio de secretarios del tribunal")</f>
        <v>CAR-FM-003 Evaluación de satisfacción del usuario con el servicio de secretarios del tribunal</v>
      </c>
      <c r="N39" s="44"/>
      <c r="O39" s="45"/>
      <c r="P39" s="23"/>
      <c r="Q39" s="24"/>
      <c r="R39" s="24"/>
      <c r="S39" s="25"/>
      <c r="T39" s="59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1"/>
    </row>
    <row r="40" spans="1:31" ht="48.75" customHeight="1" x14ac:dyDescent="0.25">
      <c r="A40" s="7"/>
      <c r="B40" s="43" t="str">
        <f>HYPERLINK("https://www.supersociedades.gov.co/documents/107391/3466471/CAR-PT-003_ImposibilidadRealizacionAudiencia.pdf","CAR-PT-003 Protocolo a seguir cuando la realización de la audiencia de conciliación no sea posible")</f>
        <v>CAR-PT-003 Protocolo a seguir cuando la realización de la audiencia de conciliación no sea posible</v>
      </c>
      <c r="C40" s="44"/>
      <c r="D40" s="44"/>
      <c r="E40" s="44"/>
      <c r="F40" s="44"/>
      <c r="G40" s="44"/>
      <c r="H40" s="45"/>
      <c r="I40" s="43"/>
      <c r="J40" s="44"/>
      <c r="K40" s="44"/>
      <c r="L40" s="45"/>
      <c r="M40" s="43" t="str">
        <f>HYPERLINK("https://www.supersociedades.gov.co/documents/107391/3466397/CAR-FM-004_EncuestaSatisfaccionArbitraje.xlsx","CAR-FM-004 Encuesta Satisfacción Arbitraje")</f>
        <v>CAR-FM-004 Encuesta Satisfacción Arbitraje</v>
      </c>
      <c r="N40" s="44"/>
      <c r="O40" s="45"/>
      <c r="P40" s="23"/>
      <c r="Q40" s="24"/>
      <c r="R40" s="24"/>
      <c r="S40" s="25"/>
      <c r="T40" s="59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1"/>
    </row>
    <row r="41" spans="1:31" ht="39" customHeight="1" x14ac:dyDescent="0.25">
      <c r="A41" s="7"/>
      <c r="B41" s="51"/>
      <c r="C41" s="52"/>
      <c r="D41" s="52"/>
      <c r="E41" s="52"/>
      <c r="F41" s="52"/>
      <c r="G41" s="52"/>
      <c r="H41" s="53"/>
      <c r="I41" s="51"/>
      <c r="J41" s="52"/>
      <c r="K41" s="52"/>
      <c r="L41" s="53"/>
      <c r="M41" s="51" t="str">
        <f>HYPERLINK("https://www.supersociedades.gov.co/documents/107391/3466397/CAR-FM-005_EvaluacionConciliadoresArbitrosSecretarios.docx","CAR-FM-005 Evaluación a conciliadores")</f>
        <v>CAR-FM-005 Evaluación a conciliadores</v>
      </c>
      <c r="N41" s="52"/>
      <c r="O41" s="53"/>
      <c r="P41" s="51"/>
      <c r="Q41" s="52"/>
      <c r="R41" s="52"/>
      <c r="S41" s="53"/>
      <c r="T41" s="62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4"/>
    </row>
    <row r="42" spans="1:31" s="11" customFormat="1" ht="6" customHeight="1" x14ac:dyDescent="0.25">
      <c r="B42" s="65" t="s">
        <v>106</v>
      </c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 t="s">
        <v>107</v>
      </c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</row>
    <row r="43" spans="1:31" s="1" customFormat="1" ht="8.1" customHeight="1" x14ac:dyDescent="0.25"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</row>
    <row r="44" spans="1:31" x14ac:dyDescent="0.25">
      <c r="A44" s="6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</row>
    <row r="45" spans="1:31" ht="39" customHeight="1" x14ac:dyDescent="0.25">
      <c r="A45" s="6"/>
      <c r="B45" s="54" t="str">
        <f>HYPERLINK("https://www.supersociedades.gov.co/web/nuestra-entidad/indicadores","Ver Indicadores")</f>
        <v>Ver Indicadores</v>
      </c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48" t="str">
        <f>HYPERLINK("https://www.supersociedades.gov.co/documents/107391/3473426/16_NormogramaConciliacionArbitramento.xlsx/","Normograma")</f>
        <v>Normograma</v>
      </c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50"/>
    </row>
    <row r="46" spans="1:31" ht="37.5" customHeight="1" x14ac:dyDescent="0.25">
      <c r="A46" s="6"/>
      <c r="B46" s="37" t="str">
        <f>HYPERLINK("https://www.supersociedades.gov.co/documents/107391/3473926/RiesgosProcesos.xlsx","Riesgos de Procesos")</f>
        <v>Riesgos de Procesos</v>
      </c>
      <c r="C46" s="38"/>
      <c r="D46" s="38"/>
      <c r="E46" s="38"/>
      <c r="F46" s="38"/>
      <c r="G46" s="38"/>
      <c r="H46" s="38"/>
      <c r="I46" s="39"/>
      <c r="J46" s="37" t="str">
        <f>HYPERLINK("https://www.supersociedades.gov.co/documents/107391/3474245/RiesgosCorrupcion.xlsx","Riesgos de Corrupción")</f>
        <v>Riesgos de Corrupción</v>
      </c>
      <c r="K46" s="38"/>
      <c r="L46" s="38"/>
      <c r="M46" s="39"/>
      <c r="N46" s="37" t="str">
        <f>HYPERLINK("https://www.supersociedades.gov.co/documents/107391/3474771/MatrizAspectosImpactos_Indice.xlsx","Aspectos e impactos ambientales")</f>
        <v>Aspectos e impactos ambientales</v>
      </c>
      <c r="O46" s="38"/>
      <c r="P46" s="38"/>
      <c r="Q46" s="39"/>
      <c r="R46" s="122" t="str">
        <f>HYPERLINK("https://www.supersociedades.gov.co/documents/107391/9827394/GIN-FM-011_MatrizRequisitosVsProcesos.xlsx","Requisitos SGI vs procesos")</f>
        <v>Requisitos SGI vs procesos</v>
      </c>
      <c r="S46" s="41"/>
      <c r="T46" s="41"/>
      <c r="U46" s="42"/>
      <c r="V46" s="40" t="str">
        <f>HYPERLINK("https://www.supersociedades.gov.co/documents/107391/3474771/MatrizRequisitosLegales_Cumplimiento_2024.xlsx","Matriz de requisitos legales ambientales")</f>
        <v>Matriz de requisitos legales ambientales</v>
      </c>
      <c r="W46" s="41"/>
      <c r="X46" s="41"/>
      <c r="Y46" s="41"/>
      <c r="Z46" s="41"/>
      <c r="AA46" s="41"/>
      <c r="AB46" s="41"/>
      <c r="AC46" s="41"/>
      <c r="AD46" s="41"/>
      <c r="AE46" s="42"/>
    </row>
    <row r="47" spans="1:31" ht="45" customHeight="1" x14ac:dyDescent="0.25">
      <c r="A47" s="6"/>
      <c r="B47" s="125" t="str">
        <f>HYPERLINK("https://www.supersociedades.gov.co/documents/107391/3474857/16_SNC_Conciliacion.xlsx","Control de Salidas No Conformes")</f>
        <v>Control de Salidas No Conformes</v>
      </c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2" t="str">
        <f>HYPERLINK("https://www.supersociedades.gov.co/documents/107391/3463418/GC-RE-001_Reglamento_Higiene_Seg_Industrial.pdf","Reglamento de Higene y Seguridad")</f>
        <v>Reglamento de Higene y Seguridad</v>
      </c>
      <c r="S47" s="123"/>
      <c r="T47" s="124"/>
      <c r="U47" s="122" t="str">
        <f>HYPERLINK("https://www.supersociedades.gov.co/documents/107391/3473426/MatrizRequisitosLegalesSST.xlsx","Matriz de Identificación de Requisitos Legales SST")</f>
        <v>Matriz de Identificación de Requisitos Legales SST</v>
      </c>
      <c r="V47" s="123"/>
      <c r="W47" s="123"/>
      <c r="X47" s="124"/>
      <c r="Y47" s="122" t="str">
        <f>HYPERLINK("https://www.supersociedades.gov.co/documents/107391/3473426/Pol%C3%ADticas+de+Seguridad+y+Salud+en+el+Trabajo.pdf/7c6f1ac4-7583-1025-f4d3-5ef38920ea08?t=1670016358016/","Política SST")</f>
        <v>Política SST</v>
      </c>
      <c r="Z47" s="123"/>
      <c r="AA47" s="123"/>
      <c r="AB47" s="123"/>
      <c r="AC47" s="123"/>
      <c r="AD47" s="123"/>
      <c r="AE47" s="124"/>
    </row>
    <row r="48" spans="1:31" ht="24.95" customHeight="1" x14ac:dyDescent="0.25">
      <c r="B48" s="65" t="s">
        <v>108</v>
      </c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</row>
    <row r="49" spans="1:31" ht="16.5" customHeight="1" x14ac:dyDescent="0.25">
      <c r="B49" s="69" t="s">
        <v>109</v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1"/>
    </row>
    <row r="50" spans="1:31" x14ac:dyDescent="0.25">
      <c r="B50" s="72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4"/>
    </row>
    <row r="51" spans="1:31" x14ac:dyDescent="0.25">
      <c r="B51" s="72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4"/>
    </row>
    <row r="52" spans="1:31" ht="16.5" customHeight="1" x14ac:dyDescent="0.25">
      <c r="B52" s="72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4"/>
    </row>
    <row r="53" spans="1:31" x14ac:dyDescent="0.25">
      <c r="B53" s="75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7"/>
    </row>
    <row r="54" spans="1:31" ht="8.1" customHeight="1" x14ac:dyDescent="0.25">
      <c r="A54" s="1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</row>
    <row r="55" spans="1:31" ht="30.75" customHeight="1" x14ac:dyDescent="0.25">
      <c r="B55" s="85" t="s">
        <v>110</v>
      </c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7"/>
    </row>
    <row r="56" spans="1:31" ht="27" customHeight="1" x14ac:dyDescent="0.25">
      <c r="B56" s="81"/>
      <c r="C56" s="82"/>
      <c r="D56" s="82"/>
      <c r="E56" s="82"/>
      <c r="F56" s="83"/>
      <c r="G56" s="65" t="s">
        <v>111</v>
      </c>
      <c r="H56" s="65"/>
      <c r="I56" s="65"/>
      <c r="J56" s="65"/>
      <c r="K56" s="65"/>
      <c r="L56" s="65"/>
      <c r="M56" s="65"/>
      <c r="N56" s="65"/>
      <c r="O56" s="65"/>
      <c r="P56" s="65" t="s">
        <v>112</v>
      </c>
      <c r="Q56" s="65"/>
      <c r="R56" s="65"/>
      <c r="S56" s="65"/>
      <c r="T56" s="65"/>
      <c r="U56" s="65"/>
      <c r="V56" s="65"/>
      <c r="W56" s="65"/>
      <c r="X56" s="65"/>
      <c r="Y56" s="65" t="s">
        <v>6</v>
      </c>
      <c r="Z56" s="65"/>
      <c r="AA56" s="65"/>
      <c r="AB56" s="65"/>
      <c r="AC56" s="65"/>
      <c r="AD56" s="65"/>
      <c r="AE56" s="65"/>
    </row>
    <row r="57" spans="1:31" ht="16.5" customHeight="1" x14ac:dyDescent="0.25">
      <c r="B57" s="119" t="s">
        <v>113</v>
      </c>
      <c r="C57" s="120"/>
      <c r="D57" s="120"/>
      <c r="E57" s="120"/>
      <c r="F57" s="121"/>
      <c r="G57" s="66"/>
      <c r="H57" s="66"/>
      <c r="I57" s="66"/>
      <c r="J57" s="66"/>
      <c r="K57" s="66"/>
      <c r="L57" s="66"/>
      <c r="M57" s="66"/>
      <c r="N57" s="66"/>
      <c r="O57" s="66"/>
      <c r="P57" s="67"/>
      <c r="Q57" s="67"/>
      <c r="R57" s="67"/>
      <c r="S57" s="67"/>
      <c r="T57" s="67"/>
      <c r="U57" s="67"/>
      <c r="V57" s="67"/>
      <c r="W57" s="67"/>
      <c r="X57" s="67"/>
      <c r="Y57" s="66"/>
      <c r="Z57" s="66"/>
      <c r="AA57" s="66"/>
      <c r="AB57" s="66"/>
      <c r="AC57" s="66"/>
      <c r="AD57" s="66"/>
      <c r="AE57" s="66"/>
    </row>
    <row r="58" spans="1:31" ht="16.5" customHeight="1" x14ac:dyDescent="0.25">
      <c r="B58" s="119" t="s">
        <v>114</v>
      </c>
      <c r="C58" s="120"/>
      <c r="D58" s="120"/>
      <c r="E58" s="120"/>
      <c r="F58" s="121"/>
      <c r="G58" s="66"/>
      <c r="H58" s="66"/>
      <c r="I58" s="66"/>
      <c r="J58" s="66"/>
      <c r="K58" s="66"/>
      <c r="L58" s="66"/>
      <c r="M58" s="66"/>
      <c r="N58" s="66"/>
      <c r="O58" s="66"/>
      <c r="P58" s="67"/>
      <c r="Q58" s="67"/>
      <c r="R58" s="67"/>
      <c r="S58" s="67"/>
      <c r="T58" s="67"/>
      <c r="U58" s="67"/>
      <c r="V58" s="67"/>
      <c r="W58" s="67"/>
      <c r="X58" s="67"/>
      <c r="Y58" s="66"/>
      <c r="Z58" s="66"/>
      <c r="AA58" s="66"/>
      <c r="AB58" s="66"/>
      <c r="AC58" s="66"/>
      <c r="AD58" s="66"/>
      <c r="AE58" s="66"/>
    </row>
    <row r="59" spans="1:31" ht="39" customHeight="1" x14ac:dyDescent="0.25">
      <c r="B59" s="119" t="s">
        <v>115</v>
      </c>
      <c r="C59" s="120"/>
      <c r="D59" s="120"/>
      <c r="E59" s="120"/>
      <c r="F59" s="121"/>
      <c r="G59" s="66"/>
      <c r="H59" s="66"/>
      <c r="I59" s="66"/>
      <c r="J59" s="66"/>
      <c r="K59" s="66"/>
      <c r="L59" s="66"/>
      <c r="M59" s="66"/>
      <c r="N59" s="66"/>
      <c r="O59" s="66"/>
      <c r="P59" s="67"/>
      <c r="Q59" s="67"/>
      <c r="R59" s="67"/>
      <c r="S59" s="67"/>
      <c r="T59" s="67"/>
      <c r="U59" s="67"/>
      <c r="V59" s="67"/>
      <c r="W59" s="67"/>
      <c r="X59" s="67"/>
      <c r="Y59" s="66"/>
      <c r="Z59" s="66"/>
      <c r="AA59" s="66"/>
      <c r="AB59" s="66"/>
      <c r="AC59" s="66"/>
      <c r="AD59" s="66"/>
      <c r="AE59" s="66"/>
    </row>
    <row r="61" spans="1:31" x14ac:dyDescent="0.25"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</row>
    <row r="64" spans="1:31" ht="27.75" customHeight="1" x14ac:dyDescent="0.25">
      <c r="B64" s="107" t="s">
        <v>116</v>
      </c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</row>
    <row r="67" spans="18:20" x14ac:dyDescent="0.25">
      <c r="R67" s="55"/>
      <c r="S67" s="55"/>
      <c r="T67" s="55"/>
    </row>
    <row r="68" spans="18:20" x14ac:dyDescent="0.25">
      <c r="R68" s="55"/>
      <c r="S68" s="55"/>
      <c r="T68" s="55"/>
    </row>
    <row r="69" spans="18:20" x14ac:dyDescent="0.25">
      <c r="R69" s="84"/>
      <c r="S69" s="84"/>
      <c r="T69" s="84"/>
    </row>
  </sheetData>
  <mergeCells count="197">
    <mergeCell ref="Z31:AE31"/>
    <mergeCell ref="E19:I19"/>
    <mergeCell ref="J19:K19"/>
    <mergeCell ref="J22:K22"/>
    <mergeCell ref="L22:T22"/>
    <mergeCell ref="U22:Y22"/>
    <mergeCell ref="B23:D23"/>
    <mergeCell ref="B31:D31"/>
    <mergeCell ref="E31:I31"/>
    <mergeCell ref="J31:K31"/>
    <mergeCell ref="L31:T31"/>
    <mergeCell ref="U31:Y31"/>
    <mergeCell ref="Z27:AE27"/>
    <mergeCell ref="U28:Y28"/>
    <mergeCell ref="Z28:AE28"/>
    <mergeCell ref="E23:I23"/>
    <mergeCell ref="J23:K23"/>
    <mergeCell ref="L23:T23"/>
    <mergeCell ref="U23:Y23"/>
    <mergeCell ref="B26:D26"/>
    <mergeCell ref="E26:I26"/>
    <mergeCell ref="J26:K26"/>
    <mergeCell ref="L26:T26"/>
    <mergeCell ref="U26:Y26"/>
    <mergeCell ref="B17:D17"/>
    <mergeCell ref="E17:I17"/>
    <mergeCell ref="J17:K17"/>
    <mergeCell ref="L17:T17"/>
    <mergeCell ref="U17:Y17"/>
    <mergeCell ref="U18:Y18"/>
    <mergeCell ref="Z18:AE18"/>
    <mergeCell ref="J18:K18"/>
    <mergeCell ref="L18:T18"/>
    <mergeCell ref="G59:O59"/>
    <mergeCell ref="P59:X59"/>
    <mergeCell ref="Y59:AE59"/>
    <mergeCell ref="B57:F57"/>
    <mergeCell ref="B58:F58"/>
    <mergeCell ref="B59:F59"/>
    <mergeCell ref="R47:T47"/>
    <mergeCell ref="U47:X47"/>
    <mergeCell ref="Y47:AE47"/>
    <mergeCell ref="G57:O57"/>
    <mergeCell ref="P57:X57"/>
    <mergeCell ref="Y57:AE57"/>
    <mergeCell ref="B47:Q47"/>
    <mergeCell ref="Z15:AE15"/>
    <mergeCell ref="U15:Y15"/>
    <mergeCell ref="B16:D16"/>
    <mergeCell ref="E16:I16"/>
    <mergeCell ref="J16:K16"/>
    <mergeCell ref="E15:I15"/>
    <mergeCell ref="B15:D15"/>
    <mergeCell ref="B6:AE6"/>
    <mergeCell ref="B7:AE7"/>
    <mergeCell ref="B9:AE9"/>
    <mergeCell ref="B10:AE10"/>
    <mergeCell ref="B12:AE12"/>
    <mergeCell ref="B8:AE8"/>
    <mergeCell ref="B11:AE11"/>
    <mergeCell ref="B14:AE14"/>
    <mergeCell ref="L16:T16"/>
    <mergeCell ref="U16:Y16"/>
    <mergeCell ref="Z16:AE16"/>
    <mergeCell ref="R69:T69"/>
    <mergeCell ref="B55:AE55"/>
    <mergeCell ref="B61:AE61"/>
    <mergeCell ref="V1:Z1"/>
    <mergeCell ref="V2:Z2"/>
    <mergeCell ref="V4:Z4"/>
    <mergeCell ref="AA1:AE1"/>
    <mergeCell ref="AA2:AE2"/>
    <mergeCell ref="AA4:AE4"/>
    <mergeCell ref="L15:T15"/>
    <mergeCell ref="J15:K15"/>
    <mergeCell ref="V3:Z3"/>
    <mergeCell ref="AA3:AE3"/>
    <mergeCell ref="B1:H4"/>
    <mergeCell ref="B34:AE34"/>
    <mergeCell ref="T36:AE36"/>
    <mergeCell ref="Z17:AE17"/>
    <mergeCell ref="B18:D18"/>
    <mergeCell ref="E18:I18"/>
    <mergeCell ref="R67:T67"/>
    <mergeCell ref="I3:U4"/>
    <mergeCell ref="I1:U2"/>
    <mergeCell ref="B64:AE64"/>
    <mergeCell ref="B13:AE13"/>
    <mergeCell ref="R68:T68"/>
    <mergeCell ref="T37:AE41"/>
    <mergeCell ref="M36:S36"/>
    <mergeCell ref="Y58:AE58"/>
    <mergeCell ref="G58:O58"/>
    <mergeCell ref="P58:X58"/>
    <mergeCell ref="B35:AE35"/>
    <mergeCell ref="B36:L36"/>
    <mergeCell ref="B54:AE54"/>
    <mergeCell ref="R42:AE44"/>
    <mergeCell ref="B48:AE48"/>
    <mergeCell ref="B49:AE53"/>
    <mergeCell ref="B42:Q44"/>
    <mergeCell ref="B37:H37"/>
    <mergeCell ref="I37:L37"/>
    <mergeCell ref="M37:O37"/>
    <mergeCell ref="P37:S37"/>
    <mergeCell ref="B38:H38"/>
    <mergeCell ref="I38:L38"/>
    <mergeCell ref="B41:H41"/>
    <mergeCell ref="B56:F56"/>
    <mergeCell ref="G56:O56"/>
    <mergeCell ref="P56:X56"/>
    <mergeCell ref="Y56:AE56"/>
    <mergeCell ref="AF19:AG19"/>
    <mergeCell ref="Z21:AE21"/>
    <mergeCell ref="R45:AE45"/>
    <mergeCell ref="P38:S38"/>
    <mergeCell ref="M41:O41"/>
    <mergeCell ref="P41:S41"/>
    <mergeCell ref="B45:Q45"/>
    <mergeCell ref="Z33:AE33"/>
    <mergeCell ref="I41:L41"/>
    <mergeCell ref="M38:O38"/>
    <mergeCell ref="Z22:AE22"/>
    <mergeCell ref="Z23:AE23"/>
    <mergeCell ref="L19:T19"/>
    <mergeCell ref="U19:Y19"/>
    <mergeCell ref="Z19:AE19"/>
    <mergeCell ref="B21:D21"/>
    <mergeCell ref="E21:I21"/>
    <mergeCell ref="J21:K21"/>
    <mergeCell ref="B33:D33"/>
    <mergeCell ref="L21:T21"/>
    <mergeCell ref="U21:Y21"/>
    <mergeCell ref="B22:D22"/>
    <mergeCell ref="E22:I22"/>
    <mergeCell ref="B19:D19"/>
    <mergeCell ref="Z26:AE26"/>
    <mergeCell ref="Z24:AE24"/>
    <mergeCell ref="Z25:AE25"/>
    <mergeCell ref="B24:D24"/>
    <mergeCell ref="E24:I24"/>
    <mergeCell ref="J24:K24"/>
    <mergeCell ref="L24:T24"/>
    <mergeCell ref="U24:Y24"/>
    <mergeCell ref="B25:D25"/>
    <mergeCell ref="L25:T25"/>
    <mergeCell ref="U25:Y25"/>
    <mergeCell ref="E27:I27"/>
    <mergeCell ref="J27:K27"/>
    <mergeCell ref="L27:T27"/>
    <mergeCell ref="U27:Y27"/>
    <mergeCell ref="E33:I33"/>
    <mergeCell ref="J33:K33"/>
    <mergeCell ref="L33:T33"/>
    <mergeCell ref="U33:Y33"/>
    <mergeCell ref="B28:D28"/>
    <mergeCell ref="E28:I28"/>
    <mergeCell ref="J28:K28"/>
    <mergeCell ref="B29:D29"/>
    <mergeCell ref="E29:I29"/>
    <mergeCell ref="J29:K29"/>
    <mergeCell ref="U32:Y32"/>
    <mergeCell ref="B46:I46"/>
    <mergeCell ref="J46:M46"/>
    <mergeCell ref="N46:Q46"/>
    <mergeCell ref="R46:U46"/>
    <mergeCell ref="V46:AE46"/>
    <mergeCell ref="B40:H40"/>
    <mergeCell ref="I39:L39"/>
    <mergeCell ref="I40:L40"/>
    <mergeCell ref="M39:O39"/>
    <mergeCell ref="M40:O40"/>
    <mergeCell ref="B39:H39"/>
    <mergeCell ref="Z32:AE32"/>
    <mergeCell ref="B20:D20"/>
    <mergeCell ref="E20:I20"/>
    <mergeCell ref="J20:K20"/>
    <mergeCell ref="L20:T20"/>
    <mergeCell ref="U20:Y20"/>
    <mergeCell ref="Z20:AE20"/>
    <mergeCell ref="B30:D30"/>
    <mergeCell ref="E30:I30"/>
    <mergeCell ref="J30:K30"/>
    <mergeCell ref="L30:T30"/>
    <mergeCell ref="U30:Y30"/>
    <mergeCell ref="Z30:AE30"/>
    <mergeCell ref="L28:T28"/>
    <mergeCell ref="L29:T29"/>
    <mergeCell ref="U29:Y29"/>
    <mergeCell ref="Z29:AE29"/>
    <mergeCell ref="B32:D32"/>
    <mergeCell ref="E32:I32"/>
    <mergeCell ref="J32:K32"/>
    <mergeCell ref="L32:T32"/>
    <mergeCell ref="E25:I25"/>
    <mergeCell ref="J25:K25"/>
    <mergeCell ref="B27:D2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8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53758-1F39-49D9-989F-202D8998C7E9}">
  <dimension ref="B2:E20"/>
  <sheetViews>
    <sheetView showGridLines="0" zoomScaleNormal="100" zoomScaleSheetLayoutView="90" workbookViewId="0">
      <selection activeCell="D7" sqref="D7"/>
    </sheetView>
  </sheetViews>
  <sheetFormatPr baseColWidth="10" defaultColWidth="11.42578125" defaultRowHeight="15" x14ac:dyDescent="0.25"/>
  <cols>
    <col min="1" max="1" width="3.42578125" customWidth="1"/>
    <col min="2" max="2" width="21.85546875" customWidth="1"/>
    <col min="3" max="3" width="22" customWidth="1"/>
    <col min="4" max="4" width="50.42578125" customWidth="1"/>
  </cols>
  <sheetData>
    <row r="2" spans="2:5" x14ac:dyDescent="0.25">
      <c r="B2" s="132" t="s">
        <v>117</v>
      </c>
      <c r="C2" s="132"/>
      <c r="D2" s="132"/>
    </row>
    <row r="3" spans="2:5" ht="15.75" thickBot="1" x14ac:dyDescent="0.3"/>
    <row r="4" spans="2:5" x14ac:dyDescent="0.25">
      <c r="B4" s="12" t="s">
        <v>3</v>
      </c>
      <c r="C4" s="13" t="s">
        <v>118</v>
      </c>
      <c r="D4" s="14" t="s">
        <v>119</v>
      </c>
      <c r="E4" s="8"/>
    </row>
    <row r="5" spans="2:5" ht="34.5" customHeight="1" x14ac:dyDescent="0.25">
      <c r="B5" s="16" t="s">
        <v>4</v>
      </c>
      <c r="C5" s="17">
        <v>45845</v>
      </c>
      <c r="D5" s="22" t="s">
        <v>120</v>
      </c>
    </row>
    <row r="6" spans="2:5" ht="27" customHeight="1" x14ac:dyDescent="0.25">
      <c r="B6" s="18"/>
      <c r="C6" s="19"/>
      <c r="D6" s="9"/>
    </row>
    <row r="7" spans="2:5" ht="27" customHeight="1" x14ac:dyDescent="0.25">
      <c r="B7" s="18"/>
      <c r="C7" s="19"/>
      <c r="D7" s="9"/>
    </row>
    <row r="8" spans="2:5" ht="27" customHeight="1" x14ac:dyDescent="0.25">
      <c r="B8" s="18"/>
      <c r="C8" s="19"/>
      <c r="D8" s="9"/>
    </row>
    <row r="9" spans="2:5" ht="27" customHeight="1" x14ac:dyDescent="0.25">
      <c r="B9" s="18"/>
      <c r="C9" s="19"/>
      <c r="D9" s="9"/>
    </row>
    <row r="10" spans="2:5" ht="27" customHeight="1" x14ac:dyDescent="0.25">
      <c r="B10" s="18"/>
      <c r="C10" s="19"/>
      <c r="D10" s="9"/>
    </row>
    <row r="11" spans="2:5" ht="27" customHeight="1" x14ac:dyDescent="0.25">
      <c r="B11" s="18"/>
      <c r="C11" s="19"/>
      <c r="D11" s="9"/>
    </row>
    <row r="12" spans="2:5" ht="27" customHeight="1" x14ac:dyDescent="0.25">
      <c r="B12" s="18"/>
      <c r="C12" s="19"/>
      <c r="D12" s="9"/>
    </row>
    <row r="13" spans="2:5" ht="27" customHeight="1" x14ac:dyDescent="0.25">
      <c r="B13" s="18"/>
      <c r="C13" s="19"/>
      <c r="D13" s="9"/>
    </row>
    <row r="14" spans="2:5" ht="15.75" thickBot="1" x14ac:dyDescent="0.3">
      <c r="B14" s="20"/>
      <c r="C14" s="21"/>
      <c r="D14" s="10"/>
    </row>
    <row r="20" spans="2:4" ht="35.25" customHeight="1" x14ac:dyDescent="0.25">
      <c r="B20" s="133"/>
      <c r="C20" s="133"/>
      <c r="D20" s="133"/>
    </row>
  </sheetData>
  <mergeCells count="2">
    <mergeCell ref="B2:D2"/>
    <mergeCell ref="B20:D20"/>
  </mergeCells>
  <pageMargins left="0.7" right="0.7" top="0.75" bottom="0.75" header="0.3" footer="0.3"/>
  <pageSetup orientation="portrait" horizont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64bacd2-ab02-49c4-81bb-ed40c0eb4a1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BF34C51052F4EB1722A7668941347" ma:contentTypeVersion="14" ma:contentTypeDescription="Crear nuevo documento." ma:contentTypeScope="" ma:versionID="6c1c87d62862f713d503661555326abf">
  <xsd:schema xmlns:xsd="http://www.w3.org/2001/XMLSchema" xmlns:xs="http://www.w3.org/2001/XMLSchema" xmlns:p="http://schemas.microsoft.com/office/2006/metadata/properties" xmlns:ns3="064bacd2-ab02-49c4-81bb-ed40c0eb4a15" xmlns:ns4="020317a2-216a-4193-b12d-e1527c295d72" targetNamespace="http://schemas.microsoft.com/office/2006/metadata/properties" ma:root="true" ma:fieldsID="f36bf42c7cd4b32b139941a8d65e6dd1" ns3:_="" ns4:_="">
    <xsd:import namespace="064bacd2-ab02-49c4-81bb-ed40c0eb4a15"/>
    <xsd:import namespace="020317a2-216a-4193-b12d-e1527c295d7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bacd2-ab02-49c4-81bb-ed40c0eb4a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0317a2-216a-4193-b12d-e1527c295d7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BB77F1-82C4-4243-B749-576109679DC9}">
  <ds:schemaRefs>
    <ds:schemaRef ds:uri="http://schemas.microsoft.com/office/2006/metadata/properties"/>
    <ds:schemaRef ds:uri="http://schemas.microsoft.com/office/infopath/2007/PartnerControls"/>
    <ds:schemaRef ds:uri="064bacd2-ab02-49c4-81bb-ed40c0eb4a15"/>
  </ds:schemaRefs>
</ds:datastoreItem>
</file>

<file path=customXml/itemProps2.xml><?xml version="1.0" encoding="utf-8"?>
<ds:datastoreItem xmlns:ds="http://schemas.openxmlformats.org/officeDocument/2006/customXml" ds:itemID="{E7945C55-2BE1-411E-A745-C51FD4407B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BA6C09-40F0-4854-9804-17AE1DDCE3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4bacd2-ab02-49c4-81bb-ed40c0eb4a15"/>
    <ds:schemaRef ds:uri="020317a2-216a-4193-b12d-e1527c295d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CP</vt:lpstr>
      <vt:lpstr>Control de Cambios</vt:lpstr>
      <vt:lpstr>CP!Área_de_impresión</vt:lpstr>
      <vt:lpstr>CP!Títulos_a_imprimir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Caracterización del proceso Gestión Integral</dc:title>
  <dc:subject/>
  <dc:creator>Usuario Reuniones</dc:creator>
  <cp:keywords/>
  <dc:description/>
  <cp:lastModifiedBy>Jose Steven Triana Gutierrez</cp:lastModifiedBy>
  <cp:revision/>
  <dcterms:created xsi:type="dcterms:W3CDTF">2017-08-23T14:43:35Z</dcterms:created>
  <dcterms:modified xsi:type="dcterms:W3CDTF">2026-05-19T20:00:14Z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0x010100A39BF34C51052F4EB1722A7668941347</vt:lpwstr>
  </property>
  <property fmtid="{D5CDD505-2E9C-101B-9397-08002B2CF9AE}" pid="3" name="IconOverlay">
    <vt:lpwstr/>
  </property>
  <property fmtid="{D5CDD505-2E9C-101B-9397-08002B2CF9AE}" pid="4" name="Comentarios">
    <vt:lpwstr/>
  </property>
  <property fmtid="{D5CDD505-2E9C-101B-9397-08002B2CF9AE}" pid="5" name="Fase">
    <vt:lpwstr>a. Ficha Téncnica</vt:lpwstr>
  </property>
  <property fmtid="{D5CDD505-2E9C-101B-9397-08002B2CF9AE}" pid="6" name="_dlc_DocIdItemGuid">
    <vt:lpwstr>0db42661-a37f-45f0-90f5-8cea652153e5</vt:lpwstr>
  </property>
  <property fmtid="{D5CDD505-2E9C-101B-9397-08002B2CF9AE}" pid="7" name="eDOCS AutoSave">
    <vt:lpwstr/>
  </property>
  <property fmtid="{D5CDD505-2E9C-101B-9397-08002B2CF9AE}" pid="8" name="MSIP_Label_0e276b9b-e947-408c-8898-19de23b201e4_Enabled">
    <vt:lpwstr>true</vt:lpwstr>
  </property>
  <property fmtid="{D5CDD505-2E9C-101B-9397-08002B2CF9AE}" pid="9" name="MSIP_Label_0e276b9b-e947-408c-8898-19de23b201e4_SetDate">
    <vt:lpwstr>2026-05-19T20:00:14Z</vt:lpwstr>
  </property>
  <property fmtid="{D5CDD505-2E9C-101B-9397-08002B2CF9AE}" pid="10" name="MSIP_Label_0e276b9b-e947-408c-8898-19de23b201e4_Method">
    <vt:lpwstr>Standard</vt:lpwstr>
  </property>
  <property fmtid="{D5CDD505-2E9C-101B-9397-08002B2CF9AE}" pid="11" name="MSIP_Label_0e276b9b-e947-408c-8898-19de23b201e4_Name">
    <vt:lpwstr>Publica</vt:lpwstr>
  </property>
  <property fmtid="{D5CDD505-2E9C-101B-9397-08002B2CF9AE}" pid="12" name="MSIP_Label_0e276b9b-e947-408c-8898-19de23b201e4_SiteId">
    <vt:lpwstr>6ee94c34-bbd6-4647-a483-0e196a4de0ff</vt:lpwstr>
  </property>
  <property fmtid="{D5CDD505-2E9C-101B-9397-08002B2CF9AE}" pid="13" name="MSIP_Label_0e276b9b-e947-408c-8898-19de23b201e4_ActionId">
    <vt:lpwstr>b860e7ae-a4d1-4f59-9d00-ec6659e9c099</vt:lpwstr>
  </property>
  <property fmtid="{D5CDD505-2E9C-101B-9397-08002B2CF9AE}" pid="14" name="MSIP_Label_0e276b9b-e947-408c-8898-19de23b201e4_ContentBits">
    <vt:lpwstr>0</vt:lpwstr>
  </property>
  <property fmtid="{D5CDD505-2E9C-101B-9397-08002B2CF9AE}" pid="15" name="MSIP_Label_0e276b9b-e947-408c-8898-19de23b201e4_Tag">
    <vt:lpwstr>10, 3, 0, 1</vt:lpwstr>
  </property>
</Properties>
</file>