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4EA46DD7-95CF-4D2D-BBDF-E62148C4B4F0}"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2" r:id="rId2"/>
  </sheets>
  <definedNames>
    <definedName name="_xlnm.Print_Area" localSheetId="0">CP!$B$1:$AE$29</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5" i="1" l="1"/>
  <c r="B36" i="1"/>
  <c r="R33" i="1"/>
  <c r="V36" i="1"/>
  <c r="R36" i="1"/>
  <c r="B35" i="1"/>
  <c r="B34" i="1"/>
  <c r="B33" i="1"/>
  <c r="B27" i="1"/>
  <c r="M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24" authorId="0" shapeId="0" xr:uid="{B3A1F217-D2BF-4365-946E-895CD60199E1}">
      <text>
        <r>
          <rPr>
            <sz val="9"/>
            <color rgb="FF000000"/>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<sst xmlns="http://schemas.openxmlformats.org/spreadsheetml/2006/main" count="92" uniqueCount="81">
  <si>
    <t>PROCESO: ANÁLISIS FINANCIERO Y CONTABLE</t>
  </si>
  <si>
    <t>Código</t>
  </si>
  <si>
    <t>AFC-CP-001</t>
  </si>
  <si>
    <t>Versión</t>
  </si>
  <si>
    <t>012</t>
  </si>
  <si>
    <t>CARACTERIZACIÓN DEL PROCESO</t>
  </si>
  <si>
    <t xml:space="preserve">Fecha </t>
  </si>
  <si>
    <t>Clasificación de la
 información</t>
  </si>
  <si>
    <t>Pública</t>
  </si>
  <si>
    <t xml:space="preserve">OBJETIVO </t>
  </si>
  <si>
    <t>Establecer la situación financiera, contable y administrativa de sociedades y sectores que presenten alerta de riesgo de insolvencia, de acuerdo con los criterios y condiciones señalados por la Política de Supervisión, con el objeto de adelantar las actuaciones administrativas en el ámbito de la competencia de la Superintendendencia de Sociedades que faciliten la adopción de las estrategias empresariales que correspondan a la situación particular, con el fin de proteger el valor de la empresa, el crédito y la confianza de los grupos de interés.</t>
  </si>
  <si>
    <t>ALCANCE</t>
  </si>
  <si>
    <t>El proceso inicia con la definición de la muestra de sociedades, continúa con el diagnóstico de la situación financiera, contable y administrativa de las sociedades analizadas y finaliza con la respectiva actuación administrativa según sea el resultado del diagnóstico.</t>
  </si>
  <si>
    <t>RESPONSABLE</t>
  </si>
  <si>
    <t>Delegado de Supervisión Societaria.
Dirección de Supervisión Empresarial.</t>
  </si>
  <si>
    <t>PROVEEDOR</t>
  </si>
  <si>
    <t>ENTRADA/INSUMO</t>
  </si>
  <si>
    <t>CICLO PHVA</t>
  </si>
  <si>
    <t>ACTIVIDAD / DESCRIPCIÓN DE LA ACTIVIDAD</t>
  </si>
  <si>
    <t>SALIDA</t>
  </si>
  <si>
    <t>CLIENTE</t>
  </si>
  <si>
    <t>Otras Entidades del Estado; Gestión Estratégica; 
Gestión Integral;</t>
  </si>
  <si>
    <t>Normativa, 
Políticas y Objetivos del SGI, Directrices, planes y programas definidos por la entidad</t>
  </si>
  <si>
    <t>P</t>
  </si>
  <si>
    <t>Definir la política de supervisión. 
Definir los planes y programas estratégicos a desarrollar por el proceso durante cada vigencia.</t>
  </si>
  <si>
    <t>Política de supervisión; Proyectos Estratégicos u operativos (cuando aplique); Indicadores de gestión de proceso;  Identificación de Riesgos (proceso - corrupción) y determinación de controles.</t>
  </si>
  <si>
    <t xml:space="preserve">Análisis Financiero y Contable;
Gestión Estratégica; 
Gestión Integral;
Evaluación y Control </t>
  </si>
  <si>
    <t>Otras Entidades del estado y órganos de control; Sociedades y personas sujetos a supervisión
Gestión de Información Empresarial; Análisis Económico y de Riesgos; Liquidación Judicial;
Recuperación Empresarial;
Investigaciones Administrativas;
Análisis Financiero y Contable
Gestión Estratégica</t>
  </si>
  <si>
    <t>Solicitud interna y/o externa y  muestra de política de supervisión.</t>
  </si>
  <si>
    <t xml:space="preserve">Revisar y evaluar la solicitud para definir y asignar las sociedades a evaluar. </t>
  </si>
  <si>
    <t>Correo electrónico de asignación de sociedades e instrucciones para la gestión o plan de trabajo.</t>
  </si>
  <si>
    <t>Análisis Financiero y Contable</t>
  </si>
  <si>
    <t>Datos básicos de contacto, información financiera y otra, recopilada de la Sociedad asignada.</t>
  </si>
  <si>
    <t>H</t>
  </si>
  <si>
    <t xml:space="preserve">Solicitar información mediante  requerimiento escrito o en la toma de información </t>
  </si>
  <si>
    <t>Oficio de requerimiento de información y/o credencial de toma de información.</t>
  </si>
  <si>
    <t>Sociedades sujetas a supervisión</t>
  </si>
  <si>
    <t>Sociedades sujetas a supervisión
Análisis Financiero y Contable</t>
  </si>
  <si>
    <t>Información suministrada por la sociedad a evaluar.</t>
  </si>
  <si>
    <t>Realizar el análisis integral o monitoreo del plan de mejoramiento de la sociedad, de acuerdo a la información que allegue o se obtenga mediante la toma de información.</t>
  </si>
  <si>
    <t>Análisis integral o monitoreo del plan de mejoramiento de la sociedad y/o consolidado.</t>
  </si>
  <si>
    <t xml:space="preserve">Validar y verificar que las conclusiones que contiene el Análisis integral o monitoreo corresponden a la valoración integral de la situación financiera de la sociedad y que reune los requisitos de calidad y oportunidad.
Así mismo, la adopción de la medida correspondiente. </t>
  </si>
  <si>
    <t xml:space="preserve">Informe </t>
  </si>
  <si>
    <t>Gestión Documental
Gestión de Información Empresarial; Análisis Económico y de Riesgos; Liquidación Judicial;
Recuperación Empresarial;
Investigaciones Administrativas;
Gestión Estratégica</t>
  </si>
  <si>
    <t xml:space="preserve">Informe; Oficios de requerimiento de información o credenciales de toma de información; registro de acciones pedagógicas realizadas </t>
  </si>
  <si>
    <t>V</t>
  </si>
  <si>
    <t xml:space="preserve">Elaborar y revisar las estadísticas de la gestión realizada a través de: informes de análisis, oficios remitidos y acciones pedagógicas.  </t>
  </si>
  <si>
    <t>Estadísticas con los resultados de las gestiones adelantadas</t>
  </si>
  <si>
    <t>Evaluación y Control, 
Gestión Estratégica; 
Gestión Integral; 
Gestión del Talento Humano; 
Gestión de Infraestructura Física;
Otras Entidades del estado y órganos de control</t>
  </si>
  <si>
    <t>Informes de Auditorías internas y externas,  resultados de indicadores, informe de revisión por la dirección, oportunidades de mejora</t>
  </si>
  <si>
    <t>A</t>
  </si>
  <si>
    <t>Tomar acciones correctivas, preventivas y de mejora para mitigar las posibles desviaciones y  riesgos del proceso.</t>
  </si>
  <si>
    <t>Planes de mejoramiento</t>
  </si>
  <si>
    <t>Todos los procesos aplicables.
Entidades del estado y órganos de control</t>
  </si>
  <si>
    <t>DOCUMENTOS ASOCIADOS</t>
  </si>
  <si>
    <t>INTERNOS</t>
  </si>
  <si>
    <t>EXTERNOS</t>
  </si>
  <si>
    <t>DOCUMENTOS</t>
  </si>
  <si>
    <t>FORMATOS</t>
  </si>
  <si>
    <t>No Aplica</t>
  </si>
  <si>
    <t xml:space="preserve">MEDICIÓN Y CONTROL </t>
  </si>
  <si>
    <t>REQUISITOS LEGALES</t>
  </si>
  <si>
    <t xml:space="preserve">OTROS  REQUISITOS SGI </t>
  </si>
  <si>
    <t>RECURSOS</t>
  </si>
  <si>
    <t xml:space="preserve">Recursos humanos, recursos financieros e infraestructura: Puestos de trabajos, equipos tecnológicos, papelería </t>
  </si>
  <si>
    <t xml:space="preserve">APROBACIÓN </t>
  </si>
  <si>
    <t>Nombre</t>
  </si>
  <si>
    <t>Cargo</t>
  </si>
  <si>
    <t>Elaboró:</t>
  </si>
  <si>
    <t>Ana María Cuervo Gasca</t>
  </si>
  <si>
    <t>Coordinadora Grupo de Análisis y Seguimiento Financiero</t>
  </si>
  <si>
    <t>Revisó:</t>
  </si>
  <si>
    <t>Camilo Armando Franco Leguizamo</t>
  </si>
  <si>
    <t>Director de Supervisión Empresarial</t>
  </si>
  <si>
    <t>Aprobó:</t>
  </si>
  <si>
    <t>Elsa María López Roca</t>
  </si>
  <si>
    <t>Superintendente Delegada de Supervisión Societaria</t>
  </si>
  <si>
    <t>Proceso: Gestión Integral, Código: GIN–FM–033, Versión: 001, Vigencia: 26/02/2025
Verifique que este documento corresponda a la versión vigente antes de su uso</t>
  </si>
  <si>
    <t>CONTROL DE CAMBIOS</t>
  </si>
  <si>
    <t>Fecha</t>
  </si>
  <si>
    <t xml:space="preserve">Descripción del Cambio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</si>
</sst>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9"/>
      <color indexed="81"/>
      <name val="Tahoma"/>
      <family val="2"/>
    </font>
    <font>
      <b/>
      <sz val="11"/>
      <color theme="1"/>
      <name val="Verdana"/>
      <family val="2"/>
    </font>
    <font>
      <b/>
      <sz val="11"/>
      <color theme="1"/>
      <name val="Calibri"/>
      <family val="2"/>
      <scheme val="minor"/>
    </font>
    <font>
      <sz val="12"/>
      <color theme="1"/>
      <name val="Verdana"/>
      <family val="2"/>
    </font>
    <font>
      <b/>
      <sz val="12"/>
      <color theme="0"/>
      <name val="Verdana"/>
      <family val="2"/>
    </font>
    <font>
      <u/>
      <sz val="12"/>
      <color theme="10"/>
      <name val="Verdana"/>
      <family val="2"/>
    </font>
    <font>
      <b/>
      <sz val="12"/>
      <color theme="1"/>
      <name val="Verdana"/>
      <family val="2"/>
    </font>
    <font>
      <sz val="12"/>
      <name val="Verdana"/>
      <family val="2"/>
    </font>
    <font>
      <b/>
      <sz val="12"/>
      <color rgb="FFFF0000"/>
      <name val="Verdana"/>
      <family val="2"/>
    </font>
    <font>
      <u/>
      <sz val="12"/>
      <color theme="1"/>
      <name val="Verdana"/>
      <family val="2"/>
    </font>
    <font>
      <sz val="11"/>
      <color theme="1"/>
      <name val="Nunito"/>
    </font>
    <font>
      <sz val="9"/>
      <color rgb="FF000000"/>
      <name val="Tahoma"/>
      <family val="2"/>
    </font>
    <font>
      <sz val="11"/>
      <color theme="0"/>
      <name val="Nunito"/>
    </font>
    <font>
      <b/>
      <sz val="11"/>
      <color theme="1"/>
      <name val="Nunito"/>
    </font>
    <font>
      <b/>
      <sz val="11"/>
      <color rgb="FF000000"/>
      <name val="Verdana"/>
      <family val="2"/>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
      <patternFill patternType="solid">
        <fgColor rgb="FFF2DCDB"/>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08">
    <xf numFmtId="0" fontId="0" fillId="0" borderId="0" xfId="0"/>
    <xf numFmtId="0" fontId="6" fillId="0" borderId="0" xfId="0" applyFont="1"/>
    <xf numFmtId="0" fontId="0" fillId="0" borderId="14" xfId="0" applyBorder="1"/>
    <xf numFmtId="0" fontId="0" fillId="0" borderId="1" xfId="0" applyBorder="1"/>
    <xf numFmtId="0" fontId="0" fillId="0" borderId="15" xfId="0" applyBorder="1"/>
    <xf numFmtId="0" fontId="0" fillId="0" borderId="16" xfId="0" applyBorder="1"/>
    <xf numFmtId="0" fontId="0" fillId="0" borderId="17" xfId="0" applyBorder="1"/>
    <xf numFmtId="0" fontId="0" fillId="0" borderId="18" xfId="0" applyBorder="1"/>
    <xf numFmtId="0" fontId="8" fillId="4" borderId="19"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2" borderId="0" xfId="0"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2" borderId="0" xfId="0" applyFont="1" applyFill="1" applyAlignment="1">
      <alignment horizontal="left" vertical="center" textRotation="90" wrapText="1"/>
    </xf>
    <xf numFmtId="0" fontId="10" fillId="0" borderId="0" xfId="0" applyFont="1" applyAlignment="1">
      <alignment vertical="center" wrapText="1"/>
    </xf>
    <xf numFmtId="0" fontId="7" fillId="0" borderId="2" xfId="0" applyFont="1" applyBorder="1" applyAlignment="1">
      <alignment vertical="center" wrapText="1"/>
    </xf>
    <xf numFmtId="0" fontId="14" fillId="2" borderId="0" xfId="0" applyFont="1" applyFill="1" applyAlignment="1">
      <alignment horizontal="left" vertical="center" wrapText="1"/>
    </xf>
    <xf numFmtId="0" fontId="14" fillId="0" borderId="0" xfId="0" applyFont="1" applyAlignment="1">
      <alignment horizontal="left" vertical="center" wrapText="1"/>
    </xf>
    <xf numFmtId="0" fontId="16" fillId="2" borderId="0" xfId="0" applyFont="1" applyFill="1" applyAlignment="1">
      <alignment horizontal="left" vertical="center" wrapText="1"/>
    </xf>
    <xf numFmtId="0" fontId="17" fillId="0" borderId="0" xfId="0" applyFont="1" applyAlignment="1">
      <alignment vertical="center" wrapText="1"/>
    </xf>
    <xf numFmtId="0" fontId="7" fillId="2" borderId="0" xfId="0" applyFont="1" applyFill="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9" fillId="0" borderId="1" xfId="1" applyFont="1" applyBorder="1" applyAlignment="1">
      <alignment horizontal="center" vertical="center"/>
    </xf>
    <xf numFmtId="0" fontId="9" fillId="0" borderId="3" xfId="1" applyFont="1" applyFill="1" applyBorder="1" applyAlignment="1">
      <alignment horizontal="center" vertical="center"/>
    </xf>
    <xf numFmtId="0" fontId="9" fillId="0" borderId="5" xfId="1" applyFont="1" applyFill="1" applyBorder="1" applyAlignment="1">
      <alignment horizontal="center" vertical="center"/>
    </xf>
    <xf numFmtId="0" fontId="9" fillId="0" borderId="4" xfId="1" applyFont="1" applyFill="1" applyBorder="1" applyAlignment="1">
      <alignment horizontal="center" vertical="center"/>
    </xf>
    <xf numFmtId="0" fontId="9" fillId="2" borderId="9"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2" borderId="1" xfId="0" applyFont="1" applyFill="1" applyBorder="1" applyAlignment="1">
      <alignment horizontal="center"/>
    </xf>
    <xf numFmtId="0" fontId="7" fillId="2"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9" fillId="2" borderId="6"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xf>
    <xf numFmtId="49"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0"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3" fillId="2" borderId="0" xfId="1" applyFont="1" applyFill="1" applyBorder="1" applyAlignment="1">
      <alignment horizontal="left" vertical="center" wrapText="1"/>
    </xf>
    <xf numFmtId="0" fontId="12" fillId="0" borderId="0" xfId="0" applyFont="1" applyAlignment="1">
      <alignment horizontal="left"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3" fillId="2" borderId="0" xfId="1" applyFont="1" applyFill="1" applyBorder="1" applyAlignment="1">
      <alignment vertical="center" wrapText="1"/>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9" fillId="0" borderId="4" xfId="1" applyFont="1" applyBorder="1" applyAlignment="1">
      <alignment horizontal="center" vertical="center"/>
    </xf>
    <xf numFmtId="0" fontId="18" fillId="5" borderId="3"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9"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11" fillId="0" borderId="1"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222251</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8"/>
  <sheetViews>
    <sheetView showGridLines="0" tabSelected="1" topLeftCell="A22" zoomScale="70" zoomScaleNormal="70" workbookViewId="0">
      <selection activeCell="R34" sqref="R34:AE34"/>
    </sheetView>
  </sheetViews>
  <sheetFormatPr baseColWidth="10" defaultColWidth="11.42578125" defaultRowHeight="15" x14ac:dyDescent="0.25"/>
  <cols>
    <col min="1" max="1" width="1.42578125" style="12" customWidth="1"/>
    <col min="2" max="2" width="5.7109375" style="12" customWidth="1"/>
    <col min="3" max="3" width="14.85546875" style="12" customWidth="1"/>
    <col min="4" max="4" width="5.7109375" style="12" customWidth="1"/>
    <col min="5" max="5" width="6.5703125" style="12" customWidth="1"/>
    <col min="6" max="8" width="5.7109375" style="12" customWidth="1"/>
    <col min="9" max="9" width="27.5703125" style="12" customWidth="1"/>
    <col min="10" max="11" width="6.28515625" style="12" customWidth="1"/>
    <col min="12" max="12" width="17.7109375" style="12" customWidth="1"/>
    <col min="13" max="13" width="19.42578125" style="12" customWidth="1"/>
    <col min="14" max="14" width="18.42578125" style="12" customWidth="1"/>
    <col min="15" max="15" width="17.42578125" style="12" customWidth="1"/>
    <col min="16" max="16" width="15.140625" style="12" customWidth="1"/>
    <col min="17" max="17" width="15" style="12" customWidth="1"/>
    <col min="18" max="18" width="16.28515625" style="12" customWidth="1"/>
    <col min="19" max="19" width="14.7109375" style="12" customWidth="1"/>
    <col min="20" max="20" width="13.140625" style="12" customWidth="1"/>
    <col min="21" max="21" width="43.85546875" style="12" customWidth="1"/>
    <col min="22" max="24" width="6.7109375" style="12" customWidth="1"/>
    <col min="25" max="26" width="5.7109375" style="12" customWidth="1"/>
    <col min="27" max="30" width="6.7109375" style="12" customWidth="1"/>
    <col min="31" max="31" width="8.140625" style="12" customWidth="1"/>
    <col min="32" max="16384" width="11.42578125" style="12"/>
  </cols>
  <sheetData>
    <row r="1" spans="1:31" ht="30" customHeight="1" x14ac:dyDescent="0.25">
      <c r="A1" s="11"/>
      <c r="B1" s="45"/>
      <c r="C1" s="45"/>
      <c r="D1" s="45"/>
      <c r="E1" s="45"/>
      <c r="F1" s="45"/>
      <c r="G1" s="45"/>
      <c r="H1" s="45"/>
      <c r="I1" s="61" t="s">
        <v>0</v>
      </c>
      <c r="J1" s="61"/>
      <c r="K1" s="61"/>
      <c r="L1" s="61"/>
      <c r="M1" s="61"/>
      <c r="N1" s="61"/>
      <c r="O1" s="61"/>
      <c r="P1" s="61"/>
      <c r="Q1" s="61"/>
      <c r="R1" s="61"/>
      <c r="S1" s="61"/>
      <c r="T1" s="61"/>
      <c r="U1" s="61"/>
      <c r="V1" s="60" t="s">
        <v>1</v>
      </c>
      <c r="W1" s="60"/>
      <c r="X1" s="60"/>
      <c r="Y1" s="60"/>
      <c r="Z1" s="60"/>
      <c r="AA1" s="62" t="s">
        <v>2</v>
      </c>
      <c r="AB1" s="62"/>
      <c r="AC1" s="62"/>
      <c r="AD1" s="62"/>
      <c r="AE1" s="62"/>
    </row>
    <row r="2" spans="1:31" ht="30" customHeight="1" x14ac:dyDescent="0.25">
      <c r="A2" s="11"/>
      <c r="B2" s="45"/>
      <c r="C2" s="45"/>
      <c r="D2" s="45"/>
      <c r="E2" s="45"/>
      <c r="F2" s="45"/>
      <c r="G2" s="45"/>
      <c r="H2" s="45"/>
      <c r="I2" s="61"/>
      <c r="J2" s="61"/>
      <c r="K2" s="61"/>
      <c r="L2" s="61"/>
      <c r="M2" s="61"/>
      <c r="N2" s="61"/>
      <c r="O2" s="61"/>
      <c r="P2" s="61"/>
      <c r="Q2" s="61"/>
      <c r="R2" s="61"/>
      <c r="S2" s="61"/>
      <c r="T2" s="61"/>
      <c r="U2" s="61"/>
      <c r="V2" s="60" t="s">
        <v>3</v>
      </c>
      <c r="W2" s="60"/>
      <c r="X2" s="60"/>
      <c r="Y2" s="60"/>
      <c r="Z2" s="60"/>
      <c r="AA2" s="63" t="s">
        <v>4</v>
      </c>
      <c r="AB2" s="63"/>
      <c r="AC2" s="63"/>
      <c r="AD2" s="63"/>
      <c r="AE2" s="63"/>
    </row>
    <row r="3" spans="1:31" ht="30" customHeight="1" x14ac:dyDescent="0.25">
      <c r="A3" s="11"/>
      <c r="B3" s="45"/>
      <c r="C3" s="45"/>
      <c r="D3" s="45"/>
      <c r="E3" s="45"/>
      <c r="F3" s="45"/>
      <c r="G3" s="45"/>
      <c r="H3" s="45"/>
      <c r="I3" s="61" t="s">
        <v>5</v>
      </c>
      <c r="J3" s="61"/>
      <c r="K3" s="61"/>
      <c r="L3" s="61"/>
      <c r="M3" s="61"/>
      <c r="N3" s="61"/>
      <c r="O3" s="61"/>
      <c r="P3" s="61"/>
      <c r="Q3" s="61"/>
      <c r="R3" s="61"/>
      <c r="S3" s="61"/>
      <c r="T3" s="61"/>
      <c r="U3" s="61"/>
      <c r="V3" s="60" t="s">
        <v>6</v>
      </c>
      <c r="W3" s="60"/>
      <c r="X3" s="60"/>
      <c r="Y3" s="60"/>
      <c r="Z3" s="60"/>
      <c r="AA3" s="69">
        <v>45839</v>
      </c>
      <c r="AB3" s="70"/>
      <c r="AC3" s="70"/>
      <c r="AD3" s="70"/>
      <c r="AE3" s="70"/>
    </row>
    <row r="4" spans="1:31" ht="30" customHeight="1" x14ac:dyDescent="0.25">
      <c r="A4" s="11"/>
      <c r="B4" s="45"/>
      <c r="C4" s="45"/>
      <c r="D4" s="45"/>
      <c r="E4" s="45"/>
      <c r="F4" s="45"/>
      <c r="G4" s="45"/>
      <c r="H4" s="45"/>
      <c r="I4" s="61"/>
      <c r="J4" s="61"/>
      <c r="K4" s="61"/>
      <c r="L4" s="61"/>
      <c r="M4" s="61"/>
      <c r="N4" s="61"/>
      <c r="O4" s="61"/>
      <c r="P4" s="61"/>
      <c r="Q4" s="61"/>
      <c r="R4" s="61"/>
      <c r="S4" s="61"/>
      <c r="T4" s="61"/>
      <c r="U4" s="61"/>
      <c r="V4" s="61" t="s">
        <v>7</v>
      </c>
      <c r="W4" s="60"/>
      <c r="X4" s="60"/>
      <c r="Y4" s="60"/>
      <c r="Z4" s="60"/>
      <c r="AA4" s="64" t="s">
        <v>8</v>
      </c>
      <c r="AB4" s="64"/>
      <c r="AC4" s="64"/>
      <c r="AD4" s="64"/>
      <c r="AE4" s="64"/>
    </row>
    <row r="5" spans="1:31" ht="11.25"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row>
    <row r="6" spans="1:31" ht="24.95" customHeight="1" x14ac:dyDescent="0.25">
      <c r="A6" s="11"/>
      <c r="B6" s="79" t="s">
        <v>9</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row>
    <row r="7" spans="1:31" ht="49.5" customHeight="1" x14ac:dyDescent="0.25">
      <c r="A7" s="11"/>
      <c r="B7" s="80" t="s">
        <v>10</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1" ht="8.1" customHeight="1" x14ac:dyDescent="0.25">
      <c r="A8" s="11"/>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row>
    <row r="9" spans="1:31" ht="24.95" customHeight="1" x14ac:dyDescent="0.25">
      <c r="A9" s="11"/>
      <c r="B9" s="79" t="s">
        <v>11</v>
      </c>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row>
    <row r="10" spans="1:31" ht="48.75" customHeight="1" x14ac:dyDescent="0.25">
      <c r="A10" s="11"/>
      <c r="B10" s="80" t="s">
        <v>12</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row>
    <row r="11" spans="1:31" ht="8.1" customHeight="1" x14ac:dyDescent="0.25">
      <c r="A11" s="11"/>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row>
    <row r="12" spans="1:31" ht="24.95" customHeight="1" x14ac:dyDescent="0.25">
      <c r="A12" s="11"/>
      <c r="B12" s="79" t="s">
        <v>13</v>
      </c>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row>
    <row r="13" spans="1:31" ht="168" customHeight="1" x14ac:dyDescent="0.25">
      <c r="A13" s="11"/>
      <c r="B13" s="76" t="s">
        <v>14</v>
      </c>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8"/>
    </row>
    <row r="14" spans="1:31" ht="8.1" customHeight="1" x14ac:dyDescent="0.25">
      <c r="A14" s="11"/>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row>
    <row r="15" spans="1:31" s="13" customFormat="1" ht="31.5" customHeight="1" x14ac:dyDescent="0.25">
      <c r="A15" s="21"/>
      <c r="B15" s="68" t="s">
        <v>15</v>
      </c>
      <c r="C15" s="68"/>
      <c r="D15" s="68"/>
      <c r="E15" s="68" t="s">
        <v>16</v>
      </c>
      <c r="F15" s="68"/>
      <c r="G15" s="68"/>
      <c r="H15" s="68"/>
      <c r="I15" s="68"/>
      <c r="J15" s="68" t="s">
        <v>17</v>
      </c>
      <c r="K15" s="68"/>
      <c r="L15" s="65" t="s">
        <v>18</v>
      </c>
      <c r="M15" s="66"/>
      <c r="N15" s="66"/>
      <c r="O15" s="66"/>
      <c r="P15" s="66"/>
      <c r="Q15" s="66"/>
      <c r="R15" s="66"/>
      <c r="S15" s="66"/>
      <c r="T15" s="67"/>
      <c r="U15" s="68" t="s">
        <v>19</v>
      </c>
      <c r="V15" s="68"/>
      <c r="W15" s="68"/>
      <c r="X15" s="68"/>
      <c r="Y15" s="68"/>
      <c r="Z15" s="68" t="s">
        <v>20</v>
      </c>
      <c r="AA15" s="68"/>
      <c r="AB15" s="68"/>
      <c r="AC15" s="68"/>
      <c r="AD15" s="68"/>
      <c r="AE15" s="68"/>
    </row>
    <row r="16" spans="1:31" ht="60" customHeight="1" x14ac:dyDescent="0.25">
      <c r="A16" s="14"/>
      <c r="B16" s="22" t="s">
        <v>21</v>
      </c>
      <c r="C16" s="23"/>
      <c r="D16" s="24"/>
      <c r="E16" s="22" t="s">
        <v>22</v>
      </c>
      <c r="F16" s="23"/>
      <c r="G16" s="23"/>
      <c r="H16" s="23"/>
      <c r="I16" s="24"/>
      <c r="J16" s="22" t="s">
        <v>23</v>
      </c>
      <c r="K16" s="24"/>
      <c r="L16" s="76" t="s">
        <v>24</v>
      </c>
      <c r="M16" s="77"/>
      <c r="N16" s="77"/>
      <c r="O16" s="77"/>
      <c r="P16" s="77"/>
      <c r="Q16" s="77"/>
      <c r="R16" s="77"/>
      <c r="S16" s="77"/>
      <c r="T16" s="78"/>
      <c r="U16" s="22" t="s">
        <v>25</v>
      </c>
      <c r="V16" s="23"/>
      <c r="W16" s="23"/>
      <c r="X16" s="23"/>
      <c r="Y16" s="24"/>
      <c r="Z16" s="22" t="s">
        <v>26</v>
      </c>
      <c r="AA16" s="23"/>
      <c r="AB16" s="23"/>
      <c r="AC16" s="23"/>
      <c r="AD16" s="23"/>
      <c r="AE16" s="24"/>
    </row>
    <row r="17" spans="1:31" ht="315.75" customHeight="1" x14ac:dyDescent="0.25">
      <c r="A17" s="14"/>
      <c r="B17" s="105" t="s">
        <v>27</v>
      </c>
      <c r="C17" s="105"/>
      <c r="D17" s="105"/>
      <c r="E17" s="105" t="s">
        <v>28</v>
      </c>
      <c r="F17" s="105"/>
      <c r="G17" s="105"/>
      <c r="H17" s="105"/>
      <c r="I17" s="105"/>
      <c r="J17" s="105" t="s">
        <v>23</v>
      </c>
      <c r="K17" s="105"/>
      <c r="L17" s="76" t="s">
        <v>29</v>
      </c>
      <c r="M17" s="77"/>
      <c r="N17" s="77"/>
      <c r="O17" s="77"/>
      <c r="P17" s="77"/>
      <c r="Q17" s="77"/>
      <c r="R17" s="77"/>
      <c r="S17" s="77"/>
      <c r="T17" s="78"/>
      <c r="U17" s="22" t="s">
        <v>30</v>
      </c>
      <c r="V17" s="23"/>
      <c r="W17" s="23"/>
      <c r="X17" s="23"/>
      <c r="Y17" s="24"/>
      <c r="Z17" s="22" t="s">
        <v>31</v>
      </c>
      <c r="AA17" s="23"/>
      <c r="AB17" s="23"/>
      <c r="AC17" s="23"/>
      <c r="AD17" s="23"/>
      <c r="AE17" s="24"/>
    </row>
    <row r="18" spans="1:31" ht="60" customHeight="1" x14ac:dyDescent="0.25">
      <c r="A18" s="14"/>
      <c r="B18" s="47" t="s">
        <v>31</v>
      </c>
      <c r="C18" s="47"/>
      <c r="D18" s="47"/>
      <c r="E18" s="47" t="s">
        <v>32</v>
      </c>
      <c r="F18" s="47"/>
      <c r="G18" s="47"/>
      <c r="H18" s="47"/>
      <c r="I18" s="47"/>
      <c r="J18" s="47" t="s">
        <v>33</v>
      </c>
      <c r="K18" s="47"/>
      <c r="L18" s="39" t="s">
        <v>34</v>
      </c>
      <c r="M18" s="40"/>
      <c r="N18" s="40"/>
      <c r="O18" s="40"/>
      <c r="P18" s="40"/>
      <c r="Q18" s="40"/>
      <c r="R18" s="40"/>
      <c r="S18" s="40"/>
      <c r="T18" s="41"/>
      <c r="U18" s="42" t="s">
        <v>35</v>
      </c>
      <c r="V18" s="43"/>
      <c r="W18" s="43"/>
      <c r="X18" s="43"/>
      <c r="Y18" s="44"/>
      <c r="Z18" s="42" t="s">
        <v>36</v>
      </c>
      <c r="AA18" s="43"/>
      <c r="AB18" s="43"/>
      <c r="AC18" s="43"/>
      <c r="AD18" s="43"/>
      <c r="AE18" s="44"/>
    </row>
    <row r="19" spans="1:31" ht="87" customHeight="1" x14ac:dyDescent="0.25">
      <c r="A19" s="14"/>
      <c r="B19" s="42" t="s">
        <v>37</v>
      </c>
      <c r="C19" s="43"/>
      <c r="D19" s="44"/>
      <c r="E19" s="42" t="s">
        <v>38</v>
      </c>
      <c r="F19" s="43"/>
      <c r="G19" s="43"/>
      <c r="H19" s="43"/>
      <c r="I19" s="44"/>
      <c r="J19" s="42" t="s">
        <v>33</v>
      </c>
      <c r="K19" s="44"/>
      <c r="L19" s="39" t="s">
        <v>39</v>
      </c>
      <c r="M19" s="40"/>
      <c r="N19" s="40"/>
      <c r="O19" s="40"/>
      <c r="P19" s="40"/>
      <c r="Q19" s="40"/>
      <c r="R19" s="40"/>
      <c r="S19" s="40"/>
      <c r="T19" s="41"/>
      <c r="U19" s="42" t="s">
        <v>40</v>
      </c>
      <c r="V19" s="43"/>
      <c r="W19" s="43"/>
      <c r="X19" s="43"/>
      <c r="Y19" s="44"/>
      <c r="Z19" s="42" t="s">
        <v>31</v>
      </c>
      <c r="AA19" s="43"/>
      <c r="AB19" s="43"/>
      <c r="AC19" s="43"/>
      <c r="AD19" s="43"/>
      <c r="AE19" s="44"/>
    </row>
    <row r="20" spans="1:31" ht="134.25" customHeight="1" x14ac:dyDescent="0.25">
      <c r="A20" s="14"/>
      <c r="B20" s="42" t="s">
        <v>31</v>
      </c>
      <c r="C20" s="43"/>
      <c r="D20" s="44"/>
      <c r="E20" s="42" t="s">
        <v>40</v>
      </c>
      <c r="F20" s="43"/>
      <c r="G20" s="43"/>
      <c r="H20" s="43"/>
      <c r="I20" s="44"/>
      <c r="J20" s="42" t="s">
        <v>33</v>
      </c>
      <c r="K20" s="44"/>
      <c r="L20" s="39" t="s">
        <v>41</v>
      </c>
      <c r="M20" s="40"/>
      <c r="N20" s="40"/>
      <c r="O20" s="40"/>
      <c r="P20" s="40"/>
      <c r="Q20" s="40"/>
      <c r="R20" s="40"/>
      <c r="S20" s="40"/>
      <c r="T20" s="41"/>
      <c r="U20" s="42" t="s">
        <v>42</v>
      </c>
      <c r="V20" s="43"/>
      <c r="W20" s="43"/>
      <c r="X20" s="43"/>
      <c r="Y20" s="44"/>
      <c r="Z20" s="42" t="s">
        <v>43</v>
      </c>
      <c r="AA20" s="43"/>
      <c r="AB20" s="43"/>
      <c r="AC20" s="43"/>
      <c r="AD20" s="43"/>
      <c r="AE20" s="44"/>
    </row>
    <row r="21" spans="1:31" ht="79.5" customHeight="1" x14ac:dyDescent="0.25">
      <c r="A21" s="14"/>
      <c r="B21" s="22" t="s">
        <v>31</v>
      </c>
      <c r="C21" s="23"/>
      <c r="D21" s="24"/>
      <c r="E21" s="22" t="s">
        <v>44</v>
      </c>
      <c r="F21" s="23"/>
      <c r="G21" s="23"/>
      <c r="H21" s="23"/>
      <c r="I21" s="24"/>
      <c r="J21" s="22" t="s">
        <v>45</v>
      </c>
      <c r="K21" s="24"/>
      <c r="L21" s="76" t="s">
        <v>46</v>
      </c>
      <c r="M21" s="77"/>
      <c r="N21" s="77"/>
      <c r="O21" s="77"/>
      <c r="P21" s="77"/>
      <c r="Q21" s="77"/>
      <c r="R21" s="77"/>
      <c r="S21" s="77"/>
      <c r="T21" s="78"/>
      <c r="U21" s="22" t="s">
        <v>47</v>
      </c>
      <c r="V21" s="23"/>
      <c r="W21" s="23"/>
      <c r="X21" s="23"/>
      <c r="Y21" s="24"/>
      <c r="Z21" s="22" t="s">
        <v>31</v>
      </c>
      <c r="AA21" s="23"/>
      <c r="AB21" s="23"/>
      <c r="AC21" s="23"/>
      <c r="AD21" s="23"/>
      <c r="AE21" s="24"/>
    </row>
    <row r="22" spans="1:31" ht="189" customHeight="1" x14ac:dyDescent="0.25">
      <c r="A22" s="14"/>
      <c r="B22" s="42" t="s">
        <v>48</v>
      </c>
      <c r="C22" s="43"/>
      <c r="D22" s="44"/>
      <c r="E22" s="42" t="s">
        <v>49</v>
      </c>
      <c r="F22" s="43"/>
      <c r="G22" s="43"/>
      <c r="H22" s="43"/>
      <c r="I22" s="44"/>
      <c r="J22" s="42" t="s">
        <v>50</v>
      </c>
      <c r="K22" s="44"/>
      <c r="L22" s="39" t="s">
        <v>51</v>
      </c>
      <c r="M22" s="40"/>
      <c r="N22" s="40"/>
      <c r="O22" s="40"/>
      <c r="P22" s="40"/>
      <c r="Q22" s="40"/>
      <c r="R22" s="40"/>
      <c r="S22" s="40"/>
      <c r="T22" s="41"/>
      <c r="U22" s="42" t="s">
        <v>52</v>
      </c>
      <c r="V22" s="43"/>
      <c r="W22" s="43"/>
      <c r="X22" s="43"/>
      <c r="Y22" s="44"/>
      <c r="Z22" s="42" t="s">
        <v>53</v>
      </c>
      <c r="AA22" s="43"/>
      <c r="AB22" s="43"/>
      <c r="AC22" s="43"/>
      <c r="AD22" s="43"/>
      <c r="AE22" s="44"/>
    </row>
    <row r="23" spans="1:31" ht="8.1" customHeight="1" x14ac:dyDescent="0.25">
      <c r="A23" s="11"/>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row>
    <row r="24" spans="1:31" s="18" customFormat="1" ht="16.5" customHeight="1" x14ac:dyDescent="0.25">
      <c r="A24" s="17"/>
      <c r="B24" s="25" t="s">
        <v>54</v>
      </c>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8"/>
    </row>
    <row r="25" spans="1:31" s="18" customFormat="1" ht="16.5" x14ac:dyDescent="0.25">
      <c r="A25" s="17"/>
      <c r="B25" s="25" t="s">
        <v>55</v>
      </c>
      <c r="C25" s="26"/>
      <c r="D25" s="26"/>
      <c r="E25" s="26"/>
      <c r="F25" s="26"/>
      <c r="G25" s="26"/>
      <c r="H25" s="26"/>
      <c r="I25" s="26"/>
      <c r="J25" s="26"/>
      <c r="K25" s="26"/>
      <c r="L25" s="26"/>
      <c r="M25" s="26"/>
      <c r="N25" s="26"/>
      <c r="O25" s="26"/>
      <c r="P25" s="26"/>
      <c r="Q25" s="26"/>
      <c r="R25" s="26"/>
      <c r="S25" s="26"/>
      <c r="T25" s="27" t="s">
        <v>56</v>
      </c>
      <c r="U25" s="27"/>
      <c r="V25" s="27"/>
      <c r="W25" s="27"/>
      <c r="X25" s="27"/>
      <c r="Y25" s="27"/>
      <c r="Z25" s="27"/>
      <c r="AA25" s="27"/>
      <c r="AB25" s="27"/>
      <c r="AC25" s="27"/>
      <c r="AD25" s="27"/>
      <c r="AE25" s="27"/>
    </row>
    <row r="26" spans="1:31" s="18" customFormat="1" ht="16.5" customHeight="1" x14ac:dyDescent="0.25">
      <c r="A26" s="17"/>
      <c r="B26" s="27" t="s">
        <v>57</v>
      </c>
      <c r="C26" s="27"/>
      <c r="D26" s="27"/>
      <c r="E26" s="27"/>
      <c r="F26" s="27"/>
      <c r="G26" s="27"/>
      <c r="H26" s="27"/>
      <c r="I26" s="27"/>
      <c r="J26" s="27"/>
      <c r="K26" s="27"/>
      <c r="L26" s="27"/>
      <c r="M26" s="27" t="s">
        <v>58</v>
      </c>
      <c r="N26" s="27"/>
      <c r="O26" s="27"/>
      <c r="P26" s="27"/>
      <c r="Q26" s="27"/>
      <c r="R26" s="27"/>
      <c r="S26" s="25"/>
      <c r="T26" s="27"/>
      <c r="U26" s="27"/>
      <c r="V26" s="27"/>
      <c r="W26" s="27"/>
      <c r="X26" s="27"/>
      <c r="Y26" s="27"/>
      <c r="Z26" s="27"/>
      <c r="AA26" s="27"/>
      <c r="AB26" s="27"/>
      <c r="AC26" s="27"/>
      <c r="AD26" s="27"/>
      <c r="AE26" s="27"/>
    </row>
    <row r="27" spans="1:31" ht="16.5" customHeight="1" x14ac:dyDescent="0.25">
      <c r="A27" s="15"/>
      <c r="B27" s="57" t="str">
        <f>HYPERLINK("https://www.supersociedades.gov.co/documents/107391/3465197/AFC-PR-002_AnalisisSeguimientoSociedades.pdf/","AFC-PR-002 Analisis y seguimiento de sociedades")</f>
        <v>AFC-PR-002 Analisis y seguimiento de sociedades</v>
      </c>
      <c r="C27" s="58"/>
      <c r="D27" s="58"/>
      <c r="E27" s="58"/>
      <c r="F27" s="58"/>
      <c r="G27" s="58"/>
      <c r="H27" s="59"/>
      <c r="I27" s="57"/>
      <c r="J27" s="58"/>
      <c r="K27" s="58"/>
      <c r="L27" s="59"/>
      <c r="M27" s="57" t="str">
        <f>HYPERLINK("https://www.supersociedades.gov.co/documents/107391/3465162/AFC-FM-004_MatrizSAIS.xlsx","AFC-FM-004 Matriz de seguimiento de alto interés de supervisión")</f>
        <v>AFC-FM-004 Matriz de seguimiento de alto interés de supervisión</v>
      </c>
      <c r="N27" s="58"/>
      <c r="O27" s="59"/>
      <c r="P27" s="57"/>
      <c r="Q27" s="58"/>
      <c r="R27" s="58"/>
      <c r="S27" s="59"/>
      <c r="T27" s="48" t="s">
        <v>59</v>
      </c>
      <c r="U27" s="49"/>
      <c r="V27" s="49"/>
      <c r="W27" s="49"/>
      <c r="X27" s="49"/>
      <c r="Y27" s="49"/>
      <c r="Z27" s="49"/>
      <c r="AA27" s="49"/>
      <c r="AB27" s="49"/>
      <c r="AC27" s="49"/>
      <c r="AD27" s="49"/>
      <c r="AE27" s="50"/>
    </row>
    <row r="28" spans="1:31" ht="39" customHeight="1" x14ac:dyDescent="0.25">
      <c r="A28" s="16"/>
      <c r="B28" s="33"/>
      <c r="C28" s="34"/>
      <c r="D28" s="34"/>
      <c r="E28" s="34"/>
      <c r="F28" s="34"/>
      <c r="G28" s="34"/>
      <c r="H28" s="35"/>
      <c r="I28" s="33"/>
      <c r="J28" s="34"/>
      <c r="K28" s="34"/>
      <c r="L28" s="35"/>
      <c r="M28" s="33"/>
      <c r="N28" s="34"/>
      <c r="O28" s="35"/>
      <c r="P28" s="33"/>
      <c r="Q28" s="34"/>
      <c r="R28" s="34"/>
      <c r="S28" s="35"/>
      <c r="T28" s="51"/>
      <c r="U28" s="52"/>
      <c r="V28" s="52"/>
      <c r="W28" s="52"/>
      <c r="X28" s="52"/>
      <c r="Y28" s="52"/>
      <c r="Z28" s="52"/>
      <c r="AA28" s="52"/>
      <c r="AB28" s="52"/>
      <c r="AC28" s="52"/>
      <c r="AD28" s="52"/>
      <c r="AE28" s="53"/>
    </row>
    <row r="29" spans="1:31" ht="39" customHeight="1" x14ac:dyDescent="0.25">
      <c r="A29" s="16"/>
      <c r="B29" s="36"/>
      <c r="C29" s="37"/>
      <c r="D29" s="37"/>
      <c r="E29" s="37"/>
      <c r="F29" s="37"/>
      <c r="G29" s="37"/>
      <c r="H29" s="38"/>
      <c r="I29" s="36"/>
      <c r="J29" s="37"/>
      <c r="K29" s="37"/>
      <c r="L29" s="38"/>
      <c r="M29" s="36"/>
      <c r="N29" s="37"/>
      <c r="O29" s="38"/>
      <c r="P29" s="36"/>
      <c r="Q29" s="37"/>
      <c r="R29" s="37"/>
      <c r="S29" s="38"/>
      <c r="T29" s="54"/>
      <c r="U29" s="55"/>
      <c r="V29" s="55"/>
      <c r="W29" s="55"/>
      <c r="X29" s="55"/>
      <c r="Y29" s="55"/>
      <c r="Z29" s="55"/>
      <c r="AA29" s="55"/>
      <c r="AB29" s="55"/>
      <c r="AC29" s="55"/>
      <c r="AD29" s="55"/>
      <c r="AE29" s="56"/>
    </row>
    <row r="30" spans="1:31" s="19" customFormat="1" ht="6" customHeight="1" x14ac:dyDescent="0.25">
      <c r="B30" s="27" t="s">
        <v>60</v>
      </c>
      <c r="C30" s="27"/>
      <c r="D30" s="27"/>
      <c r="E30" s="27"/>
      <c r="F30" s="27"/>
      <c r="G30" s="27"/>
      <c r="H30" s="27"/>
      <c r="I30" s="27"/>
      <c r="J30" s="27"/>
      <c r="K30" s="27"/>
      <c r="L30" s="27"/>
      <c r="M30" s="27"/>
      <c r="N30" s="27"/>
      <c r="O30" s="27"/>
      <c r="P30" s="27"/>
      <c r="Q30" s="27"/>
      <c r="R30" s="27" t="s">
        <v>61</v>
      </c>
      <c r="S30" s="27"/>
      <c r="T30" s="27"/>
      <c r="U30" s="27"/>
      <c r="V30" s="27"/>
      <c r="W30" s="27"/>
      <c r="X30" s="27"/>
      <c r="Y30" s="27"/>
      <c r="Z30" s="27"/>
      <c r="AA30" s="27"/>
      <c r="AB30" s="27"/>
      <c r="AC30" s="27"/>
      <c r="AD30" s="27"/>
      <c r="AE30" s="27"/>
    </row>
    <row r="31" spans="1:31" s="17" customFormat="1" ht="8.1" customHeight="1" x14ac:dyDescent="0.25">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row>
    <row r="32" spans="1:31" s="18" customFormat="1" ht="16.5" x14ac:dyDescent="0.25">
      <c r="A32" s="20"/>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row>
    <row r="33" spans="1:31" s="18" customFormat="1" ht="30" customHeight="1" x14ac:dyDescent="0.25">
      <c r="A33" s="20"/>
      <c r="B33" s="29" t="str">
        <f>HYPERLINK("https://www.supersociedades.gov.co/web/nuestra-entidad/indicadores","Indicadores de Gestión")</f>
        <v>Indicadores de Gestión</v>
      </c>
      <c r="C33" s="29"/>
      <c r="D33" s="29"/>
      <c r="E33" s="29"/>
      <c r="F33" s="29"/>
      <c r="G33" s="29"/>
      <c r="H33" s="29"/>
      <c r="I33" s="29"/>
      <c r="J33" s="29"/>
      <c r="K33" s="29"/>
      <c r="L33" s="29"/>
      <c r="M33" s="29"/>
      <c r="N33" s="29"/>
      <c r="O33" s="29"/>
      <c r="P33" s="29"/>
      <c r="Q33" s="29"/>
      <c r="R33" s="30" t="str">
        <f>HYPERLINK("https://www.supersociedades.gov.co/documents/107391/3473426/07_NormogramaAnalisisFinanciero.xlsx/","Normograma")</f>
        <v>Normograma</v>
      </c>
      <c r="S33" s="31"/>
      <c r="T33" s="31"/>
      <c r="U33" s="31"/>
      <c r="V33" s="31"/>
      <c r="W33" s="31"/>
      <c r="X33" s="31"/>
      <c r="Y33" s="31"/>
      <c r="Z33" s="31"/>
      <c r="AA33" s="31"/>
      <c r="AB33" s="31"/>
      <c r="AC33" s="31"/>
      <c r="AD33" s="31"/>
      <c r="AE33" s="32"/>
    </row>
    <row r="34" spans="1:31" s="18" customFormat="1" ht="30" customHeight="1" x14ac:dyDescent="0.25">
      <c r="A34" s="20"/>
      <c r="B34" s="95" t="str">
        <f>HYPERLINK("https://www.supersociedades.gov.co/documents/107391/3473926/RiesgosProcesos.xlsx","Riesgos de Gestión")</f>
        <v>Riesgos de Gestión</v>
      </c>
      <c r="C34" s="96"/>
      <c r="D34" s="96"/>
      <c r="E34" s="96"/>
      <c r="F34" s="96"/>
      <c r="G34" s="96"/>
      <c r="H34" s="96"/>
      <c r="I34" s="96"/>
      <c r="J34" s="96"/>
      <c r="K34" s="96"/>
      <c r="L34" s="96"/>
      <c r="M34" s="96"/>
      <c r="N34" s="96"/>
      <c r="O34" s="96"/>
      <c r="P34" s="96"/>
      <c r="Q34" s="97"/>
      <c r="R34" s="98" t="s">
        <v>62</v>
      </c>
      <c r="S34" s="99"/>
      <c r="T34" s="99"/>
      <c r="U34" s="99"/>
      <c r="V34" s="99"/>
      <c r="W34" s="99"/>
      <c r="X34" s="99"/>
      <c r="Y34" s="99"/>
      <c r="Z34" s="99"/>
      <c r="AA34" s="99"/>
      <c r="AB34" s="99"/>
      <c r="AC34" s="99"/>
      <c r="AD34" s="99"/>
      <c r="AE34" s="99"/>
    </row>
    <row r="35" spans="1:31" s="18" customFormat="1" ht="30" customHeight="1" x14ac:dyDescent="0.25">
      <c r="A35" s="20"/>
      <c r="B35" s="95" t="str">
        <f>HYPERLINK("https://www.supersociedades.gov.co/documents/107391/3474245/RiesgosCorrupcion.xlsx","Riesgos de Corrupción")</f>
        <v>Riesgos de Corrupción</v>
      </c>
      <c r="C35" s="96"/>
      <c r="D35" s="96"/>
      <c r="E35" s="96"/>
      <c r="F35" s="96"/>
      <c r="G35" s="96"/>
      <c r="H35" s="96"/>
      <c r="I35" s="96"/>
      <c r="J35" s="96"/>
      <c r="K35" s="96"/>
      <c r="L35" s="96"/>
      <c r="M35" s="96"/>
      <c r="N35" s="96"/>
      <c r="O35" s="96"/>
      <c r="P35" s="96"/>
      <c r="Q35" s="97"/>
      <c r="R35" s="36" t="str">
        <f>HYPERLINK("https://www.supersociedades.gov.co/documents/107391/9827394/GIN-FM-011_MatrizRequisitosVsProcesos.xlsx","Requisitos SGI vs procesos")</f>
        <v>Requisitos SGI vs procesos</v>
      </c>
      <c r="S35" s="37"/>
      <c r="T35" s="37"/>
      <c r="U35" s="37"/>
      <c r="V35" s="37"/>
      <c r="W35" s="37"/>
      <c r="X35" s="37"/>
      <c r="Y35" s="37"/>
      <c r="Z35" s="37"/>
      <c r="AA35" s="37"/>
      <c r="AB35" s="37"/>
      <c r="AC35" s="37"/>
      <c r="AD35" s="37"/>
      <c r="AE35" s="38"/>
    </row>
    <row r="36" spans="1:31" s="18" customFormat="1" ht="30" customHeight="1" x14ac:dyDescent="0.25">
      <c r="A36" s="20"/>
      <c r="B36" s="100" t="str">
        <f>HYPERLINK("https://www.supersociedades.gov.co/documents/107391/3474857/07_SNC_AnalisisFinanciero.xlsx","Gestión de salidas no conformes")</f>
        <v>Gestión de salidas no conformes</v>
      </c>
      <c r="C36" s="101"/>
      <c r="D36" s="101"/>
      <c r="E36" s="101"/>
      <c r="F36" s="101"/>
      <c r="G36" s="101"/>
      <c r="H36" s="101"/>
      <c r="I36" s="101"/>
      <c r="J36" s="101"/>
      <c r="K36" s="101"/>
      <c r="L36" s="101"/>
      <c r="M36" s="101"/>
      <c r="N36" s="101"/>
      <c r="O36" s="101"/>
      <c r="P36" s="101"/>
      <c r="Q36" s="101"/>
      <c r="R36" s="95" t="str">
        <f>HYPERLINK("https://www.supersociedades.gov.co/documents/107391/3474771/MatrizAspectosImpactos_Indice.xlsx","Aspectos e impactos ambientales")</f>
        <v>Aspectos e impactos ambientales</v>
      </c>
      <c r="S36" s="96"/>
      <c r="T36" s="96"/>
      <c r="U36" s="97"/>
      <c r="V36" s="102" t="str">
        <f>HYPERLINK("https://www.supersociedades.gov.co/documents/107391/3474771/MatrizRequisitosLegales_Cumplimiento_2024.xlsx","Matriz de requisitos legales ambientales")</f>
        <v>Matriz de requisitos legales ambientales</v>
      </c>
      <c r="W36" s="103"/>
      <c r="X36" s="103"/>
      <c r="Y36" s="103"/>
      <c r="Z36" s="103"/>
      <c r="AA36" s="103"/>
      <c r="AB36" s="103"/>
      <c r="AC36" s="103"/>
      <c r="AD36" s="103"/>
      <c r="AE36" s="104"/>
    </row>
    <row r="37" spans="1:31" ht="24.95" customHeight="1" x14ac:dyDescent="0.25">
      <c r="B37" s="68" t="s">
        <v>63</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row>
    <row r="38" spans="1:31" ht="16.5" customHeight="1" x14ac:dyDescent="0.25">
      <c r="B38" s="83" t="s">
        <v>64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5"/>
    </row>
    <row r="39" spans="1:31" x14ac:dyDescent="0.25">
      <c r="B39" s="8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87"/>
    </row>
    <row r="40" spans="1:31" x14ac:dyDescent="0.25">
      <c r="B40" s="8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87"/>
    </row>
    <row r="41" spans="1:31" ht="16.5" customHeight="1" x14ac:dyDescent="0.25">
      <c r="B41" s="8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87"/>
    </row>
    <row r="42" spans="1:31" x14ac:dyDescent="0.25">
      <c r="B42" s="88"/>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90"/>
    </row>
    <row r="43" spans="1:31" ht="8.1" customHeight="1" x14ac:dyDescent="0.25">
      <c r="A43" s="11"/>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row>
    <row r="44" spans="1:31" ht="30.75" customHeight="1" x14ac:dyDescent="0.25">
      <c r="B44" s="65" t="s">
        <v>65</v>
      </c>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7"/>
    </row>
    <row r="45" spans="1:31" ht="27" customHeight="1" x14ac:dyDescent="0.25">
      <c r="B45" s="91"/>
      <c r="C45" s="92"/>
      <c r="D45" s="92"/>
      <c r="E45" s="92"/>
      <c r="F45" s="93"/>
      <c r="G45" s="68" t="s">
        <v>66</v>
      </c>
      <c r="H45" s="68"/>
      <c r="I45" s="68"/>
      <c r="J45" s="68"/>
      <c r="K45" s="68"/>
      <c r="L45" s="68"/>
      <c r="M45" s="68"/>
      <c r="N45" s="68"/>
      <c r="O45" s="68"/>
      <c r="P45" s="68" t="s">
        <v>67</v>
      </c>
      <c r="Q45" s="68"/>
      <c r="R45" s="68"/>
      <c r="S45" s="68"/>
      <c r="T45" s="68"/>
      <c r="U45" s="68"/>
      <c r="V45" s="68"/>
      <c r="W45" s="68"/>
      <c r="X45" s="68"/>
      <c r="Y45" s="68" t="s">
        <v>6</v>
      </c>
      <c r="Z45" s="68"/>
      <c r="AA45" s="68"/>
      <c r="AB45" s="68"/>
      <c r="AC45" s="68"/>
      <c r="AD45" s="68"/>
      <c r="AE45" s="68"/>
    </row>
    <row r="46" spans="1:31" ht="20.100000000000001" customHeight="1" x14ac:dyDescent="0.25">
      <c r="B46" s="73" t="s">
        <v>68</v>
      </c>
      <c r="C46" s="74"/>
      <c r="D46" s="74"/>
      <c r="E46" s="74"/>
      <c r="F46" s="75"/>
      <c r="G46" s="72" t="s">
        <v>69</v>
      </c>
      <c r="H46" s="72"/>
      <c r="I46" s="72"/>
      <c r="J46" s="72"/>
      <c r="K46" s="72"/>
      <c r="L46" s="72"/>
      <c r="M46" s="72"/>
      <c r="N46" s="72"/>
      <c r="O46" s="72"/>
      <c r="P46" s="72" t="s">
        <v>70</v>
      </c>
      <c r="Q46" s="72"/>
      <c r="R46" s="72"/>
      <c r="S46" s="72"/>
      <c r="T46" s="72"/>
      <c r="U46" s="72"/>
      <c r="V46" s="72"/>
      <c r="W46" s="72"/>
      <c r="X46" s="72"/>
      <c r="Y46" s="71">
        <v>45826</v>
      </c>
      <c r="Z46" s="72"/>
      <c r="AA46" s="72"/>
      <c r="AB46" s="72"/>
      <c r="AC46" s="72"/>
      <c r="AD46" s="72"/>
      <c r="AE46" s="72"/>
    </row>
    <row r="47" spans="1:31" ht="20.100000000000001" customHeight="1" x14ac:dyDescent="0.25">
      <c r="B47" s="73" t="s">
        <v>71</v>
      </c>
      <c r="C47" s="74"/>
      <c r="D47" s="74"/>
      <c r="E47" s="74"/>
      <c r="F47" s="75"/>
      <c r="G47" s="72" t="s">
        <v>72</v>
      </c>
      <c r="H47" s="72"/>
      <c r="I47" s="72"/>
      <c r="J47" s="72"/>
      <c r="K47" s="72"/>
      <c r="L47" s="72"/>
      <c r="M47" s="72"/>
      <c r="N47" s="72"/>
      <c r="O47" s="72"/>
      <c r="P47" s="72" t="s">
        <v>73</v>
      </c>
      <c r="Q47" s="72"/>
      <c r="R47" s="72"/>
      <c r="S47" s="72"/>
      <c r="T47" s="72"/>
      <c r="U47" s="72"/>
      <c r="V47" s="72"/>
      <c r="W47" s="72"/>
      <c r="X47" s="72"/>
      <c r="Y47" s="71">
        <v>45826</v>
      </c>
      <c r="Z47" s="72"/>
      <c r="AA47" s="72"/>
      <c r="AB47" s="72"/>
      <c r="AC47" s="72"/>
      <c r="AD47" s="72"/>
      <c r="AE47" s="72"/>
    </row>
    <row r="48" spans="1:31" ht="20.100000000000001" customHeight="1" x14ac:dyDescent="0.25">
      <c r="B48" s="73" t="s">
        <v>74</v>
      </c>
      <c r="C48" s="74"/>
      <c r="D48" s="74"/>
      <c r="E48" s="74"/>
      <c r="F48" s="75"/>
      <c r="G48" s="72" t="s">
        <v>75</v>
      </c>
      <c r="H48" s="72"/>
      <c r="I48" s="72"/>
      <c r="J48" s="72"/>
      <c r="K48" s="72"/>
      <c r="L48" s="72"/>
      <c r="M48" s="72"/>
      <c r="N48" s="72"/>
      <c r="O48" s="72"/>
      <c r="P48" s="72" t="s">
        <v>76</v>
      </c>
      <c r="Q48" s="72"/>
      <c r="R48" s="72"/>
      <c r="S48" s="72"/>
      <c r="T48" s="72"/>
      <c r="U48" s="72"/>
      <c r="V48" s="72"/>
      <c r="W48" s="72"/>
      <c r="X48" s="72"/>
      <c r="Y48" s="71">
        <v>45839</v>
      </c>
      <c r="Z48" s="72"/>
      <c r="AA48" s="72"/>
      <c r="AB48" s="72"/>
      <c r="AC48" s="72"/>
      <c r="AD48" s="72"/>
      <c r="AE48" s="72"/>
    </row>
    <row r="50" spans="2:31" x14ac:dyDescent="0.25">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row>
    <row r="53" spans="2:31" ht="27.75" customHeight="1" x14ac:dyDescent="0.25">
      <c r="B53" s="52" t="s">
        <v>77</v>
      </c>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row>
    <row r="56" spans="2:31" x14ac:dyDescent="0.25">
      <c r="R56" s="94"/>
      <c r="S56" s="94"/>
      <c r="T56" s="94"/>
    </row>
    <row r="57" spans="2:31" x14ac:dyDescent="0.25">
      <c r="R57" s="94"/>
      <c r="S57" s="94"/>
      <c r="T57" s="94"/>
    </row>
    <row r="58" spans="2:31" x14ac:dyDescent="0.25">
      <c r="R58" s="81"/>
      <c r="S58" s="81"/>
      <c r="T58" s="81"/>
    </row>
  </sheetData>
  <mergeCells count="123">
    <mergeCell ref="B34:Q34"/>
    <mergeCell ref="R34:AE34"/>
    <mergeCell ref="B35:Q35"/>
    <mergeCell ref="R35:AE35"/>
    <mergeCell ref="B36:Q36"/>
    <mergeCell ref="R36:U36"/>
    <mergeCell ref="V36:AE36"/>
    <mergeCell ref="B8:AE8"/>
    <mergeCell ref="B11:AE11"/>
    <mergeCell ref="B14:AE14"/>
    <mergeCell ref="L16:T16"/>
    <mergeCell ref="U16:Y16"/>
    <mergeCell ref="Z16:AE16"/>
    <mergeCell ref="B17:D17"/>
    <mergeCell ref="E17:I17"/>
    <mergeCell ref="J17:K17"/>
    <mergeCell ref="L17:T17"/>
    <mergeCell ref="U17:Y17"/>
    <mergeCell ref="B9:AE9"/>
    <mergeCell ref="B10:AE10"/>
    <mergeCell ref="B12:AE12"/>
    <mergeCell ref="J18:K18"/>
    <mergeCell ref="L18:T18"/>
    <mergeCell ref="L21:T21"/>
    <mergeCell ref="U18:Y18"/>
    <mergeCell ref="Z18:AE18"/>
    <mergeCell ref="B19:D19"/>
    <mergeCell ref="E19:I19"/>
    <mergeCell ref="J19:K19"/>
    <mergeCell ref="L19:T19"/>
    <mergeCell ref="B20:D20"/>
    <mergeCell ref="E20:I20"/>
    <mergeCell ref="J20:K20"/>
    <mergeCell ref="L20:T20"/>
    <mergeCell ref="U20:Y20"/>
    <mergeCell ref="Z20:AE20"/>
    <mergeCell ref="R58:T58"/>
    <mergeCell ref="B44:AE44"/>
    <mergeCell ref="B50:AE50"/>
    <mergeCell ref="Y47:AE47"/>
    <mergeCell ref="G47:O47"/>
    <mergeCell ref="P47:X47"/>
    <mergeCell ref="B43:AE43"/>
    <mergeCell ref="B37:AE37"/>
    <mergeCell ref="B38:AE42"/>
    <mergeCell ref="B45:F45"/>
    <mergeCell ref="G45:O45"/>
    <mergeCell ref="P45:X45"/>
    <mergeCell ref="P46:X46"/>
    <mergeCell ref="Y46:AE46"/>
    <mergeCell ref="R56:T56"/>
    <mergeCell ref="R57:T57"/>
    <mergeCell ref="B53:AE53"/>
    <mergeCell ref="G48:O48"/>
    <mergeCell ref="P48:X48"/>
    <mergeCell ref="B47:F47"/>
    <mergeCell ref="B48:F48"/>
    <mergeCell ref="AA2:AE2"/>
    <mergeCell ref="AA4:AE4"/>
    <mergeCell ref="L15:T15"/>
    <mergeCell ref="J15:K15"/>
    <mergeCell ref="V3:Z3"/>
    <mergeCell ref="AA3:AE3"/>
    <mergeCell ref="Y48:AE48"/>
    <mergeCell ref="B46:F46"/>
    <mergeCell ref="Y45:AE45"/>
    <mergeCell ref="G46:O46"/>
    <mergeCell ref="U19:Y19"/>
    <mergeCell ref="Z19:AE19"/>
    <mergeCell ref="I3:U4"/>
    <mergeCell ref="I1:U2"/>
    <mergeCell ref="B13:AE13"/>
    <mergeCell ref="Z15:AE15"/>
    <mergeCell ref="U15:Y15"/>
    <mergeCell ref="B16:D16"/>
    <mergeCell ref="E16:I16"/>
    <mergeCell ref="J16:K16"/>
    <mergeCell ref="E15:I15"/>
    <mergeCell ref="B15:D15"/>
    <mergeCell ref="B6:AE6"/>
    <mergeCell ref="B7:AE7"/>
    <mergeCell ref="B1:H4"/>
    <mergeCell ref="B23:AE23"/>
    <mergeCell ref="Z17:AE17"/>
    <mergeCell ref="B18:D18"/>
    <mergeCell ref="E18:I18"/>
    <mergeCell ref="Z22:AE22"/>
    <mergeCell ref="I29:L29"/>
    <mergeCell ref="T27:AE29"/>
    <mergeCell ref="B27:H27"/>
    <mergeCell ref="I27:L27"/>
    <mergeCell ref="M27:O27"/>
    <mergeCell ref="P27:S27"/>
    <mergeCell ref="B28:H28"/>
    <mergeCell ref="I28:L28"/>
    <mergeCell ref="B29:H29"/>
    <mergeCell ref="M28:O28"/>
    <mergeCell ref="V1:Z1"/>
    <mergeCell ref="V2:Z2"/>
    <mergeCell ref="V4:Z4"/>
    <mergeCell ref="AA1:AE1"/>
    <mergeCell ref="Z21:AE21"/>
    <mergeCell ref="B22:D22"/>
    <mergeCell ref="E22:I22"/>
    <mergeCell ref="J22:K22"/>
    <mergeCell ref="U21:Y21"/>
    <mergeCell ref="B25:S25"/>
    <mergeCell ref="B26:L26"/>
    <mergeCell ref="M26:S26"/>
    <mergeCell ref="B24:AE24"/>
    <mergeCell ref="T25:AE26"/>
    <mergeCell ref="B30:Q32"/>
    <mergeCell ref="R30:AE32"/>
    <mergeCell ref="B33:Q33"/>
    <mergeCell ref="R33:AE33"/>
    <mergeCell ref="P28:S28"/>
    <mergeCell ref="M29:O29"/>
    <mergeCell ref="P29:S29"/>
    <mergeCell ref="L22:T22"/>
    <mergeCell ref="U22:Y22"/>
    <mergeCell ref="B21:D21"/>
    <mergeCell ref="E21:I21"/>
    <mergeCell ref="J21:K21"/>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E20"/>
  <sheetViews>
    <sheetView showGridLines="0" zoomScaleNormal="100" zoomScaleSheetLayoutView="90" workbookViewId="0">
      <selection activeCell="G1" sqref="G1"/>
    </sheetView>
  </sheetViews>
  <sheetFormatPr baseColWidth="10" defaultColWidth="11.42578125" defaultRowHeight="15" x14ac:dyDescent="0.25"/>
  <cols>
    <col min="1" max="1" width="3.42578125" customWidth="1"/>
    <col min="2" max="2" width="21.85546875" customWidth="1"/>
    <col min="3" max="3" width="22" customWidth="1"/>
    <col min="4" max="4" width="50.42578125" customWidth="1"/>
  </cols>
  <sheetData>
    <row r="2" spans="2:5" x14ac:dyDescent="0.25">
      <c r="B2" s="106" t="s">
        <v>78</v>
      </c>
      <c r="C2" s="106"/>
      <c r="D2" s="106"/>
    </row>
    <row r="3" spans="2:5" ht="15.75" thickBot="1" x14ac:dyDescent="0.3"/>
    <row r="4" spans="2:5" x14ac:dyDescent="0.25">
      <c r="B4" s="8" t="s">
        <v>3</v>
      </c>
      <c r="C4" s="9" t="s">
        <v>79</v>
      </c>
      <c r="D4" s="10" t="s">
        <v>80</v>
      </c>
      <c r="E4" s="1"/>
    </row>
    <row r="5" spans="2:5" ht="27" customHeight="1" x14ac:dyDescent="0.25">
      <c r="B5" s="2"/>
      <c r="C5" s="3"/>
      <c r="D5" s="4"/>
    </row>
    <row r="6" spans="2:5" ht="27" customHeight="1" x14ac:dyDescent="0.25">
      <c r="B6" s="2"/>
      <c r="C6" s="3"/>
      <c r="D6" s="4"/>
    </row>
    <row r="7" spans="2:5" ht="27" customHeight="1" x14ac:dyDescent="0.25">
      <c r="B7" s="2"/>
      <c r="C7" s="3"/>
      <c r="D7" s="4"/>
    </row>
    <row r="8" spans="2:5" ht="27" customHeight="1" x14ac:dyDescent="0.25">
      <c r="B8" s="2"/>
      <c r="C8" s="3"/>
      <c r="D8" s="4"/>
    </row>
    <row r="9" spans="2:5" ht="27" customHeight="1" x14ac:dyDescent="0.25">
      <c r="B9" s="2"/>
      <c r="C9" s="3"/>
      <c r="D9" s="4"/>
    </row>
    <row r="10" spans="2:5" ht="27" customHeight="1" x14ac:dyDescent="0.25">
      <c r="B10" s="2"/>
      <c r="C10" s="3"/>
      <c r="D10" s="4"/>
    </row>
    <row r="11" spans="2:5" ht="27" customHeight="1" x14ac:dyDescent="0.25">
      <c r="B11" s="2"/>
      <c r="C11" s="3"/>
      <c r="D11" s="4"/>
    </row>
    <row r="12" spans="2:5" ht="27" customHeight="1" x14ac:dyDescent="0.25">
      <c r="B12" s="2"/>
      <c r="C12" s="3"/>
      <c r="D12" s="4"/>
    </row>
    <row r="13" spans="2:5" ht="27" customHeight="1" x14ac:dyDescent="0.25">
      <c r="B13" s="2"/>
      <c r="C13" s="3"/>
      <c r="D13" s="4"/>
    </row>
    <row r="14" spans="2:5" ht="15.75" thickBot="1" x14ac:dyDescent="0.3">
      <c r="B14" s="5"/>
      <c r="C14" s="6"/>
      <c r="D14" s="7"/>
    </row>
    <row r="20" spans="2:4" ht="35.25" customHeight="1" x14ac:dyDescent="0.25">
      <c r="B20" s="107"/>
      <c r="C20" s="107"/>
      <c r="D20" s="107"/>
    </row>
  </sheetData>
  <mergeCells count="2">
    <mergeCell ref="B2:D2"/>
    <mergeCell ref="B20:D20"/>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2.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3.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2026-05-19T19:49:55Z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2026-05-11T15:43:03Z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8bcac753-4830-4f22-b320-804ad5a80aa3</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