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4EA46DD7-95CF-4D2D-BBDF-E62148C4B4F0}"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2" r:id="rId2"/>
  </sheets>
  <definedNames>
    <definedName name="_xlnm.Print_Area" localSheetId="0">CP!$B$1:$AE$29</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5" i="1" l="1"/>
  <c r="B36" i="1"/>
  <c r="R33" i="1"/>
  <c r="V36" i="1"/>
  <c r="R36" i="1"/>
  <c r="B35" i="1"/>
  <c r="B34" i="1"/>
  <c r="B33" i="1"/>
  <c r="B27" i="1"/>
  <c r="M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4" authorId="0" shapeId="0" xr:uid="{B3A1F217-D2BF-4365-946E-895CD60199E1}">
      <text>
        <r>
          <rPr>
            <sz val="9"/>
            <color rgb="FF000000"/>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<sst xmlns="http://schemas.openxmlformats.org/spreadsheetml/2006/main" count="92" uniqueCount="81">
  <si>
    <t>PROCESO: ANÁLISIS FINANCIERO Y CONTABLE</t>
  </si>
  <si>
    <t>Código</t>
  </si>
  <si>
    <t>AFC-CP-001</t>
  </si>
  <si>
    <t>Versión</t>
  </si>
  <si>
    <t>012</t>
  </si>
  <si>
    <t>CARACTERIZACIÓN DEL PROCESO</t>
  </si>
  <si>
    <t xml:space="preserve">Fecha </t>
  </si>
  <si>
    <t>Clasificación de la
 información</t>
  </si>
  <si>
    <t>Pública</t>
  </si>
  <si>
    <t xml:space="preserve">OBJETIVO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</si>
  <si>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</si>
  <si>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ALCANCE</t>
  </si>
  <si>
    <t>El proceso inicia con la definición de la muestra de sociedades, continúa con el diagnóstico de la situación financiera, contable y administrativa de las sociedades analizadas y finaliza con la respectiva actuación administrativa según sea el resultado del diagnóstico.</t>
  </si>
  <si>
    <t>RESPONSABLE</t>
  </si>
  <si>
    <t>Delegado de Supervisión Societaria.
Dirección de Supervisión Empresarial.</t>
  </si>
  <si>
    <t>PROVEEDOR</t>
  </si>
  <si>
    <t>ENTRADA/INSUMO</t>
  </si>
  <si>
    <t>CICLO PHVA</t>
  </si>
  <si>
    <t>ACTIVIDAD / DESCRIPCIÓN DE LA ACTIVIDAD</t>
  </si>
  <si>
    <t>SALIDA</t>
  </si>
  <si>
    <t>CLIENTE</t>
  </si>
  <si>
    <t>Otras Entidades del Estado; Gestión Estratégica; 
Gestión Integral;</t>
  </si>
  <si>
    <t>Normativa, 
Políticas y Objetivos del SGI, Directrices, planes y programas definidos por la entidad</t>
  </si>
  <si>
    <t>P</t>
  </si>
  <si>
    <t>Definir la política de supervisión. 
Definir los planes y programas estratégicos a desarrollar por el proceso durante cada vigencia.</t>
  </si>
  <si>
    <t>Política de supervisión; Proyectos Estratégicos u operativos (cuando aplique); Indicadores de gestión de proceso;  Identificación de Riesgos (proceso - corrupción) y determinación de controles.</t>
  </si>
  <si>
    <t xml:space="preserve">Análisis Financiero y Contable;
Gestión Estratégica; 
Gestión Integral;
Evaluación y Control </t>
  </si>
  <si>
    <t>Otras Entidades del estado y órganos de control; Sociedades y personas sujetos a supervisión
Gestión de Información Empresarial; Análisis Económico y de Riesgos; Liquidación Judicial;
Recuperación Empresarial;
Investigaciones Administrativas;
Análisis Financiero y Contable
Gestión Estratégica</t>
  </si>
  <si>
    <t>Solicitud interna y/o externa y  muestra de política de supervisión.</t>
  </si>
  <si>
    <t xml:space="preserve">Revisar y evaluar la solicitud para definir y asignar las sociedades a evaluar. </t>
  </si>
  <si>
    <t>Correo electrónico de asignación de sociedades e instrucciones para la gestión o plan de trabajo.</t>
  </si>
  <si>
    <t>Análisis Financiero y Contable</t>
  </si>
  <si>
    <t>Datos básicos de contacto, información financiera y otra, recopilada de la Sociedad asignada.</t>
  </si>
  <si>
    <t>H</t>
  </si>
  <si>
    <t xml:space="preserve">Solicitar información mediante  requerimiento escrito o en la toma de información </t>
  </si>
  <si>
    <t>Oficio de requerimiento de información y/o credencial de toma de información.</t>
  </si>
  <si>
    <t>Sociedades sujetas a supervisión</t>
  </si>
  <si>
    <t>Sociedades sujetas a supervisión
Análisis Financiero y Contable</t>
  </si>
  <si>
    <t>Información suministrada por la sociedad a evaluar.</t>
  </si>
  <si>
    <t>Realizar el análisis integral o monitoreo del plan de mejoramiento de la sociedad, de acuerdo a la información que allegue o se obtenga mediante la toma de información.</t>
  </si>
  <si>
    <t>Análisis integral o monitoreo del plan de mejoramiento de la sociedad y/o consolidado.</t>
  </si>
  <si>
    <t xml:space="preserve">Validar y verificar que las conclusiones que contiene el Análisis integral o monitoreo corresponden a la valoración integral de la situación financiera de la sociedad y que reune los requisitos de calidad y oportunidad.
Así mismo, la adopción de la medida correspondiente. </t>
  </si>
  <si>
    <t xml:space="preserve">Informe </t>
  </si>
  <si>
    <t>Gestión Documental
Gestión de Información Empresarial; Análisis Económico y de Riesgos; Liquidación Judicial;
Recuperación Empresarial;
Investigaciones Administrativas;
Gestión Estratégica</t>
  </si>
  <si>
    <t xml:space="preserve">Informe; Oficios de requerimiento de información o credenciales de toma de información; registro de acciones pedagógicas realizadas </t>
  </si>
  <si>
    <t>V</t>
  </si>
  <si>
    <t xml:space="preserve">Elaborar y revisar las estadísticas de la gestión realizada a través de: informes de análisis, oficios remitidos y acciones pedagógicas.  </t>
  </si>
  <si>
    <t>Estadísticas con los resultados de las gestiones adelantadas</t>
  </si>
  <si>
    <t>Evaluación y Control, 
Gestión Estratégica; 
Gestión Integral; 
Gestión del Talento Humano; 
Gestión de Infraestructura Física;
Otras Entidades del estado y órganos de control</t>
  </si>
  <si>
    <t>Informes de Auditorías internas y externas,  resultados de indicadores, informe de revisión por la dirección, oportunidades de mejora</t>
  </si>
  <si>
    <t>A</t>
  </si>
  <si>
    <t>Tomar acciones correctivas, preventivas y de mejora para mitigar las posibles desviaciones y  riesgos del proceso.</t>
  </si>
  <si>
    <t>Planes de mejoramiento</t>
  </si>
  <si>
    <t>Todos los procesos aplicables.
Entidades del estado y órganos de control</t>
  </si>
  <si>
    <t>DOCUMENTOS ASOCIADOS</t>
  </si>
  <si>
    <t>INTERNOS</t>
  </si>
  <si>
    <t>EXTERNOS</t>
  </si>
  <si>
    <t>DOCUMENTOS</t>
  </si>
  <si>
    <t>FORMATOS</t>
  </si>
  <si>
    <t>No Aplica</t>
  </si>
  <si>
    <t xml:space="preserve">MEDICIÓN Y CONTROL </t>
  </si>
  <si>
    <t>REQUISITOS LEGALES</t>
  </si>
  <si>
    <t xml:space="preserve">OTROS  REQUISITOS SGI </t>
  </si>
  <si>
    <t>RECURSOS</t>
  </si>
  <si>
    <t xml:space="preserve">Recursos humanos, recursos financieros e infraestructura: Puestos de trabajos, equipos tecnológicos, papelería </t>
  </si>
  <si>
    <t xml:space="preserve">APROBACIÓN </t>
  </si>
  <si>
    <t>Nombre</t>
  </si>
  <si>
    <t>Cargo</t>
  </si>
  <si>
    <t>Elaboró:</t>
  </si>
  <si>
    <t>Ana María Cuervo Gasca</t>
  </si>
  <si>
    <t>Coordinadora Grupo de Análisis y Seguimiento Financiero</t>
  </si>
  <si>
    <t>Revisó:</t>
  </si>
  <si>
    <t>Camilo Armando Franco Leguizamo</t>
  </si>
  <si>
    <t>Director de Supervisión Empresarial</t>
  </si>
  <si>
    <t>Aprobó:</t>
  </si>
  <si>
    <t>Elsa María López Roca</t>
  </si>
  <si>
    <t>Superintendente Delegada de Supervisión Societaria</t>
  </si>
  <si>
    <t>Proceso: Gestión Integral, Código: GIN–FM–033, Versión: 001, Vigencia: 26/02/2025
Verifique que este documento corresponda a la versión vigente antes de su uso</t>
  </si>
  <si>
    <t>CONTROL DE CAMBIOS</t>
  </si>
  <si>
    <t>Fecha</t>
  </si>
  <si>
    <t xml:space="preserve">Descripción del Cambio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</si>
</sst>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sz val="12"/>
      <color theme="1"/>
      <name val="Verdana"/>
      <family val="2"/>
    </font>
    <font>
      <b/>
      <sz val="12"/>
      <color theme="0"/>
      <name val="Verdana"/>
      <family val="2"/>
    </font>
    <font>
      <u/>
      <sz val="12"/>
      <color theme="10"/>
      <name val="Verdana"/>
      <family val="2"/>
    </font>
    <font>
      <b/>
      <sz val="12"/>
      <color theme="1"/>
      <name val="Verdana"/>
      <family val="2"/>
    </font>
    <font>
      <sz val="12"/>
      <name val="Verdana"/>
      <family val="2"/>
    </font>
    <font>
      <b/>
      <sz val="12"/>
      <color rgb="FFFF0000"/>
      <name val="Verdana"/>
      <family val="2"/>
    </font>
    <font>
      <u/>
      <sz val="12"/>
      <color theme="1"/>
      <name val="Verdana"/>
      <family val="2"/>
    </font>
    <font>
      <sz val="11"/>
      <color theme="1"/>
      <name val="Nunito"/>
    </font>
    <font>
      <sz val="9"/>
      <color rgb="FF000000"/>
      <name val="Tahoma"/>
      <family val="2"/>
    </font>
    <font>
      <sz val="11"/>
      <color theme="0"/>
      <name val="Nunito"/>
    </font>
    <font>
      <b/>
      <sz val="11"/>
      <color theme="1"/>
      <name val="Nunito"/>
    </font>
    <font>
      <b/>
      <sz val="11"/>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
      <patternFill patternType="solid">
        <fgColor rgb="FFF2DCDB"/>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08">
    <xf numFmtId="0" fontId="0" fillId="0" borderId="0" xfId="0"/>
    <xf numFmtId="0" fontId="6" fillId="0" borderId="0" xfId="0" applyFont="1"/>
    <xf numFmtId="0" fontId="0" fillId="0" borderId="14" xfId="0" applyBorder="1"/>
    <xf numFmtId="0" fontId="0" fillId="0" borderId="1" xfId="0" applyBorder="1"/>
    <xf numFmtId="0" fontId="0" fillId="0" borderId="15" xfId="0" applyBorder="1"/>
    <xf numFmtId="0" fontId="0" fillId="0" borderId="16" xfId="0" applyBorder="1"/>
    <xf numFmtId="0" fontId="0" fillId="0" borderId="17" xfId="0" applyBorder="1"/>
    <xf numFmtId="0" fontId="0" fillId="0" borderId="18" xfId="0" applyBorder="1"/>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2" borderId="0" xfId="0" applyFont="1" applyFill="1" applyAlignment="1">
      <alignment horizontal="left" vertical="center" textRotation="90" wrapText="1"/>
    </xf>
    <xf numFmtId="0" fontId="10" fillId="0" borderId="0" xfId="0" applyFont="1" applyAlignment="1">
      <alignment vertical="center" wrapText="1"/>
    </xf>
    <xf numFmtId="0" fontId="7" fillId="0" borderId="2" xfId="0" applyFont="1" applyBorder="1" applyAlignment="1">
      <alignment vertical="center" wrapText="1"/>
    </xf>
    <xf numFmtId="0" fontId="14" fillId="2" borderId="0" xfId="0" applyFont="1" applyFill="1" applyAlignment="1">
      <alignment horizontal="left" vertical="center" wrapText="1"/>
    </xf>
    <xf numFmtId="0" fontId="14" fillId="0" borderId="0" xfId="0" applyFont="1" applyAlignment="1">
      <alignment horizontal="left" vertical="center" wrapText="1"/>
    </xf>
    <xf numFmtId="0" fontId="16" fillId="2" borderId="0" xfId="0" applyFont="1" applyFill="1" applyAlignment="1">
      <alignment horizontal="left" vertical="center" wrapText="1"/>
    </xf>
    <xf numFmtId="0" fontId="17" fillId="0" borderId="0" xfId="0" applyFont="1" applyAlignment="1">
      <alignment vertical="center" wrapText="1"/>
    </xf>
    <xf numFmtId="0" fontId="7" fillId="2" borderId="0" xfId="0" applyFont="1" applyFill="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0" borderId="1" xfId="1" applyFont="1" applyBorder="1" applyAlignment="1">
      <alignment horizontal="center" vertical="center"/>
    </xf>
    <xf numFmtId="0" fontId="9" fillId="0" borderId="3"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4" xfId="1" applyFont="1" applyFill="1" applyBorder="1" applyAlignment="1">
      <alignment horizontal="center" vertical="center"/>
    </xf>
    <xf numFmtId="0" fontId="9" fillId="2" borderId="9"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2" borderId="1" xfId="0" applyFont="1" applyFill="1" applyBorder="1" applyAlignment="1">
      <alignment horizontal="center"/>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3" fillId="2" borderId="0" xfId="1" applyFont="1" applyFill="1" applyBorder="1" applyAlignment="1">
      <alignment horizontal="left" vertical="center" wrapText="1"/>
    </xf>
    <xf numFmtId="0" fontId="12" fillId="0" borderId="0" xfId="0" applyFont="1" applyAlignment="1">
      <alignment horizontal="left"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2" borderId="0" xfId="1" applyFont="1" applyFill="1" applyBorder="1" applyAlignment="1">
      <alignment vertical="center" wrapText="1"/>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4" xfId="1" applyFont="1" applyBorder="1" applyAlignment="1">
      <alignment horizontal="center" vertical="center"/>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8"/>
  <sheetViews>
    <sheetView showGridLines="0" tabSelected="1" topLeftCell="A22" zoomScale="70" zoomScaleNormal="70" workbookViewId="0">
      <selection activeCell="R34" sqref="R34:AE34"/>
    </sheetView>
  </sheetViews>
  <sheetFormatPr baseColWidth="10" defaultColWidth="11.42578125" defaultRowHeight="15" x14ac:dyDescent="0.25"/>
  <cols>
    <col min="1" max="1" width="1.42578125" style="12" customWidth="1"/>
    <col min="2" max="2" width="5.7109375" style="12" customWidth="1"/>
    <col min="3" max="3" width="14.85546875" style="12" customWidth="1"/>
    <col min="4" max="4" width="5.7109375" style="12" customWidth="1"/>
    <col min="5" max="5" width="6.5703125" style="12" customWidth="1"/>
    <col min="6" max="8" width="5.7109375" style="12" customWidth="1"/>
    <col min="9" max="9" width="27.5703125" style="12" customWidth="1"/>
    <col min="10" max="11" width="6.28515625" style="12" customWidth="1"/>
    <col min="12" max="12" width="17.7109375" style="12" customWidth="1"/>
    <col min="13" max="13" width="19.42578125" style="12" customWidth="1"/>
    <col min="14" max="14" width="18.42578125" style="12" customWidth="1"/>
    <col min="15" max="15" width="17.42578125" style="12" customWidth="1"/>
    <col min="16" max="16" width="15.140625" style="12" customWidth="1"/>
    <col min="17" max="17" width="15" style="12" customWidth="1"/>
    <col min="18" max="18" width="16.28515625" style="12" customWidth="1"/>
    <col min="19" max="19" width="14.7109375" style="12" customWidth="1"/>
    <col min="20" max="20" width="13.140625" style="12" customWidth="1"/>
    <col min="21" max="21" width="43.85546875" style="12" customWidth="1"/>
    <col min="22" max="24" width="6.7109375" style="12" customWidth="1"/>
    <col min="25" max="26" width="5.7109375" style="12" customWidth="1"/>
    <col min="27" max="30" width="6.7109375" style="12" customWidth="1"/>
    <col min="31" max="31" width="8.140625" style="12" customWidth="1"/>
    <col min="32" max="16384" width="11.42578125" style="12"/>
  </cols>
  <sheetData>
    <row r="1" spans="1:31" ht="30" customHeight="1" x14ac:dyDescent="0.25">
      <c r="A1" s="11"/>
      <c r="B1" s="45"/>
      <c r="C1" s="45"/>
      <c r="D1" s="45"/>
      <c r="E1" s="45"/>
      <c r="F1" s="45"/>
      <c r="G1" s="45"/>
      <c r="H1" s="45"/>
      <c r="I1" s="61" t="s">
        <v>0</v>
      </c>
      <c r="J1" s="61"/>
      <c r="K1" s="61"/>
      <c r="L1" s="61"/>
      <c r="M1" s="61"/>
      <c r="N1" s="61"/>
      <c r="O1" s="61"/>
      <c r="P1" s="61"/>
      <c r="Q1" s="61"/>
      <c r="R1" s="61"/>
      <c r="S1" s="61"/>
      <c r="T1" s="61"/>
      <c r="U1" s="61"/>
      <c r="V1" s="60" t="s">
        <v>1</v>
      </c>
      <c r="W1" s="60"/>
      <c r="X1" s="60"/>
      <c r="Y1" s="60"/>
      <c r="Z1" s="60"/>
      <c r="AA1" s="62" t="s">
        <v>2</v>
      </c>
      <c r="AB1" s="62"/>
      <c r="AC1" s="62"/>
      <c r="AD1" s="62"/>
      <c r="AE1" s="62"/>
    </row>
    <row r="2" spans="1:31" ht="30" customHeight="1" x14ac:dyDescent="0.25">
      <c r="A2" s="11"/>
      <c r="B2" s="45"/>
      <c r="C2" s="45"/>
      <c r="D2" s="45"/>
      <c r="E2" s="45"/>
      <c r="F2" s="45"/>
      <c r="G2" s="45"/>
      <c r="H2" s="45"/>
      <c r="I2" s="61"/>
      <c r="J2" s="61"/>
      <c r="K2" s="61"/>
      <c r="L2" s="61"/>
      <c r="M2" s="61"/>
      <c r="N2" s="61"/>
      <c r="O2" s="61"/>
      <c r="P2" s="61"/>
      <c r="Q2" s="61"/>
      <c r="R2" s="61"/>
      <c r="S2" s="61"/>
      <c r="T2" s="61"/>
      <c r="U2" s="61"/>
      <c r="V2" s="60" t="s">
        <v>3</v>
      </c>
      <c r="W2" s="60"/>
      <c r="X2" s="60"/>
      <c r="Y2" s="60"/>
      <c r="Z2" s="60"/>
      <c r="AA2" s="63" t="s">
        <v>4</v>
      </c>
      <c r="AB2" s="63"/>
      <c r="AC2" s="63"/>
      <c r="AD2" s="63"/>
      <c r="AE2" s="63"/>
    </row>
    <row r="3" spans="1:31" ht="30" customHeight="1" x14ac:dyDescent="0.25">
      <c r="A3" s="11"/>
      <c r="B3" s="45"/>
      <c r="C3" s="45"/>
      <c r="D3" s="45"/>
      <c r="E3" s="45"/>
      <c r="F3" s="45"/>
      <c r="G3" s="45"/>
      <c r="H3" s="45"/>
      <c r="I3" s="61" t="s">
        <v>5</v>
      </c>
      <c r="J3" s="61"/>
      <c r="K3" s="61"/>
      <c r="L3" s="61"/>
      <c r="M3" s="61"/>
      <c r="N3" s="61"/>
      <c r="O3" s="61"/>
      <c r="P3" s="61"/>
      <c r="Q3" s="61"/>
      <c r="R3" s="61"/>
      <c r="S3" s="61"/>
      <c r="T3" s="61"/>
      <c r="U3" s="61"/>
      <c r="V3" s="60" t="s">
        <v>6</v>
      </c>
      <c r="W3" s="60"/>
      <c r="X3" s="60"/>
      <c r="Y3" s="60"/>
      <c r="Z3" s="60"/>
      <c r="AA3" s="69">
        <v>45839</v>
      </c>
      <c r="AB3" s="70"/>
      <c r="AC3" s="70"/>
      <c r="AD3" s="70"/>
      <c r="AE3" s="70"/>
    </row>
    <row r="4" spans="1:31" ht="30" customHeight="1" x14ac:dyDescent="0.25">
      <c r="A4" s="11"/>
      <c r="B4" s="45"/>
      <c r="C4" s="45"/>
      <c r="D4" s="45"/>
      <c r="E4" s="45"/>
      <c r="F4" s="45"/>
      <c r="G4" s="45"/>
      <c r="H4" s="45"/>
      <c r="I4" s="61"/>
      <c r="J4" s="61"/>
      <c r="K4" s="61"/>
      <c r="L4" s="61"/>
      <c r="M4" s="61"/>
      <c r="N4" s="61"/>
      <c r="O4" s="61"/>
      <c r="P4" s="61"/>
      <c r="Q4" s="61"/>
      <c r="R4" s="61"/>
      <c r="S4" s="61"/>
      <c r="T4" s="61"/>
      <c r="U4" s="61"/>
      <c r="V4" s="61" t="s">
        <v>7</v>
      </c>
      <c r="W4" s="60"/>
      <c r="X4" s="60"/>
      <c r="Y4" s="60"/>
      <c r="Z4" s="60"/>
      <c r="AA4" s="64" t="s">
        <v>8</v>
      </c>
      <c r="AB4" s="64"/>
      <c r="AC4" s="64"/>
      <c r="AD4" s="64"/>
      <c r="AE4" s="64"/>
    </row>
    <row r="5" spans="1:31" ht="11.25" customHeigh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ht="24.95" customHeight="1" x14ac:dyDescent="0.25">
      <c r="A6" s="11"/>
      <c r="B6" s="79" t="s">
        <v>9</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row>
    <row r="7" spans="1:31" ht="49.5" customHeight="1" x14ac:dyDescent="0.25">
      <c r="A7" s="11"/>
      <c r="B7" s="80" t="s">
        <v>10</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1" ht="8.1" customHeight="1" x14ac:dyDescent="0.25">
      <c r="A8" s="11"/>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row>
    <row r="9" spans="1:31" ht="24.95" customHeight="1" x14ac:dyDescent="0.25">
      <c r="A9" s="11"/>
      <c r="B9" s="79" t="s">
        <v>11</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row>
    <row r="10" spans="1:31" ht="48.75" customHeight="1" x14ac:dyDescent="0.25">
      <c r="A10" s="11"/>
      <c r="B10" s="80" t="s">
        <v>12</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row>
    <row r="11" spans="1:31" ht="8.1" customHeight="1" x14ac:dyDescent="0.25">
      <c r="A11" s="11"/>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row>
    <row r="12" spans="1:31" ht="24.95" customHeight="1" x14ac:dyDescent="0.25">
      <c r="A12" s="11"/>
      <c r="B12" s="79" t="s">
        <v>13</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row>
    <row r="13" spans="1:31" ht="168" customHeight="1" x14ac:dyDescent="0.25">
      <c r="A13" s="11"/>
      <c r="B13" s="76" t="s">
        <v>14</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8"/>
    </row>
    <row r="14" spans="1:31" ht="8.1" customHeight="1" x14ac:dyDescent="0.25">
      <c r="A14" s="11"/>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row>
    <row r="15" spans="1:31" s="13" customFormat="1" ht="31.5" customHeight="1" x14ac:dyDescent="0.25">
      <c r="A15" s="21"/>
      <c r="B15" s="68" t="s">
        <v>15</v>
      </c>
      <c r="C15" s="68"/>
      <c r="D15" s="68"/>
      <c r="E15" s="68" t="s">
        <v>16</v>
      </c>
      <c r="F15" s="68"/>
      <c r="G15" s="68"/>
      <c r="H15" s="68"/>
      <c r="I15" s="68"/>
      <c r="J15" s="68" t="s">
        <v>17</v>
      </c>
      <c r="K15" s="68"/>
      <c r="L15" s="65" t="s">
        <v>18</v>
      </c>
      <c r="M15" s="66"/>
      <c r="N15" s="66"/>
      <c r="O15" s="66"/>
      <c r="P15" s="66"/>
      <c r="Q15" s="66"/>
      <c r="R15" s="66"/>
      <c r="S15" s="66"/>
      <c r="T15" s="67"/>
      <c r="U15" s="68" t="s">
        <v>19</v>
      </c>
      <c r="V15" s="68"/>
      <c r="W15" s="68"/>
      <c r="X15" s="68"/>
      <c r="Y15" s="68"/>
      <c r="Z15" s="68" t="s">
        <v>20</v>
      </c>
      <c r="AA15" s="68"/>
      <c r="AB15" s="68"/>
      <c r="AC15" s="68"/>
      <c r="AD15" s="68"/>
      <c r="AE15" s="68"/>
    </row>
    <row r="16" spans="1:31" ht="60" customHeight="1" x14ac:dyDescent="0.25">
      <c r="A16" s="14"/>
      <c r="B16" s="22" t="s">
        <v>21</v>
      </c>
      <c r="C16" s="23"/>
      <c r="D16" s="24"/>
      <c r="E16" s="22" t="s">
        <v>22</v>
      </c>
      <c r="F16" s="23"/>
      <c r="G16" s="23"/>
      <c r="H16" s="23"/>
      <c r="I16" s="24"/>
      <c r="J16" s="22" t="s">
        <v>23</v>
      </c>
      <c r="K16" s="24"/>
      <c r="L16" s="76" t="s">
        <v>24</v>
      </c>
      <c r="M16" s="77"/>
      <c r="N16" s="77"/>
      <c r="O16" s="77"/>
      <c r="P16" s="77"/>
      <c r="Q16" s="77"/>
      <c r="R16" s="77"/>
      <c r="S16" s="77"/>
      <c r="T16" s="78"/>
      <c r="U16" s="22" t="s">
        <v>25</v>
      </c>
      <c r="V16" s="23"/>
      <c r="W16" s="23"/>
      <c r="X16" s="23"/>
      <c r="Y16" s="24"/>
      <c r="Z16" s="22" t="s">
        <v>26</v>
      </c>
      <c r="AA16" s="23"/>
      <c r="AB16" s="23"/>
      <c r="AC16" s="23"/>
      <c r="AD16" s="23"/>
      <c r="AE16" s="24"/>
    </row>
    <row r="17" spans="1:31" ht="315.75" customHeight="1" x14ac:dyDescent="0.25">
      <c r="A17" s="14"/>
      <c r="B17" s="105" t="s">
        <v>27</v>
      </c>
      <c r="C17" s="105"/>
      <c r="D17" s="105"/>
      <c r="E17" s="105" t="s">
        <v>28</v>
      </c>
      <c r="F17" s="105"/>
      <c r="G17" s="105"/>
      <c r="H17" s="105"/>
      <c r="I17" s="105"/>
      <c r="J17" s="105" t="s">
        <v>23</v>
      </c>
      <c r="K17" s="105"/>
      <c r="L17" s="76" t="s">
        <v>29</v>
      </c>
      <c r="M17" s="77"/>
      <c r="N17" s="77"/>
      <c r="O17" s="77"/>
      <c r="P17" s="77"/>
      <c r="Q17" s="77"/>
      <c r="R17" s="77"/>
      <c r="S17" s="77"/>
      <c r="T17" s="78"/>
      <c r="U17" s="22" t="s">
        <v>30</v>
      </c>
      <c r="V17" s="23"/>
      <c r="W17" s="23"/>
      <c r="X17" s="23"/>
      <c r="Y17" s="24"/>
      <c r="Z17" s="22" t="s">
        <v>31</v>
      </c>
      <c r="AA17" s="23"/>
      <c r="AB17" s="23"/>
      <c r="AC17" s="23"/>
      <c r="AD17" s="23"/>
      <c r="AE17" s="24"/>
    </row>
    <row r="18" spans="1:31" ht="60" customHeight="1" x14ac:dyDescent="0.25">
      <c r="A18" s="14"/>
      <c r="B18" s="47" t="s">
        <v>31</v>
      </c>
      <c r="C18" s="47"/>
      <c r="D18" s="47"/>
      <c r="E18" s="47" t="s">
        <v>32</v>
      </c>
      <c r="F18" s="47"/>
      <c r="G18" s="47"/>
      <c r="H18" s="47"/>
      <c r="I18" s="47"/>
      <c r="J18" s="47" t="s">
        <v>33</v>
      </c>
      <c r="K18" s="47"/>
      <c r="L18" s="39" t="s">
        <v>34</v>
      </c>
      <c r="M18" s="40"/>
      <c r="N18" s="40"/>
      <c r="O18" s="40"/>
      <c r="P18" s="40"/>
      <c r="Q18" s="40"/>
      <c r="R18" s="40"/>
      <c r="S18" s="40"/>
      <c r="T18" s="41"/>
      <c r="U18" s="42" t="s">
        <v>35</v>
      </c>
      <c r="V18" s="43"/>
      <c r="W18" s="43"/>
      <c r="X18" s="43"/>
      <c r="Y18" s="44"/>
      <c r="Z18" s="42" t="s">
        <v>36</v>
      </c>
      <c r="AA18" s="43"/>
      <c r="AB18" s="43"/>
      <c r="AC18" s="43"/>
      <c r="AD18" s="43"/>
      <c r="AE18" s="44"/>
    </row>
    <row r="19" spans="1:31" ht="87" customHeight="1" x14ac:dyDescent="0.25">
      <c r="A19" s="14"/>
      <c r="B19" s="42" t="s">
        <v>37</v>
      </c>
      <c r="C19" s="43"/>
      <c r="D19" s="44"/>
      <c r="E19" s="42" t="s">
        <v>38</v>
      </c>
      <c r="F19" s="43"/>
      <c r="G19" s="43"/>
      <c r="H19" s="43"/>
      <c r="I19" s="44"/>
      <c r="J19" s="42" t="s">
        <v>33</v>
      </c>
      <c r="K19" s="44"/>
      <c r="L19" s="39" t="s">
        <v>39</v>
      </c>
      <c r="M19" s="40"/>
      <c r="N19" s="40"/>
      <c r="O19" s="40"/>
      <c r="P19" s="40"/>
      <c r="Q19" s="40"/>
      <c r="R19" s="40"/>
      <c r="S19" s="40"/>
      <c r="T19" s="41"/>
      <c r="U19" s="42" t="s">
        <v>40</v>
      </c>
      <c r="V19" s="43"/>
      <c r="W19" s="43"/>
      <c r="X19" s="43"/>
      <c r="Y19" s="44"/>
      <c r="Z19" s="42" t="s">
        <v>31</v>
      </c>
      <c r="AA19" s="43"/>
      <c r="AB19" s="43"/>
      <c r="AC19" s="43"/>
      <c r="AD19" s="43"/>
      <c r="AE19" s="44"/>
    </row>
    <row r="20" spans="1:31" ht="134.25" customHeight="1" x14ac:dyDescent="0.25">
      <c r="A20" s="14"/>
      <c r="B20" s="42" t="s">
        <v>31</v>
      </c>
      <c r="C20" s="43"/>
      <c r="D20" s="44"/>
      <c r="E20" s="42" t="s">
        <v>40</v>
      </c>
      <c r="F20" s="43"/>
      <c r="G20" s="43"/>
      <c r="H20" s="43"/>
      <c r="I20" s="44"/>
      <c r="J20" s="42" t="s">
        <v>33</v>
      </c>
      <c r="K20" s="44"/>
      <c r="L20" s="39" t="s">
        <v>41</v>
      </c>
      <c r="M20" s="40"/>
      <c r="N20" s="40"/>
      <c r="O20" s="40"/>
      <c r="P20" s="40"/>
      <c r="Q20" s="40"/>
      <c r="R20" s="40"/>
      <c r="S20" s="40"/>
      <c r="T20" s="41"/>
      <c r="U20" s="42" t="s">
        <v>42</v>
      </c>
      <c r="V20" s="43"/>
      <c r="W20" s="43"/>
      <c r="X20" s="43"/>
      <c r="Y20" s="44"/>
      <c r="Z20" s="42" t="s">
        <v>43</v>
      </c>
      <c r="AA20" s="43"/>
      <c r="AB20" s="43"/>
      <c r="AC20" s="43"/>
      <c r="AD20" s="43"/>
      <c r="AE20" s="44"/>
    </row>
    <row r="21" spans="1:31" ht="79.5" customHeight="1" x14ac:dyDescent="0.25">
      <c r="A21" s="14"/>
      <c r="B21" s="22" t="s">
        <v>31</v>
      </c>
      <c r="C21" s="23"/>
      <c r="D21" s="24"/>
      <c r="E21" s="22" t="s">
        <v>44</v>
      </c>
      <c r="F21" s="23"/>
      <c r="G21" s="23"/>
      <c r="H21" s="23"/>
      <c r="I21" s="24"/>
      <c r="J21" s="22" t="s">
        <v>45</v>
      </c>
      <c r="K21" s="24"/>
      <c r="L21" s="76" t="s">
        <v>46</v>
      </c>
      <c r="M21" s="77"/>
      <c r="N21" s="77"/>
      <c r="O21" s="77"/>
      <c r="P21" s="77"/>
      <c r="Q21" s="77"/>
      <c r="R21" s="77"/>
      <c r="S21" s="77"/>
      <c r="T21" s="78"/>
      <c r="U21" s="22" t="s">
        <v>47</v>
      </c>
      <c r="V21" s="23"/>
      <c r="W21" s="23"/>
      <c r="X21" s="23"/>
      <c r="Y21" s="24"/>
      <c r="Z21" s="22" t="s">
        <v>31</v>
      </c>
      <c r="AA21" s="23"/>
      <c r="AB21" s="23"/>
      <c r="AC21" s="23"/>
      <c r="AD21" s="23"/>
      <c r="AE21" s="24"/>
    </row>
    <row r="22" spans="1:31" ht="189" customHeight="1" x14ac:dyDescent="0.25">
      <c r="A22" s="14"/>
      <c r="B22" s="42" t="s">
        <v>48</v>
      </c>
      <c r="C22" s="43"/>
      <c r="D22" s="44"/>
      <c r="E22" s="42" t="s">
        <v>49</v>
      </c>
      <c r="F22" s="43"/>
      <c r="G22" s="43"/>
      <c r="H22" s="43"/>
      <c r="I22" s="44"/>
      <c r="J22" s="42" t="s">
        <v>50</v>
      </c>
      <c r="K22" s="44"/>
      <c r="L22" s="39" t="s">
        <v>51</v>
      </c>
      <c r="M22" s="40"/>
      <c r="N22" s="40"/>
      <c r="O22" s="40"/>
      <c r="P22" s="40"/>
      <c r="Q22" s="40"/>
      <c r="R22" s="40"/>
      <c r="S22" s="40"/>
      <c r="T22" s="41"/>
      <c r="U22" s="42" t="s">
        <v>52</v>
      </c>
      <c r="V22" s="43"/>
      <c r="W22" s="43"/>
      <c r="X22" s="43"/>
      <c r="Y22" s="44"/>
      <c r="Z22" s="42" t="s">
        <v>53</v>
      </c>
      <c r="AA22" s="43"/>
      <c r="AB22" s="43"/>
      <c r="AC22" s="43"/>
      <c r="AD22" s="43"/>
      <c r="AE22" s="44"/>
    </row>
    <row r="23" spans="1:31" ht="8.1" customHeight="1" x14ac:dyDescent="0.25">
      <c r="A23" s="11"/>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row>
    <row r="24" spans="1:31" s="18" customFormat="1" ht="16.5" customHeight="1" x14ac:dyDescent="0.25">
      <c r="A24" s="17"/>
      <c r="B24" s="25" t="s">
        <v>54</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8"/>
    </row>
    <row r="25" spans="1:31" s="18" customFormat="1" ht="16.5" x14ac:dyDescent="0.25">
      <c r="A25" s="17"/>
      <c r="B25" s="25" t="s">
        <v>55</v>
      </c>
      <c r="C25" s="26"/>
      <c r="D25" s="26"/>
      <c r="E25" s="26"/>
      <c r="F25" s="26"/>
      <c r="G25" s="26"/>
      <c r="H25" s="26"/>
      <c r="I25" s="26"/>
      <c r="J25" s="26"/>
      <c r="K25" s="26"/>
      <c r="L25" s="26"/>
      <c r="M25" s="26"/>
      <c r="N25" s="26"/>
      <c r="O25" s="26"/>
      <c r="P25" s="26"/>
      <c r="Q25" s="26"/>
      <c r="R25" s="26"/>
      <c r="S25" s="26"/>
      <c r="T25" s="27" t="s">
        <v>56</v>
      </c>
      <c r="U25" s="27"/>
      <c r="V25" s="27"/>
      <c r="W25" s="27"/>
      <c r="X25" s="27"/>
      <c r="Y25" s="27"/>
      <c r="Z25" s="27"/>
      <c r="AA25" s="27"/>
      <c r="AB25" s="27"/>
      <c r="AC25" s="27"/>
      <c r="AD25" s="27"/>
      <c r="AE25" s="27"/>
    </row>
    <row r="26" spans="1:31" s="18" customFormat="1" ht="16.5" customHeight="1" x14ac:dyDescent="0.25">
      <c r="A26" s="17"/>
      <c r="B26" s="27" t="s">
        <v>57</v>
      </c>
      <c r="C26" s="27"/>
      <c r="D26" s="27"/>
      <c r="E26" s="27"/>
      <c r="F26" s="27"/>
      <c r="G26" s="27"/>
      <c r="H26" s="27"/>
      <c r="I26" s="27"/>
      <c r="J26" s="27"/>
      <c r="K26" s="27"/>
      <c r="L26" s="27"/>
      <c r="M26" s="27" t="s">
        <v>58</v>
      </c>
      <c r="N26" s="27"/>
      <c r="O26" s="27"/>
      <c r="P26" s="27"/>
      <c r="Q26" s="27"/>
      <c r="R26" s="27"/>
      <c r="S26" s="25"/>
      <c r="T26" s="27"/>
      <c r="U26" s="27"/>
      <c r="V26" s="27"/>
      <c r="W26" s="27"/>
      <c r="X26" s="27"/>
      <c r="Y26" s="27"/>
      <c r="Z26" s="27"/>
      <c r="AA26" s="27"/>
      <c r="AB26" s="27"/>
      <c r="AC26" s="27"/>
      <c r="AD26" s="27"/>
      <c r="AE26" s="27"/>
    </row>
    <row r="27" spans="1:31" ht="16.5" customHeight="1" x14ac:dyDescent="0.25">
      <c r="A27" s="15"/>
      <c r="B27" s="57" t="str">
        <f>HYPERLINK("https://www.supersociedades.gov.co/documents/107391/3465197/AFC-PR-002_AnalisisSeguimientoSociedades.pdf/","AFC-PR-002 Analisis y seguimiento de sociedades")</f>
        <v>AFC-PR-002 Analisis y seguimiento de sociedades</v>
      </c>
      <c r="C27" s="58"/>
      <c r="D27" s="58"/>
      <c r="E27" s="58"/>
      <c r="F27" s="58"/>
      <c r="G27" s="58"/>
      <c r="H27" s="59"/>
      <c r="I27" s="57"/>
      <c r="J27" s="58"/>
      <c r="K27" s="58"/>
      <c r="L27" s="59"/>
      <c r="M27" s="57" t="str">
        <f>HYPERLINK("https://www.supersociedades.gov.co/documents/107391/3465162/AFC-FM-004_MatrizSAIS.xlsx","AFC-FM-004 Matriz de seguimiento de alto interés de supervisión")</f>
        <v>AFC-FM-004 Matriz de seguimiento de alto interés de supervisión</v>
      </c>
      <c r="N27" s="58"/>
      <c r="O27" s="59"/>
      <c r="P27" s="57"/>
      <c r="Q27" s="58"/>
      <c r="R27" s="58"/>
      <c r="S27" s="59"/>
      <c r="T27" s="48" t="s">
        <v>59</v>
      </c>
      <c r="U27" s="49"/>
      <c r="V27" s="49"/>
      <c r="W27" s="49"/>
      <c r="X27" s="49"/>
      <c r="Y27" s="49"/>
      <c r="Z27" s="49"/>
      <c r="AA27" s="49"/>
      <c r="AB27" s="49"/>
      <c r="AC27" s="49"/>
      <c r="AD27" s="49"/>
      <c r="AE27" s="50"/>
    </row>
    <row r="28" spans="1:31" ht="39" customHeight="1" x14ac:dyDescent="0.25">
      <c r="A28" s="16"/>
      <c r="B28" s="33"/>
      <c r="C28" s="34"/>
      <c r="D28" s="34"/>
      <c r="E28" s="34"/>
      <c r="F28" s="34"/>
      <c r="G28" s="34"/>
      <c r="H28" s="35"/>
      <c r="I28" s="33"/>
      <c r="J28" s="34"/>
      <c r="K28" s="34"/>
      <c r="L28" s="35"/>
      <c r="M28" s="33"/>
      <c r="N28" s="34"/>
      <c r="O28" s="35"/>
      <c r="P28" s="33"/>
      <c r="Q28" s="34"/>
      <c r="R28" s="34"/>
      <c r="S28" s="35"/>
      <c r="T28" s="51"/>
      <c r="U28" s="52"/>
      <c r="V28" s="52"/>
      <c r="W28" s="52"/>
      <c r="X28" s="52"/>
      <c r="Y28" s="52"/>
      <c r="Z28" s="52"/>
      <c r="AA28" s="52"/>
      <c r="AB28" s="52"/>
      <c r="AC28" s="52"/>
      <c r="AD28" s="52"/>
      <c r="AE28" s="53"/>
    </row>
    <row r="29" spans="1:31" ht="39" customHeight="1" x14ac:dyDescent="0.25">
      <c r="A29" s="16"/>
      <c r="B29" s="36"/>
      <c r="C29" s="37"/>
      <c r="D29" s="37"/>
      <c r="E29" s="37"/>
      <c r="F29" s="37"/>
      <c r="G29" s="37"/>
      <c r="H29" s="38"/>
      <c r="I29" s="36"/>
      <c r="J29" s="37"/>
      <c r="K29" s="37"/>
      <c r="L29" s="38"/>
      <c r="M29" s="36"/>
      <c r="N29" s="37"/>
      <c r="O29" s="38"/>
      <c r="P29" s="36"/>
      <c r="Q29" s="37"/>
      <c r="R29" s="37"/>
      <c r="S29" s="38"/>
      <c r="T29" s="54"/>
      <c r="U29" s="55"/>
      <c r="V29" s="55"/>
      <c r="W29" s="55"/>
      <c r="X29" s="55"/>
      <c r="Y29" s="55"/>
      <c r="Z29" s="55"/>
      <c r="AA29" s="55"/>
      <c r="AB29" s="55"/>
      <c r="AC29" s="55"/>
      <c r="AD29" s="55"/>
      <c r="AE29" s="56"/>
    </row>
    <row r="30" spans="1:31" s="19" customFormat="1" ht="6" customHeight="1" x14ac:dyDescent="0.25">
      <c r="B30" s="27" t="s">
        <v>60</v>
      </c>
      <c r="C30" s="27"/>
      <c r="D30" s="27"/>
      <c r="E30" s="27"/>
      <c r="F30" s="27"/>
      <c r="G30" s="27"/>
      <c r="H30" s="27"/>
      <c r="I30" s="27"/>
      <c r="J30" s="27"/>
      <c r="K30" s="27"/>
      <c r="L30" s="27"/>
      <c r="M30" s="27"/>
      <c r="N30" s="27"/>
      <c r="O30" s="27"/>
      <c r="P30" s="27"/>
      <c r="Q30" s="27"/>
      <c r="R30" s="27" t="s">
        <v>61</v>
      </c>
      <c r="S30" s="27"/>
      <c r="T30" s="27"/>
      <c r="U30" s="27"/>
      <c r="V30" s="27"/>
      <c r="W30" s="27"/>
      <c r="X30" s="27"/>
      <c r="Y30" s="27"/>
      <c r="Z30" s="27"/>
      <c r="AA30" s="27"/>
      <c r="AB30" s="27"/>
      <c r="AC30" s="27"/>
      <c r="AD30" s="27"/>
      <c r="AE30" s="27"/>
    </row>
    <row r="31" spans="1:31" s="17" customFormat="1" ht="8.1" customHeight="1" x14ac:dyDescent="0.25">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row>
    <row r="32" spans="1:31" s="18" customFormat="1" ht="16.5" x14ac:dyDescent="0.25">
      <c r="A32" s="20"/>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row>
    <row r="33" spans="1:31" s="18" customFormat="1" ht="30" customHeight="1" x14ac:dyDescent="0.25">
      <c r="A33" s="20"/>
      <c r="B33" s="29" t="str">
        <f>HYPERLINK("https://www.supersociedades.gov.co/web/nuestra-entidad/indicadores","Indicadores de Gestión")</f>
        <v>Indicadores de Gestión</v>
      </c>
      <c r="C33" s="29"/>
      <c r="D33" s="29"/>
      <c r="E33" s="29"/>
      <c r="F33" s="29"/>
      <c r="G33" s="29"/>
      <c r="H33" s="29"/>
      <c r="I33" s="29"/>
      <c r="J33" s="29"/>
      <c r="K33" s="29"/>
      <c r="L33" s="29"/>
      <c r="M33" s="29"/>
      <c r="N33" s="29"/>
      <c r="O33" s="29"/>
      <c r="P33" s="29"/>
      <c r="Q33" s="29"/>
      <c r="R33" s="30" t="str">
        <f>HYPERLINK("https://www.supersociedades.gov.co/documents/107391/3473426/07_NormogramaAnalisisFinanciero.xlsx/","Normograma")</f>
        <v>Normograma</v>
      </c>
      <c r="S33" s="31"/>
      <c r="T33" s="31"/>
      <c r="U33" s="31"/>
      <c r="V33" s="31"/>
      <c r="W33" s="31"/>
      <c r="X33" s="31"/>
      <c r="Y33" s="31"/>
      <c r="Z33" s="31"/>
      <c r="AA33" s="31"/>
      <c r="AB33" s="31"/>
      <c r="AC33" s="31"/>
      <c r="AD33" s="31"/>
      <c r="AE33" s="32"/>
    </row>
    <row r="34" spans="1:31" s="18" customFormat="1" ht="30" customHeight="1" x14ac:dyDescent="0.25">
      <c r="A34" s="20"/>
      <c r="B34" s="95" t="str">
        <f>HYPERLINK("https://www.supersociedades.gov.co/documents/107391/3473926/RiesgosProcesos.xlsx","Riesgos de Gestión")</f>
        <v>Riesgos de Gestión</v>
      </c>
      <c r="C34" s="96"/>
      <c r="D34" s="96"/>
      <c r="E34" s="96"/>
      <c r="F34" s="96"/>
      <c r="G34" s="96"/>
      <c r="H34" s="96"/>
      <c r="I34" s="96"/>
      <c r="J34" s="96"/>
      <c r="K34" s="96"/>
      <c r="L34" s="96"/>
      <c r="M34" s="96"/>
      <c r="N34" s="96"/>
      <c r="O34" s="96"/>
      <c r="P34" s="96"/>
      <c r="Q34" s="97"/>
      <c r="R34" s="98" t="s">
        <v>62</v>
      </c>
      <c r="S34" s="99"/>
      <c r="T34" s="99"/>
      <c r="U34" s="99"/>
      <c r="V34" s="99"/>
      <c r="W34" s="99"/>
      <c r="X34" s="99"/>
      <c r="Y34" s="99"/>
      <c r="Z34" s="99"/>
      <c r="AA34" s="99"/>
      <c r="AB34" s="99"/>
      <c r="AC34" s="99"/>
      <c r="AD34" s="99"/>
      <c r="AE34" s="99"/>
    </row>
    <row r="35" spans="1:31" s="18" customFormat="1" ht="30" customHeight="1" x14ac:dyDescent="0.25">
      <c r="A35" s="20"/>
      <c r="B35" s="95" t="str">
        <f>HYPERLINK("https://www.supersociedades.gov.co/documents/107391/3474245/RiesgosCorrupcion.xlsx","Riesgos de Corrupción")</f>
        <v>Riesgos de Corrupción</v>
      </c>
      <c r="C35" s="96"/>
      <c r="D35" s="96"/>
      <c r="E35" s="96"/>
      <c r="F35" s="96"/>
      <c r="G35" s="96"/>
      <c r="H35" s="96"/>
      <c r="I35" s="96"/>
      <c r="J35" s="96"/>
      <c r="K35" s="96"/>
      <c r="L35" s="96"/>
      <c r="M35" s="96"/>
      <c r="N35" s="96"/>
      <c r="O35" s="96"/>
      <c r="P35" s="96"/>
      <c r="Q35" s="97"/>
      <c r="R35" s="36" t="str">
        <f>HYPERLINK("https://www.supersociedades.gov.co/documents/107391/9827394/GIN-FM-011_MatrizRequisitosVsProcesos.xlsx","Requisitos SGI vs procesos")</f>
        <v>Requisitos SGI vs procesos</v>
      </c>
      <c r="S35" s="37"/>
      <c r="T35" s="37"/>
      <c r="U35" s="37"/>
      <c r="V35" s="37"/>
      <c r="W35" s="37"/>
      <c r="X35" s="37"/>
      <c r="Y35" s="37"/>
      <c r="Z35" s="37"/>
      <c r="AA35" s="37"/>
      <c r="AB35" s="37"/>
      <c r="AC35" s="37"/>
      <c r="AD35" s="37"/>
      <c r="AE35" s="38"/>
    </row>
    <row r="36" spans="1:31" s="18" customFormat="1" ht="30" customHeight="1" x14ac:dyDescent="0.25">
      <c r="A36" s="20"/>
      <c r="B36" s="100" t="str">
        <f>HYPERLINK("https://www.supersociedades.gov.co/documents/107391/3474857/07_SNC_AnalisisFinanciero.xlsx","Gestión de salidas no conformes")</f>
        <v>Gestión de salidas no conformes</v>
      </c>
      <c r="C36" s="101"/>
      <c r="D36" s="101"/>
      <c r="E36" s="101"/>
      <c r="F36" s="101"/>
      <c r="G36" s="101"/>
      <c r="H36" s="101"/>
      <c r="I36" s="101"/>
      <c r="J36" s="101"/>
      <c r="K36" s="101"/>
      <c r="L36" s="101"/>
      <c r="M36" s="101"/>
      <c r="N36" s="101"/>
      <c r="O36" s="101"/>
      <c r="P36" s="101"/>
      <c r="Q36" s="101"/>
      <c r="R36" s="95" t="str">
        <f>HYPERLINK("https://www.supersociedades.gov.co/documents/107391/3474771/MatrizAspectosImpactos_Indice.xlsx","Aspectos e impactos ambientales")</f>
        <v>Aspectos e impactos ambientales</v>
      </c>
      <c r="S36" s="96"/>
      <c r="T36" s="96"/>
      <c r="U36" s="97"/>
      <c r="V36" s="102" t="str">
        <f>HYPERLINK("https://www.supersociedades.gov.co/documents/107391/3474771/MatrizRequisitosLegales_Cumplimiento_2024.xlsx","Matriz de requisitos legales ambientales")</f>
        <v>Matriz de requisitos legales ambientales</v>
      </c>
      <c r="W36" s="103"/>
      <c r="X36" s="103"/>
      <c r="Y36" s="103"/>
      <c r="Z36" s="103"/>
      <c r="AA36" s="103"/>
      <c r="AB36" s="103"/>
      <c r="AC36" s="103"/>
      <c r="AD36" s="103"/>
      <c r="AE36" s="104"/>
    </row>
    <row r="37" spans="1:31" ht="24.95" customHeight="1" x14ac:dyDescent="0.25">
      <c r="B37" s="68" t="s">
        <v>63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x14ac:dyDescent="0.25">
      <c r="B38" s="83" t="s">
        <v>64</v>
      </c>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5"/>
    </row>
    <row r="39" spans="1:31" x14ac:dyDescent="0.25">
      <c r="B39" s="8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87"/>
    </row>
    <row r="40" spans="1:31" x14ac:dyDescent="0.25">
      <c r="B40" s="8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87"/>
    </row>
    <row r="41" spans="1:31" ht="16.5" customHeight="1" x14ac:dyDescent="0.25">
      <c r="B41" s="8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87"/>
    </row>
    <row r="42" spans="1:31" x14ac:dyDescent="0.25">
      <c r="B42" s="88"/>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90"/>
    </row>
    <row r="43" spans="1:31" ht="8.1" customHeight="1" x14ac:dyDescent="0.25">
      <c r="A43" s="11"/>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row>
    <row r="44" spans="1:31" ht="30.75" customHeight="1" x14ac:dyDescent="0.25">
      <c r="B44" s="65" t="s">
        <v>65</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7"/>
    </row>
    <row r="45" spans="1:31" ht="27" customHeight="1" x14ac:dyDescent="0.25">
      <c r="B45" s="91"/>
      <c r="C45" s="92"/>
      <c r="D45" s="92"/>
      <c r="E45" s="92"/>
      <c r="F45" s="93"/>
      <c r="G45" s="68" t="s">
        <v>66</v>
      </c>
      <c r="H45" s="68"/>
      <c r="I45" s="68"/>
      <c r="J45" s="68"/>
      <c r="K45" s="68"/>
      <c r="L45" s="68"/>
      <c r="M45" s="68"/>
      <c r="N45" s="68"/>
      <c r="O45" s="68"/>
      <c r="P45" s="68" t="s">
        <v>67</v>
      </c>
      <c r="Q45" s="68"/>
      <c r="R45" s="68"/>
      <c r="S45" s="68"/>
      <c r="T45" s="68"/>
      <c r="U45" s="68"/>
      <c r="V45" s="68"/>
      <c r="W45" s="68"/>
      <c r="X45" s="68"/>
      <c r="Y45" s="68" t="s">
        <v>6</v>
      </c>
      <c r="Z45" s="68"/>
      <c r="AA45" s="68"/>
      <c r="AB45" s="68"/>
      <c r="AC45" s="68"/>
      <c r="AD45" s="68"/>
      <c r="AE45" s="68"/>
    </row>
    <row r="46" spans="1:31" ht="20.100000000000001" customHeight="1" x14ac:dyDescent="0.25">
      <c r="B46" s="73" t="s">
        <v>68</v>
      </c>
      <c r="C46" s="74"/>
      <c r="D46" s="74"/>
      <c r="E46" s="74"/>
      <c r="F46" s="75"/>
      <c r="G46" s="72" t="s">
        <v>69</v>
      </c>
      <c r="H46" s="72"/>
      <c r="I46" s="72"/>
      <c r="J46" s="72"/>
      <c r="K46" s="72"/>
      <c r="L46" s="72"/>
      <c r="M46" s="72"/>
      <c r="N46" s="72"/>
      <c r="O46" s="72"/>
      <c r="P46" s="72" t="s">
        <v>70</v>
      </c>
      <c r="Q46" s="72"/>
      <c r="R46" s="72"/>
      <c r="S46" s="72"/>
      <c r="T46" s="72"/>
      <c r="U46" s="72"/>
      <c r="V46" s="72"/>
      <c r="W46" s="72"/>
      <c r="X46" s="72"/>
      <c r="Y46" s="71">
        <v>45826</v>
      </c>
      <c r="Z46" s="72"/>
      <c r="AA46" s="72"/>
      <c r="AB46" s="72"/>
      <c r="AC46" s="72"/>
      <c r="AD46" s="72"/>
      <c r="AE46" s="72"/>
    </row>
    <row r="47" spans="1:31" ht="20.100000000000001" customHeight="1" x14ac:dyDescent="0.25">
      <c r="B47" s="73" t="s">
        <v>71</v>
      </c>
      <c r="C47" s="74"/>
      <c r="D47" s="74"/>
      <c r="E47" s="74"/>
      <c r="F47" s="75"/>
      <c r="G47" s="72" t="s">
        <v>72</v>
      </c>
      <c r="H47" s="72"/>
      <c r="I47" s="72"/>
      <c r="J47" s="72"/>
      <c r="K47" s="72"/>
      <c r="L47" s="72"/>
      <c r="M47" s="72"/>
      <c r="N47" s="72"/>
      <c r="O47" s="72"/>
      <c r="P47" s="72" t="s">
        <v>73</v>
      </c>
      <c r="Q47" s="72"/>
      <c r="R47" s="72"/>
      <c r="S47" s="72"/>
      <c r="T47" s="72"/>
      <c r="U47" s="72"/>
      <c r="V47" s="72"/>
      <c r="W47" s="72"/>
      <c r="X47" s="72"/>
      <c r="Y47" s="71">
        <v>45826</v>
      </c>
      <c r="Z47" s="72"/>
      <c r="AA47" s="72"/>
      <c r="AB47" s="72"/>
      <c r="AC47" s="72"/>
      <c r="AD47" s="72"/>
      <c r="AE47" s="72"/>
    </row>
    <row r="48" spans="1:31" ht="20.100000000000001" customHeight="1" x14ac:dyDescent="0.25">
      <c r="B48" s="73" t="s">
        <v>74</v>
      </c>
      <c r="C48" s="74"/>
      <c r="D48" s="74"/>
      <c r="E48" s="74"/>
      <c r="F48" s="75"/>
      <c r="G48" s="72" t="s">
        <v>75</v>
      </c>
      <c r="H48" s="72"/>
      <c r="I48" s="72"/>
      <c r="J48" s="72"/>
      <c r="K48" s="72"/>
      <c r="L48" s="72"/>
      <c r="M48" s="72"/>
      <c r="N48" s="72"/>
      <c r="O48" s="72"/>
      <c r="P48" s="72" t="s">
        <v>76</v>
      </c>
      <c r="Q48" s="72"/>
      <c r="R48" s="72"/>
      <c r="S48" s="72"/>
      <c r="T48" s="72"/>
      <c r="U48" s="72"/>
      <c r="V48" s="72"/>
      <c r="W48" s="72"/>
      <c r="X48" s="72"/>
      <c r="Y48" s="71">
        <v>45839</v>
      </c>
      <c r="Z48" s="72"/>
      <c r="AA48" s="72"/>
      <c r="AB48" s="72"/>
      <c r="AC48" s="72"/>
      <c r="AD48" s="72"/>
      <c r="AE48" s="72"/>
    </row>
    <row r="50" spans="2:31" x14ac:dyDescent="0.25">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row>
    <row r="53" spans="2:31" ht="27.75" customHeight="1" x14ac:dyDescent="0.25">
      <c r="B53" s="52" t="s">
        <v>77</v>
      </c>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row>
    <row r="56" spans="2:31" x14ac:dyDescent="0.25">
      <c r="R56" s="94"/>
      <c r="S56" s="94"/>
      <c r="T56" s="94"/>
    </row>
    <row r="57" spans="2:31" x14ac:dyDescent="0.25">
      <c r="R57" s="94"/>
      <c r="S57" s="94"/>
      <c r="T57" s="94"/>
    </row>
    <row r="58" spans="2:31" x14ac:dyDescent="0.25">
      <c r="R58" s="81"/>
      <c r="S58" s="81"/>
      <c r="T58" s="81"/>
    </row>
  </sheetData>
  <mergeCells count="123">
    <mergeCell ref="B34:Q34"/>
    <mergeCell ref="R34:AE34"/>
    <mergeCell ref="B35:Q35"/>
    <mergeCell ref="R35:AE35"/>
    <mergeCell ref="B36:Q36"/>
    <mergeCell ref="R36:U36"/>
    <mergeCell ref="V36:AE36"/>
    <mergeCell ref="B8:AE8"/>
    <mergeCell ref="B11:AE11"/>
    <mergeCell ref="B14:AE14"/>
    <mergeCell ref="L16:T16"/>
    <mergeCell ref="U16:Y16"/>
    <mergeCell ref="Z16:AE16"/>
    <mergeCell ref="B17:D17"/>
    <mergeCell ref="E17:I17"/>
    <mergeCell ref="J17:K17"/>
    <mergeCell ref="L17:T17"/>
    <mergeCell ref="U17:Y17"/>
    <mergeCell ref="B9:AE9"/>
    <mergeCell ref="B10:AE10"/>
    <mergeCell ref="B12:AE12"/>
    <mergeCell ref="J18:K18"/>
    <mergeCell ref="L18:T18"/>
    <mergeCell ref="L21:T21"/>
    <mergeCell ref="U18:Y18"/>
    <mergeCell ref="Z18:AE18"/>
    <mergeCell ref="B19:D19"/>
    <mergeCell ref="E19:I19"/>
    <mergeCell ref="J19:K19"/>
    <mergeCell ref="L19:T19"/>
    <mergeCell ref="B20:D20"/>
    <mergeCell ref="E20:I20"/>
    <mergeCell ref="J20:K20"/>
    <mergeCell ref="L20:T20"/>
    <mergeCell ref="U20:Y20"/>
    <mergeCell ref="Z20:AE20"/>
    <mergeCell ref="R58:T58"/>
    <mergeCell ref="B44:AE44"/>
    <mergeCell ref="B50:AE50"/>
    <mergeCell ref="Y47:AE47"/>
    <mergeCell ref="G47:O47"/>
    <mergeCell ref="P47:X47"/>
    <mergeCell ref="B43:AE43"/>
    <mergeCell ref="B37:AE37"/>
    <mergeCell ref="B38:AE42"/>
    <mergeCell ref="B45:F45"/>
    <mergeCell ref="G45:O45"/>
    <mergeCell ref="P45:X45"/>
    <mergeCell ref="P46:X46"/>
    <mergeCell ref="Y46:AE46"/>
    <mergeCell ref="R56:T56"/>
    <mergeCell ref="R57:T57"/>
    <mergeCell ref="B53:AE53"/>
    <mergeCell ref="G48:O48"/>
    <mergeCell ref="P48:X48"/>
    <mergeCell ref="B47:F47"/>
    <mergeCell ref="B48:F48"/>
    <mergeCell ref="AA2:AE2"/>
    <mergeCell ref="AA4:AE4"/>
    <mergeCell ref="L15:T15"/>
    <mergeCell ref="J15:K15"/>
    <mergeCell ref="V3:Z3"/>
    <mergeCell ref="AA3:AE3"/>
    <mergeCell ref="Y48:AE48"/>
    <mergeCell ref="B46:F46"/>
    <mergeCell ref="Y45:AE45"/>
    <mergeCell ref="G46:O46"/>
    <mergeCell ref="U19:Y19"/>
    <mergeCell ref="Z19:AE19"/>
    <mergeCell ref="I3:U4"/>
    <mergeCell ref="I1:U2"/>
    <mergeCell ref="B13:AE13"/>
    <mergeCell ref="Z15:AE15"/>
    <mergeCell ref="U15:Y15"/>
    <mergeCell ref="B16:D16"/>
    <mergeCell ref="E16:I16"/>
    <mergeCell ref="J16:K16"/>
    <mergeCell ref="E15:I15"/>
    <mergeCell ref="B15:D15"/>
    <mergeCell ref="B6:AE6"/>
    <mergeCell ref="B7:AE7"/>
    <mergeCell ref="B1:H4"/>
    <mergeCell ref="B23:AE23"/>
    <mergeCell ref="Z17:AE17"/>
    <mergeCell ref="B18:D18"/>
    <mergeCell ref="E18:I18"/>
    <mergeCell ref="Z22:AE22"/>
    <mergeCell ref="I29:L29"/>
    <mergeCell ref="T27:AE29"/>
    <mergeCell ref="B27:H27"/>
    <mergeCell ref="I27:L27"/>
    <mergeCell ref="M27:O27"/>
    <mergeCell ref="P27:S27"/>
    <mergeCell ref="B28:H28"/>
    <mergeCell ref="I28:L28"/>
    <mergeCell ref="B29:H29"/>
    <mergeCell ref="M28:O28"/>
    <mergeCell ref="V1:Z1"/>
    <mergeCell ref="V2:Z2"/>
    <mergeCell ref="V4:Z4"/>
    <mergeCell ref="AA1:AE1"/>
    <mergeCell ref="Z21:AE21"/>
    <mergeCell ref="B22:D22"/>
    <mergeCell ref="E22:I22"/>
    <mergeCell ref="J22:K22"/>
    <mergeCell ref="U21:Y21"/>
    <mergeCell ref="B25:S25"/>
    <mergeCell ref="B26:L26"/>
    <mergeCell ref="M26:S26"/>
    <mergeCell ref="B24:AE24"/>
    <mergeCell ref="T25:AE26"/>
    <mergeCell ref="B30:Q32"/>
    <mergeCell ref="R30:AE32"/>
    <mergeCell ref="B33:Q33"/>
    <mergeCell ref="R33:AE33"/>
    <mergeCell ref="P28:S28"/>
    <mergeCell ref="M29:O29"/>
    <mergeCell ref="P29:S29"/>
    <mergeCell ref="L22:T22"/>
    <mergeCell ref="U22:Y22"/>
    <mergeCell ref="B21:D21"/>
    <mergeCell ref="E21:I21"/>
    <mergeCell ref="J21:K21"/>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0"/>
  <sheetViews>
    <sheetView showGridLines="0" zoomScaleNormal="100" zoomScaleSheetLayoutView="90" workbookViewId="0">
      <selection activeCell="G1" sqref="G1"/>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5" x14ac:dyDescent="0.25">
      <c r="B2" s="106" t="s">
        <v>78</v>
      </c>
      <c r="C2" s="106"/>
      <c r="D2" s="106"/>
    </row>
    <row r="3" spans="2:5" ht="15.75" thickBot="1" x14ac:dyDescent="0.3"/>
    <row r="4" spans="2:5" x14ac:dyDescent="0.25">
      <c r="B4" s="8" t="s">
        <v>3</v>
      </c>
      <c r="C4" s="9" t="s">
        <v>79</v>
      </c>
      <c r="D4" s="10" t="s">
        <v>80</v>
      </c>
      <c r="E4" s="1"/>
    </row>
    <row r="5" spans="2:5" ht="27" customHeight="1" x14ac:dyDescent="0.25">
      <c r="B5" s="2"/>
      <c r="C5" s="3"/>
      <c r="D5" s="4"/>
    </row>
    <row r="6" spans="2:5" ht="27" customHeight="1" x14ac:dyDescent="0.25">
      <c r="B6" s="2"/>
      <c r="C6" s="3"/>
      <c r="D6" s="4"/>
    </row>
    <row r="7" spans="2:5" ht="27" customHeight="1" x14ac:dyDescent="0.25">
      <c r="B7" s="2"/>
      <c r="C7" s="3"/>
      <c r="D7" s="4"/>
    </row>
    <row r="8" spans="2:5" ht="27" customHeight="1" x14ac:dyDescent="0.25">
      <c r="B8" s="2"/>
      <c r="C8" s="3"/>
      <c r="D8" s="4"/>
    </row>
    <row r="9" spans="2:5" ht="27" customHeight="1" x14ac:dyDescent="0.25">
      <c r="B9" s="2"/>
      <c r="C9" s="3"/>
      <c r="D9" s="4"/>
    </row>
    <row r="10" spans="2:5" ht="27" customHeight="1" x14ac:dyDescent="0.25">
      <c r="B10" s="2"/>
      <c r="C10" s="3"/>
      <c r="D10" s="4"/>
    </row>
    <row r="11" spans="2:5" ht="27" customHeight="1" x14ac:dyDescent="0.25">
      <c r="B11" s="2"/>
      <c r="C11" s="3"/>
      <c r="D11" s="4"/>
    </row>
    <row r="12" spans="2:5" ht="27" customHeight="1" x14ac:dyDescent="0.25">
      <c r="B12" s="2"/>
      <c r="C12" s="3"/>
      <c r="D12" s="4"/>
    </row>
    <row r="13" spans="2:5" ht="27" customHeight="1" x14ac:dyDescent="0.25">
      <c r="B13" s="2"/>
      <c r="C13" s="3"/>
      <c r="D13" s="4"/>
    </row>
    <row r="14" spans="2:5" ht="15.75" thickBot="1" x14ac:dyDescent="0.3">
      <c r="B14" s="5"/>
      <c r="C14" s="6"/>
      <c r="D14" s="7"/>
    </row>
    <row r="20" spans="2:4" ht="35.25" customHeight="1" x14ac:dyDescent="0.25">
      <c r="B20" s="107"/>
      <c r="C20" s="107"/>
      <c r="D20" s="107"/>
    </row>
  </sheetData>
  <mergeCells count="2">
    <mergeCell ref="B2:D2"/>
    <mergeCell ref="B20:D20"/>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2.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3.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2026-05-19T19:49:55Z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2026-05-11T15:43:03Z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8bcac753-4830-4f22-b320-804ad5a80aa3</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