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755" tabRatio="773" activeTab="2"/>
  </bookViews>
  <sheets>
    <sheet name="GestionProcesosContratacion" sheetId="1" r:id="rId1"/>
    <sheet name="Reg_GestionProcesosContr" sheetId="2" r:id="rId2"/>
    <sheet name="TramiteCertificaciones" sheetId="3" r:id="rId3"/>
    <sheet name="Reg_TramiteCertificaciones" sheetId="4" r:id="rId4"/>
  </sheets>
  <definedNames>
    <definedName name="_xlfn.SINGLE" hidden="1">#NAME?</definedName>
    <definedName name="_xlnm.Print_Area" localSheetId="0">'GestionProcesosContratacion'!$A$1:$Q$78</definedName>
    <definedName name="_xlnm.Print_Area" localSheetId="2">'TramiteCertificaciones'!$A$1:$Q$78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<sst xmlns="http://schemas.openxmlformats.org/spreadsheetml/2006/main" count="317" uniqueCount="153">
  <si>
    <t>HOJA DE VIDA DE INDICADORES</t>
  </si>
  <si>
    <t>AÑO</t>
  </si>
  <si>
    <t>TIPO DE INDICADOR</t>
  </si>
  <si>
    <t>PROCESO</t>
  </si>
  <si>
    <t>OBJETIVO DEL INDICADOR</t>
  </si>
  <si>
    <t>OBJETIVO ESTRATEGICO</t>
  </si>
  <si>
    <t>COMO SE MIDE EL INDICADOR</t>
  </si>
  <si>
    <t>FORMULACIÓN</t>
  </si>
  <si>
    <t>DEFINICIÓN DE LAS VARIABLES</t>
  </si>
  <si>
    <t>META</t>
  </si>
  <si>
    <t>VERDE</t>
  </si>
  <si>
    <t>AMARILLO</t>
  </si>
  <si>
    <t>ROJO</t>
  </si>
  <si>
    <t>UNIDAD DE MEDIDA</t>
  </si>
  <si>
    <t>PORCENTAJE</t>
  </si>
  <si>
    <t>FRECUENCIA DE MEDICION</t>
  </si>
  <si>
    <t>SEMESTRAL</t>
  </si>
  <si>
    <t>FRECUENCIA DE SEGUIMIENTO</t>
  </si>
  <si>
    <t>PERIODO DE ANALISIS</t>
  </si>
  <si>
    <t>ANUAL</t>
  </si>
  <si>
    <t>DATOS DE LAS VARIABLES</t>
  </si>
  <si>
    <t>NOMBRE DE LA VARIABLE</t>
  </si>
  <si>
    <t>FUENTE</t>
  </si>
  <si>
    <t>RESPONSABLE</t>
  </si>
  <si>
    <t>MEDICIÓN</t>
  </si>
  <si>
    <t>DATOS</t>
  </si>
  <si>
    <t>GRAFICA DE INDICADOR</t>
  </si>
  <si>
    <t>LIDER DEL PROCESO
(cargo)</t>
  </si>
  <si>
    <t>ACCIÓN A TOMAR</t>
  </si>
  <si>
    <t>PROCESOS</t>
  </si>
  <si>
    <t>ACCIÓN CORRECTIVA</t>
  </si>
  <si>
    <t>CUATRIMESTRAL</t>
  </si>
  <si>
    <t>NINGUNA</t>
  </si>
  <si>
    <t>TRIMESTRAL</t>
  </si>
  <si>
    <t>BIMESTRAL</t>
  </si>
  <si>
    <t>ANALISIS FINANCIERO Y CONTABLE</t>
  </si>
  <si>
    <t xml:space="preserve">           </t>
  </si>
  <si>
    <t>MENSUAL</t>
  </si>
  <si>
    <t>INVESTIGACIONES ADMINISTRATIVAS</t>
  </si>
  <si>
    <t>ACTUACIONES Y AUTORIZACIONES ADMINISTRATIVAS</t>
  </si>
  <si>
    <t>REGIMEN CAMBIARIO</t>
  </si>
  <si>
    <t>LIQUIDACIÓN JUDICIAL</t>
  </si>
  <si>
    <t>RECUPERACIÓN EMPRESARIAL</t>
  </si>
  <si>
    <t>INTERVENCIÓN</t>
  </si>
  <si>
    <t>PROCESOS ESPECIALES</t>
  </si>
  <si>
    <t>PROCESOS SOCIETARIOS</t>
  </si>
  <si>
    <t>PROCESOS PARALELOS A LA INSOLVENCIA</t>
  </si>
  <si>
    <t>EVALUACIÓN Y CONTROL</t>
  </si>
  <si>
    <t>OBSERVACIONES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</si>
  <si>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</si>
  <si>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</si>
  <si>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</si>
  <si>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</si>
  <si>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</si>
  <si>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</si>
  <si>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</si>
  <si>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</si>
  <si>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</si>
  <si>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</si>
  <si>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</si>
  <si>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</si>
  <si>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</si>
  <si>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</t>
  </si>
  <si>
    <t>GESTION FINANCIERA Y CONTABLE</t>
  </si>
  <si>
    <t>SUPERINTENDENCIA DE SOCIEDADES</t>
  </si>
  <si>
    <t>Código: GC-F-006</t>
  </si>
  <si>
    <t>Fecha: 14 de junio de 2019</t>
  </si>
  <si>
    <t>Versión 004</t>
  </si>
  <si>
    <t>Pagina 1 de 1</t>
  </si>
  <si>
    <t>SISTEMA DE GESTIÓN INTEGRADO</t>
  </si>
  <si>
    <t>PROCESO: GESTIÓN INTEGRAL</t>
  </si>
  <si>
    <t>FORMATO: HOJA DE VIDA INDICADORES</t>
  </si>
  <si>
    <t>GRUPO</t>
  </si>
  <si>
    <t>NOMBRE DEL INDICADOR</t>
  </si>
  <si>
    <t>ANALISIS DE INFORMACIÓN</t>
  </si>
  <si>
    <t>Análisis Trimestre 1:</t>
  </si>
  <si>
    <t>Análisis Trimestre 2:</t>
  </si>
  <si>
    <t>Análisis Trimestre 3:</t>
  </si>
  <si>
    <t>Análisis Trimestre 4:</t>
  </si>
  <si>
    <t>Contar con empresas competitivas, productivas y perdurables</t>
  </si>
  <si>
    <t>Fortalecimiento de la oferta de valor para los usuarios (más y mejores servicios)</t>
  </si>
  <si>
    <t xml:space="preserve">Lograr el reconocimiento y la confianza de los usuarios
</t>
  </si>
  <si>
    <t xml:space="preserve">Lograr niveles superiores de servicio, acompañamiento y atención al usuario (excelencia operacional)
</t>
  </si>
  <si>
    <t xml:space="preserve">Lograr un marco normativo adecuado que facilite el cumplimiento de la Misión
</t>
  </si>
  <si>
    <t xml:space="preserve">Construcción de una cultura de alto rendimiento
</t>
  </si>
  <si>
    <t>Contribuir a la preservación del orden público económico</t>
  </si>
  <si>
    <t>No aplica</t>
  </si>
  <si>
    <t>ANALISIS ECONOMICO Y DE RIESGO</t>
  </si>
  <si>
    <t>ATENCION AL CIUDADANO</t>
  </si>
  <si>
    <t>CONCILIACIÓN Y ARBITRAMENTO</t>
  </si>
  <si>
    <t>CONTROL DISCIPLINARIO</t>
  </si>
  <si>
    <t>GESTION COMUNICACIONES</t>
  </si>
  <si>
    <t>GESTION CONTRACTUAL</t>
  </si>
  <si>
    <t>GESTION DE APOYO JUDICIAL</t>
  </si>
  <si>
    <t>GESTION DE INFORMACION EMPRESARIAL</t>
  </si>
  <si>
    <t>GESTION DE INFRAESTRUCTURA FISICA</t>
  </si>
  <si>
    <t>GESTION DE INFRAESTRUCTURA Y TECNOLOGIAS DE INFORMACION</t>
  </si>
  <si>
    <t>GESTION DEL TALENTO HUMANO</t>
  </si>
  <si>
    <t>GESTION DOCUMENTAL</t>
  </si>
  <si>
    <t>GESTION ESTRATEGICA</t>
  </si>
  <si>
    <t xml:space="preserve">GESTION INTEGRAL </t>
  </si>
  <si>
    <t>GESTION JUDICIAL</t>
  </si>
  <si>
    <t>TIPO DE ACCION</t>
  </si>
  <si>
    <t>Promedio vigencia</t>
  </si>
  <si>
    <t>Resultado</t>
  </si>
  <si>
    <t>Codigo: GC-F-006</t>
  </si>
  <si>
    <t>SISTEMA DE GESTION INTEGRADO</t>
  </si>
  <si>
    <t>PROCESO:  GESTION INTEGRAL</t>
  </si>
  <si>
    <t>Version: 004</t>
  </si>
  <si>
    <t>FORMATO: DATOS INDICADORES PROCESOS</t>
  </si>
  <si>
    <t>TOTAL T1</t>
  </si>
  <si>
    <t>TOTAL T2</t>
  </si>
  <si>
    <t>TOTAL T3</t>
  </si>
  <si>
    <t>TOTAL T4</t>
  </si>
  <si>
    <t>TOTAL VIGENCIA</t>
  </si>
  <si>
    <t>Dilgenciar las celdas resaltadas en color amarillo</t>
  </si>
  <si>
    <t>TRIMESTRE I Marzo 31</t>
  </si>
  <si>
    <t>TRIMESTRE II Junio 30</t>
  </si>
  <si>
    <t>TRIMESTRE III Septiembre 30</t>
  </si>
  <si>
    <t>TRIMESTRE IV Diciembre 31</t>
  </si>
  <si>
    <t>RANGO DE CUMPLIMIENTO</t>
  </si>
  <si>
    <t>Gestión de los procesos de contratación</t>
  </si>
  <si>
    <t>Número de procesos y solicitudes de contratación tramitadas</t>
  </si>
  <si>
    <t>Número de procesos y solicitudes de contratación recibidas</t>
  </si>
  <si>
    <t>Tramitar al menos el 95% de los procesos y solicitudes de contratación recibidas</t>
  </si>
  <si>
    <t>Mayor o igual a 95%</t>
  </si>
  <si>
    <t>Inferior al 90%</t>
  </si>
  <si>
    <t>Cuadro de seguimiento de procesos de contratación</t>
  </si>
  <si>
    <t>Número</t>
  </si>
  <si>
    <t>Coordinador Grupo de Contratos</t>
  </si>
  <si>
    <t>Subdirector Administrativo</t>
  </si>
  <si>
    <t>TOTAL AÑO</t>
  </si>
  <si>
    <t>Tramitar al menos el 80% de las solicitudes de certificación recibidas</t>
  </si>
  <si>
    <t>Mayor o igual a 80%</t>
  </si>
  <si>
    <t>Trámite de certificaciones</t>
  </si>
  <si>
    <t>Medir el número de certificaciones tramitadas</t>
  </si>
  <si>
    <t>Número de solicitudes de certificación tramitadas</t>
  </si>
  <si>
    <t>Número de solicitudes de certificación recibidas</t>
  </si>
  <si>
    <t>Cuadro Seguimiento de certificaciones</t>
  </si>
  <si>
    <t>Entre 90% y 94,9%</t>
  </si>
  <si>
    <t>Eficiencia</t>
  </si>
  <si>
    <t>Eficacia</t>
  </si>
  <si>
    <t>(Número de solicitudes de certificación tramitadas dentro del término / Número de solicitudes de certificación recibidas hasta 8 días hábiles antes del corte) * 100</t>
  </si>
  <si>
    <r>
      <rPr>
        <b/>
        <sz val="10"/>
        <rFont val="Arial"/>
        <family val="2"/>
      </rPr>
      <t>Número de solicitudes de certificación tramitadas dentro del término:</t>
    </r>
    <r>
      <rPr>
        <sz val="10"/>
        <rFont val="Arial"/>
        <family val="2"/>
      </rPr>
      <t xml:space="preserve"> Solicitudes de certificación que han sido tramitadas en el término de 8 días hábiles contados a partir del día de su recepción.</t>
    </r>
  </si>
  <si>
    <r>
      <rPr>
        <b/>
        <sz val="10"/>
        <rFont val="Arial"/>
        <family val="2"/>
      </rPr>
      <t>Número de solicitudes de certificación recibidas hasta 8 días hábiles antes del corte:</t>
    </r>
    <r>
      <rPr>
        <sz val="10"/>
        <rFont val="Arial"/>
        <family val="2"/>
      </rPr>
      <t xml:space="preserve"> Son todas las solicitudes de certificación recibidas en el grupo de contratos desde el inicio del periodo de medición hasta 8 días hábiles antes del corte trimestral.</t>
    </r>
  </si>
  <si>
    <t>Inferior al 65%</t>
  </si>
  <si>
    <t>Entre 65% y 79,9%</t>
  </si>
  <si>
    <r>
      <rPr>
        <b/>
        <sz val="10"/>
        <rFont val="Arial"/>
        <family val="2"/>
      </rPr>
      <t>Número de procesos y solicitudes de contratación tramitadas:</t>
    </r>
    <r>
      <rPr>
        <sz val="10"/>
        <rFont val="Arial"/>
        <family val="2"/>
      </rPr>
      <t xml:space="preserve"> todas aquellas solicitudes que han sido revisadas y con pronunciamiento o concepto por parte del funcionario que analiza la solicitud</t>
    </r>
  </si>
  <si>
    <t>Medir el número de solicitudes y procesos de contratación tramitados</t>
  </si>
  <si>
    <t>(Número de procesos y solicitudes de contratación tramitadas / Número de procesos y solicitudes de contratación recibidas hasta 5 días antes del corte) * 100</t>
  </si>
  <si>
    <r>
      <rPr>
        <b/>
        <sz val="10"/>
        <rFont val="Arial"/>
        <family val="2"/>
      </rPr>
      <t>Número de procesos y solicitudes de contratación recibidas hasta 5 días antes del corte:</t>
    </r>
    <r>
      <rPr>
        <sz val="10"/>
        <rFont val="Arial"/>
        <family val="2"/>
      </rPr>
      <t xml:space="preserve"> son todas aquellos procesos y solicitudes de contratación recibidos o allegados al grupo de contratos desde el inicio del periodo de medición hasta 5 días antes del corte trimestral.</t>
    </r>
  </si>
  <si>
    <t>El grupo de contratos para el primer trimestre recibio 30 solicitudes de certificaciones las cuales 29 fueron tramitadas dentro del periodo establecido, con esto llegamos al cumplimiento del indicador del 96,7%</t>
  </si>
  <si>
    <t xml:space="preserve">El grupo de contratos recibió 52 procesos en el primer trimestre de los cuales 45 culminaron con contrato y 7 culminaron con las siguientes observaciones: 
-5 procesos en trámite público y a la espera de cierre por términos de ley, 
-1 proceso que se inicio el tramite en enero pero luego fue modoficado en el PAA para dar tramite y contrato en el mes de junio                             -1 proceso que inicio como contratación directa por términos de ley de garantías no se pudo tramitar, se cambió a modalidad de mínima cuantía, pero por concepto de CCE, se debe tramitar el contrato como contratación directa por esto se desiste del proceso y una vez termine ley de garantías se generara nuevamente el proceso, con esto el indicador final es de 100%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</si>
</sst>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??_);_(@_)"/>
    <numFmt numFmtId="175" formatCode="_ &quot;$&quot;\ * #,##0.00_ ;_ &quot;$&quot;\ * \-#,##0.00_ ;_ &quot;$&quot;\ * &quot;-&quot;??_ ;_ @_ "/>
    <numFmt numFmtId="176" formatCode="0.0%"/>
    <numFmt numFmtId="177" formatCode="[$$-240A]\ #,##0_ ;[Red]\-[$$-240A]\ #,##0\ "/>
    <numFmt numFmtId="178" formatCode="[$$-240A]\ #,##0.00"/>
    <numFmt numFmtId="179" formatCode="_-&quot;$&quot;* #,##0_-;\-&quot;$&quot;* #,##0_-;_-&quot;$&quot;* &quot;-&quot;??_-;_-@_-"/>
    <numFmt numFmtId="180" formatCode="#,##0.000"/>
    <numFmt numFmtId="181" formatCode="[$$-240A]#,##0.00"/>
    <numFmt numFmtId="182" formatCode="0.000000%"/>
    <numFmt numFmtId="183" formatCode="0.0000%"/>
    <numFmt numFmtId="184" formatCode="0.000%"/>
    <numFmt numFmtId="185" formatCode="0.00000%"/>
    <numFmt numFmtId="186" formatCode="0_ ;[Red]\-0\ "/>
    <numFmt numFmtId="187" formatCode="0.0_ ;[Red]\-0.0\ "/>
    <numFmt numFmtId="188" formatCode="[$-240A]dddd\,\ d\ &quot;de&quot;\ mmmm\ &quot;de&quot;\ yyyy"/>
    <numFmt numFmtId="189" formatCode="[$-240A]d&quot; de &quot;mmmm&quot; de &quot;yyyy;@"/>
    <numFmt numFmtId="190" formatCode="[$$-240A]\ #,##0;[Red]\-[$$-240A]\ #,##0"/>
    <numFmt numFmtId="191" formatCode="_(&quot;$&quot;\ * #,##0_);_(&quot;$&quot;\ * \(#,##0\);_(&quot;$&quot;\ * &quot;-&quot;_);_(@_)"/>
    <numFmt numFmtId="192" formatCode="_(&quot;$&quot;\ * #,##0.00_);_(&quot;$&quot;\ * \(#,##0.00\);_(&quot;$&quot;\ * &quot;-&quot;??_);_(@_)"/>
    <numFmt numFmtId="193" formatCode="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b/>
      <sz val="9"/>
      <color indexed="63"/>
      <name val="Arial"/>
      <family val="0"/>
    </font>
    <font>
      <sz val="8.25"/>
      <color indexed="63"/>
      <name val="Arial"/>
      <family val="0"/>
    </font>
    <font>
      <sz val="10"/>
      <color indexed="8"/>
      <name val="Arial"/>
      <family val="0"/>
    </font>
    <font>
      <sz val="9"/>
      <color indexed="63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9"/>
      <name val="Arial"/>
      <family val="2"/>
    </font>
    <font>
      <b/>
      <sz val="14"/>
      <color indexed="63"/>
      <name val="Calibri"/>
      <family val="0"/>
    </font>
    <font>
      <b/>
      <sz val="16"/>
      <color indexed="8"/>
      <name val="Times New Roman"/>
      <family val="0"/>
    </font>
    <font>
      <sz val="14"/>
      <color indexed="63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rgb="FF0000FF"/>
      <name val="Arial"/>
      <family val="2"/>
    </font>
    <font>
      <sz val="12"/>
      <color rgb="FF0000CC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rgb="FF0000FF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1" applyNumberFormat="0" applyAlignment="0" applyProtection="0"/>
    <xf numFmtId="0" fontId="9" fillId="36" borderId="2" applyNumberFormat="0" applyAlignment="0" applyProtection="0"/>
    <xf numFmtId="0" fontId="52" fillId="37" borderId="3" applyNumberFormat="0" applyAlignment="0" applyProtection="0"/>
    <xf numFmtId="0" fontId="10" fillId="38" borderId="4" applyNumberFormat="0" applyAlignment="0" applyProtection="0"/>
    <xf numFmtId="0" fontId="53" fillId="0" borderId="5" applyNumberFormat="0" applyFill="0" applyAlignment="0" applyProtection="0"/>
    <xf numFmtId="0" fontId="11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29" borderId="0" applyNumberFormat="0" applyBorder="0" applyAlignment="0" applyProtection="0"/>
    <xf numFmtId="0" fontId="49" fillId="46" borderId="0" applyNumberFormat="0" applyBorder="0" applyAlignment="0" applyProtection="0"/>
    <xf numFmtId="0" fontId="8" fillId="31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NumberFormat="0" applyBorder="0" applyAlignment="0" applyProtection="0"/>
    <xf numFmtId="0" fontId="56" fillId="49" borderId="1" applyNumberFormat="0" applyAlignment="0" applyProtection="0"/>
    <xf numFmtId="0" fontId="13" fillId="13" borderId="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4" fillId="5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60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35" borderId="10" applyNumberFormat="0" applyAlignment="0" applyProtection="0"/>
    <xf numFmtId="0" fontId="16" fillId="36" borderId="11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19" fillId="0" borderId="13" applyNumberFormat="0" applyFill="0" applyAlignment="0" applyProtection="0"/>
    <xf numFmtId="0" fontId="55" fillId="0" borderId="14" applyNumberFormat="0" applyFill="0" applyAlignment="0" applyProtection="0"/>
    <xf numFmtId="0" fontId="1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0" fillId="0" borderId="17" applyNumberFormat="0" applyFill="0" applyAlignment="0" applyProtection="0"/>
  </cellStyleXfs>
  <cellXfs count="258">
    <xf numFmtId="0" fontId="0" fillId="0" borderId="0" xfId="0" applyFont="1" applyAlignment="1">
      <alignment/>
    </xf>
    <xf numFmtId="0" fontId="6" fillId="40" borderId="18" xfId="86" applyFont="1" applyFill="1" applyBorder="1" applyAlignment="1" applyProtection="1">
      <alignment horizontal="center" vertical="distributed" wrapText="1"/>
      <protection/>
    </xf>
    <xf numFmtId="0" fontId="6" fillId="40" borderId="18" xfId="86" applyFont="1" applyFill="1" applyBorder="1" applyAlignment="1" applyProtection="1">
      <alignment vertical="center" wrapText="1"/>
      <protection/>
    </xf>
    <xf numFmtId="0" fontId="6" fillId="55" borderId="19" xfId="86" applyFont="1" applyFill="1" applyBorder="1" applyAlignment="1" applyProtection="1">
      <alignment horizontal="center"/>
      <protection/>
    </xf>
    <xf numFmtId="0" fontId="6" fillId="55" borderId="20" xfId="86" applyFont="1" applyFill="1" applyBorder="1" applyAlignment="1" applyProtection="1">
      <alignment horizontal="center"/>
      <protection/>
    </xf>
    <xf numFmtId="0" fontId="6" fillId="55" borderId="21" xfId="86" applyFont="1" applyFill="1" applyBorder="1" applyAlignment="1" applyProtection="1">
      <alignment horizontal="center"/>
      <protection/>
    </xf>
    <xf numFmtId="0" fontId="6" fillId="40" borderId="18" xfId="86" applyFont="1" applyFill="1" applyBorder="1" applyProtection="1">
      <alignment/>
      <protection/>
    </xf>
    <xf numFmtId="0" fontId="4" fillId="55" borderId="22" xfId="86" applyFont="1" applyFill="1" applyBorder="1" applyAlignment="1" applyProtection="1">
      <alignment horizontal="center"/>
      <protection/>
    </xf>
    <xf numFmtId="0" fontId="4" fillId="55" borderId="23" xfId="86" applyFont="1" applyFill="1" applyBorder="1" applyAlignment="1" applyProtection="1">
      <alignment horizontal="center"/>
      <protection/>
    </xf>
    <xf numFmtId="0" fontId="2" fillId="55" borderId="0" xfId="86" applyFill="1" applyProtection="1">
      <alignment/>
      <protection locked="0"/>
    </xf>
    <xf numFmtId="0" fontId="2" fillId="55" borderId="0" xfId="86" applyFill="1" applyProtection="1">
      <alignment/>
      <protection/>
    </xf>
    <xf numFmtId="0" fontId="68" fillId="55" borderId="0" xfId="86" applyFont="1" applyFill="1" applyProtection="1">
      <alignment/>
      <protection/>
    </xf>
    <xf numFmtId="0" fontId="69" fillId="55" borderId="0" xfId="86" applyFont="1" applyFill="1" applyProtection="1">
      <alignment/>
      <protection/>
    </xf>
    <xf numFmtId="0" fontId="2" fillId="55" borderId="0" xfId="86" applyFont="1" applyFill="1" applyProtection="1">
      <alignment/>
      <protection locked="0"/>
    </xf>
    <xf numFmtId="0" fontId="2" fillId="55" borderId="0" xfId="86" applyFont="1" applyFill="1" applyAlignment="1" applyProtection="1">
      <alignment vertical="center" wrapText="1"/>
      <protection locked="0"/>
    </xf>
    <xf numFmtId="9" fontId="4" fillId="55" borderId="24" xfId="86" applyNumberFormat="1" applyFont="1" applyFill="1" applyBorder="1" applyAlignment="1" applyProtection="1">
      <alignment horizontal="center" vertical="center" wrapText="1"/>
      <protection/>
    </xf>
    <xf numFmtId="0" fontId="2" fillId="55" borderId="0" xfId="86" applyFill="1" applyAlignment="1" applyProtection="1">
      <alignment vertical="center" wrapText="1"/>
      <protection locked="0"/>
    </xf>
    <xf numFmtId="0" fontId="68" fillId="55" borderId="0" xfId="86" applyFont="1" applyFill="1" applyAlignment="1" applyProtection="1">
      <alignment vertical="center" wrapText="1"/>
      <protection/>
    </xf>
    <xf numFmtId="0" fontId="4" fillId="19" borderId="24" xfId="86" applyFont="1" applyFill="1" applyBorder="1" applyAlignment="1" applyProtection="1">
      <alignment horizontal="center" vertical="center" wrapText="1"/>
      <protection/>
    </xf>
    <xf numFmtId="0" fontId="4" fillId="55" borderId="18" xfId="86" applyFont="1" applyFill="1" applyBorder="1" applyAlignment="1" applyProtection="1">
      <alignment horizontal="center" vertical="center" wrapText="1"/>
      <protection/>
    </xf>
    <xf numFmtId="0" fontId="2" fillId="55" borderId="0" xfId="86" applyFont="1" applyFill="1" applyAlignment="1" applyProtection="1">
      <alignment horizontal="center" vertical="center" wrapText="1"/>
      <protection locked="0"/>
    </xf>
    <xf numFmtId="0" fontId="6" fillId="40" borderId="19" xfId="86" applyFont="1" applyFill="1" applyBorder="1" applyAlignment="1" applyProtection="1">
      <alignment horizontal="center" vertical="center" wrapText="1"/>
      <protection/>
    </xf>
    <xf numFmtId="0" fontId="2" fillId="55" borderId="0" xfId="86" applyFill="1" applyAlignment="1" applyProtection="1">
      <alignment horizontal="center" vertical="center" wrapText="1"/>
      <protection locked="0"/>
    </xf>
    <xf numFmtId="0" fontId="68" fillId="55" borderId="0" xfId="86" applyFont="1" applyFill="1" applyAlignment="1" applyProtection="1">
      <alignment horizontal="center" vertical="center" wrapText="1"/>
      <protection/>
    </xf>
    <xf numFmtId="0" fontId="6" fillId="55" borderId="0" xfId="86" applyFont="1" applyFill="1" applyBorder="1" applyAlignment="1" applyProtection="1">
      <alignment horizontal="center"/>
      <protection/>
    </xf>
    <xf numFmtId="0" fontId="4" fillId="55" borderId="25" xfId="86" applyFont="1" applyFill="1" applyBorder="1" applyAlignment="1" applyProtection="1">
      <alignment horizontal="center"/>
      <protection/>
    </xf>
    <xf numFmtId="0" fontId="4" fillId="55" borderId="26" xfId="86" applyFont="1" applyFill="1" applyBorder="1" applyProtection="1">
      <alignment/>
      <protection/>
    </xf>
    <xf numFmtId="0" fontId="4" fillId="55" borderId="27" xfId="86" applyFont="1" applyFill="1" applyBorder="1" applyAlignment="1" applyProtection="1">
      <alignment horizontal="center"/>
      <protection/>
    </xf>
    <xf numFmtId="176" fontId="4" fillId="55" borderId="27" xfId="86" applyNumberFormat="1" applyFont="1" applyFill="1" applyBorder="1" applyAlignment="1" applyProtection="1">
      <alignment horizontal="center"/>
      <protection/>
    </xf>
    <xf numFmtId="176" fontId="4" fillId="55" borderId="28" xfId="86" applyNumberFormat="1" applyFont="1" applyFill="1" applyBorder="1" applyAlignment="1" applyProtection="1">
      <alignment horizontal="center"/>
      <protection/>
    </xf>
    <xf numFmtId="176" fontId="4" fillId="55" borderId="29" xfId="86" applyNumberFormat="1" applyFont="1" applyFill="1" applyBorder="1" applyAlignment="1" applyProtection="1">
      <alignment horizontal="center"/>
      <protection/>
    </xf>
    <xf numFmtId="0" fontId="4" fillId="55" borderId="30" xfId="86" applyFont="1" applyFill="1" applyBorder="1" applyProtection="1">
      <alignment/>
      <protection/>
    </xf>
    <xf numFmtId="0" fontId="4" fillId="55" borderId="31" xfId="86" applyFont="1" applyFill="1" applyBorder="1" applyAlignment="1" applyProtection="1">
      <alignment horizontal="center"/>
      <protection/>
    </xf>
    <xf numFmtId="176" fontId="4" fillId="0" borderId="32" xfId="96" applyNumberFormat="1" applyFont="1" applyFill="1" applyBorder="1" applyAlignment="1" applyProtection="1">
      <alignment horizontal="center" vertical="center"/>
      <protection/>
    </xf>
    <xf numFmtId="0" fontId="6" fillId="55" borderId="24" xfId="86" applyFont="1" applyFill="1" applyBorder="1" applyAlignment="1" applyProtection="1">
      <alignment/>
      <protection/>
    </xf>
    <xf numFmtId="0" fontId="6" fillId="55" borderId="33" xfId="86" applyFont="1" applyFill="1" applyBorder="1" applyAlignment="1" applyProtection="1">
      <alignment/>
      <protection/>
    </xf>
    <xf numFmtId="9" fontId="6" fillId="55" borderId="33" xfId="86" applyNumberFormat="1" applyFont="1" applyFill="1" applyBorder="1" applyAlignment="1" applyProtection="1">
      <alignment/>
      <protection/>
    </xf>
    <xf numFmtId="0" fontId="2" fillId="0" borderId="0" xfId="86" applyFill="1" applyProtection="1">
      <alignment/>
      <protection locked="0"/>
    </xf>
    <xf numFmtId="0" fontId="68" fillId="0" borderId="0" xfId="86" applyFont="1" applyFill="1" applyProtection="1">
      <alignment/>
      <protection/>
    </xf>
    <xf numFmtId="0" fontId="2" fillId="55" borderId="0" xfId="86" applyFill="1" applyAlignment="1" applyProtection="1">
      <alignment wrapText="1"/>
      <protection locked="0"/>
    </xf>
    <xf numFmtId="0" fontId="68" fillId="55" borderId="0" xfId="86" applyFont="1" applyFill="1" applyProtection="1">
      <alignment/>
      <protection locked="0"/>
    </xf>
    <xf numFmtId="0" fontId="70" fillId="55" borderId="0" xfId="86" applyFont="1" applyFill="1" applyProtection="1">
      <alignment/>
      <protection locked="0"/>
    </xf>
    <xf numFmtId="0" fontId="71" fillId="55" borderId="0" xfId="86" applyFont="1" applyFill="1" applyProtection="1">
      <alignment/>
      <protection locked="0"/>
    </xf>
    <xf numFmtId="0" fontId="72" fillId="55" borderId="0" xfId="86" applyFont="1" applyFill="1" applyProtection="1">
      <alignment/>
      <protection locked="0"/>
    </xf>
    <xf numFmtId="0" fontId="68" fillId="55" borderId="0" xfId="86" applyFont="1" applyFill="1" applyAlignment="1" applyProtection="1">
      <alignment vertical="center" wrapText="1"/>
      <protection locked="0"/>
    </xf>
    <xf numFmtId="0" fontId="68" fillId="55" borderId="0" xfId="86" applyFont="1" applyFill="1" applyAlignment="1" applyProtection="1">
      <alignment horizontal="center" vertical="center" wrapText="1"/>
      <protection locked="0"/>
    </xf>
    <xf numFmtId="0" fontId="71" fillId="55" borderId="0" xfId="86" applyFont="1" applyFill="1" applyAlignment="1" applyProtection="1">
      <alignment horizontal="center" vertical="center" wrapText="1"/>
      <protection locked="0"/>
    </xf>
    <xf numFmtId="0" fontId="69" fillId="55" borderId="0" xfId="86" applyFont="1" applyFill="1" applyProtection="1">
      <alignment/>
      <protection locked="0"/>
    </xf>
    <xf numFmtId="0" fontId="2" fillId="55" borderId="0" xfId="86" applyFont="1" applyFill="1" applyProtection="1">
      <alignment/>
      <protection/>
    </xf>
    <xf numFmtId="0" fontId="71" fillId="56" borderId="0" xfId="86" applyFont="1" applyFill="1" applyBorder="1" applyProtection="1">
      <alignment/>
      <protection locked="0"/>
    </xf>
    <xf numFmtId="0" fontId="71" fillId="55" borderId="0" xfId="86" applyFont="1" applyFill="1" applyAlignment="1" applyProtection="1">
      <alignment vertical="center" wrapText="1"/>
      <protection locked="0"/>
    </xf>
    <xf numFmtId="0" fontId="2" fillId="0" borderId="0" xfId="86" applyAlignment="1" applyProtection="1">
      <alignment horizontal="center" vertical="center"/>
      <protection locked="0"/>
    </xf>
    <xf numFmtId="0" fontId="2" fillId="0" borderId="0" xfId="86" applyProtection="1">
      <alignment/>
      <protection locked="0"/>
    </xf>
    <xf numFmtId="0" fontId="2" fillId="0" borderId="0" xfId="86" applyProtection="1">
      <alignment/>
      <protection/>
    </xf>
    <xf numFmtId="0" fontId="29" fillId="0" borderId="0" xfId="86" applyFont="1" applyBorder="1" applyAlignment="1" applyProtection="1">
      <alignment/>
      <protection/>
    </xf>
    <xf numFmtId="0" fontId="29" fillId="0" borderId="0" xfId="86" applyFont="1" applyBorder="1" applyAlignment="1" applyProtection="1">
      <alignment/>
      <protection locked="0"/>
    </xf>
    <xf numFmtId="0" fontId="2" fillId="0" borderId="0" xfId="86" applyBorder="1" applyProtection="1">
      <alignment/>
      <protection locked="0"/>
    </xf>
    <xf numFmtId="0" fontId="2" fillId="0" borderId="0" xfId="86" applyBorder="1" applyAlignment="1" applyProtection="1">
      <alignment/>
      <protection locked="0"/>
    </xf>
    <xf numFmtId="0" fontId="29" fillId="0" borderId="0" xfId="86" applyFont="1" applyFill="1" applyBorder="1" applyAlignment="1" applyProtection="1">
      <alignment/>
      <protection/>
    </xf>
    <xf numFmtId="0" fontId="2" fillId="0" borderId="0" xfId="86" applyFill="1" applyProtection="1">
      <alignment/>
      <protection/>
    </xf>
    <xf numFmtId="0" fontId="29" fillId="0" borderId="0" xfId="86" applyFont="1" applyFill="1" applyBorder="1" applyAlignment="1" applyProtection="1">
      <alignment/>
      <protection locked="0"/>
    </xf>
    <xf numFmtId="0" fontId="2" fillId="0" borderId="0" xfId="86" applyFill="1" applyBorder="1" applyProtection="1">
      <alignment/>
      <protection locked="0"/>
    </xf>
    <xf numFmtId="0" fontId="2" fillId="0" borderId="0" xfId="86" applyFill="1" applyBorder="1" applyAlignment="1" applyProtection="1">
      <alignment/>
      <protection locked="0"/>
    </xf>
    <xf numFmtId="0" fontId="3" fillId="0" borderId="0" xfId="86" applyFont="1" applyFill="1" applyBorder="1" applyAlignment="1" applyProtection="1">
      <alignment/>
      <protection/>
    </xf>
    <xf numFmtId="0" fontId="3" fillId="0" borderId="0" xfId="86" applyFont="1" applyFill="1" applyBorder="1" applyAlignment="1" applyProtection="1">
      <alignment/>
      <protection locked="0"/>
    </xf>
    <xf numFmtId="0" fontId="2" fillId="0" borderId="0" xfId="86" applyFill="1" applyBorder="1" applyAlignment="1" applyProtection="1">
      <alignment horizontal="center" vertical="center"/>
      <protection/>
    </xf>
    <xf numFmtId="0" fontId="2" fillId="0" borderId="0" xfId="86" applyFill="1" applyBorder="1" applyAlignment="1" applyProtection="1">
      <alignment/>
      <protection/>
    </xf>
    <xf numFmtId="0" fontId="3" fillId="0" borderId="0" xfId="86" applyFont="1" applyFill="1" applyBorder="1" applyAlignment="1" applyProtection="1">
      <alignment horizontal="center"/>
      <protection/>
    </xf>
    <xf numFmtId="0" fontId="2" fillId="0" borderId="0" xfId="86" applyFill="1" applyBorder="1" applyAlignment="1" applyProtection="1">
      <alignment horizontal="left"/>
      <protection/>
    </xf>
    <xf numFmtId="0" fontId="5" fillId="0" borderId="0" xfId="86" applyFont="1" applyFill="1" applyAlignment="1" applyProtection="1">
      <alignment horizontal="center" vertical="center" wrapText="1"/>
      <protection/>
    </xf>
    <xf numFmtId="0" fontId="2" fillId="0" borderId="0" xfId="86" applyFill="1" applyAlignment="1" applyProtection="1">
      <alignment vertical="center" wrapText="1"/>
      <protection/>
    </xf>
    <xf numFmtId="0" fontId="2" fillId="0" borderId="0" xfId="86" applyFill="1" applyAlignment="1" applyProtection="1">
      <alignment vertical="center" wrapText="1"/>
      <protection locked="0"/>
    </xf>
    <xf numFmtId="0" fontId="2" fillId="0" borderId="0" xfId="86" applyFill="1" applyAlignment="1" applyProtection="1">
      <alignment horizontal="center" vertical="center"/>
      <protection/>
    </xf>
    <xf numFmtId="0" fontId="4" fillId="0" borderId="0" xfId="86" applyFont="1" applyFill="1" applyAlignment="1" applyProtection="1">
      <alignment horizontal="center"/>
      <protection/>
    </xf>
    <xf numFmtId="0" fontId="4" fillId="0" borderId="0" xfId="86" applyFont="1" applyFill="1" applyAlignment="1" applyProtection="1">
      <alignment horizontal="center"/>
      <protection locked="0"/>
    </xf>
    <xf numFmtId="0" fontId="71" fillId="57" borderId="31" xfId="86" applyFont="1" applyFill="1" applyBorder="1" applyAlignment="1" applyProtection="1">
      <alignment horizontal="center" vertical="center" wrapText="1"/>
      <protection/>
    </xf>
    <xf numFmtId="0" fontId="4" fillId="0" borderId="0" xfId="86" applyFont="1" applyFill="1" applyAlignment="1" applyProtection="1">
      <alignment horizontal="center" vertical="center"/>
      <protection/>
    </xf>
    <xf numFmtId="0" fontId="4" fillId="0" borderId="0" xfId="86" applyFont="1" applyFill="1" applyAlignment="1" applyProtection="1">
      <alignment horizontal="center" vertical="center"/>
      <protection locked="0"/>
    </xf>
    <xf numFmtId="0" fontId="2" fillId="0" borderId="34" xfId="86" applyFont="1" applyFill="1" applyBorder="1" applyAlignment="1" applyProtection="1">
      <alignment horizontal="center" vertical="center" wrapText="1"/>
      <protection/>
    </xf>
    <xf numFmtId="193" fontId="73" fillId="0" borderId="0" xfId="86" applyNumberFormat="1" applyFont="1" applyFill="1" applyBorder="1" applyAlignment="1" applyProtection="1">
      <alignment horizontal="left" wrapText="1"/>
      <protection locked="0"/>
    </xf>
    <xf numFmtId="193" fontId="2" fillId="0" borderId="0" xfId="86" applyNumberFormat="1" applyFill="1" applyBorder="1" applyAlignment="1" applyProtection="1">
      <alignment horizontal="center" wrapText="1"/>
      <protection locked="0"/>
    </xf>
    <xf numFmtId="0" fontId="2" fillId="53" borderId="22" xfId="86" applyFont="1" applyFill="1" applyBorder="1" applyAlignment="1" applyProtection="1">
      <alignment horizontal="center" vertical="center" wrapText="1"/>
      <protection locked="0"/>
    </xf>
    <xf numFmtId="0" fontId="2" fillId="53" borderId="32" xfId="86" applyFont="1" applyFill="1" applyBorder="1" applyAlignment="1" applyProtection="1">
      <alignment horizontal="center" vertical="center" wrapText="1"/>
      <protection locked="0"/>
    </xf>
    <xf numFmtId="9" fontId="6" fillId="55" borderId="35" xfId="86" applyNumberFormat="1" applyFont="1" applyFill="1" applyBorder="1" applyAlignment="1" applyProtection="1">
      <alignment/>
      <protection/>
    </xf>
    <xf numFmtId="176" fontId="4" fillId="0" borderId="36" xfId="96" applyNumberFormat="1" applyFont="1" applyFill="1" applyBorder="1" applyAlignment="1" applyProtection="1">
      <alignment horizontal="center" vertical="center"/>
      <protection/>
    </xf>
    <xf numFmtId="0" fontId="74" fillId="0" borderId="22" xfId="86" applyFont="1" applyFill="1" applyBorder="1" applyAlignment="1" applyProtection="1">
      <alignment horizontal="left" vertical="center" wrapText="1"/>
      <protection/>
    </xf>
    <xf numFmtId="0" fontId="74" fillId="0" borderId="32" xfId="86" applyFont="1" applyFill="1" applyBorder="1" applyAlignment="1" applyProtection="1">
      <alignment horizontal="left" vertical="center" wrapText="1"/>
      <protection/>
    </xf>
    <xf numFmtId="0" fontId="2" fillId="55" borderId="37" xfId="86" applyFont="1" applyFill="1" applyBorder="1" applyAlignment="1" applyProtection="1">
      <alignment vertical="center" wrapText="1"/>
      <protection/>
    </xf>
    <xf numFmtId="0" fontId="2" fillId="55" borderId="38" xfId="86" applyFont="1" applyFill="1" applyBorder="1" applyAlignment="1" applyProtection="1">
      <alignment vertical="center" wrapText="1"/>
      <protection/>
    </xf>
    <xf numFmtId="0" fontId="2" fillId="0" borderId="39" xfId="86" applyFont="1" applyFill="1" applyBorder="1" applyAlignment="1" applyProtection="1">
      <alignment horizontal="center" vertical="center" wrapText="1"/>
      <protection/>
    </xf>
    <xf numFmtId="0" fontId="4" fillId="55" borderId="38" xfId="86" applyFont="1" applyFill="1" applyBorder="1" applyProtection="1">
      <alignment/>
      <protection/>
    </xf>
    <xf numFmtId="0" fontId="4" fillId="55" borderId="32" xfId="86" applyFont="1" applyFill="1" applyBorder="1" applyAlignment="1" applyProtection="1">
      <alignment horizontal="center"/>
      <protection/>
    </xf>
    <xf numFmtId="0" fontId="2" fillId="55" borderId="0" xfId="86" applyFont="1" applyFill="1" applyAlignment="1" applyProtection="1">
      <alignment vertical="center" wrapText="1"/>
      <protection/>
    </xf>
    <xf numFmtId="0" fontId="2" fillId="55" borderId="0" xfId="86" applyFont="1" applyFill="1" applyAlignment="1" applyProtection="1">
      <alignment horizontal="center" vertical="center" wrapText="1"/>
      <protection/>
    </xf>
    <xf numFmtId="0" fontId="6" fillId="40" borderId="24" xfId="86" applyFont="1" applyFill="1" applyBorder="1" applyAlignment="1" applyProtection="1">
      <alignment vertical="center" wrapText="1"/>
      <protection/>
    </xf>
    <xf numFmtId="0" fontId="2" fillId="0" borderId="0" xfId="86" applyAlignment="1" applyProtection="1">
      <alignment horizontal="center" vertical="center"/>
      <protection/>
    </xf>
    <xf numFmtId="0" fontId="7" fillId="0" borderId="40" xfId="86" applyFont="1" applyFill="1" applyBorder="1" applyAlignment="1" applyProtection="1">
      <alignment horizontal="center" vertical="center"/>
      <protection/>
    </xf>
    <xf numFmtId="0" fontId="7" fillId="0" borderId="41" xfId="86" applyFont="1" applyFill="1" applyBorder="1" applyAlignment="1" applyProtection="1">
      <alignment horizontal="center" vertical="center"/>
      <protection/>
    </xf>
    <xf numFmtId="0" fontId="7" fillId="0" borderId="42" xfId="86" applyFont="1" applyFill="1" applyBorder="1" applyAlignment="1" applyProtection="1">
      <alignment horizontal="center" vertical="center"/>
      <protection/>
    </xf>
    <xf numFmtId="0" fontId="23" fillId="0" borderId="25" xfId="86" applyFont="1" applyFill="1" applyBorder="1" applyAlignment="1" applyProtection="1">
      <alignment horizontal="center" vertical="center"/>
      <protection/>
    </xf>
    <xf numFmtId="0" fontId="23" fillId="0" borderId="22" xfId="86" applyFont="1" applyFill="1" applyBorder="1" applyAlignment="1" applyProtection="1">
      <alignment horizontal="center" vertical="center"/>
      <protection/>
    </xf>
    <xf numFmtId="0" fontId="23" fillId="0" borderId="23" xfId="86" applyFont="1" applyFill="1" applyBorder="1" applyAlignment="1" applyProtection="1">
      <alignment horizontal="center" vertical="center"/>
      <protection/>
    </xf>
    <xf numFmtId="0" fontId="24" fillId="0" borderId="43" xfId="86" applyFont="1" applyFill="1" applyBorder="1" applyAlignment="1" applyProtection="1">
      <alignment vertical="center"/>
      <protection/>
    </xf>
    <xf numFmtId="0" fontId="24" fillId="0" borderId="22" xfId="86" applyFont="1" applyFill="1" applyBorder="1" applyAlignment="1" applyProtection="1">
      <alignment vertical="center"/>
      <protection/>
    </xf>
    <xf numFmtId="0" fontId="24" fillId="0" borderId="23" xfId="86" applyFont="1" applyFill="1" applyBorder="1" applyAlignment="1" applyProtection="1">
      <alignment vertical="center"/>
      <protection/>
    </xf>
    <xf numFmtId="0" fontId="23" fillId="0" borderId="44" xfId="86" applyFont="1" applyFill="1" applyBorder="1" applyAlignment="1" applyProtection="1">
      <alignment horizontal="center" vertical="center"/>
      <protection/>
    </xf>
    <xf numFmtId="0" fontId="23" fillId="0" borderId="39" xfId="86" applyFont="1" applyFill="1" applyBorder="1" applyAlignment="1" applyProtection="1">
      <alignment horizontal="center" vertical="center"/>
      <protection/>
    </xf>
    <xf numFmtId="0" fontId="23" fillId="0" borderId="45" xfId="86" applyFont="1" applyFill="1" applyBorder="1" applyAlignment="1" applyProtection="1">
      <alignment horizontal="center" vertical="center"/>
      <protection/>
    </xf>
    <xf numFmtId="0" fontId="24" fillId="0" borderId="46" xfId="86" applyFont="1" applyFill="1" applyBorder="1" applyAlignment="1" applyProtection="1">
      <alignment vertical="center"/>
      <protection/>
    </xf>
    <xf numFmtId="0" fontId="24" fillId="0" borderId="39" xfId="86" applyFont="1" applyFill="1" applyBorder="1" applyAlignment="1" applyProtection="1">
      <alignment vertical="center"/>
      <protection/>
    </xf>
    <xf numFmtId="0" fontId="24" fillId="0" borderId="45" xfId="86" applyFont="1" applyFill="1" applyBorder="1" applyAlignment="1" applyProtection="1">
      <alignment vertical="center"/>
      <protection/>
    </xf>
    <xf numFmtId="0" fontId="23" fillId="0" borderId="38" xfId="86" applyFont="1" applyFill="1" applyBorder="1" applyAlignment="1" applyProtection="1">
      <alignment horizontal="center" vertical="center"/>
      <protection/>
    </xf>
    <xf numFmtId="0" fontId="23" fillId="0" borderId="32" xfId="86" applyFont="1" applyFill="1" applyBorder="1" applyAlignment="1" applyProtection="1">
      <alignment horizontal="center" vertical="center"/>
      <protection/>
    </xf>
    <xf numFmtId="0" fontId="23" fillId="0" borderId="36" xfId="86" applyFont="1" applyFill="1" applyBorder="1" applyAlignment="1" applyProtection="1">
      <alignment horizontal="center" vertical="center"/>
      <protection/>
    </xf>
    <xf numFmtId="0" fontId="24" fillId="0" borderId="47" xfId="86" applyFont="1" applyFill="1" applyBorder="1" applyAlignment="1" applyProtection="1">
      <alignment vertical="center"/>
      <protection/>
    </xf>
    <xf numFmtId="0" fontId="24" fillId="0" borderId="32" xfId="86" applyFont="1" applyFill="1" applyBorder="1" applyAlignment="1" applyProtection="1">
      <alignment vertical="center"/>
      <protection/>
    </xf>
    <xf numFmtId="0" fontId="24" fillId="0" borderId="36" xfId="86" applyFont="1" applyFill="1" applyBorder="1" applyAlignment="1" applyProtection="1">
      <alignment vertical="center"/>
      <protection/>
    </xf>
    <xf numFmtId="0" fontId="21" fillId="40" borderId="19" xfId="86" applyFont="1" applyFill="1" applyBorder="1" applyAlignment="1" applyProtection="1">
      <alignment horizontal="center" vertical="center" wrapText="1"/>
      <protection/>
    </xf>
    <xf numFmtId="0" fontId="21" fillId="40" borderId="20" xfId="86" applyFont="1" applyFill="1" applyBorder="1" applyAlignment="1" applyProtection="1">
      <alignment horizontal="center" vertical="center" wrapText="1"/>
      <protection/>
    </xf>
    <xf numFmtId="0" fontId="21" fillId="40" borderId="21" xfId="86" applyFont="1" applyFill="1" applyBorder="1" applyAlignment="1" applyProtection="1">
      <alignment horizontal="center" vertical="center" wrapText="1"/>
      <protection/>
    </xf>
    <xf numFmtId="0" fontId="21" fillId="40" borderId="48" xfId="86" applyFont="1" applyFill="1" applyBorder="1" applyAlignment="1" applyProtection="1">
      <alignment horizontal="center" vertical="center" wrapText="1"/>
      <protection/>
    </xf>
    <xf numFmtId="0" fontId="21" fillId="40" borderId="49" xfId="86" applyFont="1" applyFill="1" applyBorder="1" applyAlignment="1" applyProtection="1">
      <alignment horizontal="center" vertical="center" wrapText="1"/>
      <protection/>
    </xf>
    <xf numFmtId="0" fontId="21" fillId="40" borderId="50" xfId="86" applyFont="1" applyFill="1" applyBorder="1" applyAlignment="1" applyProtection="1">
      <alignment horizontal="center" vertical="center" wrapText="1"/>
      <protection/>
    </xf>
    <xf numFmtId="0" fontId="6" fillId="55" borderId="0" xfId="86" applyFont="1" applyFill="1" applyAlignment="1" applyProtection="1">
      <alignment horizontal="center" vertical="center" wrapText="1"/>
      <protection/>
    </xf>
    <xf numFmtId="0" fontId="4" fillId="0" borderId="24" xfId="86" applyFont="1" applyFill="1" applyBorder="1" applyAlignment="1" applyProtection="1">
      <alignment horizontal="center" vertical="distributed"/>
      <protection/>
    </xf>
    <xf numFmtId="0" fontId="4" fillId="0" borderId="33" xfId="86" applyFont="1" applyFill="1" applyBorder="1" applyAlignment="1" applyProtection="1">
      <alignment horizontal="center" vertical="distributed"/>
      <protection/>
    </xf>
    <xf numFmtId="0" fontId="4" fillId="0" borderId="35" xfId="86" applyFont="1" applyFill="1" applyBorder="1" applyAlignment="1" applyProtection="1">
      <alignment horizontal="center" vertical="distributed"/>
      <protection/>
    </xf>
    <xf numFmtId="0" fontId="6" fillId="40" borderId="24" xfId="86" applyFont="1" applyFill="1" applyBorder="1" applyAlignment="1" applyProtection="1">
      <alignment horizontal="center" vertical="distributed"/>
      <protection/>
    </xf>
    <xf numFmtId="0" fontId="6" fillId="40" borderId="33" xfId="86" applyFont="1" applyFill="1" applyBorder="1" applyAlignment="1" applyProtection="1">
      <alignment horizontal="center" vertical="distributed"/>
      <protection/>
    </xf>
    <xf numFmtId="0" fontId="2" fillId="0" borderId="24" xfId="86" applyFont="1" applyFill="1" applyBorder="1" applyAlignment="1" applyProtection="1">
      <alignment horizontal="center" vertical="center"/>
      <protection/>
    </xf>
    <xf numFmtId="0" fontId="2" fillId="0" borderId="33" xfId="86" applyFont="1" applyFill="1" applyBorder="1" applyAlignment="1" applyProtection="1">
      <alignment horizontal="center" vertical="center"/>
      <protection/>
    </xf>
    <xf numFmtId="0" fontId="2" fillId="0" borderId="35" xfId="86" applyFont="1" applyFill="1" applyBorder="1" applyAlignment="1" applyProtection="1">
      <alignment horizontal="center" vertical="center"/>
      <protection/>
    </xf>
    <xf numFmtId="0" fontId="2" fillId="55" borderId="51" xfId="86" applyFont="1" applyFill="1" applyBorder="1" applyAlignment="1" applyProtection="1">
      <alignment horizontal="center"/>
      <protection/>
    </xf>
    <xf numFmtId="0" fontId="2" fillId="55" borderId="0" xfId="86" applyFont="1" applyFill="1" applyBorder="1" applyAlignment="1" applyProtection="1">
      <alignment horizontal="center"/>
      <protection/>
    </xf>
    <xf numFmtId="0" fontId="2" fillId="55" borderId="52" xfId="86" applyFont="1" applyFill="1" applyBorder="1" applyAlignment="1" applyProtection="1">
      <alignment horizontal="center"/>
      <protection/>
    </xf>
    <xf numFmtId="0" fontId="4" fillId="55" borderId="33" xfId="86" applyFont="1" applyFill="1" applyBorder="1" applyAlignment="1" applyProtection="1">
      <alignment horizontal="center"/>
      <protection/>
    </xf>
    <xf numFmtId="0" fontId="4" fillId="55" borderId="35" xfId="86" applyFont="1" applyFill="1" applyBorder="1" applyAlignment="1" applyProtection="1">
      <alignment horizontal="center"/>
      <protection/>
    </xf>
    <xf numFmtId="0" fontId="6" fillId="55" borderId="19" xfId="86" applyFont="1" applyFill="1" applyBorder="1" applyAlignment="1" applyProtection="1">
      <alignment horizontal="center"/>
      <protection/>
    </xf>
    <xf numFmtId="0" fontId="6" fillId="55" borderId="20" xfId="86" applyFont="1" applyFill="1" applyBorder="1" applyAlignment="1" applyProtection="1">
      <alignment horizontal="center"/>
      <protection/>
    </xf>
    <xf numFmtId="0" fontId="6" fillId="55" borderId="21" xfId="86" applyFont="1" applyFill="1" applyBorder="1" applyAlignment="1" applyProtection="1">
      <alignment horizontal="center"/>
      <protection/>
    </xf>
    <xf numFmtId="0" fontId="6" fillId="55" borderId="24" xfId="86" applyFont="1" applyFill="1" applyBorder="1" applyAlignment="1" applyProtection="1">
      <alignment horizontal="center"/>
      <protection/>
    </xf>
    <xf numFmtId="0" fontId="6" fillId="55" borderId="33" xfId="86" applyFont="1" applyFill="1" applyBorder="1" applyAlignment="1" applyProtection="1">
      <alignment horizontal="center"/>
      <protection/>
    </xf>
    <xf numFmtId="0" fontId="6" fillId="55" borderId="35" xfId="86" applyFont="1" applyFill="1" applyBorder="1" applyAlignment="1" applyProtection="1">
      <alignment horizontal="center"/>
      <protection/>
    </xf>
    <xf numFmtId="0" fontId="2" fillId="0" borderId="24" xfId="86" applyFont="1" applyFill="1" applyBorder="1" applyAlignment="1" applyProtection="1">
      <alignment horizontal="center" vertical="center" wrapText="1"/>
      <protection/>
    </xf>
    <xf numFmtId="0" fontId="2" fillId="0" borderId="33" xfId="86" applyFont="1" applyFill="1" applyBorder="1" applyAlignment="1" applyProtection="1">
      <alignment horizontal="center" vertical="center" wrapText="1"/>
      <protection/>
    </xf>
    <xf numFmtId="0" fontId="2" fillId="0" borderId="35" xfId="86" applyFont="1" applyFill="1" applyBorder="1" applyAlignment="1" applyProtection="1">
      <alignment horizontal="center" vertical="center" wrapText="1"/>
      <protection/>
    </xf>
    <xf numFmtId="0" fontId="6" fillId="0" borderId="20" xfId="86" applyFont="1" applyFill="1" applyBorder="1" applyAlignment="1" applyProtection="1">
      <alignment horizontal="center"/>
      <protection/>
    </xf>
    <xf numFmtId="0" fontId="6" fillId="40" borderId="24" xfId="86" applyFont="1" applyFill="1" applyBorder="1" applyAlignment="1" applyProtection="1">
      <alignment horizontal="center"/>
      <protection/>
    </xf>
    <xf numFmtId="0" fontId="6" fillId="40" borderId="33" xfId="86" applyFont="1" applyFill="1" applyBorder="1" applyAlignment="1" applyProtection="1">
      <alignment horizontal="center"/>
      <protection/>
    </xf>
    <xf numFmtId="0" fontId="6" fillId="40" borderId="35" xfId="86" applyFont="1" applyFill="1" applyBorder="1" applyAlignment="1" applyProtection="1">
      <alignment horizontal="center"/>
      <protection/>
    </xf>
    <xf numFmtId="0" fontId="6" fillId="0" borderId="24" xfId="86" applyFont="1" applyFill="1" applyBorder="1" applyAlignment="1" applyProtection="1">
      <alignment horizontal="center"/>
      <protection/>
    </xf>
    <xf numFmtId="0" fontId="6" fillId="0" borderId="33" xfId="86" applyFont="1" applyFill="1" applyBorder="1" applyAlignment="1" applyProtection="1">
      <alignment horizontal="center"/>
      <protection/>
    </xf>
    <xf numFmtId="0" fontId="6" fillId="0" borderId="35" xfId="86" applyFont="1" applyFill="1" applyBorder="1" applyAlignment="1" applyProtection="1">
      <alignment horizontal="center"/>
      <protection/>
    </xf>
    <xf numFmtId="0" fontId="2" fillId="55" borderId="24" xfId="86" applyFont="1" applyFill="1" applyBorder="1" applyAlignment="1" applyProtection="1">
      <alignment horizontal="center" vertical="center" wrapText="1"/>
      <protection/>
    </xf>
    <xf numFmtId="0" fontId="2" fillId="55" borderId="33" xfId="86" applyFont="1" applyFill="1" applyBorder="1" applyAlignment="1" applyProtection="1">
      <alignment horizontal="center" vertical="center"/>
      <protection/>
    </xf>
    <xf numFmtId="0" fontId="2" fillId="55" borderId="35" xfId="86" applyFont="1" applyFill="1" applyBorder="1" applyAlignment="1" applyProtection="1">
      <alignment horizontal="center" vertical="center"/>
      <protection/>
    </xf>
    <xf numFmtId="0" fontId="6" fillId="40" borderId="53" xfId="86" applyFont="1" applyFill="1" applyBorder="1" applyAlignment="1" applyProtection="1">
      <alignment horizontal="left" vertical="center" wrapText="1"/>
      <protection/>
    </xf>
    <xf numFmtId="0" fontId="6" fillId="40" borderId="54" xfId="86" applyFont="1" applyFill="1" applyBorder="1" applyAlignment="1" applyProtection="1">
      <alignment horizontal="left" vertical="center" wrapText="1"/>
      <protection/>
    </xf>
    <xf numFmtId="0" fontId="2" fillId="56" borderId="19" xfId="86" applyFont="1" applyFill="1" applyBorder="1" applyAlignment="1" applyProtection="1">
      <alignment horizontal="left" vertical="center" wrapText="1"/>
      <protection/>
    </xf>
    <xf numFmtId="0" fontId="2" fillId="56" borderId="20" xfId="86" applyFont="1" applyFill="1" applyBorder="1" applyAlignment="1" applyProtection="1">
      <alignment horizontal="left" vertical="center" wrapText="1"/>
      <protection/>
    </xf>
    <xf numFmtId="0" fontId="2" fillId="56" borderId="21" xfId="86" applyFont="1" applyFill="1" applyBorder="1" applyAlignment="1" applyProtection="1">
      <alignment horizontal="left" vertical="center" wrapText="1"/>
      <protection/>
    </xf>
    <xf numFmtId="0" fontId="2" fillId="56" borderId="48" xfId="86" applyFont="1" applyFill="1" applyBorder="1" applyAlignment="1" applyProtection="1">
      <alignment horizontal="left" vertical="center" wrapText="1"/>
      <protection/>
    </xf>
    <xf numFmtId="0" fontId="2" fillId="56" borderId="49" xfId="86" applyFont="1" applyFill="1" applyBorder="1" applyAlignment="1" applyProtection="1">
      <alignment horizontal="left" vertical="center" wrapText="1"/>
      <protection/>
    </xf>
    <xf numFmtId="0" fontId="2" fillId="56" borderId="50" xfId="86" applyFont="1" applyFill="1" applyBorder="1" applyAlignment="1" applyProtection="1">
      <alignment horizontal="left" vertical="center" wrapText="1"/>
      <protection/>
    </xf>
    <xf numFmtId="0" fontId="2" fillId="55" borderId="33" xfId="86" applyFont="1" applyFill="1" applyBorder="1" applyAlignment="1" applyProtection="1">
      <alignment vertical="center" wrapText="1"/>
      <protection/>
    </xf>
    <xf numFmtId="0" fontId="2" fillId="55" borderId="35" xfId="86" applyFont="1" applyFill="1" applyBorder="1" applyAlignment="1" applyProtection="1">
      <alignment vertical="center" wrapText="1"/>
      <protection/>
    </xf>
    <xf numFmtId="0" fontId="6" fillId="0" borderId="51" xfId="86" applyFont="1" applyFill="1" applyBorder="1" applyAlignment="1" applyProtection="1">
      <alignment horizontal="center"/>
      <protection/>
    </xf>
    <xf numFmtId="0" fontId="6" fillId="0" borderId="0" xfId="86" applyFont="1" applyFill="1" applyBorder="1" applyAlignment="1" applyProtection="1">
      <alignment horizontal="center"/>
      <protection/>
    </xf>
    <xf numFmtId="0" fontId="6" fillId="0" borderId="52" xfId="86" applyFont="1" applyFill="1" applyBorder="1" applyAlignment="1" applyProtection="1">
      <alignment horizontal="center"/>
      <protection/>
    </xf>
    <xf numFmtId="0" fontId="4" fillId="55" borderId="24" xfId="86" applyFont="1" applyFill="1" applyBorder="1" applyAlignment="1" applyProtection="1">
      <alignment horizontal="center" vertical="center" wrapText="1"/>
      <protection/>
    </xf>
    <xf numFmtId="0" fontId="4" fillId="55" borderId="33" xfId="86" applyFont="1" applyFill="1" applyBorder="1" applyAlignment="1" applyProtection="1">
      <alignment horizontal="center" vertical="center" wrapText="1"/>
      <protection/>
    </xf>
    <xf numFmtId="0" fontId="4" fillId="55" borderId="35" xfId="86" applyFont="1" applyFill="1" applyBorder="1" applyAlignment="1" applyProtection="1">
      <alignment horizontal="center" vertical="center" wrapText="1"/>
      <protection/>
    </xf>
    <xf numFmtId="0" fontId="4" fillId="58" borderId="33" xfId="86" applyFont="1" applyFill="1" applyBorder="1" applyAlignment="1" applyProtection="1">
      <alignment horizontal="center" vertical="center" wrapText="1"/>
      <protection/>
    </xf>
    <xf numFmtId="0" fontId="4" fillId="42" borderId="24" xfId="86" applyFont="1" applyFill="1" applyBorder="1" applyAlignment="1" applyProtection="1">
      <alignment horizontal="center" vertical="center" wrapText="1"/>
      <protection/>
    </xf>
    <xf numFmtId="0" fontId="4" fillId="42" borderId="35" xfId="86" applyFont="1" applyFill="1" applyBorder="1" applyAlignment="1" applyProtection="1">
      <alignment horizontal="center" vertical="center" wrapText="1"/>
      <protection/>
    </xf>
    <xf numFmtId="0" fontId="6" fillId="0" borderId="19" xfId="86" applyFont="1" applyFill="1" applyBorder="1" applyAlignment="1" applyProtection="1">
      <alignment horizontal="center"/>
      <protection/>
    </xf>
    <xf numFmtId="0" fontId="6" fillId="0" borderId="21" xfId="86" applyFont="1" applyFill="1" applyBorder="1" applyAlignment="1" applyProtection="1">
      <alignment horizontal="center"/>
      <protection/>
    </xf>
    <xf numFmtId="0" fontId="4" fillId="55" borderId="24" xfId="86" applyFont="1" applyFill="1" applyBorder="1" applyAlignment="1" applyProtection="1">
      <alignment horizontal="center"/>
      <protection/>
    </xf>
    <xf numFmtId="0" fontId="4" fillId="55" borderId="24" xfId="86" applyFont="1" applyFill="1" applyBorder="1" applyAlignment="1" applyProtection="1">
      <alignment horizontal="center" wrapText="1"/>
      <protection/>
    </xf>
    <xf numFmtId="0" fontId="6" fillId="40" borderId="55" xfId="86" applyFont="1" applyFill="1" applyBorder="1" applyAlignment="1" applyProtection="1">
      <alignment horizontal="center"/>
      <protection/>
    </xf>
    <xf numFmtId="0" fontId="6" fillId="40" borderId="34" xfId="86" applyFont="1" applyFill="1" applyBorder="1" applyAlignment="1" applyProtection="1">
      <alignment horizontal="center"/>
      <protection/>
    </xf>
    <xf numFmtId="0" fontId="6" fillId="40" borderId="56" xfId="86" applyFont="1" applyFill="1" applyBorder="1" applyAlignment="1" applyProtection="1">
      <alignment horizontal="center"/>
      <protection/>
    </xf>
    <xf numFmtId="0" fontId="6" fillId="40" borderId="57" xfId="86" applyFont="1" applyFill="1" applyBorder="1" applyAlignment="1" applyProtection="1">
      <alignment horizontal="center"/>
      <protection/>
    </xf>
    <xf numFmtId="0" fontId="6" fillId="40" borderId="55" xfId="86" applyFont="1" applyFill="1" applyBorder="1" applyAlignment="1" applyProtection="1">
      <alignment horizontal="center" vertical="center" wrapText="1"/>
      <protection/>
    </xf>
    <xf numFmtId="0" fontId="6" fillId="40" borderId="34" xfId="86" applyFont="1" applyFill="1" applyBorder="1" applyAlignment="1" applyProtection="1">
      <alignment horizontal="center" vertical="center" wrapText="1"/>
      <protection/>
    </xf>
    <xf numFmtId="0" fontId="6" fillId="40" borderId="57" xfId="86" applyFont="1" applyFill="1" applyBorder="1" applyAlignment="1" applyProtection="1">
      <alignment horizontal="center" vertical="center" wrapText="1"/>
      <protection/>
    </xf>
    <xf numFmtId="0" fontId="6" fillId="40" borderId="56" xfId="86" applyFont="1" applyFill="1" applyBorder="1" applyAlignment="1" applyProtection="1">
      <alignment horizontal="center" vertical="center" wrapText="1"/>
      <protection/>
    </xf>
    <xf numFmtId="0" fontId="2" fillId="55" borderId="58" xfId="86" applyFont="1" applyFill="1" applyBorder="1" applyAlignment="1" applyProtection="1">
      <alignment vertical="center" wrapText="1"/>
      <protection/>
    </xf>
    <xf numFmtId="0" fontId="2" fillId="55" borderId="59" xfId="86" applyFont="1" applyFill="1" applyBorder="1" applyAlignment="1" applyProtection="1">
      <alignment vertical="center" wrapText="1"/>
      <protection/>
    </xf>
    <xf numFmtId="0" fontId="2" fillId="55" borderId="60" xfId="86" applyFont="1" applyFill="1" applyBorder="1" applyAlignment="1" applyProtection="1">
      <alignment vertical="center" wrapText="1"/>
      <protection/>
    </xf>
    <xf numFmtId="0" fontId="2" fillId="55" borderId="39" xfId="86" applyFont="1" applyFill="1" applyBorder="1" applyAlignment="1" applyProtection="1">
      <alignment vertical="center" wrapText="1"/>
      <protection/>
    </xf>
    <xf numFmtId="0" fontId="2" fillId="55" borderId="45" xfId="86" applyFont="1" applyFill="1" applyBorder="1" applyAlignment="1" applyProtection="1">
      <alignment vertical="center" wrapText="1"/>
      <protection/>
    </xf>
    <xf numFmtId="0" fontId="4" fillId="56" borderId="61" xfId="86" applyFont="1" applyFill="1" applyBorder="1" applyAlignment="1" applyProtection="1">
      <alignment horizontal="left" vertical="top" wrapText="1"/>
      <protection/>
    </xf>
    <xf numFmtId="0" fontId="4" fillId="56" borderId="62" xfId="86" applyFont="1" applyFill="1" applyBorder="1" applyAlignment="1" applyProtection="1">
      <alignment horizontal="left" vertical="top" wrapText="1"/>
      <protection/>
    </xf>
    <xf numFmtId="0" fontId="4" fillId="56" borderId="63" xfId="86" applyFont="1" applyFill="1" applyBorder="1" applyAlignment="1" applyProtection="1">
      <alignment horizontal="left" vertical="top" wrapText="1"/>
      <protection/>
    </xf>
    <xf numFmtId="0" fontId="2" fillId="0" borderId="51" xfId="86" applyFont="1" applyFill="1" applyBorder="1" applyAlignment="1" applyProtection="1">
      <alignment horizontal="justify" vertical="center" wrapText="1"/>
      <protection locked="0"/>
    </xf>
    <xf numFmtId="0" fontId="4" fillId="0" borderId="0" xfId="86" applyFont="1" applyFill="1" applyBorder="1" applyAlignment="1" applyProtection="1">
      <alignment horizontal="justify" vertical="center" wrapText="1"/>
      <protection locked="0"/>
    </xf>
    <xf numFmtId="0" fontId="4" fillId="0" borderId="52" xfId="86" applyFont="1" applyFill="1" applyBorder="1" applyAlignment="1" applyProtection="1">
      <alignment horizontal="justify" vertical="center" wrapText="1"/>
      <protection locked="0"/>
    </xf>
    <xf numFmtId="0" fontId="2" fillId="55" borderId="64" xfId="86" applyFont="1" applyFill="1" applyBorder="1" applyAlignment="1" applyProtection="1">
      <alignment vertical="center" wrapText="1"/>
      <protection/>
    </xf>
    <xf numFmtId="0" fontId="2" fillId="55" borderId="49" xfId="86" applyFont="1" applyFill="1" applyBorder="1" applyAlignment="1" applyProtection="1">
      <alignment vertical="center" wrapText="1"/>
      <protection/>
    </xf>
    <xf numFmtId="0" fontId="2" fillId="55" borderId="65" xfId="86" applyFont="1" applyFill="1" applyBorder="1" applyAlignment="1" applyProtection="1">
      <alignment vertical="center" wrapText="1"/>
      <protection/>
    </xf>
    <xf numFmtId="0" fontId="2" fillId="55" borderId="32" xfId="86" applyFont="1" applyFill="1" applyBorder="1" applyAlignment="1" applyProtection="1">
      <alignment vertical="center" wrapText="1"/>
      <protection/>
    </xf>
    <xf numFmtId="0" fontId="2" fillId="55" borderId="36" xfId="86" applyFont="1" applyFill="1" applyBorder="1" applyAlignment="1" applyProtection="1">
      <alignment vertical="center" wrapText="1"/>
      <protection/>
    </xf>
    <xf numFmtId="0" fontId="6" fillId="40" borderId="66" xfId="86" applyFont="1" applyFill="1" applyBorder="1" applyAlignment="1" applyProtection="1">
      <alignment horizontal="left" vertical="center" wrapText="1"/>
      <protection/>
    </xf>
    <xf numFmtId="0" fontId="6" fillId="40" borderId="24" xfId="86" applyFont="1" applyFill="1" applyBorder="1" applyAlignment="1" applyProtection="1">
      <alignment horizontal="center" vertical="center"/>
      <protection/>
    </xf>
    <xf numFmtId="0" fontId="6" fillId="40" borderId="33" xfId="86" applyFont="1" applyFill="1" applyBorder="1" applyAlignment="1" applyProtection="1">
      <alignment horizontal="center" vertical="center"/>
      <protection/>
    </xf>
    <xf numFmtId="0" fontId="6" fillId="40" borderId="35" xfId="86" applyFont="1" applyFill="1" applyBorder="1" applyAlignment="1" applyProtection="1">
      <alignment horizontal="center" vertical="center"/>
      <protection/>
    </xf>
    <xf numFmtId="0" fontId="2" fillId="0" borderId="48" xfId="86" applyFont="1" applyFill="1" applyBorder="1" applyAlignment="1" applyProtection="1">
      <alignment horizontal="justify" vertical="center" wrapText="1"/>
      <protection locked="0"/>
    </xf>
    <xf numFmtId="0" fontId="4" fillId="0" borderId="49" xfId="86" applyFont="1" applyFill="1" applyBorder="1" applyAlignment="1" applyProtection="1">
      <alignment horizontal="justify" vertical="center" wrapText="1"/>
      <protection locked="0"/>
    </xf>
    <xf numFmtId="0" fontId="4" fillId="0" borderId="50" xfId="86" applyFont="1" applyFill="1" applyBorder="1" applyAlignment="1" applyProtection="1">
      <alignment horizontal="justify" vertical="center" wrapText="1"/>
      <protection locked="0"/>
    </xf>
    <xf numFmtId="0" fontId="2" fillId="55" borderId="24" xfId="86" applyFont="1" applyFill="1" applyBorder="1" applyAlignment="1" applyProtection="1">
      <alignment horizontal="center" vertical="center"/>
      <protection/>
    </xf>
    <xf numFmtId="0" fontId="25" fillId="55" borderId="19" xfId="86" applyFont="1" applyFill="1" applyBorder="1" applyAlignment="1" applyProtection="1">
      <alignment horizontal="center" vertical="center"/>
      <protection/>
    </xf>
    <xf numFmtId="0" fontId="25" fillId="55" borderId="20" xfId="86" applyFont="1" applyFill="1" applyBorder="1" applyAlignment="1" applyProtection="1">
      <alignment horizontal="center" vertical="center"/>
      <protection/>
    </xf>
    <xf numFmtId="0" fontId="25" fillId="55" borderId="21" xfId="86" applyFont="1" applyFill="1" applyBorder="1" applyAlignment="1" applyProtection="1">
      <alignment horizontal="center" vertical="center"/>
      <protection/>
    </xf>
    <xf numFmtId="0" fontId="25" fillId="55" borderId="51" xfId="86" applyFont="1" applyFill="1" applyBorder="1" applyAlignment="1" applyProtection="1">
      <alignment horizontal="center" vertical="center"/>
      <protection/>
    </xf>
    <xf numFmtId="0" fontId="25" fillId="55" borderId="0" xfId="86" applyFont="1" applyFill="1" applyBorder="1" applyAlignment="1" applyProtection="1">
      <alignment horizontal="center" vertical="center"/>
      <protection/>
    </xf>
    <xf numFmtId="0" fontId="25" fillId="55" borderId="52" xfId="86" applyFont="1" applyFill="1" applyBorder="1" applyAlignment="1" applyProtection="1">
      <alignment horizontal="center" vertical="center"/>
      <protection/>
    </xf>
    <xf numFmtId="0" fontId="25" fillId="55" borderId="48" xfId="86" applyFont="1" applyFill="1" applyBorder="1" applyAlignment="1" applyProtection="1">
      <alignment horizontal="center" vertical="center"/>
      <protection/>
    </xf>
    <xf numFmtId="0" fontId="25" fillId="55" borderId="49" xfId="86" applyFont="1" applyFill="1" applyBorder="1" applyAlignment="1" applyProtection="1">
      <alignment horizontal="center" vertical="center"/>
      <protection/>
    </xf>
    <xf numFmtId="0" fontId="25" fillId="55" borderId="50" xfId="86" applyFont="1" applyFill="1" applyBorder="1" applyAlignment="1" applyProtection="1">
      <alignment horizontal="center" vertical="center"/>
      <protection/>
    </xf>
    <xf numFmtId="0" fontId="2" fillId="0" borderId="0" xfId="86" applyFont="1" applyFill="1" applyAlignment="1" applyProtection="1">
      <alignment horizontal="center"/>
      <protection locked="0"/>
    </xf>
    <xf numFmtId="0" fontId="4" fillId="56" borderId="19" xfId="86" applyFont="1" applyFill="1" applyBorder="1" applyAlignment="1" applyProtection="1">
      <alignment horizontal="left" vertical="top" wrapText="1"/>
      <protection/>
    </xf>
    <xf numFmtId="0" fontId="4" fillId="56" borderId="20" xfId="86" applyFont="1" applyFill="1" applyBorder="1" applyAlignment="1" applyProtection="1">
      <alignment horizontal="left" vertical="top" wrapText="1"/>
      <protection/>
    </xf>
    <xf numFmtId="0" fontId="4" fillId="56" borderId="21" xfId="86" applyFont="1" applyFill="1" applyBorder="1" applyAlignment="1" applyProtection="1">
      <alignment horizontal="left" vertical="top" wrapText="1"/>
      <protection/>
    </xf>
    <xf numFmtId="0" fontId="2" fillId="0" borderId="39" xfId="86" applyFont="1" applyBorder="1" applyAlignment="1" applyProtection="1">
      <alignment horizontal="left" vertical="center"/>
      <protection/>
    </xf>
    <xf numFmtId="0" fontId="2" fillId="0" borderId="39" xfId="86" applyBorder="1" applyAlignment="1" applyProtection="1">
      <alignment horizontal="left" vertical="center"/>
      <protection/>
    </xf>
    <xf numFmtId="0" fontId="29" fillId="0" borderId="67" xfId="86" applyFont="1" applyBorder="1" applyAlignment="1" applyProtection="1">
      <alignment horizontal="center" vertical="center"/>
      <protection/>
    </xf>
    <xf numFmtId="0" fontId="29" fillId="0" borderId="68" xfId="86" applyFont="1" applyBorder="1" applyAlignment="1" applyProtection="1">
      <alignment horizontal="center" vertical="center"/>
      <protection/>
    </xf>
    <xf numFmtId="0" fontId="29" fillId="0" borderId="46" xfId="86" applyFont="1" applyBorder="1" applyAlignment="1" applyProtection="1">
      <alignment horizontal="center" vertical="center"/>
      <protection/>
    </xf>
    <xf numFmtId="0" fontId="2" fillId="53" borderId="39" xfId="86" applyFont="1" applyFill="1" applyBorder="1" applyAlignment="1" applyProtection="1">
      <alignment horizontal="left" vertical="top" wrapText="1"/>
      <protection locked="0"/>
    </xf>
    <xf numFmtId="0" fontId="2" fillId="53" borderId="45" xfId="86" applyFont="1" applyFill="1" applyBorder="1" applyAlignment="1" applyProtection="1">
      <alignment horizontal="left" vertical="top" wrapText="1"/>
      <protection locked="0"/>
    </xf>
    <xf numFmtId="0" fontId="75" fillId="57" borderId="22" xfId="86" applyFont="1" applyFill="1" applyBorder="1" applyAlignment="1" applyProtection="1">
      <alignment horizontal="center" vertical="center" wrapText="1"/>
      <protection/>
    </xf>
    <xf numFmtId="0" fontId="75" fillId="57" borderId="23" xfId="86" applyFont="1" applyFill="1" applyBorder="1" applyAlignment="1" applyProtection="1">
      <alignment horizontal="center" vertical="center" wrapText="1"/>
      <protection/>
    </xf>
    <xf numFmtId="0" fontId="75" fillId="57" borderId="31" xfId="86" applyFont="1" applyFill="1" applyBorder="1" applyAlignment="1" applyProtection="1">
      <alignment horizontal="center" vertical="center" wrapText="1"/>
      <protection/>
    </xf>
    <xf numFmtId="0" fontId="75" fillId="57" borderId="69" xfId="86" applyFont="1" applyFill="1" applyBorder="1" applyAlignment="1" applyProtection="1">
      <alignment horizontal="center" vertical="center" wrapText="1"/>
      <protection/>
    </xf>
    <xf numFmtId="0" fontId="28" fillId="53" borderId="32" xfId="86" applyFont="1" applyFill="1" applyBorder="1" applyAlignment="1" applyProtection="1">
      <alignment horizontal="left" vertical="top" wrapText="1"/>
      <protection locked="0"/>
    </xf>
    <xf numFmtId="0" fontId="28" fillId="53" borderId="36" xfId="86" applyFont="1" applyFill="1" applyBorder="1" applyAlignment="1" applyProtection="1">
      <alignment horizontal="left" vertical="top" wrapText="1"/>
      <protection locked="0"/>
    </xf>
    <xf numFmtId="10" fontId="4" fillId="0" borderId="34" xfId="86" applyNumberFormat="1" applyFont="1" applyFill="1" applyBorder="1" applyAlignment="1" applyProtection="1">
      <alignment horizontal="center" vertical="center" wrapText="1"/>
      <protection/>
    </xf>
    <xf numFmtId="10" fontId="4" fillId="0" borderId="70" xfId="86" applyNumberFormat="1" applyFont="1" applyFill="1" applyBorder="1" applyAlignment="1" applyProtection="1">
      <alignment horizontal="center" vertical="center" wrapText="1"/>
      <protection/>
    </xf>
    <xf numFmtId="0" fontId="76" fillId="57" borderId="71" xfId="86" applyFont="1" applyFill="1" applyBorder="1" applyAlignment="1" applyProtection="1">
      <alignment horizontal="center" vertical="center" wrapText="1"/>
      <protection/>
    </xf>
    <xf numFmtId="0" fontId="76" fillId="57" borderId="72" xfId="86" applyFont="1" applyFill="1" applyBorder="1" applyAlignment="1" applyProtection="1">
      <alignment horizontal="center" vertical="center" wrapText="1"/>
      <protection/>
    </xf>
    <xf numFmtId="0" fontId="76" fillId="57" borderId="43" xfId="86" applyFont="1" applyFill="1" applyBorder="1" applyAlignment="1" applyProtection="1">
      <alignment horizontal="center" vertical="center" wrapText="1"/>
      <protection/>
    </xf>
    <xf numFmtId="0" fontId="2" fillId="0" borderId="39" xfId="86" applyBorder="1" applyAlignment="1" applyProtection="1">
      <alignment horizontal="center" vertical="center"/>
      <protection/>
    </xf>
    <xf numFmtId="0" fontId="75" fillId="57" borderId="55" xfId="86" applyFont="1" applyFill="1" applyBorder="1" applyAlignment="1" applyProtection="1">
      <alignment horizontal="center" vertical="center" wrapText="1"/>
      <protection/>
    </xf>
    <xf numFmtId="0" fontId="75" fillId="57" borderId="26" xfId="86" applyFont="1" applyFill="1" applyBorder="1" applyAlignment="1" applyProtection="1">
      <alignment horizontal="center" vertical="center" wrapText="1"/>
      <protection/>
    </xf>
    <xf numFmtId="0" fontId="4" fillId="0" borderId="25" xfId="86" applyFont="1" applyFill="1" applyBorder="1" applyAlignment="1" applyProtection="1">
      <alignment horizontal="left" vertical="center" wrapText="1"/>
      <protection/>
    </xf>
    <xf numFmtId="0" fontId="4" fillId="0" borderId="38" xfId="86" applyFont="1" applyFill="1" applyBorder="1" applyAlignment="1" applyProtection="1">
      <alignment horizontal="left" vertical="center" wrapText="1"/>
      <protection/>
    </xf>
    <xf numFmtId="193" fontId="77" fillId="0" borderId="0" xfId="86" applyNumberFormat="1" applyFont="1" applyFill="1" applyBorder="1" applyAlignment="1" applyProtection="1">
      <alignment horizontal="center" wrapText="1"/>
      <protection locked="0"/>
    </xf>
    <xf numFmtId="176" fontId="4" fillId="0" borderId="34" xfId="96" applyNumberFormat="1" applyFont="1" applyFill="1" applyBorder="1" applyAlignment="1" applyProtection="1">
      <alignment horizontal="center" vertical="center"/>
      <protection/>
    </xf>
    <xf numFmtId="176" fontId="4" fillId="0" borderId="70" xfId="96" applyNumberFormat="1" applyFont="1" applyFill="1" applyBorder="1" applyAlignment="1" applyProtection="1">
      <alignment horizontal="center" vertical="center"/>
      <protection/>
    </xf>
    <xf numFmtId="0" fontId="5" fillId="0" borderId="0" xfId="86" applyFont="1" applyFill="1" applyAlignment="1" applyProtection="1">
      <alignment horizontal="center" vertical="center" wrapText="1"/>
      <protection/>
    </xf>
    <xf numFmtId="0" fontId="2" fillId="0" borderId="49" xfId="86" applyFont="1" applyFill="1" applyBorder="1" applyAlignment="1" applyProtection="1">
      <alignment horizontal="justify" vertical="center" wrapText="1"/>
      <protection locked="0"/>
    </xf>
    <xf numFmtId="0" fontId="2" fillId="0" borderId="50" xfId="86" applyFont="1" applyFill="1" applyBorder="1" applyAlignment="1" applyProtection="1">
      <alignment horizontal="justify" vertical="center" wrapText="1"/>
      <protection locked="0"/>
    </xf>
    <xf numFmtId="0" fontId="2" fillId="0" borderId="0" xfId="86" applyFont="1" applyFill="1" applyAlignment="1" applyProtection="1">
      <alignment horizontal="center"/>
      <protection/>
    </xf>
    <xf numFmtId="0" fontId="2" fillId="0" borderId="0" xfId="86" applyFont="1" applyFill="1" applyBorder="1" applyAlignment="1" applyProtection="1">
      <alignment horizontal="justify" vertical="center" wrapText="1"/>
      <protection locked="0"/>
    </xf>
    <xf numFmtId="0" fontId="2" fillId="0" borderId="52" xfId="86" applyFont="1" applyFill="1" applyBorder="1" applyAlignment="1" applyProtection="1">
      <alignment horizontal="justify" vertical="center" wrapText="1"/>
      <protection locked="0"/>
    </xf>
    <xf numFmtId="176" fontId="4" fillId="0" borderId="34" xfId="86" applyNumberFormat="1" applyFont="1" applyFill="1" applyBorder="1" applyAlignment="1" applyProtection="1">
      <alignment horizontal="center" vertical="center" wrapText="1"/>
      <protection/>
    </xf>
    <xf numFmtId="176" fontId="4" fillId="0" borderId="70" xfId="86" applyNumberFormat="1" applyFont="1" applyFill="1" applyBorder="1" applyAlignment="1" applyProtection="1">
      <alignment horizontal="center" vertical="center" wrapText="1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álculo 2" xfId="53"/>
    <cellStyle name="Celda de comprobación" xfId="54"/>
    <cellStyle name="Celda de comprobación 2" xfId="55"/>
    <cellStyle name="Celda vinculada" xfId="56"/>
    <cellStyle name="Celda vinculada 2" xfId="57"/>
    <cellStyle name="Encabezado 1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Moneda 2" xfId="83"/>
    <cellStyle name="Neutral" xfId="84"/>
    <cellStyle name="Neutral 2" xfId="85"/>
    <cellStyle name="Normal 2" xfId="86"/>
    <cellStyle name="Normal 3" xfId="87"/>
    <cellStyle name="Normal 3 2" xfId="88"/>
    <cellStyle name="Normal 4" xfId="89"/>
    <cellStyle name="Normal 5" xfId="90"/>
    <cellStyle name="Normal 6" xfId="91"/>
    <cellStyle name="Notas" xfId="92"/>
    <cellStyle name="Notas 2" xfId="93"/>
    <cellStyle name="Percent" xfId="94"/>
    <cellStyle name="Porcentaje 2" xfId="95"/>
    <cellStyle name="Porcentaje 3" xfId="96"/>
    <cellStyle name="Salida" xfId="97"/>
    <cellStyle name="Salida 2" xfId="98"/>
    <cellStyle name="Texto de advertencia" xfId="99"/>
    <cellStyle name="Texto de advertencia 2" xfId="100"/>
    <cellStyle name="Texto explicativo" xfId="101"/>
    <cellStyle name="Texto explicativo 2" xfId="102"/>
    <cellStyle name="Título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dxfs count="33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ill>
        <patternFill>
          <bgColor rgb="FF00D661"/>
        </patternFill>
      </fill>
      <border/>
    </dxf>
    <dxf>
      <fill>
        <patternFill>
          <bgColor rgb="FF00D25F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Solicitudes y procesos de conttratación tramitados - Vigencia 2020</a:t>
            </a:r>
          </a:p>
        </c:rich>
      </c:tx>
      <c:layout>
        <c:manualLayout>
          <c:xMode val="factor"/>
          <c:yMode val="factor"/>
          <c:x val="-0.001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475"/>
          <c:w val="0.8895"/>
          <c:h val="0.86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GestionProcesosContratacion!$C$48</c:f>
              <c:strCache>
                <c:ptCount val="1"/>
                <c:pt idx="0">
                  <c:v>Resultado</c:v>
                </c:pt>
              </c:strCache>
            </c:strRef>
          </c:tx>
          <c:spPr>
            <a:gradFill rotWithShape="1">
              <a:gsLst>
                <a:gs pos="0">
                  <a:srgbClr val="F6F9FC"/>
                </a:gs>
                <a:gs pos="74001">
                  <a:srgbClr val="B0C6E1"/>
                </a:gs>
                <a:gs pos="83000">
                  <a:srgbClr val="B0C6E1"/>
                </a:gs>
                <a:gs pos="100000">
                  <a:srgbClr val="CAD9EB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(GestionProcesosContratacion!$F$46,GestionProcesosContratacion!$I$46,GestionProcesosContratacion!$L$46,GestionProcesosContratacion!$O$46)</c:f>
              <c:strCache/>
            </c:strRef>
          </c:cat>
          <c:val>
            <c:numRef>
              <c:f>(GestionProcesosContratacion!$F$48,GestionProcesosContratacion!$I$48,GestionProcesosContratacion!$L$48,GestionProcesosContratacion!$O$48)</c:f>
              <c:numCache/>
            </c:numRef>
          </c:val>
        </c:ser>
        <c:axId val="45241873"/>
        <c:axId val="4523674"/>
      </c:barChart>
      <c:lineChart>
        <c:grouping val="stacked"/>
        <c:varyColors val="0"/>
        <c:ser>
          <c:idx val="0"/>
          <c:order val="0"/>
          <c:tx>
            <c:strRef>
              <c:f>GestionProcesosContratacion!$C$47</c:f>
              <c:strCache>
                <c:ptCount val="1"/>
                <c:pt idx="0">
                  <c:v>Meta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(GestionProcesosContratacion!$F$46,GestionProcesosContratacion!$I$46,GestionProcesosContratacion!$L$46,GestionProcesosContratacion!$O$46)</c:f>
              <c:strCache/>
            </c:strRef>
          </c:cat>
          <c:val>
            <c:numRef>
              <c:f>(GestionProcesosContratacion!$F$47,GestionProcesosContratacion!$I$47,GestionProcesosContratacion!$L$47,GestionProcesosContratacion!$O$47)</c:f>
              <c:numCache/>
            </c:numRef>
          </c:val>
          <c:smooth val="1"/>
        </c:ser>
        <c:axId val="45241873"/>
        <c:axId val="4523674"/>
      </c:line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524187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4805"/>
          <c:w val="0.093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Trámite de certificaciones - Vigencia 2020</a:t>
            </a:r>
          </a:p>
        </c:rich>
      </c:tx>
      <c:layout>
        <c:manualLayout>
          <c:xMode val="factor"/>
          <c:yMode val="factor"/>
          <c:x val="-0.0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15075"/>
          <c:w val="0.8905"/>
          <c:h val="0.8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TramiteCertificaciones!$C$48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CCFF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(TramiteCertificaciones!$I$46,TramiteCertificaciones!$L$46,TramiteCertificaciones!$O$46)</c:f>
              <c:strCache/>
            </c:strRef>
          </c:cat>
          <c:val>
            <c:numRef>
              <c:f>(TramiteCertificaciones!$I$48,TramiteCertificaciones!$L$48,TramiteCertificaciones!$O$48)</c:f>
              <c:numCache/>
            </c:numRef>
          </c:val>
        </c:ser>
        <c:axId val="40713067"/>
        <c:axId val="30873284"/>
      </c:barChart>
      <c:lineChart>
        <c:grouping val="stacked"/>
        <c:varyColors val="0"/>
        <c:ser>
          <c:idx val="0"/>
          <c:order val="0"/>
          <c:tx>
            <c:strRef>
              <c:f>TramiteCertificaciones!$C$47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(TramiteCertificaciones!$I$46,TramiteCertificaciones!$L$46,TramiteCertificaciones!$O$46)</c:f>
              <c:strCache/>
            </c:strRef>
          </c:cat>
          <c:val>
            <c:numRef>
              <c:f>(TramiteCertificaciones!$I$47,TramiteCertificaciones!$L$47,TramiteCertificaciones!$O$47)</c:f>
              <c:numCache/>
            </c:numRef>
          </c:val>
          <c:smooth val="0"/>
        </c:ser>
        <c:axId val="40713067"/>
        <c:axId val="30873284"/>
      </c:lineChart>
      <c:catAx>
        <c:axId val="40713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1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46"/>
          <c:w val="0.09775"/>
          <c:h val="0.1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38100</xdr:rowOff>
    </xdr:from>
    <xdr:to>
      <xdr:col>1</xdr:col>
      <xdr:colOff>1438275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095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50</xdr:row>
      <xdr:rowOff>152400</xdr:rowOff>
    </xdr:from>
    <xdr:to>
      <xdr:col>15</xdr:col>
      <xdr:colOff>1104900</xdr:colOff>
      <xdr:row>65</xdr:row>
      <xdr:rowOff>57150</xdr:rowOff>
    </xdr:to>
    <xdr:graphicFrame>
      <xdr:nvGraphicFramePr>
        <xdr:cNvPr id="2" name="Gráfico 1"/>
        <xdr:cNvGraphicFramePr/>
      </xdr:nvGraphicFramePr>
      <xdr:xfrm>
        <a:off x="819150" y="9239250"/>
        <a:ext cx="96202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4619625" y="2952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4619625" y="2952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4619625" y="2952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1</xdr:col>
      <xdr:colOff>342900</xdr:colOff>
      <xdr:row>1</xdr:row>
      <xdr:rowOff>85725</xdr:rowOff>
    </xdr:from>
    <xdr:to>
      <xdr:col>1</xdr:col>
      <xdr:colOff>1647825</xdr:colOff>
      <xdr:row>4</xdr:row>
      <xdr:rowOff>295275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76225"/>
          <a:ext cx="1304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12</xdr:row>
      <xdr:rowOff>152400</xdr:rowOff>
    </xdr:from>
    <xdr:to>
      <xdr:col>3</xdr:col>
      <xdr:colOff>762000</xdr:colOff>
      <xdr:row>12</xdr:row>
      <xdr:rowOff>647700</xdr:rowOff>
    </xdr:to>
    <xdr:sp>
      <xdr:nvSpPr>
        <xdr:cNvPr id="47" name="Flecha derecha 47"/>
        <xdr:cNvSpPr>
          <a:spLocks/>
        </xdr:cNvSpPr>
      </xdr:nvSpPr>
      <xdr:spPr>
        <a:xfrm rot="16200000">
          <a:off x="4895850" y="5219700"/>
          <a:ext cx="485775" cy="495300"/>
        </a:xfrm>
        <a:prstGeom prst="rightArrow">
          <a:avLst>
            <a:gd name="adj" fmla="val 1134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12</xdr:row>
      <xdr:rowOff>152400</xdr:rowOff>
    </xdr:from>
    <xdr:to>
      <xdr:col>5</xdr:col>
      <xdr:colOff>771525</xdr:colOff>
      <xdr:row>12</xdr:row>
      <xdr:rowOff>647700</xdr:rowOff>
    </xdr:to>
    <xdr:sp>
      <xdr:nvSpPr>
        <xdr:cNvPr id="48" name="Flecha derecha 48"/>
        <xdr:cNvSpPr>
          <a:spLocks/>
        </xdr:cNvSpPr>
      </xdr:nvSpPr>
      <xdr:spPr>
        <a:xfrm rot="16200000">
          <a:off x="6829425" y="5219700"/>
          <a:ext cx="485775" cy="495300"/>
        </a:xfrm>
        <a:prstGeom prst="rightArrow">
          <a:avLst>
            <a:gd name="adj" fmla="val 1134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152400</xdr:rowOff>
    </xdr:from>
    <xdr:to>
      <xdr:col>7</xdr:col>
      <xdr:colOff>781050</xdr:colOff>
      <xdr:row>12</xdr:row>
      <xdr:rowOff>647700</xdr:rowOff>
    </xdr:to>
    <xdr:sp>
      <xdr:nvSpPr>
        <xdr:cNvPr id="49" name="Flecha derecha 49"/>
        <xdr:cNvSpPr>
          <a:spLocks/>
        </xdr:cNvSpPr>
      </xdr:nvSpPr>
      <xdr:spPr>
        <a:xfrm rot="16200000">
          <a:off x="8782050" y="5219700"/>
          <a:ext cx="495300" cy="495300"/>
        </a:xfrm>
        <a:prstGeom prst="rightArrow">
          <a:avLst>
            <a:gd name="adj" fmla="val 1134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152400</xdr:rowOff>
    </xdr:from>
    <xdr:to>
      <xdr:col>9</xdr:col>
      <xdr:colOff>762000</xdr:colOff>
      <xdr:row>12</xdr:row>
      <xdr:rowOff>647700</xdr:rowOff>
    </xdr:to>
    <xdr:sp>
      <xdr:nvSpPr>
        <xdr:cNvPr id="50" name="Flecha derecha 50"/>
        <xdr:cNvSpPr>
          <a:spLocks/>
        </xdr:cNvSpPr>
      </xdr:nvSpPr>
      <xdr:spPr>
        <a:xfrm rot="16200000">
          <a:off x="10725150" y="5219700"/>
          <a:ext cx="495300" cy="495300"/>
        </a:xfrm>
        <a:prstGeom prst="rightArrow">
          <a:avLst>
            <a:gd name="adj" fmla="val 1134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190500</xdr:colOff>
      <xdr:row>12</xdr:row>
      <xdr:rowOff>152400</xdr:rowOff>
    </xdr:from>
    <xdr:to>
      <xdr:col>15</xdr:col>
      <xdr:colOff>676275</xdr:colOff>
      <xdr:row>12</xdr:row>
      <xdr:rowOff>647700</xdr:rowOff>
    </xdr:to>
    <xdr:sp>
      <xdr:nvSpPr>
        <xdr:cNvPr id="51" name="Flecha derecha 51"/>
        <xdr:cNvSpPr>
          <a:spLocks/>
        </xdr:cNvSpPr>
      </xdr:nvSpPr>
      <xdr:spPr>
        <a:xfrm rot="16200000">
          <a:off x="16563975" y="5219700"/>
          <a:ext cx="485775" cy="495300"/>
        </a:xfrm>
        <a:prstGeom prst="rightArrow">
          <a:avLst>
            <a:gd name="adj" fmla="val 1134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38100</xdr:rowOff>
    </xdr:from>
    <xdr:to>
      <xdr:col>1</xdr:col>
      <xdr:colOff>1438275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095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50</xdr:row>
      <xdr:rowOff>152400</xdr:rowOff>
    </xdr:from>
    <xdr:to>
      <xdr:col>15</xdr:col>
      <xdr:colOff>809625</xdr:colOff>
      <xdr:row>64</xdr:row>
      <xdr:rowOff>9525</xdr:rowOff>
    </xdr:to>
    <xdr:graphicFrame>
      <xdr:nvGraphicFramePr>
        <xdr:cNvPr id="2" name="Gráfico 1"/>
        <xdr:cNvGraphicFramePr/>
      </xdr:nvGraphicFramePr>
      <xdr:xfrm>
        <a:off x="1085850" y="9305925"/>
        <a:ext cx="905827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4619625" y="2952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4619625" y="2952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4619625" y="2952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3</xdr:col>
      <xdr:colOff>0</xdr:colOff>
      <xdr:row>1</xdr:row>
      <xdr:rowOff>104775</xdr:rowOff>
    </xdr:from>
    <xdr:to>
      <xdr:col>3</xdr:col>
      <xdr:colOff>0</xdr:colOff>
      <xdr:row>2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4619625" y="2952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1</xdr:col>
      <xdr:colOff>342900</xdr:colOff>
      <xdr:row>1</xdr:row>
      <xdr:rowOff>85725</xdr:rowOff>
    </xdr:from>
    <xdr:to>
      <xdr:col>1</xdr:col>
      <xdr:colOff>1647825</xdr:colOff>
      <xdr:row>4</xdr:row>
      <xdr:rowOff>295275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76225"/>
          <a:ext cx="1304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12</xdr:row>
      <xdr:rowOff>152400</xdr:rowOff>
    </xdr:from>
    <xdr:to>
      <xdr:col>5</xdr:col>
      <xdr:colOff>762000</xdr:colOff>
      <xdr:row>12</xdr:row>
      <xdr:rowOff>647700</xdr:rowOff>
    </xdr:to>
    <xdr:sp>
      <xdr:nvSpPr>
        <xdr:cNvPr id="47" name="Flecha derecha 48"/>
        <xdr:cNvSpPr>
          <a:spLocks/>
        </xdr:cNvSpPr>
      </xdr:nvSpPr>
      <xdr:spPr>
        <a:xfrm rot="16200000">
          <a:off x="6819900" y="5219700"/>
          <a:ext cx="485775" cy="495300"/>
        </a:xfrm>
        <a:prstGeom prst="rightArrow">
          <a:avLst>
            <a:gd name="adj" fmla="val 0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152400</xdr:rowOff>
    </xdr:from>
    <xdr:to>
      <xdr:col>7</xdr:col>
      <xdr:colOff>781050</xdr:colOff>
      <xdr:row>12</xdr:row>
      <xdr:rowOff>647700</xdr:rowOff>
    </xdr:to>
    <xdr:sp>
      <xdr:nvSpPr>
        <xdr:cNvPr id="48" name="Flecha derecha 49"/>
        <xdr:cNvSpPr>
          <a:spLocks/>
        </xdr:cNvSpPr>
      </xdr:nvSpPr>
      <xdr:spPr>
        <a:xfrm rot="16200000">
          <a:off x="8782050" y="5219700"/>
          <a:ext cx="495300" cy="495300"/>
        </a:xfrm>
        <a:prstGeom prst="rightArrow">
          <a:avLst>
            <a:gd name="adj" fmla="val 0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12</xdr:row>
      <xdr:rowOff>152400</xdr:rowOff>
    </xdr:from>
    <xdr:to>
      <xdr:col>9</xdr:col>
      <xdr:colOff>762000</xdr:colOff>
      <xdr:row>12</xdr:row>
      <xdr:rowOff>647700</xdr:rowOff>
    </xdr:to>
    <xdr:sp>
      <xdr:nvSpPr>
        <xdr:cNvPr id="49" name="Flecha derecha 50"/>
        <xdr:cNvSpPr>
          <a:spLocks/>
        </xdr:cNvSpPr>
      </xdr:nvSpPr>
      <xdr:spPr>
        <a:xfrm rot="16200000">
          <a:off x="10725150" y="5219700"/>
          <a:ext cx="495300" cy="495300"/>
        </a:xfrm>
        <a:prstGeom prst="rightArrow">
          <a:avLst>
            <a:gd name="adj" fmla="val 0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12</xdr:row>
      <xdr:rowOff>152400</xdr:rowOff>
    </xdr:from>
    <xdr:to>
      <xdr:col>15</xdr:col>
      <xdr:colOff>666750</xdr:colOff>
      <xdr:row>12</xdr:row>
      <xdr:rowOff>647700</xdr:rowOff>
    </xdr:to>
    <xdr:sp>
      <xdr:nvSpPr>
        <xdr:cNvPr id="50" name="Flecha derecha 51"/>
        <xdr:cNvSpPr>
          <a:spLocks/>
        </xdr:cNvSpPr>
      </xdr:nvSpPr>
      <xdr:spPr>
        <a:xfrm rot="16200000">
          <a:off x="15449550" y="5219700"/>
          <a:ext cx="485775" cy="495300"/>
        </a:xfrm>
        <a:prstGeom prst="rightArrow">
          <a:avLst>
            <a:gd name="adj" fmla="val 0"/>
          </a:avLst>
        </a:prstGeom>
        <a:solidFill>
          <a:srgbClr val="558ED5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zoomScale="90" zoomScaleNormal="90" zoomScalePageLayoutView="0" workbookViewId="0" topLeftCell="A49">
      <selection activeCell="C69" sqref="C69:P69"/>
    </sheetView>
  </sheetViews>
  <sheetFormatPr defaultColWidth="11.421875" defaultRowHeight="15"/>
  <cols>
    <col min="1" max="1" width="3.00390625" style="9" customWidth="1"/>
    <col min="2" max="2" width="34.7109375" style="9" customWidth="1"/>
    <col min="3" max="3" width="16.8515625" style="9" customWidth="1"/>
    <col min="4" max="4" width="5.00390625" style="9" bestFit="1" customWidth="1"/>
    <col min="5" max="5" width="4.7109375" style="9" bestFit="1" customWidth="1"/>
    <col min="6" max="6" width="9.57421875" style="9" bestFit="1" customWidth="1"/>
    <col min="7" max="7" width="5.421875" style="9" bestFit="1" customWidth="1"/>
    <col min="8" max="8" width="5.140625" style="9" bestFit="1" customWidth="1"/>
    <col min="9" max="9" width="9.57421875" style="9" bestFit="1" customWidth="1"/>
    <col min="10" max="10" width="4.140625" style="9" bestFit="1" customWidth="1"/>
    <col min="11" max="11" width="6.421875" style="9" bestFit="1" customWidth="1"/>
    <col min="12" max="12" width="9.57421875" style="9" bestFit="1" customWidth="1"/>
    <col min="13" max="13" width="8.421875" style="9" customWidth="1"/>
    <col min="14" max="14" width="6.421875" style="9" customWidth="1"/>
    <col min="15" max="15" width="11.00390625" style="9" customWidth="1"/>
    <col min="16" max="16" width="18.28125" style="9" bestFit="1" customWidth="1"/>
    <col min="17" max="17" width="3.28125" style="9" customWidth="1"/>
    <col min="18" max="18" width="11.7109375" style="9" customWidth="1"/>
    <col min="19" max="19" width="11.421875" style="11" customWidth="1"/>
    <col min="20" max="20" width="11.421875" style="9" hidden="1" customWidth="1"/>
    <col min="21" max="16384" width="11.421875" style="9" customWidth="1"/>
  </cols>
  <sheetData>
    <row r="1" spans="1:16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0" ht="16.5" customHeight="1">
      <c r="A2" s="10"/>
      <c r="B2" s="96"/>
      <c r="C2" s="99" t="s">
        <v>64</v>
      </c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2" t="s">
        <v>65</v>
      </c>
      <c r="O2" s="103"/>
      <c r="P2" s="104"/>
      <c r="S2" s="12"/>
      <c r="T2" s="9">
        <v>0.95</v>
      </c>
    </row>
    <row r="3" spans="1:20" ht="15.75" customHeight="1">
      <c r="A3" s="10"/>
      <c r="B3" s="97"/>
      <c r="C3" s="105" t="s">
        <v>69</v>
      </c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8" t="s">
        <v>66</v>
      </c>
      <c r="O3" s="109"/>
      <c r="P3" s="110"/>
      <c r="S3" s="12"/>
      <c r="T3" s="9">
        <v>0.94999</v>
      </c>
    </row>
    <row r="4" spans="1:20" ht="15.75" customHeight="1">
      <c r="A4" s="10"/>
      <c r="B4" s="97"/>
      <c r="C4" s="105" t="s">
        <v>70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8" t="s">
        <v>67</v>
      </c>
      <c r="O4" s="109"/>
      <c r="P4" s="110"/>
      <c r="S4" s="12"/>
      <c r="T4" s="9">
        <v>0.9</v>
      </c>
    </row>
    <row r="5" spans="1:20" ht="16.5" customHeight="1" thickBot="1">
      <c r="A5" s="10"/>
      <c r="B5" s="98"/>
      <c r="C5" s="111" t="s">
        <v>71</v>
      </c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114" t="s">
        <v>68</v>
      </c>
      <c r="O5" s="115"/>
      <c r="P5" s="116"/>
      <c r="S5" s="12"/>
      <c r="T5" s="9">
        <v>0.89999</v>
      </c>
    </row>
    <row r="6" spans="1:19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S6" s="12"/>
    </row>
    <row r="7" spans="1:19" ht="12.75">
      <c r="A7" s="48"/>
      <c r="B7" s="117" t="s">
        <v>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13"/>
      <c r="S7" s="12"/>
    </row>
    <row r="8" spans="1:17" ht="13.5" thickBot="1">
      <c r="A8" s="48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13"/>
    </row>
    <row r="9" spans="1:17" ht="6.75" customHeight="1" thickBot="1">
      <c r="A9" s="4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3"/>
    </row>
    <row r="10" spans="1:17" ht="26.25" customHeight="1" thickBot="1">
      <c r="A10" s="48"/>
      <c r="B10" s="1" t="s">
        <v>1</v>
      </c>
      <c r="C10" s="124">
        <v>2022</v>
      </c>
      <c r="D10" s="125"/>
      <c r="E10" s="125"/>
      <c r="F10" s="125"/>
      <c r="G10" s="125"/>
      <c r="H10" s="125"/>
      <c r="I10" s="126"/>
      <c r="J10" s="127" t="s">
        <v>2</v>
      </c>
      <c r="K10" s="128"/>
      <c r="L10" s="128"/>
      <c r="M10" s="128"/>
      <c r="N10" s="129" t="s">
        <v>141</v>
      </c>
      <c r="O10" s="130"/>
      <c r="P10" s="131"/>
      <c r="Q10" s="13"/>
    </row>
    <row r="11" spans="1:17" ht="4.5" customHeight="1" thickBot="1">
      <c r="A11" s="48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"/>
    </row>
    <row r="12" spans="1:17" ht="13.5" thickBot="1">
      <c r="A12" s="48"/>
      <c r="B12" s="2" t="s">
        <v>3</v>
      </c>
      <c r="C12" s="135" t="s">
        <v>92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3"/>
    </row>
    <row r="13" spans="1:17" ht="4.5" customHeight="1" thickBot="1">
      <c r="A13" s="48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3"/>
    </row>
    <row r="14" spans="1:17" ht="18" customHeight="1" thickBot="1">
      <c r="A14" s="48"/>
      <c r="B14" s="2" t="s">
        <v>73</v>
      </c>
      <c r="C14" s="129" t="s">
        <v>121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13"/>
    </row>
    <row r="15" spans="1:17" ht="4.5" customHeight="1" thickBot="1">
      <c r="A15" s="48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13"/>
    </row>
    <row r="16" spans="1:17" ht="21" customHeight="1" thickBot="1">
      <c r="A16" s="48"/>
      <c r="B16" s="2" t="s">
        <v>4</v>
      </c>
      <c r="C16" s="129" t="s">
        <v>148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  <c r="Q16" s="13"/>
    </row>
    <row r="17" spans="1:17" ht="4.5" customHeight="1" thickBot="1">
      <c r="A17" s="48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13"/>
    </row>
    <row r="18" spans="1:17" ht="26.25" customHeight="1" thickBot="1">
      <c r="A18" s="48"/>
      <c r="B18" s="2" t="s">
        <v>5</v>
      </c>
      <c r="C18" s="143" t="s">
        <v>84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  <c r="Q18" s="13"/>
    </row>
    <row r="19" spans="1:17" ht="4.5" customHeight="1" thickBot="1">
      <c r="A19" s="48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3"/>
    </row>
    <row r="20" spans="1:17" ht="17.25" customHeight="1" thickBot="1">
      <c r="A20" s="48"/>
      <c r="B20" s="147" t="s">
        <v>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  <c r="Q20" s="13"/>
    </row>
    <row r="21" spans="1:17" ht="4.5" customHeight="1" thickBot="1">
      <c r="A21" s="48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  <c r="Q21" s="13"/>
    </row>
    <row r="22" spans="1:17" ht="59.25" customHeight="1" thickBot="1">
      <c r="A22" s="48"/>
      <c r="B22" s="2" t="s">
        <v>7</v>
      </c>
      <c r="C22" s="153" t="s">
        <v>149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  <c r="Q22" s="13"/>
    </row>
    <row r="23" spans="1:17" ht="4.5" customHeight="1" thickBot="1">
      <c r="A23" s="48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Q23" s="13"/>
    </row>
    <row r="24" spans="1:17" ht="30.75" customHeight="1">
      <c r="A24" s="48"/>
      <c r="B24" s="156" t="s">
        <v>8</v>
      </c>
      <c r="C24" s="158" t="s">
        <v>147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3"/>
    </row>
    <row r="25" spans="1:17" ht="33.75" customHeight="1" thickBot="1">
      <c r="A25" s="48"/>
      <c r="B25" s="157"/>
      <c r="C25" s="161" t="s">
        <v>150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  <c r="Q25" s="13"/>
    </row>
    <row r="26" spans="1:17" ht="4.5" customHeight="1" thickBot="1">
      <c r="A26" s="48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Q26" s="13"/>
    </row>
    <row r="27" spans="1:19" s="16" customFormat="1" ht="19.5" customHeight="1" thickBot="1">
      <c r="A27" s="92"/>
      <c r="B27" s="2" t="s">
        <v>9</v>
      </c>
      <c r="C27" s="15">
        <v>0.95</v>
      </c>
      <c r="D27" s="164" t="s">
        <v>124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4"/>
      <c r="S27" s="17"/>
    </row>
    <row r="28" spans="1:17" ht="4.5" customHeight="1" thickBot="1">
      <c r="A28" s="48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13"/>
    </row>
    <row r="29" spans="1:19" s="16" customFormat="1" ht="19.5" customHeight="1" thickBot="1">
      <c r="A29" s="92"/>
      <c r="B29" s="2" t="s">
        <v>120</v>
      </c>
      <c r="C29" s="18" t="s">
        <v>10</v>
      </c>
      <c r="D29" s="169" t="s">
        <v>125</v>
      </c>
      <c r="E29" s="170"/>
      <c r="F29" s="170"/>
      <c r="G29" s="171"/>
      <c r="H29" s="172" t="s">
        <v>11</v>
      </c>
      <c r="I29" s="172"/>
      <c r="J29" s="172"/>
      <c r="K29" s="169" t="s">
        <v>139</v>
      </c>
      <c r="L29" s="170"/>
      <c r="M29" s="171"/>
      <c r="N29" s="173" t="s">
        <v>12</v>
      </c>
      <c r="O29" s="174"/>
      <c r="P29" s="19" t="s">
        <v>126</v>
      </c>
      <c r="Q29" s="14"/>
      <c r="S29" s="17"/>
    </row>
    <row r="30" spans="1:17" ht="4.5" customHeight="1" thickBot="1">
      <c r="A30" s="48"/>
      <c r="B30" s="17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76"/>
      <c r="Q30" s="13"/>
    </row>
    <row r="31" spans="1:17" ht="13.5" thickBot="1">
      <c r="A31" s="48"/>
      <c r="B31" s="6" t="s">
        <v>13</v>
      </c>
      <c r="C31" s="177" t="s">
        <v>14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Q31" s="13"/>
    </row>
    <row r="32" spans="1:17" ht="4.5" customHeight="1" thickBot="1">
      <c r="A32" s="48"/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13"/>
    </row>
    <row r="33" spans="1:17" ht="13.5" thickBot="1">
      <c r="A33" s="48"/>
      <c r="B33" s="6" t="s">
        <v>15</v>
      </c>
      <c r="C33" s="178" t="s">
        <v>33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13"/>
    </row>
    <row r="34" spans="1:17" ht="4.5" customHeight="1" thickBot="1">
      <c r="A34" s="48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  <c r="Q34" s="13"/>
    </row>
    <row r="35" spans="1:17" ht="13.5" thickBot="1">
      <c r="A35" s="48"/>
      <c r="B35" s="6" t="s">
        <v>17</v>
      </c>
      <c r="C35" s="178" t="s">
        <v>33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13"/>
    </row>
    <row r="36" spans="1:17" ht="4.5" customHeight="1" thickBot="1">
      <c r="A36" s="48"/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9"/>
      <c r="Q36" s="13"/>
    </row>
    <row r="37" spans="1:17" ht="16.5" customHeight="1" thickBot="1">
      <c r="A37" s="48"/>
      <c r="B37" s="6" t="s">
        <v>18</v>
      </c>
      <c r="C37" s="177" t="s">
        <v>33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13"/>
    </row>
    <row r="38" spans="1:17" ht="4.5" customHeight="1" thickBot="1">
      <c r="A38" s="4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3"/>
    </row>
    <row r="39" spans="1:17" ht="13.5" thickBot="1">
      <c r="A39" s="48"/>
      <c r="B39" s="179" t="s">
        <v>20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P39" s="182"/>
      <c r="Q39" s="13"/>
    </row>
    <row r="40" spans="1:19" s="22" customFormat="1" ht="15" customHeight="1">
      <c r="A40" s="93"/>
      <c r="B40" s="21" t="s">
        <v>21</v>
      </c>
      <c r="C40" s="183" t="s">
        <v>22</v>
      </c>
      <c r="D40" s="184"/>
      <c r="E40" s="184"/>
      <c r="F40" s="184"/>
      <c r="G40" s="185"/>
      <c r="H40" s="183" t="s">
        <v>13</v>
      </c>
      <c r="I40" s="184"/>
      <c r="J40" s="184"/>
      <c r="K40" s="184"/>
      <c r="L40" s="185"/>
      <c r="M40" s="183" t="s">
        <v>23</v>
      </c>
      <c r="N40" s="184"/>
      <c r="O40" s="186"/>
      <c r="P40" s="185"/>
      <c r="Q40" s="20"/>
      <c r="S40" s="23"/>
    </row>
    <row r="41" spans="1:19" s="16" customFormat="1" ht="31.5" customHeight="1">
      <c r="A41" s="92"/>
      <c r="B41" s="87" t="s">
        <v>122</v>
      </c>
      <c r="C41" s="187" t="s">
        <v>127</v>
      </c>
      <c r="D41" s="188"/>
      <c r="E41" s="188"/>
      <c r="F41" s="188"/>
      <c r="G41" s="189"/>
      <c r="H41" s="190" t="s">
        <v>128</v>
      </c>
      <c r="I41" s="190"/>
      <c r="J41" s="190"/>
      <c r="K41" s="190"/>
      <c r="L41" s="190"/>
      <c r="M41" s="190" t="s">
        <v>129</v>
      </c>
      <c r="N41" s="190"/>
      <c r="O41" s="190"/>
      <c r="P41" s="191"/>
      <c r="Q41" s="14"/>
      <c r="S41" s="17"/>
    </row>
    <row r="42" spans="1:19" s="16" customFormat="1" ht="33" customHeight="1" thickBot="1">
      <c r="A42" s="92"/>
      <c r="B42" s="88" t="s">
        <v>123</v>
      </c>
      <c r="C42" s="198" t="s">
        <v>127</v>
      </c>
      <c r="D42" s="199"/>
      <c r="E42" s="199"/>
      <c r="F42" s="199"/>
      <c r="G42" s="200"/>
      <c r="H42" s="201" t="s">
        <v>128</v>
      </c>
      <c r="I42" s="201"/>
      <c r="J42" s="201"/>
      <c r="K42" s="201"/>
      <c r="L42" s="201"/>
      <c r="M42" s="201" t="s">
        <v>129</v>
      </c>
      <c r="N42" s="201"/>
      <c r="O42" s="201"/>
      <c r="P42" s="202"/>
      <c r="Q42" s="14"/>
      <c r="S42" s="17"/>
    </row>
    <row r="43" spans="1:17" ht="9" customHeight="1" thickBot="1">
      <c r="A43" s="4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3"/>
    </row>
    <row r="44" spans="1:17" ht="13.5" customHeight="1" thickBot="1">
      <c r="A44" s="48"/>
      <c r="B44" s="147" t="s">
        <v>24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9"/>
      <c r="Q44" s="13"/>
    </row>
    <row r="45" spans="1:17" ht="4.5" customHeight="1" thickBot="1">
      <c r="A45" s="48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13"/>
    </row>
    <row r="46" spans="1:17" ht="12.75">
      <c r="A46" s="48"/>
      <c r="B46" s="156" t="s">
        <v>25</v>
      </c>
      <c r="C46" s="25" t="s">
        <v>49</v>
      </c>
      <c r="D46" s="7" t="s">
        <v>50</v>
      </c>
      <c r="E46" s="7" t="s">
        <v>51</v>
      </c>
      <c r="F46" s="7" t="s">
        <v>52</v>
      </c>
      <c r="G46" s="7" t="s">
        <v>53</v>
      </c>
      <c r="H46" s="7" t="s">
        <v>54</v>
      </c>
      <c r="I46" s="7" t="s">
        <v>55</v>
      </c>
      <c r="J46" s="7" t="s">
        <v>56</v>
      </c>
      <c r="K46" s="7" t="s">
        <v>57</v>
      </c>
      <c r="L46" s="7" t="s">
        <v>58</v>
      </c>
      <c r="M46" s="7" t="s">
        <v>59</v>
      </c>
      <c r="N46" s="7" t="s">
        <v>60</v>
      </c>
      <c r="O46" s="7" t="s">
        <v>61</v>
      </c>
      <c r="P46" s="8" t="s">
        <v>103</v>
      </c>
      <c r="Q46" s="13"/>
    </row>
    <row r="47" spans="1:17" ht="12.75">
      <c r="A47" s="48"/>
      <c r="B47" s="203"/>
      <c r="C47" s="26" t="s">
        <v>62</v>
      </c>
      <c r="D47" s="27"/>
      <c r="E47" s="27"/>
      <c r="F47" s="28">
        <f>+C27</f>
        <v>0.95</v>
      </c>
      <c r="G47" s="27"/>
      <c r="H47" s="27"/>
      <c r="I47" s="28">
        <f>+C27</f>
        <v>0.95</v>
      </c>
      <c r="J47" s="27"/>
      <c r="K47" s="27"/>
      <c r="L47" s="28">
        <f>+C27</f>
        <v>0.95</v>
      </c>
      <c r="M47" s="27"/>
      <c r="N47" s="27"/>
      <c r="O47" s="29">
        <f>+C27</f>
        <v>0.95</v>
      </c>
      <c r="P47" s="30">
        <f>+C27</f>
        <v>0.95</v>
      </c>
      <c r="Q47" s="13"/>
    </row>
    <row r="48" spans="1:17" ht="13.5" thickBot="1">
      <c r="A48" s="48"/>
      <c r="B48" s="203"/>
      <c r="C48" s="31" t="s">
        <v>104</v>
      </c>
      <c r="D48" s="32"/>
      <c r="E48" s="32"/>
      <c r="F48" s="33">
        <f>+Reg_GestionProcesosContr!E11</f>
        <v>1</v>
      </c>
      <c r="G48" s="32"/>
      <c r="H48" s="32"/>
      <c r="I48" s="33" t="e">
        <f>+Reg_GestionProcesosContr!G11</f>
        <v>#DIV/0!</v>
      </c>
      <c r="J48" s="32"/>
      <c r="K48" s="32"/>
      <c r="L48" s="33" t="e">
        <f>+Reg_GestionProcesosContr!I11</f>
        <v>#DIV/0!</v>
      </c>
      <c r="M48" s="32"/>
      <c r="N48" s="32"/>
      <c r="O48" s="33" t="e">
        <f>+Reg_GestionProcesosContr!K11</f>
        <v>#DIV/0!</v>
      </c>
      <c r="P48" s="33">
        <f>+Reg_GestionProcesosContr!M11</f>
        <v>1</v>
      </c>
      <c r="Q48" s="13"/>
    </row>
    <row r="49" spans="1:17" ht="4.5" customHeight="1" thickBot="1">
      <c r="A49" s="13"/>
      <c r="B49" s="34">
        <v>0.9</v>
      </c>
      <c r="C49" s="35"/>
      <c r="D49" s="35"/>
      <c r="E49" s="35"/>
      <c r="F49" s="36">
        <f>+$C$27</f>
        <v>0.95</v>
      </c>
      <c r="G49" s="35"/>
      <c r="H49" s="35"/>
      <c r="I49" s="36">
        <f>+$C$27</f>
        <v>0.95</v>
      </c>
      <c r="J49" s="35"/>
      <c r="K49" s="35"/>
      <c r="L49" s="36">
        <f>+$C$27</f>
        <v>0.95</v>
      </c>
      <c r="M49" s="35"/>
      <c r="N49" s="35"/>
      <c r="O49" s="36">
        <f>+$C$27</f>
        <v>0.95</v>
      </c>
      <c r="P49" s="83">
        <f>+$C$27</f>
        <v>0.95</v>
      </c>
      <c r="Q49" s="13"/>
    </row>
    <row r="50" spans="1:17" ht="22.5" customHeight="1" thickBot="1">
      <c r="A50" s="13"/>
      <c r="B50" s="204" t="s">
        <v>26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  <c r="Q50" s="13"/>
    </row>
    <row r="51" spans="1:17" ht="12.75">
      <c r="A51" s="13"/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3"/>
      <c r="Q51" s="13"/>
    </row>
    <row r="52" spans="1:17" ht="12.75">
      <c r="A52" s="13"/>
      <c r="B52" s="214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6"/>
      <c r="Q52" s="13"/>
    </row>
    <row r="53" spans="1:17" ht="12.75">
      <c r="A53" s="13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6"/>
      <c r="Q53" s="13"/>
    </row>
    <row r="54" spans="1:17" ht="12.75">
      <c r="A54" s="13"/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6"/>
      <c r="Q54" s="13"/>
    </row>
    <row r="55" spans="1:17" ht="12.75">
      <c r="A55" s="13"/>
      <c r="B55" s="214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  <c r="Q55" s="13"/>
    </row>
    <row r="56" spans="1:17" ht="12.75">
      <c r="A56" s="13"/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  <c r="Q56" s="13"/>
    </row>
    <row r="57" spans="1:17" ht="12.75">
      <c r="A57" s="13"/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6"/>
      <c r="Q57" s="13"/>
    </row>
    <row r="58" spans="1:17" ht="12.75">
      <c r="A58" s="13"/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6"/>
      <c r="Q58" s="13"/>
    </row>
    <row r="59" spans="1:17" ht="12.75">
      <c r="A59" s="13"/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13"/>
    </row>
    <row r="60" spans="1:17" ht="12.75">
      <c r="A60" s="13"/>
      <c r="B60" s="214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6"/>
      <c r="Q60" s="13"/>
    </row>
    <row r="61" spans="1:17" ht="12.75">
      <c r="A61" s="13"/>
      <c r="B61" s="214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6"/>
      <c r="Q61" s="13"/>
    </row>
    <row r="62" spans="1:17" ht="12.75">
      <c r="A62" s="13"/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6"/>
      <c r="Q62" s="13"/>
    </row>
    <row r="63" spans="1:17" ht="12.75">
      <c r="A63" s="13"/>
      <c r="B63" s="214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6"/>
      <c r="Q63" s="13"/>
    </row>
    <row r="64" spans="1:17" ht="12.75">
      <c r="A64" s="13"/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6"/>
      <c r="Q64" s="13"/>
    </row>
    <row r="65" spans="1:17" ht="12.75">
      <c r="A65" s="13"/>
      <c r="B65" s="214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6"/>
      <c r="Q65" s="13"/>
    </row>
    <row r="66" spans="1:17" ht="13.5" thickBot="1">
      <c r="A66" s="13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9"/>
      <c r="Q66" s="13"/>
    </row>
    <row r="67" spans="1:19" s="37" customFormat="1" ht="4.5" customHeight="1" thickBo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S67" s="38"/>
    </row>
    <row r="68" spans="1:17" ht="15" customHeight="1">
      <c r="A68" s="13"/>
      <c r="B68" s="156" t="s">
        <v>74</v>
      </c>
      <c r="C68" s="221" t="s">
        <v>75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3"/>
      <c r="Q68" s="13"/>
    </row>
    <row r="69" spans="1:17" ht="49.5" customHeight="1">
      <c r="A69" s="13"/>
      <c r="B69" s="203"/>
      <c r="C69" s="195" t="s">
        <v>152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7"/>
      <c r="Q69" s="13"/>
    </row>
    <row r="70" spans="1:17" ht="15" customHeight="1">
      <c r="A70" s="13"/>
      <c r="B70" s="203"/>
      <c r="C70" s="192" t="s">
        <v>76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4"/>
      <c r="Q70" s="13"/>
    </row>
    <row r="71" spans="1:17" ht="49.5" customHeight="1">
      <c r="A71" s="13"/>
      <c r="B71" s="203"/>
      <c r="C71" s="195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7"/>
      <c r="Q71" s="13"/>
    </row>
    <row r="72" spans="1:17" ht="18" customHeight="1">
      <c r="A72" s="13"/>
      <c r="B72" s="203"/>
      <c r="C72" s="192" t="s">
        <v>77</v>
      </c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4"/>
      <c r="Q72" s="13"/>
    </row>
    <row r="73" spans="1:17" ht="49.5" customHeight="1">
      <c r="A73" s="13"/>
      <c r="B73" s="203"/>
      <c r="C73" s="195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7"/>
      <c r="Q73" s="13"/>
    </row>
    <row r="74" spans="1:17" ht="17.25" customHeight="1">
      <c r="A74" s="13"/>
      <c r="B74" s="203"/>
      <c r="C74" s="192" t="s">
        <v>78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4"/>
      <c r="Q74" s="13"/>
    </row>
    <row r="75" spans="1:17" ht="49.5" customHeight="1" thickBot="1">
      <c r="A75" s="13"/>
      <c r="B75" s="157"/>
      <c r="C75" s="207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9"/>
      <c r="Q75" s="13"/>
    </row>
    <row r="76" spans="1:17" ht="30.75" customHeight="1" thickBot="1">
      <c r="A76" s="13"/>
      <c r="B76" s="94" t="s">
        <v>27</v>
      </c>
      <c r="C76" s="210" t="s">
        <v>130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5"/>
      <c r="Q76" s="13"/>
    </row>
    <row r="77" spans="1:17" ht="27.75" customHeight="1" thickBot="1">
      <c r="A77" s="13"/>
      <c r="B77" s="94" t="s">
        <v>28</v>
      </c>
      <c r="C77" s="144" t="s">
        <v>32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5"/>
      <c r="Q77" s="13"/>
    </row>
    <row r="80" ht="12.75">
      <c r="C80" s="39"/>
    </row>
    <row r="81" ht="12.75" hidden="1">
      <c r="C81" s="9">
        <v>2018</v>
      </c>
    </row>
    <row r="82" ht="15" hidden="1">
      <c r="C82"/>
    </row>
    <row r="83" ht="15">
      <c r="C83"/>
    </row>
    <row r="88" s="40" customFormat="1" ht="12.75">
      <c r="S88" s="11"/>
    </row>
    <row r="89" s="40" customFormat="1" ht="12.75">
      <c r="S89" s="11"/>
    </row>
    <row r="90" s="40" customFormat="1" ht="12.75">
      <c r="S90" s="11"/>
    </row>
    <row r="91" s="40" customFormat="1" ht="12.75">
      <c r="S91" s="11"/>
    </row>
    <row r="92" s="40" customFormat="1" ht="12.75">
      <c r="S92" s="11"/>
    </row>
    <row r="93" s="40" customFormat="1" ht="12.75">
      <c r="S93" s="11"/>
    </row>
    <row r="94" spans="4:19" s="40" customFormat="1" ht="12.75">
      <c r="D94" s="41"/>
      <c r="E94" s="41"/>
      <c r="F94" s="41"/>
      <c r="G94" s="41"/>
      <c r="H94" s="41"/>
      <c r="I94" s="41"/>
      <c r="S94" s="11"/>
    </row>
    <row r="95" spans="4:19" s="40" customFormat="1" ht="12.75">
      <c r="D95" s="41"/>
      <c r="E95" s="41"/>
      <c r="F95" s="41"/>
      <c r="G95" s="41"/>
      <c r="H95" s="41"/>
      <c r="I95" s="41"/>
      <c r="S95" s="11"/>
    </row>
    <row r="96" spans="2:19" s="40" customFormat="1" ht="12.75">
      <c r="B96" s="41"/>
      <c r="C96" s="41"/>
      <c r="D96" s="41"/>
      <c r="E96" s="41"/>
      <c r="F96" s="41"/>
      <c r="G96" s="41"/>
      <c r="H96" s="41"/>
      <c r="I96" s="41"/>
      <c r="S96" s="11"/>
    </row>
    <row r="97" spans="2:19" s="40" customFormat="1" ht="12.75">
      <c r="B97" s="41"/>
      <c r="C97" s="41"/>
      <c r="D97" s="41"/>
      <c r="E97" s="41"/>
      <c r="F97" s="41"/>
      <c r="G97" s="41"/>
      <c r="H97" s="41"/>
      <c r="I97" s="41"/>
      <c r="S97" s="11"/>
    </row>
    <row r="98" spans="2:19" s="40" customFormat="1" ht="12.75">
      <c r="B98" s="41"/>
      <c r="C98" s="41"/>
      <c r="D98" s="41"/>
      <c r="E98" s="41"/>
      <c r="F98" s="41"/>
      <c r="G98" s="41"/>
      <c r="H98" s="41"/>
      <c r="I98" s="41"/>
      <c r="S98" s="11"/>
    </row>
    <row r="99" spans="2:19" s="40" customFormat="1" ht="12.75">
      <c r="B99" s="41"/>
      <c r="C99" s="41"/>
      <c r="D99" s="41"/>
      <c r="E99" s="41"/>
      <c r="F99" s="41"/>
      <c r="G99" s="41"/>
      <c r="H99" s="41"/>
      <c r="I99" s="41"/>
      <c r="K99" s="41"/>
      <c r="L99" s="41"/>
      <c r="M99" s="41"/>
      <c r="N99" s="41"/>
      <c r="O99" s="41"/>
      <c r="P99" s="41"/>
      <c r="S99" s="11"/>
    </row>
    <row r="100" spans="2:19" s="40" customFormat="1" ht="12.75">
      <c r="B100" s="41"/>
      <c r="C100" s="41"/>
      <c r="D100" s="41"/>
      <c r="E100" s="41"/>
      <c r="F100" s="41"/>
      <c r="G100" s="41"/>
      <c r="H100" s="41"/>
      <c r="I100" s="41"/>
      <c r="K100" s="41"/>
      <c r="L100" s="41"/>
      <c r="M100" s="41"/>
      <c r="N100" s="41"/>
      <c r="O100" s="41"/>
      <c r="P100" s="41"/>
      <c r="S100" s="11"/>
    </row>
    <row r="101" spans="2:19" s="40" customFormat="1" ht="12.75">
      <c r="B101" s="41"/>
      <c r="C101" s="41"/>
      <c r="D101" s="41"/>
      <c r="E101" s="41"/>
      <c r="F101" s="41"/>
      <c r="G101" s="41"/>
      <c r="H101" s="41"/>
      <c r="I101" s="41"/>
      <c r="K101" s="41"/>
      <c r="L101" s="41"/>
      <c r="M101" s="41"/>
      <c r="N101" s="41"/>
      <c r="O101" s="41"/>
      <c r="P101" s="41"/>
      <c r="S101" s="11"/>
    </row>
    <row r="102" spans="2:19" s="40" customFormat="1" ht="12.75">
      <c r="B102" s="41"/>
      <c r="C102" s="41"/>
      <c r="D102" s="41"/>
      <c r="E102" s="41"/>
      <c r="F102" s="41"/>
      <c r="G102" s="41"/>
      <c r="H102" s="41"/>
      <c r="I102" s="41"/>
      <c r="K102" s="41"/>
      <c r="L102" s="41"/>
      <c r="M102" s="41"/>
      <c r="N102" s="41"/>
      <c r="O102" s="41"/>
      <c r="P102" s="41"/>
      <c r="Q102" s="42" t="s">
        <v>19</v>
      </c>
      <c r="S102" s="11"/>
    </row>
    <row r="103" spans="2:19" s="40" customFormat="1" ht="12.75">
      <c r="B103" s="43"/>
      <c r="C103" s="43"/>
      <c r="D103" s="41"/>
      <c r="E103" s="41"/>
      <c r="F103" s="41"/>
      <c r="G103" s="41"/>
      <c r="H103" s="41"/>
      <c r="I103" s="41"/>
      <c r="K103" s="41"/>
      <c r="L103" s="41"/>
      <c r="O103" s="41"/>
      <c r="P103" s="41"/>
      <c r="Q103" s="42" t="s">
        <v>16</v>
      </c>
      <c r="S103" s="11"/>
    </row>
    <row r="104" spans="2:19" s="40" customFormat="1" ht="12.75">
      <c r="B104" s="43"/>
      <c r="C104" s="43"/>
      <c r="D104" s="41"/>
      <c r="E104" s="41"/>
      <c r="F104" s="41"/>
      <c r="G104" s="41"/>
      <c r="H104" s="41"/>
      <c r="I104" s="41"/>
      <c r="K104" s="41"/>
      <c r="L104" s="41"/>
      <c r="O104" s="41"/>
      <c r="P104" s="41"/>
      <c r="Q104" s="42" t="s">
        <v>31</v>
      </c>
      <c r="S104" s="11"/>
    </row>
    <row r="105" spans="2:19" s="40" customFormat="1" ht="12.75">
      <c r="B105" s="43"/>
      <c r="C105" s="43"/>
      <c r="D105" s="41"/>
      <c r="E105" s="41"/>
      <c r="F105" s="41"/>
      <c r="G105" s="41"/>
      <c r="H105" s="41"/>
      <c r="I105" s="41"/>
      <c r="K105" s="41"/>
      <c r="L105" s="41"/>
      <c r="O105" s="41"/>
      <c r="P105" s="41"/>
      <c r="Q105" s="42" t="s">
        <v>33</v>
      </c>
      <c r="S105" s="11"/>
    </row>
    <row r="106" spans="2:19" s="40" customFormat="1" ht="12.75">
      <c r="B106" s="41"/>
      <c r="C106" s="43"/>
      <c r="D106" s="41"/>
      <c r="E106" s="41"/>
      <c r="F106" s="41"/>
      <c r="G106" s="41"/>
      <c r="H106" s="41"/>
      <c r="I106" s="41"/>
      <c r="K106" s="41"/>
      <c r="L106" s="41"/>
      <c r="M106" s="43"/>
      <c r="N106" s="41"/>
      <c r="O106" s="41"/>
      <c r="P106" s="41"/>
      <c r="Q106" s="42" t="s">
        <v>34</v>
      </c>
      <c r="S106" s="11"/>
    </row>
    <row r="107" spans="2:19" s="40" customFormat="1" ht="12.75">
      <c r="B107" s="41"/>
      <c r="C107" s="43"/>
      <c r="D107" s="41"/>
      <c r="E107" s="41"/>
      <c r="F107" s="41"/>
      <c r="G107" s="41"/>
      <c r="H107" s="41"/>
      <c r="I107" s="41"/>
      <c r="K107" s="41"/>
      <c r="L107" s="41"/>
      <c r="M107" s="41"/>
      <c r="N107" s="41" t="s">
        <v>36</v>
      </c>
      <c r="O107" s="41"/>
      <c r="P107" s="41"/>
      <c r="Q107" s="42" t="s">
        <v>37</v>
      </c>
      <c r="S107" s="11"/>
    </row>
    <row r="108" spans="2:19" s="40" customFormat="1" ht="12.75">
      <c r="B108" s="41"/>
      <c r="C108" s="43"/>
      <c r="D108" s="41"/>
      <c r="E108" s="41"/>
      <c r="F108" s="41"/>
      <c r="G108" s="41"/>
      <c r="H108" s="41"/>
      <c r="I108" s="41"/>
      <c r="K108" s="41"/>
      <c r="L108" s="41"/>
      <c r="M108" s="41"/>
      <c r="N108" s="41"/>
      <c r="O108" s="41"/>
      <c r="P108" s="41"/>
      <c r="S108" s="11"/>
    </row>
    <row r="109" spans="2:19" s="40" customFormat="1" ht="12.75">
      <c r="B109" s="41"/>
      <c r="C109" s="43"/>
      <c r="D109" s="41"/>
      <c r="E109" s="41"/>
      <c r="F109" s="41"/>
      <c r="G109" s="41"/>
      <c r="H109" s="41"/>
      <c r="I109" s="41"/>
      <c r="K109" s="41"/>
      <c r="L109" s="41"/>
      <c r="M109" s="41"/>
      <c r="N109" s="41"/>
      <c r="O109" s="41"/>
      <c r="P109" s="41"/>
      <c r="S109" s="11"/>
    </row>
    <row r="110" spans="2:19" s="40" customFormat="1" ht="12.75">
      <c r="B110" s="41"/>
      <c r="C110" s="41"/>
      <c r="D110" s="41"/>
      <c r="E110" s="41"/>
      <c r="F110" s="41"/>
      <c r="G110" s="41"/>
      <c r="H110" s="41"/>
      <c r="I110" s="41"/>
      <c r="K110" s="41"/>
      <c r="L110" s="41"/>
      <c r="M110" s="41"/>
      <c r="N110" s="41"/>
      <c r="O110" s="41"/>
      <c r="P110" s="41"/>
      <c r="S110" s="11"/>
    </row>
    <row r="111" spans="2:19" s="40" customFormat="1" ht="12.75">
      <c r="B111" s="41"/>
      <c r="C111" s="41"/>
      <c r="D111" s="41"/>
      <c r="E111" s="41"/>
      <c r="F111" s="41"/>
      <c r="G111" s="41"/>
      <c r="H111" s="41"/>
      <c r="I111" s="41"/>
      <c r="K111" s="41"/>
      <c r="L111" s="41"/>
      <c r="M111" s="41"/>
      <c r="N111" s="41"/>
      <c r="O111" s="41"/>
      <c r="P111" s="41"/>
      <c r="S111" s="11"/>
    </row>
    <row r="112" spans="2:19" s="40" customFormat="1" ht="12.75">
      <c r="B112" s="41"/>
      <c r="C112" s="41"/>
      <c r="D112" s="41"/>
      <c r="E112" s="41"/>
      <c r="F112" s="41"/>
      <c r="G112" s="41"/>
      <c r="H112" s="41"/>
      <c r="I112" s="41"/>
      <c r="K112" s="41"/>
      <c r="L112" s="41"/>
      <c r="M112" s="41"/>
      <c r="N112" s="41"/>
      <c r="O112" s="41"/>
      <c r="P112" s="41"/>
      <c r="Q112" s="42">
        <v>2015</v>
      </c>
      <c r="S112" s="11"/>
    </row>
    <row r="113" spans="2:19" s="40" customFormat="1" ht="12.75" customHeight="1">
      <c r="B113" s="41"/>
      <c r="C113" s="41"/>
      <c r="D113" s="41"/>
      <c r="E113" s="41"/>
      <c r="F113" s="41"/>
      <c r="G113" s="41"/>
      <c r="H113" s="41"/>
      <c r="I113" s="41"/>
      <c r="Q113" s="42">
        <v>2016</v>
      </c>
      <c r="S113" s="11"/>
    </row>
    <row r="114" spans="2:19" s="40" customFormat="1" ht="12.75">
      <c r="B114" s="41"/>
      <c r="C114" s="41"/>
      <c r="D114" s="41"/>
      <c r="E114" s="41"/>
      <c r="F114" s="41"/>
      <c r="G114" s="41"/>
      <c r="H114" s="41"/>
      <c r="I114" s="41"/>
      <c r="Q114" s="42">
        <v>2017</v>
      </c>
      <c r="S114" s="11"/>
    </row>
    <row r="115" spans="3:19" s="40" customFormat="1" ht="12.75">
      <c r="C115" s="41"/>
      <c r="H115" s="41"/>
      <c r="I115" s="41"/>
      <c r="Q115" s="42">
        <v>2018</v>
      </c>
      <c r="S115" s="11"/>
    </row>
    <row r="116" spans="3:19" s="40" customFormat="1" ht="12.75">
      <c r="C116" s="41"/>
      <c r="H116" s="41"/>
      <c r="I116" s="41"/>
      <c r="S116" s="11"/>
    </row>
    <row r="117" spans="3:19" s="40" customFormat="1" ht="12.75">
      <c r="C117" s="41"/>
      <c r="H117" s="41"/>
      <c r="I117" s="41"/>
      <c r="S117" s="11"/>
    </row>
    <row r="118" spans="2:19" s="40" customFormat="1" ht="12.75">
      <c r="B118" s="44"/>
      <c r="C118" s="41"/>
      <c r="H118" s="41"/>
      <c r="I118" s="41"/>
      <c r="S118" s="11"/>
    </row>
    <row r="119" spans="2:19" s="40" customFormat="1" ht="12.75">
      <c r="B119" s="44"/>
      <c r="C119" s="41"/>
      <c r="H119" s="41"/>
      <c r="I119" s="41"/>
      <c r="S119" s="11"/>
    </row>
    <row r="120" spans="2:19" s="40" customFormat="1" ht="12.75">
      <c r="B120" s="44"/>
      <c r="C120" s="41"/>
      <c r="H120" s="41"/>
      <c r="I120" s="41"/>
      <c r="S120" s="11"/>
    </row>
    <row r="121" spans="2:19" s="40" customFormat="1" ht="12.75">
      <c r="B121" s="44"/>
      <c r="C121" s="41"/>
      <c r="H121" s="41"/>
      <c r="I121" s="41"/>
      <c r="S121" s="11"/>
    </row>
    <row r="122" spans="2:19" s="40" customFormat="1" ht="12.75">
      <c r="B122" s="44"/>
      <c r="C122" s="41"/>
      <c r="H122" s="41"/>
      <c r="I122" s="41"/>
      <c r="S122" s="11"/>
    </row>
    <row r="123" spans="2:19" s="40" customFormat="1" ht="12.75">
      <c r="B123" s="44"/>
      <c r="C123" s="41"/>
      <c r="H123" s="41"/>
      <c r="I123" s="41"/>
      <c r="S123" s="11"/>
    </row>
    <row r="124" spans="2:19" s="40" customFormat="1" ht="12.75">
      <c r="B124" s="44"/>
      <c r="C124" s="41"/>
      <c r="H124" s="41"/>
      <c r="I124" s="41"/>
      <c r="S124" s="11"/>
    </row>
    <row r="125" spans="2:19" s="40" customFormat="1" ht="12.75">
      <c r="B125" s="45"/>
      <c r="C125" s="41"/>
      <c r="H125" s="41"/>
      <c r="I125" s="41"/>
      <c r="S125" s="11"/>
    </row>
    <row r="126" spans="2:19" s="40" customFormat="1" ht="12.75">
      <c r="B126" s="45"/>
      <c r="C126" s="41"/>
      <c r="H126" s="41"/>
      <c r="I126" s="41"/>
      <c r="S126" s="11"/>
    </row>
    <row r="127" spans="3:19" s="40" customFormat="1" ht="12.75">
      <c r="C127" s="41"/>
      <c r="H127" s="41"/>
      <c r="I127" s="41"/>
      <c r="S127" s="11"/>
    </row>
    <row r="128" spans="2:19" s="40" customFormat="1" ht="25.5">
      <c r="B128" s="46" t="s">
        <v>79</v>
      </c>
      <c r="C128" s="41"/>
      <c r="F128" s="41"/>
      <c r="I128" s="41"/>
      <c r="S128" s="11"/>
    </row>
    <row r="129" spans="2:19" s="40" customFormat="1" ht="38.25">
      <c r="B129" s="46" t="s">
        <v>80</v>
      </c>
      <c r="C129" s="41"/>
      <c r="F129" s="41"/>
      <c r="I129" s="41"/>
      <c r="S129" s="11"/>
    </row>
    <row r="130" spans="2:19" s="40" customFormat="1" ht="38.25">
      <c r="B130" s="46" t="s">
        <v>81</v>
      </c>
      <c r="C130" s="41"/>
      <c r="F130" s="41"/>
      <c r="I130" s="47"/>
      <c r="J130" s="47"/>
      <c r="K130" s="47"/>
      <c r="S130" s="11"/>
    </row>
    <row r="131" spans="2:19" s="40" customFormat="1" ht="63.75">
      <c r="B131" s="46" t="s">
        <v>82</v>
      </c>
      <c r="C131" s="41"/>
      <c r="F131" s="41"/>
      <c r="G131" s="41"/>
      <c r="H131" s="47"/>
      <c r="I131" s="47"/>
      <c r="J131" s="47"/>
      <c r="K131" s="47"/>
      <c r="S131" s="11"/>
    </row>
    <row r="132" spans="2:19" s="40" customFormat="1" ht="51">
      <c r="B132" s="46" t="s">
        <v>83</v>
      </c>
      <c r="C132" s="41"/>
      <c r="F132" s="41"/>
      <c r="G132" s="41"/>
      <c r="H132" s="47"/>
      <c r="I132" s="47"/>
      <c r="J132" s="47"/>
      <c r="K132" s="47"/>
      <c r="S132" s="11"/>
    </row>
    <row r="133" spans="2:19" s="40" customFormat="1" ht="38.25">
      <c r="B133" s="46" t="s">
        <v>84</v>
      </c>
      <c r="C133" s="41"/>
      <c r="F133" s="41"/>
      <c r="G133" s="41"/>
      <c r="H133" s="47"/>
      <c r="I133" s="47"/>
      <c r="J133" s="47"/>
      <c r="K133" s="47"/>
      <c r="S133" s="11"/>
    </row>
    <row r="134" spans="2:19" s="40" customFormat="1" ht="25.5">
      <c r="B134" s="46" t="s">
        <v>85</v>
      </c>
      <c r="C134" s="41"/>
      <c r="F134" s="41"/>
      <c r="G134" s="41"/>
      <c r="H134" s="47"/>
      <c r="I134" s="47"/>
      <c r="J134" s="47"/>
      <c r="K134" s="47"/>
      <c r="S134" s="11"/>
    </row>
    <row r="135" spans="2:19" s="40" customFormat="1" ht="12.75">
      <c r="B135" s="46" t="s">
        <v>86</v>
      </c>
      <c r="C135" s="41"/>
      <c r="F135" s="41"/>
      <c r="G135" s="41"/>
      <c r="H135" s="47"/>
      <c r="I135" s="47"/>
      <c r="J135" s="47"/>
      <c r="K135" s="47"/>
      <c r="S135" s="11"/>
    </row>
    <row r="136" spans="2:19" s="40" customFormat="1" ht="12.75">
      <c r="B136" s="44"/>
      <c r="C136" s="41"/>
      <c r="F136" s="41"/>
      <c r="G136" s="41"/>
      <c r="H136" s="47"/>
      <c r="I136" s="47"/>
      <c r="J136" s="47"/>
      <c r="K136" s="47"/>
      <c r="S136" s="11"/>
    </row>
    <row r="137" spans="2:19" s="13" customFormat="1" ht="12.75">
      <c r="B137" s="44"/>
      <c r="C137" s="41"/>
      <c r="F137" s="41"/>
      <c r="G137" s="41"/>
      <c r="H137" s="47"/>
      <c r="I137" s="47"/>
      <c r="J137" s="47"/>
      <c r="K137" s="47"/>
      <c r="S137" s="48"/>
    </row>
    <row r="138" spans="2:19" s="13" customFormat="1" ht="12.75">
      <c r="B138" s="40" t="s">
        <v>29</v>
      </c>
      <c r="C138" s="41"/>
      <c r="F138" s="41"/>
      <c r="G138" s="41"/>
      <c r="H138" s="47"/>
      <c r="I138" s="47"/>
      <c r="J138" s="47"/>
      <c r="K138" s="47"/>
      <c r="S138" s="48"/>
    </row>
    <row r="139" spans="2:19" s="13" customFormat="1" ht="12.75">
      <c r="B139" s="49" t="s">
        <v>39</v>
      </c>
      <c r="C139" s="41"/>
      <c r="F139" s="41"/>
      <c r="G139" s="41"/>
      <c r="H139" s="47"/>
      <c r="I139" s="47"/>
      <c r="J139" s="47"/>
      <c r="K139" s="47"/>
      <c r="S139" s="48"/>
    </row>
    <row r="140" spans="2:19" s="13" customFormat="1" ht="12.75">
      <c r="B140" s="49" t="s">
        <v>87</v>
      </c>
      <c r="C140" s="41"/>
      <c r="F140" s="41"/>
      <c r="G140" s="41"/>
      <c r="H140" s="47"/>
      <c r="I140" s="47"/>
      <c r="J140" s="47"/>
      <c r="K140" s="47"/>
      <c r="S140" s="48"/>
    </row>
    <row r="141" spans="2:19" s="13" customFormat="1" ht="12.75">
      <c r="B141" s="49" t="s">
        <v>35</v>
      </c>
      <c r="C141" s="41"/>
      <c r="F141" s="41"/>
      <c r="G141" s="41"/>
      <c r="H141" s="47"/>
      <c r="I141" s="47"/>
      <c r="J141" s="47"/>
      <c r="K141" s="47"/>
      <c r="S141" s="48"/>
    </row>
    <row r="142" spans="2:19" s="13" customFormat="1" ht="12.75">
      <c r="B142" s="49" t="s">
        <v>88</v>
      </c>
      <c r="C142" s="41"/>
      <c r="F142" s="41"/>
      <c r="G142" s="41"/>
      <c r="H142" s="47"/>
      <c r="I142" s="47"/>
      <c r="J142" s="47"/>
      <c r="K142" s="47"/>
      <c r="S142" s="48"/>
    </row>
    <row r="143" spans="2:19" s="13" customFormat="1" ht="12.75">
      <c r="B143" s="49" t="s">
        <v>89</v>
      </c>
      <c r="C143" s="41"/>
      <c r="F143" s="41"/>
      <c r="G143" s="41"/>
      <c r="J143" s="47"/>
      <c r="K143" s="47"/>
      <c r="S143" s="48"/>
    </row>
    <row r="144" spans="2:19" s="13" customFormat="1" ht="12.75">
      <c r="B144" s="49" t="s">
        <v>90</v>
      </c>
      <c r="C144" s="41"/>
      <c r="F144" s="41"/>
      <c r="G144" s="41"/>
      <c r="S144" s="48"/>
    </row>
    <row r="145" spans="2:19" s="13" customFormat="1" ht="12.75">
      <c r="B145" s="49" t="s">
        <v>47</v>
      </c>
      <c r="C145" s="41"/>
      <c r="F145" s="41"/>
      <c r="G145" s="41"/>
      <c r="S145" s="48"/>
    </row>
    <row r="146" spans="2:19" s="13" customFormat="1" ht="12.75">
      <c r="B146" s="49" t="s">
        <v>91</v>
      </c>
      <c r="C146" s="41"/>
      <c r="F146" s="41"/>
      <c r="G146" s="41"/>
      <c r="S146" s="48"/>
    </row>
    <row r="147" spans="2:19" s="13" customFormat="1" ht="12.75">
      <c r="B147" s="49" t="s">
        <v>92</v>
      </c>
      <c r="C147" s="41"/>
      <c r="F147" s="41"/>
      <c r="G147" s="41"/>
      <c r="S147" s="48"/>
    </row>
    <row r="148" spans="2:7" ht="12.75">
      <c r="B148" s="50" t="s">
        <v>93</v>
      </c>
      <c r="C148" s="41"/>
      <c r="F148" s="41"/>
      <c r="G148" s="41"/>
    </row>
    <row r="149" spans="2:7" ht="12.75">
      <c r="B149" s="49" t="s">
        <v>94</v>
      </c>
      <c r="C149" s="41"/>
      <c r="F149" s="41"/>
      <c r="G149" s="41"/>
    </row>
    <row r="150" spans="2:7" ht="12.75">
      <c r="B150" s="49" t="s">
        <v>95</v>
      </c>
      <c r="C150" s="41"/>
      <c r="F150" s="41"/>
      <c r="G150" s="41"/>
    </row>
    <row r="151" spans="2:7" ht="12.75">
      <c r="B151" s="49" t="s">
        <v>96</v>
      </c>
      <c r="C151" s="41"/>
      <c r="F151" s="41"/>
      <c r="G151" s="41"/>
    </row>
    <row r="152" spans="2:7" ht="12.75">
      <c r="B152" s="49" t="s">
        <v>97</v>
      </c>
      <c r="C152" s="41"/>
      <c r="F152" s="41"/>
      <c r="G152" s="41"/>
    </row>
    <row r="153" spans="2:7" ht="12.75">
      <c r="B153" s="49" t="s">
        <v>98</v>
      </c>
      <c r="C153" s="41"/>
      <c r="F153" s="41"/>
      <c r="G153" s="41"/>
    </row>
    <row r="154" spans="2:7" ht="12.75">
      <c r="B154" s="49" t="s">
        <v>99</v>
      </c>
      <c r="C154" s="41"/>
      <c r="F154" s="41"/>
      <c r="G154" s="41"/>
    </row>
    <row r="155" spans="2:3" ht="12.75">
      <c r="B155" s="49" t="s">
        <v>63</v>
      </c>
      <c r="C155" s="41"/>
    </row>
    <row r="156" spans="2:3" ht="12.75">
      <c r="B156" s="49" t="s">
        <v>100</v>
      </c>
      <c r="C156" s="41"/>
    </row>
    <row r="157" spans="2:3" ht="12.75">
      <c r="B157" s="49" t="s">
        <v>101</v>
      </c>
      <c r="C157" s="41"/>
    </row>
    <row r="158" spans="2:3" ht="12.75">
      <c r="B158" s="49" t="s">
        <v>43</v>
      </c>
      <c r="C158" s="41"/>
    </row>
    <row r="159" spans="2:3" ht="12.75">
      <c r="B159" s="49" t="s">
        <v>38</v>
      </c>
      <c r="C159" s="41"/>
    </row>
    <row r="160" spans="2:3" ht="12.75">
      <c r="B160" s="49" t="s">
        <v>41</v>
      </c>
      <c r="C160" s="41"/>
    </row>
    <row r="161" spans="2:3" ht="12.75">
      <c r="B161" s="49" t="s">
        <v>44</v>
      </c>
      <c r="C161" s="41"/>
    </row>
    <row r="162" spans="2:3" ht="12.75">
      <c r="B162" s="49" t="s">
        <v>46</v>
      </c>
      <c r="C162" s="41"/>
    </row>
    <row r="163" spans="2:3" ht="12.75">
      <c r="B163" s="49" t="s">
        <v>45</v>
      </c>
      <c r="C163" s="41"/>
    </row>
    <row r="164" spans="2:3" ht="12.75">
      <c r="B164" s="49" t="s">
        <v>40</v>
      </c>
      <c r="C164" s="41"/>
    </row>
    <row r="165" ht="12.75">
      <c r="B165" s="49" t="s">
        <v>42</v>
      </c>
    </row>
    <row r="166" ht="12.75">
      <c r="B166" s="40"/>
    </row>
    <row r="167" ht="12.75">
      <c r="B167" s="40"/>
    </row>
    <row r="168" ht="12.75">
      <c r="B168" s="40"/>
    </row>
    <row r="169" ht="12.75">
      <c r="B169" s="40" t="s">
        <v>102</v>
      </c>
    </row>
    <row r="170" ht="12.75">
      <c r="B170" s="42" t="s">
        <v>30</v>
      </c>
    </row>
    <row r="171" ht="12.75">
      <c r="B171" s="42" t="s">
        <v>32</v>
      </c>
    </row>
    <row r="172" ht="12.75">
      <c r="B172" s="40"/>
    </row>
    <row r="173" ht="12.75">
      <c r="B173" s="44"/>
    </row>
    <row r="174" ht="12.75">
      <c r="B174" s="4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</sheetData>
  <sheetProtection password="E09B" sheet="1" formatCells="0"/>
  <mergeCells count="71">
    <mergeCell ref="C75:P75"/>
    <mergeCell ref="C76:P76"/>
    <mergeCell ref="C77:P77"/>
    <mergeCell ref="B51:P66"/>
    <mergeCell ref="A67:Q67"/>
    <mergeCell ref="B68:B75"/>
    <mergeCell ref="C68:P68"/>
    <mergeCell ref="C69:P69"/>
    <mergeCell ref="C70:P70"/>
    <mergeCell ref="C71:P71"/>
    <mergeCell ref="C72:P72"/>
    <mergeCell ref="C73:P73"/>
    <mergeCell ref="C74:P74"/>
    <mergeCell ref="C42:G42"/>
    <mergeCell ref="H42:L42"/>
    <mergeCell ref="M42:P42"/>
    <mergeCell ref="B44:P44"/>
    <mergeCell ref="B46:B48"/>
    <mergeCell ref="B50:P50"/>
    <mergeCell ref="B39:P39"/>
    <mergeCell ref="C40:G40"/>
    <mergeCell ref="H40:L40"/>
    <mergeCell ref="M40:P40"/>
    <mergeCell ref="C41:G41"/>
    <mergeCell ref="H41:L41"/>
    <mergeCell ref="M41:P41"/>
    <mergeCell ref="B32:P32"/>
    <mergeCell ref="C33:P33"/>
    <mergeCell ref="B34:P34"/>
    <mergeCell ref="C35:P35"/>
    <mergeCell ref="B36:P36"/>
    <mergeCell ref="C37:P37"/>
    <mergeCell ref="D29:G29"/>
    <mergeCell ref="H29:J29"/>
    <mergeCell ref="K29:M29"/>
    <mergeCell ref="N29:O29"/>
    <mergeCell ref="B30:P30"/>
    <mergeCell ref="C31:P31"/>
    <mergeCell ref="B24:B25"/>
    <mergeCell ref="C24:P24"/>
    <mergeCell ref="C25:P25"/>
    <mergeCell ref="B26:P26"/>
    <mergeCell ref="D27:P27"/>
    <mergeCell ref="B28:P28"/>
    <mergeCell ref="C18:P18"/>
    <mergeCell ref="B19:P19"/>
    <mergeCell ref="B20:P20"/>
    <mergeCell ref="B21:P21"/>
    <mergeCell ref="C22:P22"/>
    <mergeCell ref="B23:P23"/>
    <mergeCell ref="C12:P12"/>
    <mergeCell ref="B13:P13"/>
    <mergeCell ref="C14:P14"/>
    <mergeCell ref="B15:P15"/>
    <mergeCell ref="C16:P16"/>
    <mergeCell ref="B17:P17"/>
    <mergeCell ref="B7:P8"/>
    <mergeCell ref="B9:P9"/>
    <mergeCell ref="C10:I10"/>
    <mergeCell ref="J10:M10"/>
    <mergeCell ref="N10:P10"/>
    <mergeCell ref="B11:P11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8">
    <cfRule type="cellIs" priority="17" dxfId="2" operator="equal" stopIfTrue="1">
      <formula>0</formula>
    </cfRule>
    <cfRule type="cellIs" priority="30" dxfId="1" operator="between" stopIfTrue="1">
      <formula>$T$4</formula>
      <formula>$T$3</formula>
    </cfRule>
    <cfRule type="cellIs" priority="31" dxfId="30" operator="lessThanOrEqual" stopIfTrue="1">
      <formula>$T$5</formula>
    </cfRule>
    <cfRule type="cellIs" priority="32" dxfId="31" operator="greaterThanOrEqual" stopIfTrue="1">
      <formula>$T$2</formula>
    </cfRule>
  </conditionalFormatting>
  <conditionalFormatting sqref="I48">
    <cfRule type="cellIs" priority="13" dxfId="2" operator="equal" stopIfTrue="1">
      <formula>0</formula>
    </cfRule>
    <cfRule type="cellIs" priority="14" dxfId="1" operator="between" stopIfTrue="1">
      <formula>$T$4</formula>
      <formula>$T$3</formula>
    </cfRule>
    <cfRule type="cellIs" priority="15" dxfId="30" operator="lessThanOrEqual" stopIfTrue="1">
      <formula>$T$5</formula>
    </cfRule>
    <cfRule type="cellIs" priority="16" dxfId="31" operator="greaterThanOrEqual" stopIfTrue="1">
      <formula>$T$2</formula>
    </cfRule>
  </conditionalFormatting>
  <conditionalFormatting sqref="L48">
    <cfRule type="cellIs" priority="9" dxfId="2" operator="equal" stopIfTrue="1">
      <formula>0</formula>
    </cfRule>
    <cfRule type="cellIs" priority="10" dxfId="1" operator="between" stopIfTrue="1">
      <formula>$T$4</formula>
      <formula>$T$3</formula>
    </cfRule>
    <cfRule type="cellIs" priority="11" dxfId="30" operator="lessThanOrEqual" stopIfTrue="1">
      <formula>$T$5</formula>
    </cfRule>
    <cfRule type="cellIs" priority="12" dxfId="31" operator="greaterThanOrEqual" stopIfTrue="1">
      <formula>$T$2</formula>
    </cfRule>
  </conditionalFormatting>
  <conditionalFormatting sqref="O48">
    <cfRule type="cellIs" priority="5" dxfId="2" operator="equal" stopIfTrue="1">
      <formula>0</formula>
    </cfRule>
    <cfRule type="cellIs" priority="6" dxfId="1" operator="between" stopIfTrue="1">
      <formula>$T$4</formula>
      <formula>$T$3</formula>
    </cfRule>
    <cfRule type="cellIs" priority="7" dxfId="30" operator="lessThanOrEqual" stopIfTrue="1">
      <formula>$T$5</formula>
    </cfRule>
    <cfRule type="cellIs" priority="8" dxfId="31" operator="greaterThanOrEqual" stopIfTrue="1">
      <formula>$T$2</formula>
    </cfRule>
  </conditionalFormatting>
  <conditionalFormatting sqref="P48">
    <cfRule type="cellIs" priority="1" dxfId="2" operator="equal" stopIfTrue="1">
      <formula>0</formula>
    </cfRule>
    <cfRule type="cellIs" priority="2" dxfId="1" operator="between" stopIfTrue="1">
      <formula>$T$4</formula>
      <formula>$T$3</formula>
    </cfRule>
    <cfRule type="cellIs" priority="3" dxfId="30" operator="lessThanOrEqual" stopIfTrue="1">
      <formula>$T$5</formula>
    </cfRule>
    <cfRule type="cellIs" priority="4" dxfId="31" operator="greaterThanOrEqual" stopIfTrue="1">
      <formula>$T$2</formula>
    </cfRule>
  </conditionalFormatting>
  <dataValidations count="6">
    <dataValidation type="list" allowBlank="1" showInputMessage="1" showErrorMessage="1" sqref="C77:P77">
      <formula1>$B$170:$B$171</formula1>
    </dataValidation>
    <dataValidation type="list" allowBlank="1" showInputMessage="1" showErrorMessage="1" sqref="C12:P12">
      <formula1>$B$139:$B$165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33:P33 C37:P37 C35:P35">
      <formula1>$Q$102:$Q$107</formula1>
    </dataValidation>
    <dataValidation type="list" allowBlank="1" showInputMessage="1" showErrorMessage="1" sqref="C18:P18">
      <formula1>$B$128:$B$135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4"/>
  <headerFooter>
    <oddHeader>&amp;C&amp;A</oddHeader>
    <oddFooter>&amp;C&amp;F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zoomScale="91" zoomScaleNormal="91" zoomScalePageLayoutView="0" workbookViewId="0" topLeftCell="A6">
      <selection activeCell="E11" sqref="E11:E12"/>
    </sheetView>
  </sheetViews>
  <sheetFormatPr defaultColWidth="11.421875" defaultRowHeight="30" customHeight="1"/>
  <cols>
    <col min="1" max="1" width="3.140625" style="52" customWidth="1"/>
    <col min="2" max="2" width="30.8515625" style="51" customWidth="1"/>
    <col min="3" max="3" width="35.28125" style="52" customWidth="1"/>
    <col min="4" max="4" width="15.7109375" style="52" customWidth="1"/>
    <col min="5" max="5" width="13.140625" style="52" customWidth="1"/>
    <col min="6" max="6" width="15.7109375" style="52" customWidth="1"/>
    <col min="7" max="7" width="13.57421875" style="52" customWidth="1"/>
    <col min="8" max="8" width="15.7109375" style="52" customWidth="1"/>
    <col min="9" max="9" width="13.7109375" style="52" customWidth="1"/>
    <col min="10" max="10" width="15.7109375" style="52" customWidth="1"/>
    <col min="11" max="11" width="13.140625" style="52" customWidth="1"/>
    <col min="12" max="12" width="13.28125" style="52" customWidth="1"/>
    <col min="13" max="13" width="14.00390625" style="52" customWidth="1"/>
    <col min="14" max="14" width="21.8515625" style="52" customWidth="1"/>
    <col min="15" max="15" width="10.7109375" style="52" customWidth="1"/>
    <col min="16" max="16" width="27.57421875" style="52" bestFit="1" customWidth="1"/>
    <col min="17" max="20" width="11.421875" style="53" customWidth="1"/>
    <col min="21" max="16384" width="11.421875" style="52" customWidth="1"/>
  </cols>
  <sheetData>
    <row r="1" spans="1:16" ht="15" customHeight="1">
      <c r="A1" s="53"/>
      <c r="B1" s="9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4" ht="30" customHeight="1">
      <c r="A2" s="53"/>
      <c r="B2" s="242"/>
      <c r="C2" s="226" t="s">
        <v>64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4" t="s">
        <v>105</v>
      </c>
      <c r="P2" s="225"/>
      <c r="Q2" s="54"/>
      <c r="R2" s="54"/>
      <c r="T2" s="54"/>
      <c r="U2" s="55"/>
      <c r="V2" s="55"/>
      <c r="W2" s="56"/>
      <c r="X2" s="57"/>
    </row>
    <row r="3" spans="1:24" s="37" customFormat="1" ht="30" customHeight="1">
      <c r="A3" s="59"/>
      <c r="B3" s="242"/>
      <c r="C3" s="226" t="s">
        <v>106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224" t="s">
        <v>66</v>
      </c>
      <c r="P3" s="225"/>
      <c r="Q3" s="58"/>
      <c r="R3" s="58"/>
      <c r="S3" s="59"/>
      <c r="T3" s="58"/>
      <c r="U3" s="60"/>
      <c r="V3" s="60"/>
      <c r="W3" s="61"/>
      <c r="X3" s="62"/>
    </row>
    <row r="4" spans="1:24" s="37" customFormat="1" ht="30" customHeight="1">
      <c r="A4" s="59"/>
      <c r="B4" s="242"/>
      <c r="C4" s="226" t="s">
        <v>107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4" t="s">
        <v>108</v>
      </c>
      <c r="P4" s="225"/>
      <c r="Q4" s="58"/>
      <c r="R4" s="58"/>
      <c r="S4" s="59"/>
      <c r="T4" s="58"/>
      <c r="U4" s="60"/>
      <c r="V4" s="60"/>
      <c r="W4" s="61"/>
      <c r="X4" s="62"/>
    </row>
    <row r="5" spans="1:24" s="37" customFormat="1" ht="30" customHeight="1">
      <c r="A5" s="59"/>
      <c r="B5" s="242"/>
      <c r="C5" s="226" t="s">
        <v>109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25" t="s">
        <v>68</v>
      </c>
      <c r="P5" s="225"/>
      <c r="Q5" s="63"/>
      <c r="R5" s="63"/>
      <c r="S5" s="59"/>
      <c r="T5" s="63"/>
      <c r="U5" s="64"/>
      <c r="V5" s="64"/>
      <c r="W5" s="61"/>
      <c r="X5" s="62"/>
    </row>
    <row r="6" spans="1:24" s="37" customFormat="1" ht="18">
      <c r="A6" s="59"/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8"/>
      <c r="P6" s="68"/>
      <c r="Q6" s="63"/>
      <c r="R6" s="63"/>
      <c r="S6" s="59"/>
      <c r="T6" s="63"/>
      <c r="U6" s="64"/>
      <c r="V6" s="64"/>
      <c r="W6" s="61"/>
      <c r="X6" s="62"/>
    </row>
    <row r="7" spans="1:20" s="71" customFormat="1" ht="21.75" customHeight="1">
      <c r="A7" s="70"/>
      <c r="B7" s="69" t="s">
        <v>3</v>
      </c>
      <c r="C7" s="250" t="str">
        <f>+GestionProcesosContratacion!C12:P12</f>
        <v>GESTION CONTRACTUAL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70"/>
      <c r="R7" s="70"/>
      <c r="S7" s="70"/>
      <c r="T7" s="70"/>
    </row>
    <row r="8" spans="1:20" s="37" customFormat="1" ht="11.25" customHeight="1" thickBot="1">
      <c r="A8" s="59"/>
      <c r="B8" s="72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74" customFormat="1" ht="30" customHeight="1">
      <c r="A9" s="73"/>
      <c r="B9" s="243" t="s">
        <v>72</v>
      </c>
      <c r="C9" s="231" t="s">
        <v>25</v>
      </c>
      <c r="D9" s="239" t="str">
        <f>+GestionProcesosContratacion!C14</f>
        <v>Gestión de los procesos de contratación</v>
      </c>
      <c r="E9" s="240"/>
      <c r="F9" s="240"/>
      <c r="G9" s="240"/>
      <c r="H9" s="240"/>
      <c r="I9" s="240"/>
      <c r="J9" s="240"/>
      <c r="K9" s="240"/>
      <c r="L9" s="240"/>
      <c r="M9" s="241"/>
      <c r="N9" s="231" t="s">
        <v>48</v>
      </c>
      <c r="O9" s="231"/>
      <c r="P9" s="232"/>
      <c r="Q9" s="73"/>
      <c r="R9" s="73"/>
      <c r="S9" s="73"/>
      <c r="T9" s="73"/>
    </row>
    <row r="10" spans="1:20" s="77" customFormat="1" ht="60" customHeight="1" thickBot="1">
      <c r="A10" s="76"/>
      <c r="B10" s="244"/>
      <c r="C10" s="233"/>
      <c r="D10" s="75" t="s">
        <v>116</v>
      </c>
      <c r="E10" s="75" t="s">
        <v>110</v>
      </c>
      <c r="F10" s="75" t="s">
        <v>117</v>
      </c>
      <c r="G10" s="75" t="s">
        <v>111</v>
      </c>
      <c r="H10" s="75" t="s">
        <v>118</v>
      </c>
      <c r="I10" s="75" t="s">
        <v>112</v>
      </c>
      <c r="J10" s="75" t="s">
        <v>119</v>
      </c>
      <c r="K10" s="75" t="s">
        <v>113</v>
      </c>
      <c r="L10" s="75" t="s">
        <v>131</v>
      </c>
      <c r="M10" s="75" t="s">
        <v>114</v>
      </c>
      <c r="N10" s="233"/>
      <c r="O10" s="233"/>
      <c r="P10" s="234"/>
      <c r="Q10" s="76"/>
      <c r="R10" s="76"/>
      <c r="S10" s="76"/>
      <c r="T10" s="76"/>
    </row>
    <row r="11" spans="1:20" s="37" customFormat="1" ht="61.5" customHeight="1">
      <c r="A11" s="59"/>
      <c r="B11" s="245" t="s">
        <v>129</v>
      </c>
      <c r="C11" s="85" t="str">
        <f>+GestionProcesosContratacion!B41</f>
        <v>Número de procesos y solicitudes de contratación tramitadas</v>
      </c>
      <c r="D11" s="81">
        <v>52</v>
      </c>
      <c r="E11" s="237">
        <f>+D11/D12</f>
        <v>1</v>
      </c>
      <c r="F11" s="81"/>
      <c r="G11" s="237" t="e">
        <f>+F11/F12</f>
        <v>#DIV/0!</v>
      </c>
      <c r="H11" s="81"/>
      <c r="I11" s="237" t="e">
        <f>+H11/H12</f>
        <v>#DIV/0!</v>
      </c>
      <c r="J11" s="81"/>
      <c r="K11" s="237" t="e">
        <f>+J11/J12</f>
        <v>#DIV/0!</v>
      </c>
      <c r="L11" s="78">
        <f>+D11+F11+H11+J11</f>
        <v>52</v>
      </c>
      <c r="M11" s="248">
        <f>+L11/L12</f>
        <v>1</v>
      </c>
      <c r="N11" s="229"/>
      <c r="O11" s="229"/>
      <c r="P11" s="230"/>
      <c r="Q11" s="59"/>
      <c r="R11" s="59"/>
      <c r="S11" s="59"/>
      <c r="T11" s="59"/>
    </row>
    <row r="12" spans="1:20" s="37" customFormat="1" ht="61.5" customHeight="1" thickBot="1">
      <c r="A12" s="59"/>
      <c r="B12" s="246"/>
      <c r="C12" s="86" t="str">
        <f>+GestionProcesosContratacion!B42</f>
        <v>Número de procesos y solicitudes de contratación recibidas</v>
      </c>
      <c r="D12" s="82">
        <v>52</v>
      </c>
      <c r="E12" s="238"/>
      <c r="F12" s="82"/>
      <c r="G12" s="238"/>
      <c r="H12" s="82"/>
      <c r="I12" s="238"/>
      <c r="J12" s="82"/>
      <c r="K12" s="238"/>
      <c r="L12" s="89">
        <f>+D12+F12+H12+J12</f>
        <v>52</v>
      </c>
      <c r="M12" s="249"/>
      <c r="N12" s="235"/>
      <c r="O12" s="235"/>
      <c r="P12" s="236"/>
      <c r="Q12" s="59"/>
      <c r="R12" s="59"/>
      <c r="S12" s="59"/>
      <c r="T12" s="59"/>
    </row>
    <row r="13" spans="3:16" ht="89.25" customHeight="1">
      <c r="C13" s="56"/>
      <c r="D13" s="79" t="s">
        <v>115</v>
      </c>
      <c r="E13" s="80"/>
      <c r="F13" s="79" t="s">
        <v>115</v>
      </c>
      <c r="G13" s="80"/>
      <c r="H13" s="79" t="s">
        <v>115</v>
      </c>
      <c r="I13" s="80"/>
      <c r="J13" s="79" t="s">
        <v>115</v>
      </c>
      <c r="K13" s="80"/>
      <c r="L13" s="79"/>
      <c r="M13" s="80"/>
      <c r="N13" s="247" t="s">
        <v>115</v>
      </c>
      <c r="O13" s="247"/>
      <c r="P13" s="247"/>
    </row>
  </sheetData>
  <sheetProtection password="E09B" sheet="1"/>
  <mergeCells count="23">
    <mergeCell ref="B2:B5"/>
    <mergeCell ref="C2:N2"/>
    <mergeCell ref="B9:B10"/>
    <mergeCell ref="B11:B12"/>
    <mergeCell ref="O2:P2"/>
    <mergeCell ref="N13:P13"/>
    <mergeCell ref="I11:I12"/>
    <mergeCell ref="K11:K12"/>
    <mergeCell ref="M11:M12"/>
    <mergeCell ref="C7:P7"/>
    <mergeCell ref="C3:N3"/>
    <mergeCell ref="D9:M9"/>
    <mergeCell ref="G11:G12"/>
    <mergeCell ref="C9:C10"/>
    <mergeCell ref="O3:P3"/>
    <mergeCell ref="C4:N4"/>
    <mergeCell ref="O4:P4"/>
    <mergeCell ref="C5:N5"/>
    <mergeCell ref="O5:P5"/>
    <mergeCell ref="N11:P11"/>
    <mergeCell ref="N9:P10"/>
    <mergeCell ref="N12:P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3" r:id="rId2"/>
  <headerFooter>
    <oddHeader>&amp;C&amp;A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tabSelected="1" zoomScale="112" zoomScaleNormal="112" zoomScalePageLayoutView="0" workbookViewId="0" topLeftCell="A1">
      <selection activeCell="C69" sqref="C69:P69"/>
    </sheetView>
  </sheetViews>
  <sheetFormatPr defaultColWidth="11.421875" defaultRowHeight="15"/>
  <cols>
    <col min="1" max="1" width="3.00390625" style="9" customWidth="1"/>
    <col min="2" max="2" width="34.7109375" style="9" customWidth="1"/>
    <col min="3" max="3" width="16.8515625" style="9" customWidth="1"/>
    <col min="4" max="4" width="5.00390625" style="9" bestFit="1" customWidth="1"/>
    <col min="5" max="5" width="4.7109375" style="9" bestFit="1" customWidth="1"/>
    <col min="6" max="6" width="9.57421875" style="9" bestFit="1" customWidth="1"/>
    <col min="7" max="7" width="5.421875" style="9" bestFit="1" customWidth="1"/>
    <col min="8" max="8" width="5.140625" style="9" bestFit="1" customWidth="1"/>
    <col min="9" max="9" width="9.57421875" style="9" bestFit="1" customWidth="1"/>
    <col min="10" max="10" width="4.140625" style="9" bestFit="1" customWidth="1"/>
    <col min="11" max="11" width="6.421875" style="9" bestFit="1" customWidth="1"/>
    <col min="12" max="12" width="9.57421875" style="9" bestFit="1" customWidth="1"/>
    <col min="13" max="13" width="8.421875" style="9" customWidth="1"/>
    <col min="14" max="14" width="6.421875" style="9" customWidth="1"/>
    <col min="15" max="15" width="11.00390625" style="9" customWidth="1"/>
    <col min="16" max="16" width="18.28125" style="9" bestFit="1" customWidth="1"/>
    <col min="17" max="17" width="3.28125" style="9" customWidth="1"/>
    <col min="18" max="18" width="11.7109375" style="9" customWidth="1"/>
    <col min="19" max="19" width="11.421875" style="11" customWidth="1"/>
    <col min="20" max="20" width="0" style="9" hidden="1" customWidth="1"/>
    <col min="21" max="16384" width="11.421875" style="9" customWidth="1"/>
  </cols>
  <sheetData>
    <row r="1" spans="1:17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0" ht="16.5" customHeight="1">
      <c r="A2" s="10"/>
      <c r="B2" s="96"/>
      <c r="C2" s="99" t="s">
        <v>64</v>
      </c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2" t="s">
        <v>65</v>
      </c>
      <c r="O2" s="103"/>
      <c r="P2" s="104"/>
      <c r="Q2" s="10"/>
      <c r="S2" s="12"/>
      <c r="T2" s="9">
        <v>0.8</v>
      </c>
    </row>
    <row r="3" spans="1:20" ht="15.75" customHeight="1">
      <c r="A3" s="10"/>
      <c r="B3" s="97"/>
      <c r="C3" s="105" t="s">
        <v>69</v>
      </c>
      <c r="D3" s="106"/>
      <c r="E3" s="106"/>
      <c r="F3" s="106"/>
      <c r="G3" s="106"/>
      <c r="H3" s="106"/>
      <c r="I3" s="106"/>
      <c r="J3" s="106"/>
      <c r="K3" s="106"/>
      <c r="L3" s="106"/>
      <c r="M3" s="107"/>
      <c r="N3" s="108" t="s">
        <v>66</v>
      </c>
      <c r="O3" s="109"/>
      <c r="P3" s="110"/>
      <c r="Q3" s="10"/>
      <c r="S3" s="12"/>
      <c r="T3" s="9">
        <v>0.79999</v>
      </c>
    </row>
    <row r="4" spans="1:20" ht="15.75" customHeight="1">
      <c r="A4" s="10"/>
      <c r="B4" s="97"/>
      <c r="C4" s="105" t="s">
        <v>70</v>
      </c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08" t="s">
        <v>67</v>
      </c>
      <c r="O4" s="109"/>
      <c r="P4" s="110"/>
      <c r="Q4" s="10"/>
      <c r="S4" s="12"/>
      <c r="T4" s="9">
        <v>0.65</v>
      </c>
    </row>
    <row r="5" spans="1:20" ht="16.5" customHeight="1" thickBot="1">
      <c r="A5" s="10"/>
      <c r="B5" s="98"/>
      <c r="C5" s="111" t="s">
        <v>71</v>
      </c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114" t="s">
        <v>68</v>
      </c>
      <c r="O5" s="115"/>
      <c r="P5" s="116"/>
      <c r="Q5" s="10"/>
      <c r="S5" s="12"/>
      <c r="T5" s="9">
        <v>0.64999</v>
      </c>
    </row>
    <row r="6" spans="1:19" ht="13.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S6" s="12"/>
    </row>
    <row r="7" spans="1:19" ht="12.75">
      <c r="A7" s="48"/>
      <c r="B7" s="117" t="s">
        <v>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48"/>
      <c r="S7" s="12"/>
    </row>
    <row r="8" spans="1:17" ht="13.5" thickBot="1">
      <c r="A8" s="48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48"/>
    </row>
    <row r="9" spans="1:17" ht="6.75" customHeight="1" thickBot="1">
      <c r="A9" s="4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48"/>
    </row>
    <row r="10" spans="1:17" ht="26.25" customHeight="1" thickBot="1">
      <c r="A10" s="48"/>
      <c r="B10" s="1" t="s">
        <v>1</v>
      </c>
      <c r="C10" s="124">
        <v>2022</v>
      </c>
      <c r="D10" s="125"/>
      <c r="E10" s="125"/>
      <c r="F10" s="125"/>
      <c r="G10" s="125"/>
      <c r="H10" s="125"/>
      <c r="I10" s="126"/>
      <c r="J10" s="127" t="s">
        <v>2</v>
      </c>
      <c r="K10" s="128"/>
      <c r="L10" s="128"/>
      <c r="M10" s="128"/>
      <c r="N10" s="129" t="s">
        <v>140</v>
      </c>
      <c r="O10" s="130"/>
      <c r="P10" s="131"/>
      <c r="Q10" s="48"/>
    </row>
    <row r="11" spans="1:17" ht="4.5" customHeight="1" thickBot="1">
      <c r="A11" s="48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48"/>
    </row>
    <row r="12" spans="1:17" ht="13.5" thickBot="1">
      <c r="A12" s="48"/>
      <c r="B12" s="2" t="s">
        <v>3</v>
      </c>
      <c r="C12" s="135" t="s">
        <v>92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48"/>
    </row>
    <row r="13" spans="1:17" ht="4.5" customHeight="1" thickBot="1">
      <c r="A13" s="48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48"/>
    </row>
    <row r="14" spans="1:17" ht="18" customHeight="1" thickBot="1">
      <c r="A14" s="48"/>
      <c r="B14" s="2" t="s">
        <v>73</v>
      </c>
      <c r="C14" s="129" t="s">
        <v>134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  <c r="Q14" s="48"/>
    </row>
    <row r="15" spans="1:17" ht="4.5" customHeight="1" thickBot="1">
      <c r="A15" s="48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2"/>
      <c r="Q15" s="48"/>
    </row>
    <row r="16" spans="1:17" ht="21" customHeight="1" thickBot="1">
      <c r="A16" s="48"/>
      <c r="B16" s="2" t="s">
        <v>4</v>
      </c>
      <c r="C16" s="129" t="s">
        <v>135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  <c r="Q16" s="48"/>
    </row>
    <row r="17" spans="1:17" ht="4.5" customHeight="1" thickBot="1">
      <c r="A17" s="48"/>
      <c r="B17" s="140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Q17" s="48"/>
    </row>
    <row r="18" spans="1:17" ht="26.25" customHeight="1" thickBot="1">
      <c r="A18" s="48"/>
      <c r="B18" s="2" t="s">
        <v>5</v>
      </c>
      <c r="C18" s="143" t="s">
        <v>82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5"/>
      <c r="Q18" s="48"/>
    </row>
    <row r="19" spans="1:17" ht="4.5" customHeight="1" thickBot="1">
      <c r="A19" s="48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48"/>
    </row>
    <row r="20" spans="1:17" ht="17.25" customHeight="1" thickBot="1">
      <c r="A20" s="48"/>
      <c r="B20" s="147" t="s">
        <v>6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  <c r="Q20" s="48"/>
    </row>
    <row r="21" spans="1:17" ht="4.5" customHeight="1" thickBot="1">
      <c r="A21" s="48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  <c r="Q21" s="48"/>
    </row>
    <row r="22" spans="1:17" ht="59.25" customHeight="1" thickBot="1">
      <c r="A22" s="48"/>
      <c r="B22" s="2" t="s">
        <v>7</v>
      </c>
      <c r="C22" s="153" t="s">
        <v>142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  <c r="Q22" s="48"/>
    </row>
    <row r="23" spans="1:17" ht="4.5" customHeight="1" thickBot="1">
      <c r="A23" s="48"/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Q23" s="48"/>
    </row>
    <row r="24" spans="1:17" ht="30.75" customHeight="1">
      <c r="A24" s="48"/>
      <c r="B24" s="156" t="s">
        <v>8</v>
      </c>
      <c r="C24" s="158" t="s">
        <v>143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48"/>
    </row>
    <row r="25" spans="1:17" ht="33.75" customHeight="1" thickBot="1">
      <c r="A25" s="48"/>
      <c r="B25" s="157"/>
      <c r="C25" s="161" t="s">
        <v>144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  <c r="Q25" s="48"/>
    </row>
    <row r="26" spans="1:17" ht="4.5" customHeight="1" thickBot="1">
      <c r="A26" s="48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Q26" s="48"/>
    </row>
    <row r="27" spans="1:19" s="16" customFormat="1" ht="19.5" customHeight="1" thickBot="1">
      <c r="A27" s="92"/>
      <c r="B27" s="2" t="s">
        <v>9</v>
      </c>
      <c r="C27" s="15">
        <v>0.8</v>
      </c>
      <c r="D27" s="164" t="s">
        <v>132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92"/>
      <c r="S27" s="17"/>
    </row>
    <row r="28" spans="1:17" ht="4.5" customHeight="1" thickBot="1">
      <c r="A28" s="48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48"/>
    </row>
    <row r="29" spans="1:19" s="16" customFormat="1" ht="19.5" customHeight="1" thickBot="1">
      <c r="A29" s="92"/>
      <c r="B29" s="2" t="s">
        <v>120</v>
      </c>
      <c r="C29" s="18" t="s">
        <v>10</v>
      </c>
      <c r="D29" s="169" t="s">
        <v>133</v>
      </c>
      <c r="E29" s="170"/>
      <c r="F29" s="170"/>
      <c r="G29" s="171"/>
      <c r="H29" s="172" t="s">
        <v>11</v>
      </c>
      <c r="I29" s="172"/>
      <c r="J29" s="172"/>
      <c r="K29" s="169" t="s">
        <v>146</v>
      </c>
      <c r="L29" s="170"/>
      <c r="M29" s="171"/>
      <c r="N29" s="173" t="s">
        <v>12</v>
      </c>
      <c r="O29" s="174"/>
      <c r="P29" s="19" t="s">
        <v>145</v>
      </c>
      <c r="Q29" s="92"/>
      <c r="S29" s="17"/>
    </row>
    <row r="30" spans="1:17" ht="4.5" customHeight="1" thickBot="1">
      <c r="A30" s="48"/>
      <c r="B30" s="17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76"/>
      <c r="Q30" s="48"/>
    </row>
    <row r="31" spans="1:17" ht="13.5" thickBot="1">
      <c r="A31" s="48"/>
      <c r="B31" s="6" t="s">
        <v>13</v>
      </c>
      <c r="C31" s="177" t="s">
        <v>14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Q31" s="48"/>
    </row>
    <row r="32" spans="1:17" ht="4.5" customHeight="1" thickBot="1">
      <c r="A32" s="48"/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2"/>
      <c r="Q32" s="48"/>
    </row>
    <row r="33" spans="1:17" ht="13.5" thickBot="1">
      <c r="A33" s="48"/>
      <c r="B33" s="6" t="s">
        <v>15</v>
      </c>
      <c r="C33" s="178" t="s">
        <v>33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48"/>
    </row>
    <row r="34" spans="1:17" ht="4.5" customHeight="1" thickBot="1">
      <c r="A34" s="48"/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2"/>
      <c r="Q34" s="48"/>
    </row>
    <row r="35" spans="1:17" ht="13.5" thickBot="1">
      <c r="A35" s="48"/>
      <c r="B35" s="6" t="s">
        <v>17</v>
      </c>
      <c r="C35" s="178" t="s">
        <v>33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48"/>
    </row>
    <row r="36" spans="1:17" ht="4.5" customHeight="1" thickBot="1">
      <c r="A36" s="48"/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9"/>
      <c r="Q36" s="48"/>
    </row>
    <row r="37" spans="1:17" ht="16.5" customHeight="1" thickBot="1">
      <c r="A37" s="48"/>
      <c r="B37" s="6" t="s">
        <v>18</v>
      </c>
      <c r="C37" s="177" t="s">
        <v>33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48"/>
    </row>
    <row r="38" spans="1:17" ht="4.5" customHeight="1" thickBot="1">
      <c r="A38" s="4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8"/>
    </row>
    <row r="39" spans="1:17" ht="13.5" thickBot="1">
      <c r="A39" s="48"/>
      <c r="B39" s="179" t="s">
        <v>20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1"/>
      <c r="P39" s="182"/>
      <c r="Q39" s="48"/>
    </row>
    <row r="40" spans="1:19" s="22" customFormat="1" ht="21.75" customHeight="1">
      <c r="A40" s="93"/>
      <c r="B40" s="21" t="s">
        <v>21</v>
      </c>
      <c r="C40" s="183" t="s">
        <v>22</v>
      </c>
      <c r="D40" s="184"/>
      <c r="E40" s="184"/>
      <c r="F40" s="184"/>
      <c r="G40" s="185"/>
      <c r="H40" s="183" t="s">
        <v>13</v>
      </c>
      <c r="I40" s="184"/>
      <c r="J40" s="184"/>
      <c r="K40" s="184"/>
      <c r="L40" s="185"/>
      <c r="M40" s="183" t="s">
        <v>23</v>
      </c>
      <c r="N40" s="184"/>
      <c r="O40" s="186"/>
      <c r="P40" s="185"/>
      <c r="Q40" s="93"/>
      <c r="S40" s="23"/>
    </row>
    <row r="41" spans="1:19" s="16" customFormat="1" ht="30" customHeight="1">
      <c r="A41" s="92"/>
      <c r="B41" s="87" t="s">
        <v>136</v>
      </c>
      <c r="C41" s="187" t="s">
        <v>138</v>
      </c>
      <c r="D41" s="188"/>
      <c r="E41" s="188"/>
      <c r="F41" s="188"/>
      <c r="G41" s="189"/>
      <c r="H41" s="190" t="s">
        <v>128</v>
      </c>
      <c r="I41" s="190"/>
      <c r="J41" s="190"/>
      <c r="K41" s="190"/>
      <c r="L41" s="190"/>
      <c r="M41" s="190" t="s">
        <v>129</v>
      </c>
      <c r="N41" s="190"/>
      <c r="O41" s="190"/>
      <c r="P41" s="191"/>
      <c r="Q41" s="92"/>
      <c r="S41" s="17"/>
    </row>
    <row r="42" spans="1:19" s="16" customFormat="1" ht="33" customHeight="1" thickBot="1">
      <c r="A42" s="92"/>
      <c r="B42" s="88" t="s">
        <v>137</v>
      </c>
      <c r="C42" s="198" t="s">
        <v>138</v>
      </c>
      <c r="D42" s="199"/>
      <c r="E42" s="199"/>
      <c r="F42" s="199"/>
      <c r="G42" s="200"/>
      <c r="H42" s="201" t="s">
        <v>128</v>
      </c>
      <c r="I42" s="201"/>
      <c r="J42" s="201"/>
      <c r="K42" s="201"/>
      <c r="L42" s="201"/>
      <c r="M42" s="201" t="s">
        <v>129</v>
      </c>
      <c r="N42" s="201"/>
      <c r="O42" s="201"/>
      <c r="P42" s="202"/>
      <c r="Q42" s="92"/>
      <c r="S42" s="17"/>
    </row>
    <row r="43" spans="1:17" ht="9" customHeight="1" thickBot="1">
      <c r="A43" s="4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8"/>
    </row>
    <row r="44" spans="1:17" ht="13.5" customHeight="1" thickBot="1">
      <c r="A44" s="48"/>
      <c r="B44" s="147" t="s">
        <v>24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9"/>
      <c r="Q44" s="48"/>
    </row>
    <row r="45" spans="1:17" ht="4.5" customHeight="1" thickBot="1">
      <c r="A45" s="48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48"/>
    </row>
    <row r="46" spans="1:17" ht="12.75">
      <c r="A46" s="48"/>
      <c r="B46" s="156" t="s">
        <v>25</v>
      </c>
      <c r="C46" s="25" t="s">
        <v>49</v>
      </c>
      <c r="D46" s="7" t="s">
        <v>50</v>
      </c>
      <c r="E46" s="7" t="s">
        <v>51</v>
      </c>
      <c r="F46" s="7" t="s">
        <v>52</v>
      </c>
      <c r="G46" s="7" t="s">
        <v>53</v>
      </c>
      <c r="H46" s="7" t="s">
        <v>54</v>
      </c>
      <c r="I46" s="7" t="s">
        <v>55</v>
      </c>
      <c r="J46" s="7" t="s">
        <v>56</v>
      </c>
      <c r="K46" s="7" t="s">
        <v>57</v>
      </c>
      <c r="L46" s="7" t="s">
        <v>58</v>
      </c>
      <c r="M46" s="7" t="s">
        <v>59</v>
      </c>
      <c r="N46" s="7" t="s">
        <v>60</v>
      </c>
      <c r="O46" s="7" t="s">
        <v>61</v>
      </c>
      <c r="P46" s="8" t="s">
        <v>103</v>
      </c>
      <c r="Q46" s="48"/>
    </row>
    <row r="47" spans="1:17" ht="12.75">
      <c r="A47" s="48"/>
      <c r="B47" s="203"/>
      <c r="C47" s="26" t="s">
        <v>62</v>
      </c>
      <c r="D47" s="27"/>
      <c r="E47" s="27"/>
      <c r="F47" s="28">
        <f>C27</f>
        <v>0.8</v>
      </c>
      <c r="G47" s="27"/>
      <c r="H47" s="27"/>
      <c r="I47" s="28">
        <f>+C27</f>
        <v>0.8</v>
      </c>
      <c r="J47" s="27"/>
      <c r="K47" s="27"/>
      <c r="L47" s="28">
        <f>+C27</f>
        <v>0.8</v>
      </c>
      <c r="M47" s="27"/>
      <c r="N47" s="27"/>
      <c r="O47" s="29">
        <f>+C27</f>
        <v>0.8</v>
      </c>
      <c r="P47" s="30">
        <f>+C27</f>
        <v>0.8</v>
      </c>
      <c r="Q47" s="48"/>
    </row>
    <row r="48" spans="1:17" ht="13.5" thickBot="1">
      <c r="A48" s="48"/>
      <c r="B48" s="157"/>
      <c r="C48" s="90" t="s">
        <v>104</v>
      </c>
      <c r="D48" s="91"/>
      <c r="E48" s="91"/>
      <c r="F48" s="33">
        <f>Reg_TramiteCertificaciones!E11</f>
        <v>0.9666666666666667</v>
      </c>
      <c r="G48" s="91"/>
      <c r="H48" s="91"/>
      <c r="I48" s="33" t="e">
        <f>+Reg_TramiteCertificaciones!G11</f>
        <v>#DIV/0!</v>
      </c>
      <c r="J48" s="91"/>
      <c r="K48" s="91"/>
      <c r="L48" s="33" t="e">
        <f>+Reg_TramiteCertificaciones!I11</f>
        <v>#DIV/0!</v>
      </c>
      <c r="M48" s="91"/>
      <c r="N48" s="91"/>
      <c r="O48" s="33" t="e">
        <f>+Reg_TramiteCertificaciones!K11</f>
        <v>#DIV/0!</v>
      </c>
      <c r="P48" s="84">
        <f>+Reg_TramiteCertificaciones!M11</f>
        <v>0.9666666666666667</v>
      </c>
      <c r="Q48" s="48"/>
    </row>
    <row r="49" spans="1:17" ht="4.5" customHeight="1" thickBot="1">
      <c r="A49" s="48"/>
      <c r="B49" s="34">
        <v>0.9</v>
      </c>
      <c r="C49" s="35"/>
      <c r="D49" s="35"/>
      <c r="E49" s="35"/>
      <c r="F49" s="36">
        <f>+$C$27</f>
        <v>0.8</v>
      </c>
      <c r="G49" s="35"/>
      <c r="H49" s="35"/>
      <c r="I49" s="36">
        <f>+$C$27</f>
        <v>0.8</v>
      </c>
      <c r="J49" s="35"/>
      <c r="K49" s="35"/>
      <c r="L49" s="36">
        <f>+$C$27</f>
        <v>0.8</v>
      </c>
      <c r="M49" s="35"/>
      <c r="N49" s="35"/>
      <c r="O49" s="36">
        <f>+$C$27</f>
        <v>0.8</v>
      </c>
      <c r="P49" s="83">
        <f>+$C$27</f>
        <v>0.8</v>
      </c>
      <c r="Q49" s="48"/>
    </row>
    <row r="50" spans="1:17" ht="22.5" customHeight="1" thickBot="1">
      <c r="A50" s="48"/>
      <c r="B50" s="204" t="s">
        <v>26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  <c r="Q50" s="48"/>
    </row>
    <row r="51" spans="1:17" ht="12.75">
      <c r="A51" s="48"/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3"/>
      <c r="Q51" s="48"/>
    </row>
    <row r="52" spans="1:17" ht="12.75">
      <c r="A52" s="48"/>
      <c r="B52" s="214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6"/>
      <c r="Q52" s="48"/>
    </row>
    <row r="53" spans="1:17" ht="12.75">
      <c r="A53" s="48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6"/>
      <c r="Q53" s="48"/>
    </row>
    <row r="54" spans="1:17" ht="12.75">
      <c r="A54" s="48"/>
      <c r="B54" s="214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6"/>
      <c r="Q54" s="48"/>
    </row>
    <row r="55" spans="1:17" ht="12.75">
      <c r="A55" s="48"/>
      <c r="B55" s="214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  <c r="Q55" s="48"/>
    </row>
    <row r="56" spans="1:17" ht="12.75">
      <c r="A56" s="48"/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6"/>
      <c r="Q56" s="48"/>
    </row>
    <row r="57" spans="1:17" ht="12.75">
      <c r="A57" s="48"/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6"/>
      <c r="Q57" s="48"/>
    </row>
    <row r="58" spans="1:17" ht="12.75">
      <c r="A58" s="48"/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6"/>
      <c r="Q58" s="48"/>
    </row>
    <row r="59" spans="1:17" ht="12.75">
      <c r="A59" s="48"/>
      <c r="B59" s="21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  <c r="Q59" s="48"/>
    </row>
    <row r="60" spans="1:17" ht="12.75">
      <c r="A60" s="48"/>
      <c r="B60" s="214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6"/>
      <c r="Q60" s="48"/>
    </row>
    <row r="61" spans="1:17" ht="12.75">
      <c r="A61" s="48"/>
      <c r="B61" s="214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6"/>
      <c r="Q61" s="48"/>
    </row>
    <row r="62" spans="1:17" ht="12.75">
      <c r="A62" s="48"/>
      <c r="B62" s="214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6"/>
      <c r="Q62" s="48"/>
    </row>
    <row r="63" spans="1:17" ht="12.75">
      <c r="A63" s="48"/>
      <c r="B63" s="214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6"/>
      <c r="Q63" s="48"/>
    </row>
    <row r="64" spans="1:17" ht="12.75">
      <c r="A64" s="48"/>
      <c r="B64" s="214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6"/>
      <c r="Q64" s="48"/>
    </row>
    <row r="65" spans="1:17" ht="12.75">
      <c r="A65" s="48"/>
      <c r="B65" s="214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6"/>
      <c r="Q65" s="48"/>
    </row>
    <row r="66" spans="1:17" ht="13.5" thickBot="1">
      <c r="A66" s="48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9"/>
      <c r="Q66" s="48"/>
    </row>
    <row r="67" spans="1:19" s="37" customFormat="1" ht="4.5" customHeight="1" thickBot="1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S67" s="38"/>
    </row>
    <row r="68" spans="1:17" ht="15" customHeight="1">
      <c r="A68" s="48"/>
      <c r="B68" s="156" t="s">
        <v>74</v>
      </c>
      <c r="C68" s="221" t="s">
        <v>75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3"/>
      <c r="Q68" s="48"/>
    </row>
    <row r="69" spans="1:17" ht="49.5" customHeight="1">
      <c r="A69" s="48"/>
      <c r="B69" s="203"/>
      <c r="C69" s="195" t="s">
        <v>151</v>
      </c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5"/>
      <c r="Q69" s="48"/>
    </row>
    <row r="70" spans="1:17" ht="15" customHeight="1">
      <c r="A70" s="48"/>
      <c r="B70" s="203"/>
      <c r="C70" s="192" t="s">
        <v>76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4"/>
      <c r="Q70" s="48"/>
    </row>
    <row r="71" spans="1:17" ht="49.5" customHeight="1">
      <c r="A71" s="48"/>
      <c r="B71" s="203"/>
      <c r="C71" s="195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5"/>
      <c r="Q71" s="48"/>
    </row>
    <row r="72" spans="1:17" ht="18" customHeight="1">
      <c r="A72" s="48"/>
      <c r="B72" s="203"/>
      <c r="C72" s="192" t="s">
        <v>77</v>
      </c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4"/>
      <c r="Q72" s="48"/>
    </row>
    <row r="73" spans="1:17" ht="49.5" customHeight="1">
      <c r="A73" s="48"/>
      <c r="B73" s="203"/>
      <c r="C73" s="195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5"/>
      <c r="Q73" s="48"/>
    </row>
    <row r="74" spans="1:17" ht="17.25" customHeight="1">
      <c r="A74" s="48"/>
      <c r="B74" s="203"/>
      <c r="C74" s="192" t="s">
        <v>78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4"/>
      <c r="Q74" s="48"/>
    </row>
    <row r="75" spans="1:17" ht="49.5" customHeight="1" thickBot="1">
      <c r="A75" s="48"/>
      <c r="B75" s="157"/>
      <c r="C75" s="207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2"/>
      <c r="Q75" s="48"/>
    </row>
    <row r="76" spans="1:17" ht="30.75" customHeight="1" thickBot="1">
      <c r="A76" s="48"/>
      <c r="B76" s="94" t="s">
        <v>27</v>
      </c>
      <c r="C76" s="210" t="s">
        <v>130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5"/>
      <c r="Q76" s="48"/>
    </row>
    <row r="77" spans="1:17" ht="27.75" customHeight="1" thickBot="1">
      <c r="A77" s="48"/>
      <c r="B77" s="94" t="s">
        <v>28</v>
      </c>
      <c r="C77" s="144" t="s">
        <v>32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5"/>
      <c r="Q77" s="48"/>
    </row>
    <row r="80" ht="12.75">
      <c r="C80" s="39"/>
    </row>
    <row r="81" ht="12.75" hidden="1">
      <c r="C81" s="9">
        <v>2018</v>
      </c>
    </row>
    <row r="82" ht="15" hidden="1">
      <c r="C82"/>
    </row>
    <row r="83" ht="15">
      <c r="C83"/>
    </row>
    <row r="88" s="40" customFormat="1" ht="12.75">
      <c r="S88" s="11"/>
    </row>
    <row r="89" s="40" customFormat="1" ht="12.75">
      <c r="S89" s="11"/>
    </row>
    <row r="90" s="40" customFormat="1" ht="12.75">
      <c r="S90" s="11"/>
    </row>
    <row r="91" s="40" customFormat="1" ht="12.75">
      <c r="S91" s="11"/>
    </row>
    <row r="92" s="40" customFormat="1" ht="12.75">
      <c r="S92" s="11"/>
    </row>
    <row r="93" s="40" customFormat="1" ht="12.75">
      <c r="S93" s="11"/>
    </row>
    <row r="94" spans="4:19" s="40" customFormat="1" ht="12.75">
      <c r="D94" s="41"/>
      <c r="E94" s="41"/>
      <c r="F94" s="41"/>
      <c r="G94" s="41"/>
      <c r="H94" s="41"/>
      <c r="I94" s="41"/>
      <c r="S94" s="11"/>
    </row>
    <row r="95" spans="4:19" s="40" customFormat="1" ht="12.75">
      <c r="D95" s="41"/>
      <c r="E95" s="41"/>
      <c r="F95" s="41"/>
      <c r="G95" s="41"/>
      <c r="H95" s="41"/>
      <c r="I95" s="41"/>
      <c r="S95" s="11"/>
    </row>
    <row r="96" spans="2:19" s="40" customFormat="1" ht="12.75">
      <c r="B96" s="41"/>
      <c r="C96" s="41"/>
      <c r="D96" s="41"/>
      <c r="E96" s="41"/>
      <c r="F96" s="41"/>
      <c r="G96" s="41"/>
      <c r="H96" s="41"/>
      <c r="I96" s="41"/>
      <c r="S96" s="11"/>
    </row>
    <row r="97" spans="2:19" s="40" customFormat="1" ht="12.75">
      <c r="B97" s="41"/>
      <c r="C97" s="41"/>
      <c r="D97" s="41"/>
      <c r="E97" s="41"/>
      <c r="F97" s="41"/>
      <c r="G97" s="41"/>
      <c r="H97" s="41"/>
      <c r="I97" s="41"/>
      <c r="S97" s="11"/>
    </row>
    <row r="98" spans="2:19" s="40" customFormat="1" ht="12.75">
      <c r="B98" s="41"/>
      <c r="C98" s="41"/>
      <c r="D98" s="41"/>
      <c r="E98" s="41"/>
      <c r="F98" s="41"/>
      <c r="G98" s="41"/>
      <c r="H98" s="41"/>
      <c r="I98" s="41"/>
      <c r="S98" s="11"/>
    </row>
    <row r="99" spans="2:19" s="40" customFormat="1" ht="12.75">
      <c r="B99" s="41"/>
      <c r="C99" s="41"/>
      <c r="D99" s="41"/>
      <c r="E99" s="41"/>
      <c r="F99" s="41"/>
      <c r="G99" s="41"/>
      <c r="H99" s="41"/>
      <c r="I99" s="41"/>
      <c r="K99" s="41"/>
      <c r="L99" s="41"/>
      <c r="M99" s="41"/>
      <c r="N99" s="41"/>
      <c r="O99" s="41"/>
      <c r="P99" s="41"/>
      <c r="S99" s="11"/>
    </row>
    <row r="100" spans="2:19" s="40" customFormat="1" ht="12.75">
      <c r="B100" s="41"/>
      <c r="C100" s="41"/>
      <c r="D100" s="41"/>
      <c r="E100" s="41"/>
      <c r="F100" s="41"/>
      <c r="G100" s="41"/>
      <c r="H100" s="41"/>
      <c r="I100" s="41"/>
      <c r="K100" s="41"/>
      <c r="L100" s="41"/>
      <c r="M100" s="41"/>
      <c r="N100" s="41"/>
      <c r="O100" s="41"/>
      <c r="P100" s="41"/>
      <c r="S100" s="11"/>
    </row>
    <row r="101" spans="2:19" s="40" customFormat="1" ht="12.75">
      <c r="B101" s="41"/>
      <c r="C101" s="41"/>
      <c r="D101" s="41"/>
      <c r="E101" s="41"/>
      <c r="F101" s="41"/>
      <c r="G101" s="41"/>
      <c r="H101" s="41"/>
      <c r="I101" s="41"/>
      <c r="K101" s="41"/>
      <c r="L101" s="41"/>
      <c r="M101" s="41"/>
      <c r="N101" s="41"/>
      <c r="O101" s="41"/>
      <c r="P101" s="41"/>
      <c r="S101" s="11"/>
    </row>
    <row r="102" spans="2:19" s="40" customFormat="1" ht="12.75">
      <c r="B102" s="41"/>
      <c r="C102" s="41"/>
      <c r="D102" s="41"/>
      <c r="E102" s="41"/>
      <c r="F102" s="41"/>
      <c r="G102" s="41"/>
      <c r="H102" s="41"/>
      <c r="I102" s="41"/>
      <c r="K102" s="41"/>
      <c r="L102" s="41"/>
      <c r="M102" s="41"/>
      <c r="N102" s="41"/>
      <c r="O102" s="41"/>
      <c r="P102" s="41"/>
      <c r="Q102" s="42" t="s">
        <v>19</v>
      </c>
      <c r="S102" s="11"/>
    </row>
    <row r="103" spans="2:19" s="40" customFormat="1" ht="12.75">
      <c r="B103" s="43"/>
      <c r="C103" s="43"/>
      <c r="D103" s="41"/>
      <c r="E103" s="41"/>
      <c r="F103" s="41"/>
      <c r="G103" s="41"/>
      <c r="H103" s="41"/>
      <c r="I103" s="41"/>
      <c r="K103" s="41"/>
      <c r="L103" s="41"/>
      <c r="O103" s="41"/>
      <c r="P103" s="41"/>
      <c r="Q103" s="42" t="s">
        <v>16</v>
      </c>
      <c r="S103" s="11"/>
    </row>
    <row r="104" spans="2:19" s="40" customFormat="1" ht="12.75">
      <c r="B104" s="43"/>
      <c r="C104" s="43"/>
      <c r="D104" s="41"/>
      <c r="E104" s="41"/>
      <c r="F104" s="41"/>
      <c r="G104" s="41"/>
      <c r="H104" s="41"/>
      <c r="I104" s="41"/>
      <c r="K104" s="41"/>
      <c r="L104" s="41"/>
      <c r="O104" s="41"/>
      <c r="P104" s="41"/>
      <c r="Q104" s="42" t="s">
        <v>31</v>
      </c>
      <c r="S104" s="11"/>
    </row>
    <row r="105" spans="2:19" s="40" customFormat="1" ht="12.75">
      <c r="B105" s="43"/>
      <c r="C105" s="43"/>
      <c r="D105" s="41"/>
      <c r="E105" s="41"/>
      <c r="F105" s="41"/>
      <c r="G105" s="41"/>
      <c r="H105" s="41"/>
      <c r="I105" s="41"/>
      <c r="K105" s="41"/>
      <c r="L105" s="41"/>
      <c r="O105" s="41"/>
      <c r="P105" s="41"/>
      <c r="Q105" s="42" t="s">
        <v>33</v>
      </c>
      <c r="S105" s="11"/>
    </row>
    <row r="106" spans="2:19" s="40" customFormat="1" ht="12.75">
      <c r="B106" s="41"/>
      <c r="C106" s="43"/>
      <c r="D106" s="41"/>
      <c r="E106" s="41"/>
      <c r="F106" s="41"/>
      <c r="G106" s="41"/>
      <c r="H106" s="41"/>
      <c r="I106" s="41"/>
      <c r="K106" s="41"/>
      <c r="L106" s="41"/>
      <c r="M106" s="43"/>
      <c r="N106" s="41"/>
      <c r="O106" s="41"/>
      <c r="P106" s="41"/>
      <c r="Q106" s="42" t="s">
        <v>34</v>
      </c>
      <c r="S106" s="11"/>
    </row>
    <row r="107" spans="2:19" s="40" customFormat="1" ht="12.75">
      <c r="B107" s="41"/>
      <c r="C107" s="43"/>
      <c r="D107" s="41"/>
      <c r="E107" s="41"/>
      <c r="F107" s="41"/>
      <c r="G107" s="41"/>
      <c r="H107" s="41"/>
      <c r="I107" s="41"/>
      <c r="K107" s="41"/>
      <c r="L107" s="41"/>
      <c r="M107" s="41"/>
      <c r="N107" s="41" t="s">
        <v>36</v>
      </c>
      <c r="O107" s="41"/>
      <c r="P107" s="41"/>
      <c r="Q107" s="42" t="s">
        <v>37</v>
      </c>
      <c r="S107" s="11"/>
    </row>
    <row r="108" spans="2:19" s="40" customFormat="1" ht="12.75">
      <c r="B108" s="41"/>
      <c r="C108" s="43"/>
      <c r="D108" s="41"/>
      <c r="E108" s="41"/>
      <c r="F108" s="41"/>
      <c r="G108" s="41"/>
      <c r="H108" s="41"/>
      <c r="I108" s="41"/>
      <c r="K108" s="41"/>
      <c r="L108" s="41"/>
      <c r="M108" s="41"/>
      <c r="N108" s="41"/>
      <c r="O108" s="41"/>
      <c r="P108" s="41"/>
      <c r="S108" s="11"/>
    </row>
    <row r="109" spans="2:19" s="40" customFormat="1" ht="12.75">
      <c r="B109" s="41"/>
      <c r="C109" s="43"/>
      <c r="D109" s="41"/>
      <c r="E109" s="41"/>
      <c r="F109" s="41"/>
      <c r="G109" s="41"/>
      <c r="H109" s="41"/>
      <c r="I109" s="41"/>
      <c r="K109" s="41"/>
      <c r="L109" s="41"/>
      <c r="M109" s="41"/>
      <c r="N109" s="41"/>
      <c r="O109" s="41"/>
      <c r="P109" s="41"/>
      <c r="S109" s="11"/>
    </row>
    <row r="110" spans="2:19" s="40" customFormat="1" ht="12.75">
      <c r="B110" s="41"/>
      <c r="C110" s="41"/>
      <c r="D110" s="41"/>
      <c r="E110" s="41"/>
      <c r="F110" s="41"/>
      <c r="G110" s="41"/>
      <c r="H110" s="41"/>
      <c r="I110" s="41"/>
      <c r="K110" s="41"/>
      <c r="L110" s="41"/>
      <c r="M110" s="41"/>
      <c r="N110" s="41"/>
      <c r="O110" s="41"/>
      <c r="P110" s="41"/>
      <c r="S110" s="11"/>
    </row>
    <row r="111" spans="2:19" s="40" customFormat="1" ht="12.75">
      <c r="B111" s="41"/>
      <c r="C111" s="41"/>
      <c r="D111" s="41"/>
      <c r="E111" s="41"/>
      <c r="F111" s="41"/>
      <c r="G111" s="41"/>
      <c r="H111" s="41"/>
      <c r="I111" s="41"/>
      <c r="K111" s="41"/>
      <c r="L111" s="41"/>
      <c r="M111" s="41"/>
      <c r="N111" s="41"/>
      <c r="O111" s="41"/>
      <c r="P111" s="41"/>
      <c r="S111" s="11"/>
    </row>
    <row r="112" spans="2:19" s="40" customFormat="1" ht="12.75">
      <c r="B112" s="41"/>
      <c r="C112" s="41"/>
      <c r="D112" s="41"/>
      <c r="E112" s="41"/>
      <c r="F112" s="41"/>
      <c r="G112" s="41"/>
      <c r="H112" s="41"/>
      <c r="I112" s="41"/>
      <c r="K112" s="41"/>
      <c r="L112" s="41"/>
      <c r="M112" s="41"/>
      <c r="N112" s="41"/>
      <c r="O112" s="41"/>
      <c r="P112" s="41"/>
      <c r="Q112" s="42">
        <v>2015</v>
      </c>
      <c r="S112" s="11"/>
    </row>
    <row r="113" spans="2:19" s="40" customFormat="1" ht="12.75" customHeight="1">
      <c r="B113" s="41"/>
      <c r="C113" s="41"/>
      <c r="D113" s="41"/>
      <c r="E113" s="41"/>
      <c r="F113" s="41"/>
      <c r="G113" s="41"/>
      <c r="H113" s="41"/>
      <c r="I113" s="41"/>
      <c r="Q113" s="42">
        <v>2016</v>
      </c>
      <c r="S113" s="11"/>
    </row>
    <row r="114" spans="2:19" s="40" customFormat="1" ht="12.75">
      <c r="B114" s="41"/>
      <c r="C114" s="41"/>
      <c r="D114" s="41"/>
      <c r="E114" s="41"/>
      <c r="F114" s="41"/>
      <c r="G114" s="41"/>
      <c r="H114" s="41"/>
      <c r="I114" s="41"/>
      <c r="Q114" s="42">
        <v>2017</v>
      </c>
      <c r="S114" s="11"/>
    </row>
    <row r="115" spans="3:19" s="40" customFormat="1" ht="12.75">
      <c r="C115" s="41"/>
      <c r="H115" s="41"/>
      <c r="I115" s="41"/>
      <c r="Q115" s="42">
        <v>2018</v>
      </c>
      <c r="S115" s="11"/>
    </row>
    <row r="116" spans="3:19" s="40" customFormat="1" ht="12.75">
      <c r="C116" s="41"/>
      <c r="H116" s="41"/>
      <c r="I116" s="41"/>
      <c r="S116" s="11"/>
    </row>
    <row r="117" spans="3:19" s="40" customFormat="1" ht="12.75">
      <c r="C117" s="41"/>
      <c r="H117" s="41"/>
      <c r="I117" s="41"/>
      <c r="S117" s="11"/>
    </row>
    <row r="118" spans="2:19" s="40" customFormat="1" ht="12.75">
      <c r="B118" s="44"/>
      <c r="C118" s="41"/>
      <c r="H118" s="41"/>
      <c r="I118" s="41"/>
      <c r="S118" s="11"/>
    </row>
    <row r="119" spans="2:19" s="40" customFormat="1" ht="12.75">
      <c r="B119" s="44"/>
      <c r="C119" s="41"/>
      <c r="H119" s="41"/>
      <c r="I119" s="41"/>
      <c r="S119" s="11"/>
    </row>
    <row r="120" spans="2:19" s="40" customFormat="1" ht="12.75">
      <c r="B120" s="44"/>
      <c r="C120" s="41"/>
      <c r="H120" s="41"/>
      <c r="I120" s="41"/>
      <c r="S120" s="11"/>
    </row>
    <row r="121" spans="2:19" s="40" customFormat="1" ht="12.75">
      <c r="B121" s="44"/>
      <c r="C121" s="41"/>
      <c r="H121" s="41"/>
      <c r="I121" s="41"/>
      <c r="S121" s="11"/>
    </row>
    <row r="122" spans="2:19" s="40" customFormat="1" ht="12.75">
      <c r="B122" s="44"/>
      <c r="C122" s="41"/>
      <c r="H122" s="41"/>
      <c r="I122" s="41"/>
      <c r="S122" s="11"/>
    </row>
    <row r="123" spans="2:19" s="40" customFormat="1" ht="12.75">
      <c r="B123" s="44"/>
      <c r="C123" s="41"/>
      <c r="H123" s="41"/>
      <c r="I123" s="41"/>
      <c r="S123" s="11"/>
    </row>
    <row r="124" spans="2:19" s="40" customFormat="1" ht="12.75">
      <c r="B124" s="44"/>
      <c r="C124" s="41"/>
      <c r="H124" s="41"/>
      <c r="I124" s="41"/>
      <c r="S124" s="11"/>
    </row>
    <row r="125" spans="2:19" s="40" customFormat="1" ht="12.75">
      <c r="B125" s="45"/>
      <c r="C125" s="41"/>
      <c r="H125" s="41"/>
      <c r="I125" s="41"/>
      <c r="S125" s="11"/>
    </row>
    <row r="126" spans="2:19" s="40" customFormat="1" ht="12.75">
      <c r="B126" s="45"/>
      <c r="C126" s="41"/>
      <c r="H126" s="41"/>
      <c r="I126" s="41"/>
      <c r="S126" s="11"/>
    </row>
    <row r="127" spans="3:19" s="40" customFormat="1" ht="12.75">
      <c r="C127" s="41"/>
      <c r="H127" s="41"/>
      <c r="I127" s="41"/>
      <c r="S127" s="11"/>
    </row>
    <row r="128" spans="2:19" s="40" customFormat="1" ht="25.5">
      <c r="B128" s="46" t="s">
        <v>79</v>
      </c>
      <c r="C128" s="41"/>
      <c r="F128" s="41"/>
      <c r="I128" s="41"/>
      <c r="S128" s="11"/>
    </row>
    <row r="129" spans="2:19" s="40" customFormat="1" ht="38.25">
      <c r="B129" s="46" t="s">
        <v>80</v>
      </c>
      <c r="C129" s="41"/>
      <c r="F129" s="41"/>
      <c r="I129" s="41"/>
      <c r="S129" s="11"/>
    </row>
    <row r="130" spans="2:19" s="40" customFormat="1" ht="38.25">
      <c r="B130" s="46" t="s">
        <v>81</v>
      </c>
      <c r="C130" s="41"/>
      <c r="F130" s="41"/>
      <c r="I130" s="47"/>
      <c r="J130" s="47"/>
      <c r="K130" s="47"/>
      <c r="S130" s="11"/>
    </row>
    <row r="131" spans="2:19" s="40" customFormat="1" ht="63.75">
      <c r="B131" s="46" t="s">
        <v>82</v>
      </c>
      <c r="C131" s="41"/>
      <c r="F131" s="41"/>
      <c r="G131" s="41"/>
      <c r="H131" s="47"/>
      <c r="I131" s="47"/>
      <c r="J131" s="47"/>
      <c r="K131" s="47"/>
      <c r="S131" s="11"/>
    </row>
    <row r="132" spans="2:19" s="40" customFormat="1" ht="51">
      <c r="B132" s="46" t="s">
        <v>83</v>
      </c>
      <c r="C132" s="41"/>
      <c r="F132" s="41"/>
      <c r="G132" s="41"/>
      <c r="H132" s="47"/>
      <c r="I132" s="47"/>
      <c r="J132" s="47"/>
      <c r="K132" s="47"/>
      <c r="S132" s="11"/>
    </row>
    <row r="133" spans="2:19" s="40" customFormat="1" ht="38.25">
      <c r="B133" s="46" t="s">
        <v>84</v>
      </c>
      <c r="C133" s="41"/>
      <c r="F133" s="41"/>
      <c r="G133" s="41"/>
      <c r="H133" s="47"/>
      <c r="I133" s="47"/>
      <c r="J133" s="47"/>
      <c r="K133" s="47"/>
      <c r="S133" s="11"/>
    </row>
    <row r="134" spans="2:19" s="40" customFormat="1" ht="25.5">
      <c r="B134" s="46" t="s">
        <v>85</v>
      </c>
      <c r="C134" s="41"/>
      <c r="F134" s="41"/>
      <c r="G134" s="41"/>
      <c r="H134" s="47"/>
      <c r="I134" s="47"/>
      <c r="J134" s="47"/>
      <c r="K134" s="47"/>
      <c r="S134" s="11"/>
    </row>
    <row r="135" spans="2:19" s="40" customFormat="1" ht="12.75">
      <c r="B135" s="46" t="s">
        <v>86</v>
      </c>
      <c r="C135" s="41"/>
      <c r="F135" s="41"/>
      <c r="G135" s="41"/>
      <c r="H135" s="47"/>
      <c r="I135" s="47"/>
      <c r="J135" s="47"/>
      <c r="K135" s="47"/>
      <c r="S135" s="11"/>
    </row>
    <row r="136" spans="2:19" s="40" customFormat="1" ht="12.75">
      <c r="B136" s="44"/>
      <c r="C136" s="41"/>
      <c r="F136" s="41"/>
      <c r="G136" s="41"/>
      <c r="H136" s="47"/>
      <c r="I136" s="47"/>
      <c r="J136" s="47"/>
      <c r="K136" s="47"/>
      <c r="S136" s="11"/>
    </row>
    <row r="137" spans="2:19" s="13" customFormat="1" ht="12.75">
      <c r="B137" s="44"/>
      <c r="C137" s="41"/>
      <c r="F137" s="41"/>
      <c r="G137" s="41"/>
      <c r="H137" s="47"/>
      <c r="I137" s="47"/>
      <c r="J137" s="47"/>
      <c r="K137" s="47"/>
      <c r="S137" s="48"/>
    </row>
    <row r="138" spans="2:19" s="13" customFormat="1" ht="12.75">
      <c r="B138" s="40" t="s">
        <v>29</v>
      </c>
      <c r="C138" s="41"/>
      <c r="F138" s="41"/>
      <c r="G138" s="41"/>
      <c r="H138" s="47"/>
      <c r="I138" s="47"/>
      <c r="J138" s="47"/>
      <c r="K138" s="47"/>
      <c r="S138" s="48"/>
    </row>
    <row r="139" spans="2:19" s="13" customFormat="1" ht="12.75">
      <c r="B139" s="49" t="s">
        <v>39</v>
      </c>
      <c r="C139" s="41"/>
      <c r="F139" s="41"/>
      <c r="G139" s="41"/>
      <c r="H139" s="47"/>
      <c r="I139" s="47"/>
      <c r="J139" s="47"/>
      <c r="K139" s="47"/>
      <c r="S139" s="48"/>
    </row>
    <row r="140" spans="2:19" s="13" customFormat="1" ht="12.75">
      <c r="B140" s="49" t="s">
        <v>87</v>
      </c>
      <c r="C140" s="41"/>
      <c r="F140" s="41"/>
      <c r="G140" s="41"/>
      <c r="H140" s="47"/>
      <c r="I140" s="47"/>
      <c r="J140" s="47"/>
      <c r="K140" s="47"/>
      <c r="S140" s="48"/>
    </row>
    <row r="141" spans="2:19" s="13" customFormat="1" ht="12.75">
      <c r="B141" s="49" t="s">
        <v>35</v>
      </c>
      <c r="C141" s="41"/>
      <c r="F141" s="41"/>
      <c r="G141" s="41"/>
      <c r="H141" s="47"/>
      <c r="I141" s="47"/>
      <c r="J141" s="47"/>
      <c r="K141" s="47"/>
      <c r="S141" s="48"/>
    </row>
    <row r="142" spans="2:19" s="13" customFormat="1" ht="12.75">
      <c r="B142" s="49" t="s">
        <v>88</v>
      </c>
      <c r="C142" s="41"/>
      <c r="F142" s="41"/>
      <c r="G142" s="41"/>
      <c r="H142" s="47"/>
      <c r="I142" s="47"/>
      <c r="J142" s="47"/>
      <c r="K142" s="47"/>
      <c r="S142" s="48"/>
    </row>
    <row r="143" spans="2:19" s="13" customFormat="1" ht="12.75">
      <c r="B143" s="49" t="s">
        <v>89</v>
      </c>
      <c r="C143" s="41"/>
      <c r="F143" s="41"/>
      <c r="G143" s="41"/>
      <c r="J143" s="47"/>
      <c r="K143" s="47"/>
      <c r="S143" s="48"/>
    </row>
    <row r="144" spans="2:19" s="13" customFormat="1" ht="12.75">
      <c r="B144" s="49" t="s">
        <v>90</v>
      </c>
      <c r="C144" s="41"/>
      <c r="F144" s="41"/>
      <c r="G144" s="41"/>
      <c r="S144" s="48"/>
    </row>
    <row r="145" spans="2:19" s="13" customFormat="1" ht="12.75">
      <c r="B145" s="49" t="s">
        <v>47</v>
      </c>
      <c r="C145" s="41"/>
      <c r="F145" s="41"/>
      <c r="G145" s="41"/>
      <c r="S145" s="48"/>
    </row>
    <row r="146" spans="2:19" s="13" customFormat="1" ht="12.75">
      <c r="B146" s="49" t="s">
        <v>91</v>
      </c>
      <c r="C146" s="41"/>
      <c r="F146" s="41"/>
      <c r="G146" s="41"/>
      <c r="S146" s="48"/>
    </row>
    <row r="147" spans="2:19" s="13" customFormat="1" ht="12.75">
      <c r="B147" s="49" t="s">
        <v>92</v>
      </c>
      <c r="C147" s="41"/>
      <c r="F147" s="41"/>
      <c r="G147" s="41"/>
      <c r="S147" s="48"/>
    </row>
    <row r="148" spans="2:7" ht="12.75">
      <c r="B148" s="50" t="s">
        <v>93</v>
      </c>
      <c r="C148" s="41"/>
      <c r="F148" s="41"/>
      <c r="G148" s="41"/>
    </row>
    <row r="149" spans="2:7" ht="12.75">
      <c r="B149" s="49" t="s">
        <v>94</v>
      </c>
      <c r="C149" s="41"/>
      <c r="F149" s="41"/>
      <c r="G149" s="41"/>
    </row>
    <row r="150" spans="2:7" ht="12.75">
      <c r="B150" s="49" t="s">
        <v>95</v>
      </c>
      <c r="C150" s="41"/>
      <c r="F150" s="41"/>
      <c r="G150" s="41"/>
    </row>
    <row r="151" spans="2:7" ht="12.75">
      <c r="B151" s="49" t="s">
        <v>96</v>
      </c>
      <c r="C151" s="41"/>
      <c r="F151" s="41"/>
      <c r="G151" s="41"/>
    </row>
    <row r="152" spans="2:7" ht="12.75">
      <c r="B152" s="49" t="s">
        <v>97</v>
      </c>
      <c r="C152" s="41"/>
      <c r="F152" s="41"/>
      <c r="G152" s="41"/>
    </row>
    <row r="153" spans="2:7" ht="12.75">
      <c r="B153" s="49" t="s">
        <v>98</v>
      </c>
      <c r="C153" s="41"/>
      <c r="F153" s="41"/>
      <c r="G153" s="41"/>
    </row>
    <row r="154" spans="2:7" ht="12.75">
      <c r="B154" s="49" t="s">
        <v>99</v>
      </c>
      <c r="C154" s="41"/>
      <c r="F154" s="41"/>
      <c r="G154" s="41"/>
    </row>
    <row r="155" spans="2:3" ht="12.75">
      <c r="B155" s="49" t="s">
        <v>63</v>
      </c>
      <c r="C155" s="41"/>
    </row>
    <row r="156" spans="2:3" ht="12.75">
      <c r="B156" s="49" t="s">
        <v>100</v>
      </c>
      <c r="C156" s="41"/>
    </row>
    <row r="157" spans="2:3" ht="12.75">
      <c r="B157" s="49" t="s">
        <v>101</v>
      </c>
      <c r="C157" s="41"/>
    </row>
    <row r="158" spans="2:3" ht="12.75">
      <c r="B158" s="49" t="s">
        <v>43</v>
      </c>
      <c r="C158" s="41"/>
    </row>
    <row r="159" spans="2:3" ht="12.75">
      <c r="B159" s="49" t="s">
        <v>38</v>
      </c>
      <c r="C159" s="41"/>
    </row>
    <row r="160" spans="2:3" ht="12.75">
      <c r="B160" s="49" t="s">
        <v>41</v>
      </c>
      <c r="C160" s="41"/>
    </row>
    <row r="161" spans="2:3" ht="12.75">
      <c r="B161" s="49" t="s">
        <v>44</v>
      </c>
      <c r="C161" s="41"/>
    </row>
    <row r="162" spans="2:3" ht="12.75">
      <c r="B162" s="49" t="s">
        <v>46</v>
      </c>
      <c r="C162" s="41"/>
    </row>
    <row r="163" spans="2:3" ht="12.75">
      <c r="B163" s="49" t="s">
        <v>45</v>
      </c>
      <c r="C163" s="41"/>
    </row>
    <row r="164" spans="2:3" ht="12.75">
      <c r="B164" s="49" t="s">
        <v>40</v>
      </c>
      <c r="C164" s="41"/>
    </row>
    <row r="165" ht="12.75">
      <c r="B165" s="49" t="s">
        <v>42</v>
      </c>
    </row>
    <row r="166" ht="12.75">
      <c r="B166" s="40"/>
    </row>
    <row r="167" ht="12.75">
      <c r="B167" s="40"/>
    </row>
    <row r="168" ht="12.75">
      <c r="B168" s="40"/>
    </row>
    <row r="169" ht="12.75">
      <c r="B169" s="40" t="s">
        <v>102</v>
      </c>
    </row>
    <row r="170" ht="12.75">
      <c r="B170" s="42" t="s">
        <v>30</v>
      </c>
    </row>
    <row r="171" ht="12.75">
      <c r="B171" s="42" t="s">
        <v>32</v>
      </c>
    </row>
    <row r="172" ht="12.75">
      <c r="B172" s="40"/>
    </row>
    <row r="173" ht="12.75">
      <c r="B173" s="44"/>
    </row>
    <row r="174" ht="12.75">
      <c r="B174" s="4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</sheetData>
  <sheetProtection password="E09B" sheet="1" formatCells="0"/>
  <mergeCells count="71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C10:I10"/>
    <mergeCell ref="J10:M10"/>
    <mergeCell ref="N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B24:B25"/>
    <mergeCell ref="C24:P24"/>
    <mergeCell ref="C25:P25"/>
    <mergeCell ref="B26:P26"/>
    <mergeCell ref="D27:P27"/>
    <mergeCell ref="B28:P28"/>
    <mergeCell ref="D29:G29"/>
    <mergeCell ref="H29:J29"/>
    <mergeCell ref="K29:M29"/>
    <mergeCell ref="N29:O29"/>
    <mergeCell ref="B30:P30"/>
    <mergeCell ref="C31:P31"/>
    <mergeCell ref="B32:P32"/>
    <mergeCell ref="C33:P33"/>
    <mergeCell ref="B34:P34"/>
    <mergeCell ref="C35:P35"/>
    <mergeCell ref="B36:P36"/>
    <mergeCell ref="C37:P37"/>
    <mergeCell ref="B39:P39"/>
    <mergeCell ref="C40:G40"/>
    <mergeCell ref="H40:L40"/>
    <mergeCell ref="M40:P40"/>
    <mergeCell ref="C41:G41"/>
    <mergeCell ref="H41:L41"/>
    <mergeCell ref="M41:P41"/>
    <mergeCell ref="C72:P72"/>
    <mergeCell ref="C73:P73"/>
    <mergeCell ref="C74:P74"/>
    <mergeCell ref="C42:G42"/>
    <mergeCell ref="H42:L42"/>
    <mergeCell ref="M42:P42"/>
    <mergeCell ref="B44:P44"/>
    <mergeCell ref="B46:B48"/>
    <mergeCell ref="B50:P50"/>
    <mergeCell ref="C75:P75"/>
    <mergeCell ref="C76:P76"/>
    <mergeCell ref="C77:P77"/>
    <mergeCell ref="B51:P66"/>
    <mergeCell ref="A67:Q67"/>
    <mergeCell ref="B68:B75"/>
    <mergeCell ref="C68:P68"/>
    <mergeCell ref="C69:P69"/>
    <mergeCell ref="C70:P70"/>
    <mergeCell ref="C71:P71"/>
  </mergeCells>
  <conditionalFormatting sqref="I48">
    <cfRule type="cellIs" priority="17" dxfId="2" operator="equal" stopIfTrue="1">
      <formula>0</formula>
    </cfRule>
    <cfRule type="cellIs" priority="33" dxfId="1" operator="between" stopIfTrue="1">
      <formula>$T$3</formula>
      <formula>$T$4</formula>
    </cfRule>
    <cfRule type="cellIs" priority="34" dxfId="30" operator="lessThanOrEqual" stopIfTrue="1">
      <formula>$T$5</formula>
    </cfRule>
    <cfRule type="cellIs" priority="35" dxfId="32" operator="greaterThanOrEqual" stopIfTrue="1">
      <formula>$T$2</formula>
    </cfRule>
  </conditionalFormatting>
  <conditionalFormatting sqref="F48">
    <cfRule type="cellIs" priority="13" dxfId="2" operator="equal" stopIfTrue="1">
      <formula>0</formula>
    </cfRule>
    <cfRule type="cellIs" priority="14" dxfId="1" operator="between" stopIfTrue="1">
      <formula>$T$3</formula>
      <formula>$T$4</formula>
    </cfRule>
    <cfRule type="cellIs" priority="15" dxfId="30" operator="lessThanOrEqual" stopIfTrue="1">
      <formula>$T$5</formula>
    </cfRule>
    <cfRule type="cellIs" priority="16" dxfId="32" operator="greaterThanOrEqual" stopIfTrue="1">
      <formula>$T$2</formula>
    </cfRule>
  </conditionalFormatting>
  <conditionalFormatting sqref="L48">
    <cfRule type="cellIs" priority="9" dxfId="2" operator="equal" stopIfTrue="1">
      <formula>0</formula>
    </cfRule>
    <cfRule type="cellIs" priority="10" dxfId="1" operator="between" stopIfTrue="1">
      <formula>$T$3</formula>
      <formula>$T$4</formula>
    </cfRule>
    <cfRule type="cellIs" priority="11" dxfId="30" operator="lessThanOrEqual" stopIfTrue="1">
      <formula>$T$5</formula>
    </cfRule>
    <cfRule type="cellIs" priority="12" dxfId="32" operator="greaterThanOrEqual" stopIfTrue="1">
      <formula>$T$2</formula>
    </cfRule>
  </conditionalFormatting>
  <conditionalFormatting sqref="O48">
    <cfRule type="cellIs" priority="5" dxfId="2" operator="equal" stopIfTrue="1">
      <formula>0</formula>
    </cfRule>
    <cfRule type="cellIs" priority="6" dxfId="1" operator="between" stopIfTrue="1">
      <formula>$T$3</formula>
      <formula>$T$4</formula>
    </cfRule>
    <cfRule type="cellIs" priority="7" dxfId="30" operator="lessThanOrEqual" stopIfTrue="1">
      <formula>$T$5</formula>
    </cfRule>
    <cfRule type="cellIs" priority="8" dxfId="32" operator="greaterThanOrEqual" stopIfTrue="1">
      <formula>$T$2</formula>
    </cfRule>
  </conditionalFormatting>
  <conditionalFormatting sqref="P48">
    <cfRule type="cellIs" priority="1" dxfId="2" operator="equal" stopIfTrue="1">
      <formula>0</formula>
    </cfRule>
    <cfRule type="cellIs" priority="2" dxfId="1" operator="between" stopIfTrue="1">
      <formula>$T$3</formula>
      <formula>$T$4</formula>
    </cfRule>
    <cfRule type="cellIs" priority="3" dxfId="30" operator="lessThanOrEqual" stopIfTrue="1">
      <formula>$T$5</formula>
    </cfRule>
    <cfRule type="cellIs" priority="4" dxfId="32" operator="greaterThanOrEqual" stopIfTrue="1">
      <formula>$T$2</formula>
    </cfRule>
  </conditionalFormatting>
  <dataValidations count="6">
    <dataValidation type="list" allowBlank="1" showInputMessage="1" showErrorMessage="1" sqref="C18:P18">
      <formula1>$B$128:$B$135</formula1>
    </dataValidation>
    <dataValidation type="list" allowBlank="1" showInputMessage="1" showErrorMessage="1" sqref="C33:P33 C37:P37 C35:P35">
      <formula1>$Q$102:$Q$107</formula1>
    </dataValidation>
    <dataValidation type="list" allowBlank="1" showInputMessage="1" showErrorMessage="1" sqref="N10:P10">
      <formula1>"Economicos,Eficiencia,Eficacia, Efectividad,Calidad"</formula1>
    </dataValidation>
    <dataValidation type="list" allowBlank="1" showInputMessage="1" showErrorMessage="1" sqref="C10:I10">
      <formula1>"2019,2020,2021,2022,2023"</formula1>
    </dataValidation>
    <dataValidation type="list" allowBlank="1" showInputMessage="1" showErrorMessage="1" sqref="C12:P12">
      <formula1>$B$139:$B$165</formula1>
    </dataValidation>
    <dataValidation type="list" allowBlank="1" showInputMessage="1" showErrorMessage="1" sqref="C77:P77">
      <formula1>$B$170:$B$171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4"/>
  <headerFooter>
    <oddHeader>&amp;C&amp;A</oddHeader>
    <oddFooter>&amp;C&amp;F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zoomScale="78" zoomScaleNormal="78" zoomScalePageLayoutView="0" workbookViewId="0" topLeftCell="C1">
      <selection activeCell="D16" sqref="D16"/>
    </sheetView>
  </sheetViews>
  <sheetFormatPr defaultColWidth="11.421875" defaultRowHeight="30" customHeight="1"/>
  <cols>
    <col min="1" max="1" width="3.140625" style="52" customWidth="1"/>
    <col min="2" max="2" width="30.8515625" style="51" customWidth="1"/>
    <col min="3" max="3" width="35.28125" style="52" customWidth="1"/>
    <col min="4" max="4" width="15.7109375" style="52" customWidth="1"/>
    <col min="5" max="5" width="13.140625" style="52" customWidth="1"/>
    <col min="6" max="6" width="15.7109375" style="52" customWidth="1"/>
    <col min="7" max="7" width="13.57421875" style="52" customWidth="1"/>
    <col min="8" max="8" width="15.7109375" style="52" customWidth="1"/>
    <col min="9" max="9" width="13.7109375" style="52" customWidth="1"/>
    <col min="10" max="10" width="15.7109375" style="52" customWidth="1"/>
    <col min="11" max="11" width="13.140625" style="52" customWidth="1"/>
    <col min="12" max="12" width="13.28125" style="52" customWidth="1"/>
    <col min="13" max="13" width="14.00390625" style="52" customWidth="1"/>
    <col min="14" max="14" width="5.28125" style="52" customWidth="1"/>
    <col min="15" max="15" width="10.7109375" style="52" customWidth="1"/>
    <col min="16" max="16" width="27.57421875" style="52" bestFit="1" customWidth="1"/>
    <col min="17" max="20" width="11.421875" style="53" customWidth="1"/>
    <col min="21" max="16384" width="11.421875" style="52" customWidth="1"/>
  </cols>
  <sheetData>
    <row r="1" spans="1:16" ht="15" customHeight="1">
      <c r="A1" s="53"/>
      <c r="B1" s="9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4" ht="30" customHeight="1">
      <c r="A2" s="53"/>
      <c r="B2" s="242"/>
      <c r="C2" s="226" t="s">
        <v>64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4" t="s">
        <v>105</v>
      </c>
      <c r="P2" s="225"/>
      <c r="Q2" s="54"/>
      <c r="R2" s="54"/>
      <c r="T2" s="54"/>
      <c r="U2" s="55"/>
      <c r="V2" s="55"/>
      <c r="W2" s="56"/>
      <c r="X2" s="57"/>
    </row>
    <row r="3" spans="1:24" s="37" customFormat="1" ht="30" customHeight="1">
      <c r="A3" s="59"/>
      <c r="B3" s="242"/>
      <c r="C3" s="226" t="s">
        <v>106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  <c r="O3" s="224" t="s">
        <v>66</v>
      </c>
      <c r="P3" s="225"/>
      <c r="Q3" s="58"/>
      <c r="R3" s="58"/>
      <c r="S3" s="59"/>
      <c r="T3" s="58"/>
      <c r="U3" s="60"/>
      <c r="V3" s="60"/>
      <c r="W3" s="61"/>
      <c r="X3" s="62"/>
    </row>
    <row r="4" spans="1:24" s="37" customFormat="1" ht="30" customHeight="1">
      <c r="A4" s="59"/>
      <c r="B4" s="242"/>
      <c r="C4" s="226" t="s">
        <v>107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O4" s="224" t="s">
        <v>108</v>
      </c>
      <c r="P4" s="225"/>
      <c r="Q4" s="58"/>
      <c r="R4" s="58"/>
      <c r="S4" s="59"/>
      <c r="T4" s="58"/>
      <c r="U4" s="60"/>
      <c r="V4" s="60"/>
      <c r="W4" s="61"/>
      <c r="X4" s="62"/>
    </row>
    <row r="5" spans="1:24" s="37" customFormat="1" ht="30" customHeight="1">
      <c r="A5" s="59"/>
      <c r="B5" s="242"/>
      <c r="C5" s="226" t="s">
        <v>109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25" t="s">
        <v>68</v>
      </c>
      <c r="P5" s="225"/>
      <c r="Q5" s="63"/>
      <c r="R5" s="63"/>
      <c r="S5" s="59"/>
      <c r="T5" s="63"/>
      <c r="U5" s="64"/>
      <c r="V5" s="64"/>
      <c r="W5" s="61"/>
      <c r="X5" s="62"/>
    </row>
    <row r="6" spans="1:24" s="37" customFormat="1" ht="18">
      <c r="A6" s="59"/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8"/>
      <c r="P6" s="68"/>
      <c r="Q6" s="63"/>
      <c r="R6" s="63"/>
      <c r="S6" s="59"/>
      <c r="T6" s="63"/>
      <c r="U6" s="64"/>
      <c r="V6" s="64"/>
      <c r="W6" s="61"/>
      <c r="X6" s="62"/>
    </row>
    <row r="7" spans="1:20" s="71" customFormat="1" ht="21.75" customHeight="1">
      <c r="A7" s="70"/>
      <c r="B7" s="69" t="s">
        <v>3</v>
      </c>
      <c r="C7" s="250" t="str">
        <f>+GestionProcesosContratacion!C12:P12</f>
        <v>GESTION CONTRACTUAL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70"/>
      <c r="R7" s="70"/>
      <c r="S7" s="70"/>
      <c r="T7" s="70"/>
    </row>
    <row r="8" spans="1:20" s="37" customFormat="1" ht="11.25" customHeight="1" thickBot="1">
      <c r="A8" s="59"/>
      <c r="B8" s="72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74" customFormat="1" ht="30" customHeight="1">
      <c r="A9" s="73"/>
      <c r="B9" s="243" t="s">
        <v>72</v>
      </c>
      <c r="C9" s="231" t="s">
        <v>25</v>
      </c>
      <c r="D9" s="239" t="str">
        <f>+TramiteCertificaciones!C14</f>
        <v>Trámite de certificaciones</v>
      </c>
      <c r="E9" s="240"/>
      <c r="F9" s="240"/>
      <c r="G9" s="240"/>
      <c r="H9" s="240"/>
      <c r="I9" s="240"/>
      <c r="J9" s="240"/>
      <c r="K9" s="240"/>
      <c r="L9" s="240"/>
      <c r="M9" s="241"/>
      <c r="N9" s="231" t="s">
        <v>48</v>
      </c>
      <c r="O9" s="231"/>
      <c r="P9" s="232"/>
      <c r="Q9" s="73"/>
      <c r="R9" s="73"/>
      <c r="S9" s="73"/>
      <c r="T9" s="73"/>
    </row>
    <row r="10" spans="1:20" s="77" customFormat="1" ht="60" customHeight="1" thickBot="1">
      <c r="A10" s="76"/>
      <c r="B10" s="244"/>
      <c r="C10" s="233"/>
      <c r="D10" s="75" t="s">
        <v>116</v>
      </c>
      <c r="E10" s="75" t="s">
        <v>110</v>
      </c>
      <c r="F10" s="75" t="s">
        <v>117</v>
      </c>
      <c r="G10" s="75" t="s">
        <v>111</v>
      </c>
      <c r="H10" s="75" t="s">
        <v>118</v>
      </c>
      <c r="I10" s="75" t="s">
        <v>112</v>
      </c>
      <c r="J10" s="75" t="s">
        <v>119</v>
      </c>
      <c r="K10" s="75" t="s">
        <v>113</v>
      </c>
      <c r="L10" s="75" t="s">
        <v>131</v>
      </c>
      <c r="M10" s="75" t="s">
        <v>114</v>
      </c>
      <c r="N10" s="233"/>
      <c r="O10" s="233"/>
      <c r="P10" s="234"/>
      <c r="Q10" s="76"/>
      <c r="R10" s="76"/>
      <c r="S10" s="76"/>
      <c r="T10" s="76"/>
    </row>
    <row r="11" spans="1:20" s="37" customFormat="1" ht="61.5" customHeight="1">
      <c r="A11" s="59"/>
      <c r="B11" s="245" t="s">
        <v>129</v>
      </c>
      <c r="C11" s="85" t="str">
        <f>+TramiteCertificaciones!B41</f>
        <v>Número de solicitudes de certificación tramitadas</v>
      </c>
      <c r="D11" s="81">
        <v>29</v>
      </c>
      <c r="E11" s="237">
        <f>+D11/D12</f>
        <v>0.9666666666666667</v>
      </c>
      <c r="F11" s="81"/>
      <c r="G11" s="237" t="e">
        <f>+F11/F12</f>
        <v>#DIV/0!</v>
      </c>
      <c r="H11" s="81"/>
      <c r="I11" s="256" t="e">
        <f>+H11/H12</f>
        <v>#DIV/0!</v>
      </c>
      <c r="J11" s="81"/>
      <c r="K11" s="237" t="e">
        <f>+J11/J12</f>
        <v>#DIV/0!</v>
      </c>
      <c r="L11" s="78">
        <f>+D11+F11+H11+J11</f>
        <v>29</v>
      </c>
      <c r="M11" s="248">
        <f>+L11/L12</f>
        <v>0.9666666666666667</v>
      </c>
      <c r="N11" s="229"/>
      <c r="O11" s="229"/>
      <c r="P11" s="230"/>
      <c r="Q11" s="59"/>
      <c r="R11" s="59"/>
      <c r="S11" s="59"/>
      <c r="T11" s="59"/>
    </row>
    <row r="12" spans="1:20" s="37" customFormat="1" ht="61.5" customHeight="1" thickBot="1">
      <c r="A12" s="59"/>
      <c r="B12" s="246"/>
      <c r="C12" s="86" t="str">
        <f>+TramiteCertificaciones!B42</f>
        <v>Número de solicitudes de certificación recibidas</v>
      </c>
      <c r="D12" s="82">
        <v>30</v>
      </c>
      <c r="E12" s="238"/>
      <c r="F12" s="82"/>
      <c r="G12" s="238"/>
      <c r="H12" s="82"/>
      <c r="I12" s="257"/>
      <c r="J12" s="82"/>
      <c r="K12" s="238"/>
      <c r="L12" s="89">
        <f>+D12+F12+H12+J12</f>
        <v>30</v>
      </c>
      <c r="M12" s="249"/>
      <c r="N12" s="235"/>
      <c r="O12" s="235"/>
      <c r="P12" s="236"/>
      <c r="Q12" s="59"/>
      <c r="R12" s="59"/>
      <c r="S12" s="59"/>
      <c r="T12" s="59"/>
    </row>
    <row r="13" spans="3:16" ht="89.25" customHeight="1">
      <c r="C13" s="56"/>
      <c r="D13" s="79"/>
      <c r="E13" s="80"/>
      <c r="F13" s="79" t="s">
        <v>115</v>
      </c>
      <c r="G13" s="80"/>
      <c r="H13" s="79" t="s">
        <v>115</v>
      </c>
      <c r="I13" s="80"/>
      <c r="J13" s="79" t="s">
        <v>115</v>
      </c>
      <c r="K13" s="80"/>
      <c r="L13" s="79"/>
      <c r="M13" s="80"/>
      <c r="N13" s="247" t="s">
        <v>115</v>
      </c>
      <c r="O13" s="247"/>
      <c r="P13" s="247"/>
    </row>
  </sheetData>
  <sheetProtection password="E09B" sheet="1"/>
  <mergeCells count="23">
    <mergeCell ref="C3:N3"/>
    <mergeCell ref="O3:P3"/>
    <mergeCell ref="C4:N4"/>
    <mergeCell ref="K11:K12"/>
    <mergeCell ref="E11:E12"/>
    <mergeCell ref="G11:G12"/>
    <mergeCell ref="B2:B5"/>
    <mergeCell ref="C2:N2"/>
    <mergeCell ref="M11:M12"/>
    <mergeCell ref="N11:P11"/>
    <mergeCell ref="N12:P12"/>
    <mergeCell ref="O2:P2"/>
    <mergeCell ref="I11:I12"/>
    <mergeCell ref="O4:P4"/>
    <mergeCell ref="C5:N5"/>
    <mergeCell ref="O5:P5"/>
    <mergeCell ref="N13:P13"/>
    <mergeCell ref="C7:P7"/>
    <mergeCell ref="B9:B10"/>
    <mergeCell ref="C9:C10"/>
    <mergeCell ref="D9:M9"/>
    <mergeCell ref="N9:P10"/>
    <mergeCell ref="B11:B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5" r:id="rId2"/>
  <headerFooter>
    <oddHeader>&amp;C&amp;A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 del proceso Gestión contractual 2022</dc:title>
  <dc:subject/>
  <dc:creator/>
  <cp:keywords>Joaquín Ruíz</cp:keywords>
  <dc:description/>
  <cp:lastModifiedBy/>
  <dcterms:created xsi:type="dcterms:W3CDTF">2006-09-16T00:00:00Z</dcterms:created>
  <dcterms:modified xsi:type="dcterms:W3CDTF">2022-05-11T17:22:40Z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IconOverlay">
    <vt:lpwstr/>
  </property>
  <property fmtid="{D5CDD505-2E9C-101B-9397-08002B2CF9AE}" pid="4" name="Comentarios">
    <vt:lpwstr/>
  </property>
  <property fmtid="{D5CDD505-2E9C-101B-9397-08002B2CF9AE}" pid="5" name="Fase">
    <vt:lpwstr>a. Ficha Téncnica</vt:lpwstr>
  </property>
  <property fmtid="{D5CDD505-2E9C-101B-9397-08002B2CF9AE}" pid="6" name="eDOCS AutoSave">
    <vt:lpwstr/>
  </property>
  <property fmtid="{D5CDD505-2E9C-101B-9397-08002B2CF9AE}" pid="7" name="_dlc_DocId">
    <vt:lpwstr>SSDOCID-1675502055-164</vt:lpwstr>
  </property>
  <property fmtid="{D5CDD505-2E9C-101B-9397-08002B2CF9AE}" pid="8" name="_dlc_DocIdItemGuid">
    <vt:lpwstr>247fbe05-9bdc-496d-96a7-c5e7130c75ca</vt:lpwstr>
  </property>
  <property fmtid="{D5CDD505-2E9C-101B-9397-08002B2CF9AE}" pid="9" name="_dlc_DocIdUrl">
    <vt:lpwstr>https://www.supersociedades.gov.co/nuestra_entidad/Planeacion/_layouts/15/DocIdRedir.aspx?ID=SSDOCID-1675502055-164, SSDOCID-1675502055-164</vt:lpwstr>
  </property>
  <property fmtid="{D5CDD505-2E9C-101B-9397-08002B2CF9AE}" pid="10" name="Fecha_Actualizacion">
    <vt:lpwstr>2022-03-01T00:00:00Z</vt:lpwstr>
  </property>
  <property fmtid="{D5CDD505-2E9C-101B-9397-08002B2CF9AE}" pid="11" name="Ano Documento">
    <vt:lpwstr>2022</vt:lpwstr>
  </property>
  <property fmtid="{D5CDD505-2E9C-101B-9397-08002B2CF9AE}" pid="12" name="Descripción Documento">
    <vt:lpwstr/>
  </property>
  <property fmtid="{D5CDD505-2E9C-101B-9397-08002B2CF9AE}" pid="13" name="Fecha">
    <vt:lpwstr>2022-01-31T00:00:00Z</vt:lpwstr>
  </property>
  <property fmtid="{D5CDD505-2E9C-101B-9397-08002B2CF9AE}" pid="14" name="Grupos_de_Proceso">
    <vt:lpwstr>Procesos de Apoyo</vt:lpwstr>
  </property>
  <property fmtid="{D5CDD505-2E9C-101B-9397-08002B2CF9AE}" pid="15" name="_Version">
    <vt:lpwstr>1</vt:lpwstr>
  </property>
  <property fmtid="{D5CDD505-2E9C-101B-9397-08002B2CF9AE}" pid="16" name="Procesos_SGI">
    <vt:lpwstr>Procesos de Apoyo - Gestión Contractual</vt:lpwstr>
  </property>
  <property fmtid="{D5CDD505-2E9C-101B-9397-08002B2CF9AE}" pid="17" name="Dependencia_Nivel_Superior">
    <vt:lpwstr>Secretaría General</vt:lpwstr>
  </property>
  <property fmtid="{D5CDD505-2E9C-101B-9397-08002B2CF9AE}" pid="18" name="Tipo Documental">
    <vt:lpwstr>Indicadores</vt:lpwstr>
  </property>
  <property fmtid="{D5CDD505-2E9C-101B-9397-08002B2CF9AE}" pid="19" name="SeoMetaDescription">
    <vt:lpwstr/>
  </property>
</Properties>
</file>