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6" windowHeight="8808" tabRatio="704" activeTab="2"/>
  </bookViews>
  <sheets>
    <sheet name="Plan Anticorrupción 2020" sheetId="1" r:id="rId1"/>
    <sheet name="Mapa riesgos corrupcion" sheetId="2" state="hidden" r:id="rId2"/>
    <sheet name="Trámites" sheetId="3" r:id="rId3"/>
    <sheet name="Mapa Riesgo Corrupción" sheetId="4" r:id="rId4"/>
    <sheet name="Gestión riesgo corrupción " sheetId="5" r:id="rId5"/>
    <sheet name="Mapa de Riesgos" sheetId="6" state="hidden" r:id="rId6"/>
    <sheet name="Racionalización trámites" sheetId="7" state="hidden" r:id="rId7"/>
    <sheet name="Racionalización trámites2" sheetId="8" state="hidden" r:id="rId8"/>
    <sheet name="Racionalización trámites1" sheetId="9" state="hidden" r:id="rId9"/>
    <sheet name="Rendición de cuentas " sheetId="10" r:id="rId10"/>
    <sheet name="Atención al Ciudadano" sheetId="11" r:id="rId11"/>
    <sheet name="Transparencia y acceso a la in" sheetId="12" r:id="rId12"/>
    <sheet name="Participación ciudadana" sheetId="13" r:id="rId13"/>
    <sheet name="Iniciativas adicionales" sheetId="14" r:id="rId14"/>
    <sheet name="Tipo" sheetId="15" state="hidden" r:id="rId15"/>
  </sheets>
  <externalReferences>
    <externalReference r:id="rId18"/>
    <externalReference r:id="rId19"/>
  </externalReferences>
  <definedNames>
    <definedName name="_xlnm._FilterDatabase" localSheetId="1" hidden="1">'Mapa riesgos corrupcion'!$B$5:$AD$66</definedName>
    <definedName name="_xlnm._FilterDatabase" localSheetId="11" hidden="1">'Transparencia y acceso a la in'!$I$3:$I$18</definedName>
    <definedName name="administrativa">'Tipo'!$J$1:$J$7</definedName>
    <definedName name="Administrativas">'Tipo'!$J$2:$J$7</definedName>
    <definedName name="_xlnm.Print_Area" localSheetId="1">'Mapa riesgos corrupcion'!$T$11:$X$12</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fullCalcOnLoad="1"/>
</workbook>
</file>

<file path=xl/comments2.xml><?xml version="1.0" encoding="utf-8"?>
<comments xmlns="http://schemas.openxmlformats.org/spreadsheetml/2006/main">
  <authors>
    <author>Juan Camilo Correa Jimenez</author>
    <author>Elvia Rosana Olaya Ramirez</author>
    <author>Hoslander Adlai Saenz Barrera</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 ref="Z3" authorId="1">
      <text>
        <r>
          <rPr>
            <sz val="9"/>
            <rFont val="Tahoma"/>
            <family val="2"/>
          </rPr>
          <t xml:space="preserve">Describa SI o NO se ha materializado el riesgo de corrupción
</t>
        </r>
      </text>
    </comment>
    <comment ref="AA3" authorId="1">
      <text>
        <r>
          <rPr>
            <b/>
            <sz val="12"/>
            <rFont val="Tahoma"/>
            <family val="2"/>
          </rPr>
          <t>Riesgos Emergentes: Son los nuevos riesgos de corrupción identificados bien sea por  cambios tecnológicos, normativos, del entorno etc.</t>
        </r>
        <r>
          <rPr>
            <sz val="12"/>
            <rFont val="Tahoma"/>
            <family val="2"/>
          </rPr>
          <t xml:space="preserve">
</t>
        </r>
      </text>
    </comment>
    <comment ref="AB3" authorId="2">
      <text>
        <r>
          <rPr>
            <b/>
            <sz val="12"/>
            <rFont val="Tahoma"/>
            <family val="2"/>
          </rPr>
          <t>Realizar descripción del riesgo e incluir en la matriz actual</t>
        </r>
        <r>
          <rPr>
            <sz val="12"/>
            <rFont val="Tahoma"/>
            <family val="2"/>
          </rPr>
          <t xml:space="preserve">
</t>
        </r>
      </text>
    </comment>
  </commentList>
</comments>
</file>

<file path=xl/comments6.xml><?xml version="1.0" encoding="utf-8"?>
<comments xmlns="http://schemas.openxmlformats.org/spreadsheetml/2006/main">
  <authors>
    <author>Juan Camilo Correa Jimenez</author>
  </authors>
  <commentList>
    <comment ref="B3" authorId="0">
      <text>
        <r>
          <rPr>
            <b/>
            <sz val="9"/>
            <rFont val="Tahoma"/>
            <family val="2"/>
          </rPr>
          <t>Indique el nombre del procesos y su objetivo.</t>
        </r>
        <r>
          <rPr>
            <sz val="9"/>
            <rFont val="Tahoma"/>
            <family val="2"/>
          </rPr>
          <t xml:space="preserve">
</t>
        </r>
      </text>
    </comment>
    <comment ref="C3" authorId="0">
      <text>
        <r>
          <rPr>
            <b/>
            <sz val="9"/>
            <rFont val="Tahoma"/>
            <family val="2"/>
          </rPr>
          <t>Medios, circunstancias, situaciones o agentes generadores del riesgo</t>
        </r>
      </text>
    </comment>
    <comment ref="D3" authorId="0">
      <text>
        <r>
          <rPr>
            <b/>
            <sz val="9"/>
            <rFont val="Tahoma"/>
            <family val="2"/>
          </rPr>
          <t>Es necesario que en la descripción del riesgo concurran los componentes de su definición: acción u omisión + uso del poder + desviación de la gestión de lo público + el beneficio privado.</t>
        </r>
        <r>
          <rPr>
            <sz val="9"/>
            <rFont val="Tahoma"/>
            <family val="2"/>
          </rPr>
          <t xml:space="preserve">
</t>
        </r>
      </text>
    </comment>
    <comment ref="E3" authorId="0">
      <text>
        <r>
          <rPr>
            <b/>
            <sz val="9"/>
            <rFont val="Tahoma"/>
            <family val="2"/>
          </rPr>
          <t>Efectos generados por la ocurrencia de un riesgo que afecta los objetivos o un proceso de la entidad. Pueden ser entre otros, una pérdida, un daño, un perjuicio, un detrimento.</t>
        </r>
      </text>
    </comment>
    <comment ref="F5" authorId="0">
      <text>
        <r>
          <rPr>
            <b/>
            <sz val="9"/>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rFont val="Tahoma"/>
            <family val="2"/>
          </rPr>
          <t xml:space="preserve">
</t>
        </r>
      </text>
    </comment>
    <comment ref="H5" authorId="0">
      <text>
        <r>
          <rPr>
            <b/>
            <sz val="9"/>
            <rFont val="Tahoma"/>
            <family val="2"/>
          </rPr>
          <t>Son las consecuencias o efectos que puede generar la materialización del riesgo de
corrupción en la entidad</t>
        </r>
        <r>
          <rPr>
            <sz val="9"/>
            <rFont val="Tahoma"/>
            <family val="2"/>
          </rPr>
          <t xml:space="preserve">
</t>
        </r>
      </text>
    </comment>
  </commentList>
</comments>
</file>

<file path=xl/sharedStrings.xml><?xml version="1.0" encoding="utf-8"?>
<sst xmlns="http://schemas.openxmlformats.org/spreadsheetml/2006/main" count="5060" uniqueCount="1611">
  <si>
    <t>Responsable</t>
  </si>
  <si>
    <t>Actividades</t>
  </si>
  <si>
    <t>1.1</t>
  </si>
  <si>
    <t>Fecha programada</t>
  </si>
  <si>
    <t>2.2</t>
  </si>
  <si>
    <t>3.1</t>
  </si>
  <si>
    <t>4.1</t>
  </si>
  <si>
    <t>5.1</t>
  </si>
  <si>
    <t>Oficina de control interno</t>
  </si>
  <si>
    <t>1.2</t>
  </si>
  <si>
    <t>Meta</t>
  </si>
  <si>
    <t>Indicador</t>
  </si>
  <si>
    <t>Normativas</t>
  </si>
  <si>
    <t>Eliminación del trámite / OPA</t>
  </si>
  <si>
    <t>Reducción/incentivos o eliminación del pago para el ciudadano</t>
  </si>
  <si>
    <t>Eliminación o reducción de requisitos</t>
  </si>
  <si>
    <t>Ampliación de la vigencia del producto / servicio</t>
  </si>
  <si>
    <t>Fusión de trámites</t>
  </si>
  <si>
    <t>Formularios diligenciados en línea</t>
  </si>
  <si>
    <t>Pago en línea</t>
  </si>
  <si>
    <t>Administrativas</t>
  </si>
  <si>
    <t>orden</t>
  </si>
  <si>
    <t>sector</t>
  </si>
  <si>
    <t>nivel</t>
  </si>
  <si>
    <t>departamento</t>
  </si>
  <si>
    <t>vigencia</t>
  </si>
  <si>
    <t>Tipo elemento</t>
  </si>
  <si>
    <t>tipos</t>
  </si>
  <si>
    <t>Jurídico</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</si>
  <si>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</si>
  <si>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</si>
  <si>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</si>
  <si>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</si>
  <si>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</si>
  <si>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</si>
  <si>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</si>
  <si>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</si>
  <si>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</si>
  <si>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</si>
  <si>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</si>
  <si>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</si>
  <si>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</si>
  <si>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</si>
  <si>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Decreto</t>
  </si>
  <si>
    <t>1. Lider (diligencie anexo 1)</t>
  </si>
  <si>
    <t>1. Lider</t>
  </si>
  <si>
    <t>SI</t>
  </si>
  <si>
    <t>Nacional</t>
  </si>
  <si>
    <t>Ambiente y Desarrollo Sostenible</t>
  </si>
  <si>
    <t>Descentralizado</t>
  </si>
  <si>
    <t>Antioquia</t>
  </si>
  <si>
    <t>GRAT</t>
  </si>
  <si>
    <t>Acuerdo</t>
  </si>
  <si>
    <t>2. Parcipante</t>
  </si>
  <si>
    <t>NO</t>
  </si>
  <si>
    <t>Territorial</t>
  </si>
  <si>
    <t>Ciencia, Tecnología e innovación</t>
  </si>
  <si>
    <t>Arauca</t>
  </si>
  <si>
    <t>Cumplimiento de disposiciones legales</t>
  </si>
  <si>
    <t>Ordenanza</t>
  </si>
  <si>
    <t>Comercio, Industria y Turismo</t>
  </si>
  <si>
    <t>Atlántico</t>
  </si>
  <si>
    <t>Iniciativa de la institución</t>
  </si>
  <si>
    <t>Resolución</t>
  </si>
  <si>
    <t>Cultura</t>
  </si>
  <si>
    <t>Bolívar</t>
  </si>
  <si>
    <t>Circular</t>
  </si>
  <si>
    <t>Defensa</t>
  </si>
  <si>
    <t>Boyacá</t>
  </si>
  <si>
    <t>Acta</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</si>
  <si>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</si>
  <si>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</si>
  <si>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</si>
  <si>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</si>
  <si>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</si>
  <si>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</si>
  <si>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</si>
  <si>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</si>
  <si>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</si>
  <si>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</si>
  <si>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</si>
  <si>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</si>
  <si>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</si>
  <si>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</si>
  <si>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</si>
  <si>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</si>
  <si>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</si>
  <si>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</si>
  <si>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</si>
  <si>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</si>
  <si>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</si>
  <si>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</si>
  <si>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</si>
  <si>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</si>
  <si>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</si>
  <si>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</si>
  <si>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</si>
  <si>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</si>
  <si>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</si>
  <si>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</si>
  <si>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</si>
  <si>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</si>
  <si>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</si>
  <si>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</si>
  <si>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</si>
  <si>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</si>
  <si>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</si>
  <si>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</si>
  <si>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</si>
  <si>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</si>
  <si>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</si>
  <si>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</si>
  <si>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</si>
  <si>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</si>
  <si>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</si>
  <si>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</si>
  <si>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</si>
  <si>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</si>
  <si>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</si>
  <si>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</si>
  <si>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</si>
  <si>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</si>
  <si>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</si>
  <si>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Bogotá D.C</t>
  </si>
  <si>
    <t>Subcomponente /Procesos</t>
  </si>
  <si>
    <t>Meta o producto</t>
  </si>
  <si>
    <t>Responsables de los procesos</t>
  </si>
  <si>
    <t>Consulta y divulgación</t>
  </si>
  <si>
    <t>Monitoreo y revisión</t>
  </si>
  <si>
    <t>Seguimiento</t>
  </si>
  <si>
    <t>Realizar seguimiento y evaluación de la efectividad de los controles</t>
  </si>
  <si>
    <t xml:space="preserve">Gestión del riesgo de corrupción </t>
  </si>
  <si>
    <t>Jefe Oficina Asesora de Planeación</t>
  </si>
  <si>
    <t>Informe de seguimiento al mapa de riesgos de corrupción, en el formato establecido para ese fin.</t>
  </si>
  <si>
    <t>Revisión periodica de los riesgos, monitoreo a los controles y ajustes a los riesgos de corrupción, si se requieren</t>
  </si>
  <si>
    <t xml:space="preserve">Mapa de riesgos de corrupción publicado </t>
  </si>
  <si>
    <t>SEGUIMIENTO PLAN ANTICORRUPCIÓN Y DE ATENCION AL CIUDADANO</t>
  </si>
  <si>
    <t>Entidad:</t>
  </si>
  <si>
    <t>Superintendencia de Sociedades</t>
  </si>
  <si>
    <t>Vigencia:</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</si>
  <si>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</si>
  <si>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</si>
  <si>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</si>
  <si>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</si>
  <si>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</si>
  <si>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</si>
  <si>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</si>
  <si>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Actividades programadas</t>
  </si>
  <si>
    <t>Situación actual</t>
  </si>
  <si>
    <t>Producto</t>
  </si>
  <si>
    <t>Subcomponente</t>
  </si>
  <si>
    <t>Presupuesto</t>
  </si>
  <si>
    <t>N/A</t>
  </si>
  <si>
    <t>Oficina asesora de planeación</t>
  </si>
  <si>
    <t>1.3</t>
  </si>
  <si>
    <t>1.4</t>
  </si>
  <si>
    <t>2.1</t>
  </si>
  <si>
    <t>Encuesta de selección de temas de rendición de cuentas</t>
  </si>
  <si>
    <t>Encuesta aplicada y publicados los resultados</t>
  </si>
  <si>
    <t xml:space="preserve">No. de encuestas aplicadas y publicadas </t>
  </si>
  <si>
    <t xml:space="preserve">Habilitar foros virtuales  en temas de rendición de cuentas </t>
  </si>
  <si>
    <t xml:space="preserve">Foro habilitado </t>
  </si>
  <si>
    <t xml:space="preserve">No. de foros habilitados </t>
  </si>
  <si>
    <t>2.3</t>
  </si>
  <si>
    <t>Medios utilizados para la convocatoria de rendición de cuentas (periódico, radio, televisión, página web, redes sociales)</t>
  </si>
  <si>
    <t xml:space="preserve">No. de medios utilizados para la convocatoria de rendición de cuentas. </t>
  </si>
  <si>
    <t>Oficina asesora de planeación / Grupo administrativa / Asesor Comunicaciones</t>
  </si>
  <si>
    <t>Asesor de Comunicaciones</t>
  </si>
  <si>
    <t>Audiencia realizada y difundida</t>
  </si>
  <si>
    <t>Subdirección Administrativa/Grupo de Atención al Ciudadano.</t>
  </si>
  <si>
    <t>3.2</t>
  </si>
  <si>
    <t>Base de datos</t>
  </si>
  <si>
    <t>No. de base de datos con participantes</t>
  </si>
  <si>
    <t>Practicar la encuesta de evaluación de la audiencia pública.</t>
  </si>
  <si>
    <t>4.2</t>
  </si>
  <si>
    <t>Informe de evaluación publicado</t>
  </si>
  <si>
    <t>No. de informes de evaluación publicados</t>
  </si>
  <si>
    <t>Evaluación de la estrategia de rendición de cuentas en el marco del plan anticorrupción</t>
  </si>
  <si>
    <t>Informes de evaluación cuatrimestral al plan anticorrupción.</t>
  </si>
  <si>
    <t>No. de informes de evaluación al plan anticorrupción efectuados</t>
  </si>
  <si>
    <t>Documento actualizado</t>
  </si>
  <si>
    <t>No. de documentos actualizados</t>
  </si>
  <si>
    <t>Matriz</t>
  </si>
  <si>
    <t>Transparencia y Acceso de la Información</t>
  </si>
  <si>
    <t>Reportar y publicar en la página web,  mensualmente,  los contratos y órdenes de compra  suscritos por la entidad.</t>
  </si>
  <si>
    <t>Informe mensual publicado en la web</t>
  </si>
  <si>
    <t>Número de informes publicados/ Total informes programados</t>
  </si>
  <si>
    <t>Información publicada en pagina de datos abiertos</t>
  </si>
  <si>
    <t>Porcentaje de actualización de la información, en la pagina web  de datos abiertos.gov.co</t>
  </si>
  <si>
    <t>Grupo de arquitectura de datos</t>
  </si>
  <si>
    <t>Reportar y publicar en la página web, mensualmente, la ejecución presupuestal acumulada de la entidad.</t>
  </si>
  <si>
    <t xml:space="preserve">Subdirección financiera </t>
  </si>
  <si>
    <t>Reportar y publicar en la página web, mensualmente, los nombramientos efectuados, con el link para ver el acto administrativo de nombramiento correspondiente</t>
  </si>
  <si>
    <t>1.5</t>
  </si>
  <si>
    <t>Revisión y actualización matriz de autodiagnostico ley 1712 de 2014</t>
  </si>
  <si>
    <t>Matriz actualizada y publicada en la página web</t>
  </si>
  <si>
    <t>Oficina asesora de planeación/ responsable de procesos</t>
  </si>
  <si>
    <t>Expedir circular de cobro por reproducción de información</t>
  </si>
  <si>
    <t>Circular publicada en la página web</t>
  </si>
  <si>
    <t>Circular publicada</t>
  </si>
  <si>
    <t>Documento de clasificación de información actualizado en la página web</t>
  </si>
  <si>
    <t>Informe trimestral sobre cumplimiento de los lineamientos establecidos en la Ley 1712, artículo 11, literal h).</t>
  </si>
  <si>
    <t xml:space="preserve">No. informes publicados </t>
  </si>
  <si>
    <t xml:space="preserve"> Iniciativas adicionales</t>
  </si>
  <si>
    <t xml:space="preserve">Mapa de riesgos de corrupción </t>
  </si>
  <si>
    <t>Proceso/
Objetivo</t>
  </si>
  <si>
    <t>Causa</t>
  </si>
  <si>
    <t>Riesgo</t>
  </si>
  <si>
    <t>Consecuencia</t>
  </si>
  <si>
    <t>Análisis del riesgo</t>
  </si>
  <si>
    <t>Valoración del riesgo</t>
  </si>
  <si>
    <t>Fecha</t>
  </si>
  <si>
    <t>Acciones</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</si>
  <si>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</si>
  <si>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</si>
  <si>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</si>
  <si>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</si>
  <si>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</si>
  <si>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</si>
  <si>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</si>
  <si>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</si>
  <si>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</si>
  <si>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</si>
  <si>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</si>
  <si>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</si>
  <si>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t xml:space="preserve">1. Presiones internas o externas.
2. Desconocimiento de la normatividad.
3. Ofrecimiento de dádivas por intereses personales </t>
  </si>
  <si>
    <t>Emitir directrices o políticas que no estén acordes con la Constitución y la ley para intereses propios.</t>
  </si>
  <si>
    <t>Afectación de la imagen y credibilidad de la Entidad.</t>
  </si>
  <si>
    <t>Rara vez</t>
  </si>
  <si>
    <t>Catastrófico</t>
  </si>
  <si>
    <t>Moderado</t>
  </si>
  <si>
    <t>Auditorias internas a la ejecución de las políticas.</t>
  </si>
  <si>
    <t>Mayor</t>
  </si>
  <si>
    <t>Bajo</t>
  </si>
  <si>
    <t>Continuo</t>
  </si>
  <si>
    <t>Auditorias por parte de la Oficina de Control Interno a la ejecución de las políticas y directrices emitidas por la Entidad.</t>
  </si>
  <si>
    <t>Informe de auditoria proceso de Gestión Estratégica.</t>
  </si>
  <si>
    <t>Falta de autonomía para la toma de decisiones</t>
  </si>
  <si>
    <t>Emitir directrices de manera parcializada para favorecer intereses particulares por presiones internas o externas.</t>
  </si>
  <si>
    <t>Afectación de la imagen y credibilidad de la Entidad</t>
  </si>
  <si>
    <t>Verificación de legalidad a las decisiones emitidas</t>
  </si>
  <si>
    <t>Revisión por parte de los gerentes públicos de los conceptos y decisiones emitidas.</t>
  </si>
  <si>
    <t>Visto bueno y firma de los involucrados en la elaboración de conceptos y decisiones.</t>
  </si>
  <si>
    <t>1. Deficiente gestión de los proyectos.
2. No se generan alertas
tempranas a la gestión real de los proyectos.</t>
  </si>
  <si>
    <t>Alterar la información resultante del seguimiento de proyectos para mostrar una gestión diferente a la real</t>
  </si>
  <si>
    <t>1. Seguimiento trimestral por parte de la Oficina Asesora de Planeación.
2. Revisión por parte del comité gerencial del avance y ejecución de los proyectos.</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</si>
  <si>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</si>
  <si>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</si>
  <si>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t>No hay control sobre las términos y las actuaciones</t>
  </si>
  <si>
    <t>Omitir la atención o participación en las etapas procesales, con el fin de favorecer a un tercero, a cambio de dádivas.</t>
  </si>
  <si>
    <t>Pérdida financiera</t>
  </si>
  <si>
    <t>Improbable</t>
  </si>
  <si>
    <t>Seguimiento a los términos judiciales y revisión de las actuaciones del Abogado ponente</t>
  </si>
  <si>
    <t>Seguimiento y revisión de las actuaciones</t>
  </si>
  <si>
    <t>Registro de la Rama Judicial o de la entidad que hace la vigilancia judicial o la notificación y correo d revisión de ajustes.</t>
  </si>
  <si>
    <t>Incumplimiento de las directrices dadas por el Superintendente</t>
  </si>
  <si>
    <t>Divulgar una noticia que impacte en la economía por un funcionario no autorizado distorsionando la realidad  a cambio de dádivas personales</t>
  </si>
  <si>
    <t>Pérdida de imagen</t>
  </si>
  <si>
    <t>Probable</t>
  </si>
  <si>
    <t>Alto</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</si>
  <si>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</si>
  <si>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</si>
  <si>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</si>
  <si>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Falta de control sobre la muestra de sociedades que deben ser sancionadas por no envío de la información requerida .</t>
  </si>
  <si>
    <t>Omitir la imposición de multas, por parte del funcionario que proyecta la multa a cambio de dádivas.</t>
  </si>
  <si>
    <t>Pérdida de credibilidad</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</si>
  <si>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</si>
  <si>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</si>
  <si>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</si>
  <si>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en Excel</t>
  </si>
  <si>
    <t xml:space="preserve">Falta de control  a las modificaciones del listado de empresas definidas para enviar información financiera de fin de ejercicio. </t>
  </si>
  <si>
    <t>Que un funcionario excluya sociedades del listado de empresas definidas para enviar información de fin de ejercicio a cambio de beneficios propios, cuando no existan criterios que justifiquen el retiro.</t>
  </si>
  <si>
    <t xml:space="preserve">Efectuar una auditoria al listado de empresas definidas para enviar información financiera de fin de ejercicio.  </t>
  </si>
  <si>
    <t>Semestral</t>
  </si>
  <si>
    <t>Auditoria control de muestra</t>
  </si>
  <si>
    <t>Archivo en Excel</t>
  </si>
  <si>
    <t>Falta de controles a los  funcionarios que administran el modelo</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</si>
  <si>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</si>
  <si>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</si>
  <si>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</si>
  <si>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</si>
  <si>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</si>
  <si>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No contar con criterios de priorización y atención del riesgo de insolvencia.</t>
  </si>
  <si>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</si>
  <si>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reputacional </t>
  </si>
  <si>
    <t>Extremo</t>
  </si>
  <si>
    <t>1. Aplicación de la política de Supervisión y criterios de selección. 
2. Realizar análisis del comportamiento del mercado y variables de impacto sobre sectores o sociedades.
3. Efectuar la priorización de la selección de la muestra.</t>
  </si>
  <si>
    <t>1. Solicitud de aplicación de la política de supervisión.
2.Análisis  de el comportamiento del mercado y variables de impacto sobre sectores o sociedades.
3. Priorización de la selección de la muestra.</t>
  </si>
  <si>
    <t xml:space="preserve">
Actas de comité</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</si>
  <si>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</si>
  <si>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</si>
  <si>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</si>
  <si>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</si>
  <si>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</si>
  <si>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Programa verificado y firmado  por la coordinación del grupo.
2. Informe supervisado y firmado  por la coordinación del grupo.</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</si>
  <si>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</si>
  <si>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</si>
  <si>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</si>
  <si>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</si>
  <si>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</si>
  <si>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Sensibilización a los funcionarios sobre el correcto manejo de la herramienta para jerarquización de documentos (una sola vez)
2. Verificación de la jerarquización de los documentos generados por medio del radicador.</t>
  </si>
  <si>
    <t>1. Acta de reunión.
2. Pantallazo de la de la jerarquización de documentos en postal.</t>
  </si>
  <si>
    <t>Falta de control en la revisión para la aprobación de cálculos actuariales.</t>
  </si>
  <si>
    <t>Aprobar el cálculo actuarial sin cumplir los requisitos legales establecidos, con el propósito de que la sociedad obtenga el beneficio tributario de la DIAN, a cambio de dádivas.</t>
  </si>
  <si>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</si>
  <si>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</si>
  <si>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</si>
  <si>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Falta de control en la revisión para la autorización de las reformas estatutarias.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</si>
  <si>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</si>
  <si>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</si>
  <si>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</si>
  <si>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</si>
  <si>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No tienen establecidos lineamientos para atender solicitudes presenciales de usuarios.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</si>
  <si>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</si>
  <si>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</si>
  <si>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</si>
  <si>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</si>
  <si>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</si>
  <si>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Omitir gestionar las quejas o denuncias de incumplimiento del acuerdo de reestructuración interpuestas por parte de los acreedores.</t>
  </si>
  <si>
    <t xml:space="preserve">Continuidad indebida del acuerdo de reestructuración, desconociendo las causales de incumplimiento, en beneficio de la sociedad incumplida, a cambio de dádivas. </t>
  </si>
  <si>
    <t>Pérdida de credibilidad; demandas patrimoniales</t>
  </si>
  <si>
    <t xml:space="preserve">1. Revisión de las quejas y denuncias por parte del coordinador del grupo de control y seguimiento a acuerdos de reestructuración. 
2. Automatización del proceso: Recepción de quejas </t>
  </si>
  <si>
    <t>Adelantar diligencias de visitas a las empresas sin programación y no supervisar los informes respectivos.</t>
  </si>
  <si>
    <t xml:space="preserve">Omitir revelar en los informes de las visitas a las sociedades, la realidad de las irregularidades encontradas, para beneficiar a la sociedad, a cambio de dádivas.
</t>
  </si>
  <si>
    <t>Pérdida de credibilidad y demandas patrimoniales contra la entidad</t>
  </si>
  <si>
    <t>Revisión del programa de visita antes de que se efectúe cada diligencia y del informe respectivo elaborado por el visitador después de la diligencia.</t>
  </si>
  <si>
    <t>1. Programa revisado y firmado  por la coordinación del grupo.
2. Informe supervisado (visto bueno, o correo que acredite la revisión) por la coordinación del grupo.</t>
  </si>
  <si>
    <t>Omitir la revisión de las ponencias</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</si>
  <si>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</si>
  <si>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</si>
  <si>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</si>
  <si>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t>
  </si>
  <si>
    <t>Omitir la sustentación de las ponencias de multas.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</si>
  <si>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</si>
  <si>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</si>
  <si>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</si>
  <si>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t xml:space="preserve">
Divulgar información de reserva a cambio de dádivas,  beneficiando los intereses de agentes que se interrelacionan con las sociedades. 
</t>
  </si>
  <si>
    <t>Acta de reunión y verificación de la jerarquización</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</si>
  <si>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</si>
  <si>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</si>
  <si>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</si>
  <si>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</si>
  <si>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 xml:space="preserve">Divulgar información de reserva a cambio de dádivas,  beneficiando los intereses de agentes que se interrelacionan con las sociedades. </t>
  </si>
  <si>
    <t>Sensibilización a los funcionarios sobre el correcto manejo de la herramienta para jerarquización de documentos</t>
  </si>
  <si>
    <t>Sistema (Postal)</t>
  </si>
  <si>
    <t>Aplicar de manera  incorrecta los criterios para la graduación de la multa</t>
  </si>
  <si>
    <t>Omitir las pruebas allegadas al proceso de investigación cambiaria para imponer sanciones por debajo del valor correspondiente, o no imponerlas a pesar de estar probada la infracción, para favorecer a un tercero a cambio de dádivas.</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</si>
  <si>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</si>
  <si>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</si>
  <si>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</si>
  <si>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t>Diligenciamiento inadecuado del cuadro de seguimiento de las etapas de cada investigación cambiaria</t>
  </si>
  <si>
    <t xml:space="preserve">Dilación de las etapas procesales para incurrir en la caducidad de acción sancionatoria en el proceso administrativo cambiario, favoreciendo al tercero implicado a cambio de dádivas. </t>
  </si>
  <si>
    <t>Pérdida de imagen y credibilidad</t>
  </si>
  <si>
    <t>Seguimiento a las etapas del proceso, para verificar que se den dentro de los términos legales.</t>
  </si>
  <si>
    <t>Envío periódico de inventario de caducidades a los funcionarios a cargo de las investigaciones</t>
  </si>
  <si>
    <t>Falta de controles en el acceso y préstamo de  los expedientes</t>
  </si>
  <si>
    <t>Divulgar información de reserva contenida en los expedientes, así como de los aplicativos que tiene la entidad (postal, radicado), en provecho de terceros, generando fuga de información en beneficio del usuario externo o de un tercero, a cambio de dádivas.</t>
  </si>
  <si>
    <t>Jerarquización de cada providencia</t>
  </si>
  <si>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</si>
  <si>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</si>
  <si>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</si>
  <si>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</si>
  <si>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</si>
  <si>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</si>
  <si>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</si>
  <si>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</si>
  <si>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</si>
  <si>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</si>
  <si>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</si>
  <si>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</si>
  <si>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</si>
  <si>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</si>
  <si>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</si>
  <si>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</si>
  <si>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</si>
  <si>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</si>
  <si>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Por la autonomía que tiene quien usa el poder</t>
  </si>
  <si>
    <t>Manipular el resultado de las providencias haciendo uso del poder  a favor de una de las partes, a cambio de dádivas personales.</t>
  </si>
  <si>
    <t>Pérdida reputaciones</t>
  </si>
  <si>
    <t>Revisar los proyectos de providencias para verificar que estén ajustado a la norma, asegurando que no haya manipulación en la decisión a favor de una de las partes.</t>
  </si>
  <si>
    <t>Revisar las providencias contra los antecedentes</t>
  </si>
  <si>
    <t>Planilla de trabajo</t>
  </si>
  <si>
    <t>Falta de control de las herramientas que contiene la información.</t>
  </si>
  <si>
    <t xml:space="preserve">Divulgar información privilegiada  por parte de un funcionario a cambio de dádivas o dinero, para favorecer intereses del intervenido. </t>
  </si>
  <si>
    <t>Pérdida de reputación</t>
  </si>
  <si>
    <t xml:space="preserve">Poner jerarquía a las providencias en el momento que el funcionario la crea en el sistema. </t>
  </si>
  <si>
    <t xml:space="preserve">Socialización de la medida a los funcionarios </t>
  </si>
  <si>
    <t>Correo electrónico</t>
  </si>
  <si>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</si>
  <si>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</si>
  <si>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</si>
  <si>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</si>
  <si>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</si>
  <si>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Elaboración de dictámenes periciales parcializados</t>
  </si>
  <si>
    <t>Proferir sentencias con base en la elaboración de dictámenes periciales, realizados por auxiliares de la justicia, orientados a favorecer a alguna de las partes a cambio de dádivas</t>
  </si>
  <si>
    <t>No establecer controles periódicas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</si>
  <si>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</si>
  <si>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</si>
  <si>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 sobre los procesos</t>
  </si>
  <si>
    <t>Trimestral</t>
  </si>
  <si>
    <t>Cruce de información del DM frente a la base de procesos</t>
  </si>
  <si>
    <t>Base de datos Excel  y  correos electrónicos</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</si>
  <si>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</si>
  <si>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</si>
  <si>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</si>
  <si>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</si>
  <si>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</si>
  <si>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</si>
  <si>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</si>
  <si>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</si>
  <si>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</si>
  <si>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</si>
  <si>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</si>
  <si>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</si>
  <si>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</si>
  <si>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</si>
  <si>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</si>
  <si>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</si>
  <si>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</si>
  <si>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t>
  </si>
  <si>
    <t>Falta de seguimiento en las diferentes etapas del proceso por parte del Líder del grupo.</t>
  </si>
  <si>
    <t>No tramitar oportunamente las actividades correspondientes a un proceso o retrasar injustificadamente una solicitud, con el ánimo de favorecer a una de las partes.</t>
  </si>
  <si>
    <t>Daño a la reputación de la entidad.
Generación de procesos fiscales.</t>
  </si>
  <si>
    <t xml:space="preserve">
Seguimiento semanal del estado de cada proceso.
Todas las actuaciones jurídicas que tienen con los usuarios para controlar la labor de los funcionarios que hacen parte del proceso.</t>
  </si>
  <si>
    <t>Programar seguimientos periódicos para revisar cada etapa del proceso.
Todas las actuaciones jurídicas que tienen en los usuarios para controlar la labor de los funcionarios que hacen parte del proceso.</t>
  </si>
  <si>
    <t>Cuadros de registro de cada etapa del proceso (aspectos revisados en las reuniones de seguimiento periódico).</t>
  </si>
  <si>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</si>
  <si>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</si>
  <si>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</si>
  <si>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</si>
  <si>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</si>
  <si>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</si>
  <si>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Concentración de poderes en el mismo funcionario.
No vigilar el acceso a la caja fuerte que contiene la chequera.</t>
  </si>
  <si>
    <t>Suplantar una firma en una de las chequeras de la Superintendencia de Sociedades.</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</si>
  <si>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</si>
  <si>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</si>
  <si>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</si>
  <si>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</si>
  <si>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Falta de seguimiento en las diferentes etapas del proceso por parte del Coordinador del Grupo.
El funcionario que alimenta los registros tiene privilegios de administración de las carpetas en Share Point.</t>
  </si>
  <si>
    <t>Hurtar, modificar y ocultar expedientes en las diferentes etapas del proceso de cobro de obligaciones a favor de la entidad.</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</si>
  <si>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</si>
  <si>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</si>
  <si>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</si>
  <si>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Falta de verificación semestral de las disminuciones que no aplican desde el recaudo.</t>
  </si>
  <si>
    <t>Manipular información financiera para favorecer a un tercero.</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</si>
  <si>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</si>
  <si>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</si>
  <si>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</si>
  <si>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</si>
  <si>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</si>
  <si>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</si>
  <si>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</si>
  <si>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</si>
  <si>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</si>
  <si>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</si>
  <si>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</si>
  <si>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</si>
  <si>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</si>
  <si>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</si>
  <si>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</si>
  <si>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</si>
  <si>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</si>
  <si>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</si>
  <si>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</si>
  <si>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</si>
  <si>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</si>
  <si>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</si>
  <si>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Revisión armónica e integral de los documentos requeridos, en la etapa precontractual, en el Manual de Contratación de la Entidad.</t>
  </si>
  <si>
    <t>Revisar todos los documentos precontractuales conforme con el manual de contratación</t>
  </si>
  <si>
    <t xml:space="preserve">Memorando con observaciones cuando haya lugar o el estudio previo publicado </t>
  </si>
  <si>
    <t>Evaluación deficiente y negligencia en la revisión de la misma</t>
  </si>
  <si>
    <t>Adjudicación de  contratos en beneficio propio o de un tercero, a cambio de una dádiva.</t>
  </si>
  <si>
    <t>Varias instancias de decisión y órganos colegiadas para adoptar decisiones</t>
  </si>
  <si>
    <t xml:space="preserve">Continuo </t>
  </si>
  <si>
    <t>Actas de comités y juntas</t>
  </si>
  <si>
    <t>Inadecuado control al seguimiento del proceso contractual</t>
  </si>
  <si>
    <t xml:space="preserve">Incumplir con los deberes y obligaciones establecidas para el Supervisor en el manual de contratación y en las normas vigentes en la materia, para favorecer los intereses propios o del contratista </t>
  </si>
  <si>
    <t>El contrato no cumpla con el objeto para el cual fue suscrito y no cubra la necesidad de la entidad, generando pérdida de recursos</t>
  </si>
  <si>
    <t>Informes de supervisión publicados en al página web de la entidad y en el SECOP y revisados por una instancia en la entidad</t>
  </si>
  <si>
    <t>Mensual</t>
  </si>
  <si>
    <t xml:space="preserve">Revisión aleatoria de los informes de supervisión </t>
  </si>
  <si>
    <t xml:space="preserve">Consolidado de informes en cada expediente contractual </t>
  </si>
  <si>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</si>
  <si>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</si>
  <si>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</si>
  <si>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</si>
  <si>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1. Acta
2. Memorando
3. Acta de Inventarios
4. Memorando</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</si>
  <si>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</si>
  <si>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</si>
  <si>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</si>
  <si>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</si>
  <si>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gestores de los proceso.
2. Incluir el visto bueno en los cumplidos que expiden los supervisores
3. Elaboración de memorando al Almacenista para proceder con el ingreso de los bienes a los inventarios de la entidad.</t>
  </si>
  <si>
    <t>1. Memorando
2. Formato cumplido con visto bueno del coordinador
3. Memorando</t>
  </si>
  <si>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</si>
  <si>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</si>
  <si>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</si>
  <si>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 xml:space="preserve">1. Revisión de la aplicación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</si>
  <si>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 xml:space="preserve">1. Revisión de postal a fin de identificar número total de asignaciones por funcionario, 
2. Revisiones diarias a las diferentes radicaciones, 
3. Seguimientos con el funcionario a las radicaciones para establecer cumplimiento de términos, 
4. Diligenciamiento de cuadro Excel insumo de indicadores </t>
  </si>
  <si>
    <t>1. Correo electrónico,
2. Archivo Excel, 
3. Formato ATC-F-004 hoja de ruta notificaciones administrativas</t>
  </si>
  <si>
    <t>1. Falta de compromiso con la entidad.
2. Buscar un beneficio particular.
3. Falta de ética del funcionario.</t>
  </si>
  <si>
    <t>Fuga de información, Posibilidad de acceder sin autorización a la información o usar esta para un beneficio particular</t>
  </si>
  <si>
    <t>Establecer permisos para el acceso a la información reservada.</t>
  </si>
  <si>
    <t>Establecer permisos a cada funcionario que atiende personal externo, de acuerdo con el nivel de información.</t>
  </si>
  <si>
    <t>Memorando del formato 46001 por cada usuario.</t>
  </si>
  <si>
    <t xml:space="preserve">Falta de control de los
responsables de los procesos sobre las personas o desconocimiento de los servidores de los procedimientos institucionales </t>
  </si>
  <si>
    <t>Cobro por realización del trámite, (concusión).</t>
  </si>
  <si>
    <t>1. Pérdida de imagen y credibilidad
2. Sanción disciplinaria</t>
  </si>
  <si>
    <t>1. Atención personalizada en las instalaciones de la Entidad.
2. Cámaras de seguridad en la oficina de atención al ciudadano
3.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</si>
  <si>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</si>
  <si>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t>
  </si>
  <si>
    <t xml:space="preserve">Tráfico de influencias, (amiguismo, persona influyente).
</t>
  </si>
  <si>
    <t>1. Omisión en el cumplimiento de las políticas de seguridad de
información.
2. Ataques externos o internos.</t>
  </si>
  <si>
    <t>Pérdida o mal uso de la información.</t>
  </si>
  <si>
    <t xml:space="preserve">Pérdida de credibilidad y de información de la memoria institucional. </t>
  </si>
  <si>
    <t>1. Mantener activos y actualizados los esquemas de protección de seguridad implementados.
2. Establecer acuerdos de confidencialidad en los contratos.
3. Realizar jornadas de divulgación sobre la seguridad de información.
4. Mantener actualizados los componentes de software y hardware de seguridad de la Entidad.</t>
  </si>
  <si>
    <t>1. Actualizar los esquemas de protección de seguridad implementados.
2. Entregar a los contratistas los acuerdos de confidencialidad para su firma.
3. Realizar jornadas de divulgación sobre la seguridad de información.
4. Mantener actualizados los componentes de software y hardware de seguridad de la Entidad.</t>
  </si>
  <si>
    <t>1. Informes de ejecución del contrato de pruebas de vulnerabilidad.
2. Acuerdo de confidencialidad diligenciado.
3. Listado de asistencia de los funcionarios.
4. Informe de ejecución.</t>
  </si>
  <si>
    <t>1. Presiones internas o externas.
2. Vulneración de los controles definidos para el acceso a la información.</t>
  </si>
  <si>
    <t>Adulterar, modificar, sustraer o eliminar datos o información sensible, confidencial, crítica en beneficio propio o de terceros</t>
  </si>
  <si>
    <t>1. Pérdida de credibilidad e imagen institucional.
2. Pérdida de información y de la memoria institucional.
3. Sanciones disciplinarias.</t>
  </si>
  <si>
    <t>1. Restringir el acceso a los centros de computo.
2. Usar software detector de fuga de información (antivirus).
3. Revisar y aplicar las políticas de seguridad.
4. Aplicar las directrices definidas respecto a la asignación de roles y permisos.</t>
  </si>
  <si>
    <t>1. Diligenciar el formato de control de registro al centro de computo.
2. Instalar software detector de fuga de información.
3. Revisar e implementar las políticas de seguridad.
4. Asignar los roles y permisos de acuerdo a la solicitud.</t>
  </si>
  <si>
    <t>1. Ingreso con huella y control de registro de ingreso.
2. Software licenciado por usuario para el control.
3. Documento políticas.
4. Memorando del formato 46001 por cada usuario.</t>
  </si>
  <si>
    <t>1. Obsolescencia de la infraestructura tecnológica.
2. Por error humano en la manipulación del software.
3. Por sistemas de información creados sin la estructura de seguridad.</t>
  </si>
  <si>
    <t>Pérdida de los registros en las bases de datos</t>
  </si>
  <si>
    <t>pérdida de información de la memoria institucional</t>
  </si>
  <si>
    <t>1. Verificación continua de la obsolescencia de los equipos y renovación de la infraestructura.
2. Diligenciamiento de formatos y hojas de chequeo para recibir el software.
3. Entrega anticipada de las políticas de seguridad a los proveedores que van a trabajar en proyectos de la Entidad.</t>
  </si>
  <si>
    <t>1. Validación de los equipos y renovación de la infraestructura.
2. Diligenciamiento de formatos y hojas de chequeo para recibir el software.
3. Entrega anticipada de las políticas de seguridad a los proveedores que van a trabajar en proyectos de la Entidad.</t>
  </si>
  <si>
    <t>1. Cuadro de seguimiento de Excel.
2. Formatos y hojas de chequeo.
3. Anexos al pliego de condiciones.</t>
  </si>
  <si>
    <t xml:space="preserve">Falta de controles que impidan la sustracción indebida de información reservada. </t>
  </si>
  <si>
    <t>Suministrar información confidencial a terceros a cambio de dádivas para beneficiar a un particular.</t>
  </si>
  <si>
    <t>Afectación de procesos judiciales o administrativos</t>
  </si>
  <si>
    <t xml:space="preserve">Restricción del personal para acceder a los expedientes reservados. </t>
  </si>
  <si>
    <t>Falta de controles que impidan la eliminación de documentos soporte de prueba.</t>
  </si>
  <si>
    <t xml:space="preserve">Eliminación de documentos soporte de pruebas por parte de un funcionario a cambio de dádivas para beneficiar a un tercero. </t>
  </si>
  <si>
    <t>Perdida de recursos o dilación de procesos.</t>
  </si>
  <si>
    <t xml:space="preserve">Designación de los funcionarios encargado de custodiar y administrar este tipo de documentación. </t>
  </si>
  <si>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</si>
  <si>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</si>
  <si>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</si>
  <si>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</si>
  <si>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Informes de auditoria.</t>
  </si>
  <si>
    <t>Situaciones subjetivas del operador disciplinario que le permiten incumplir los marcos legales y éticos.</t>
  </si>
  <si>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</si>
  <si>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</si>
  <si>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</si>
  <si>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Revisión y aprobación del proyecto de decisión  por parte de la Secretaria Administrativa </t>
  </si>
  <si>
    <t>Auto de decisión</t>
  </si>
  <si>
    <t>Archivo de los procesos sin sancionar al sujeto disciplinable</t>
  </si>
  <si>
    <t>Dilatación de los procesos con el propósito de obtener el vencimiento de términos o la prescripción del mismo</t>
  </si>
  <si>
    <t>Decidir los procesos disciplinarios en el orden de apertura de actuación disciplinaria</t>
  </si>
  <si>
    <t>Registro en el archivo de Excel de procesos disciplinarios de acuerdo al orden de ingreso al despacho</t>
  </si>
  <si>
    <t>Presiones externas o de un superior jerárquico</t>
  </si>
  <si>
    <t>Desviar el proceso disciplinario a favor del investigado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</si>
  <si>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</si>
  <si>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</si>
  <si>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r>
      <t xml:space="preserve">4 Gestión de Comunicaciones
</t>
    </r>
    <r>
      <rPr>
        <sz val="10"/>
        <color indexed="8"/>
        <rFont val="Arial"/>
        <family val="2"/>
      </rPr>
      <t>Gestionar   un  sistema de comunicación interna y externa  que garantice un eficaz, eficiente y efectivo flujo  de la información  pública</t>
    </r>
  </si>
  <si>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</si>
  <si>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</si>
  <si>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</si>
  <si>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</si>
  <si>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</si>
  <si>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r>
      <t xml:space="preserve">13 Procesos especiales 
</t>
    </r>
    <r>
      <rPr>
        <sz val="10"/>
        <color indexed="8"/>
        <rFont val="Arial"/>
        <family val="2"/>
      </rPr>
      <t xml:space="preserve">Tramitar los procesos verbales sumarios que en única instancia conoce el Grupo conforme a las acciones previstas en la Ley 550 de 1999  </t>
    </r>
  </si>
  <si>
    <r>
      <rPr>
        <b/>
        <sz val="10"/>
        <color indexed="8"/>
        <rFont val="Arial"/>
        <family val="2"/>
      </rPr>
      <t xml:space="preserve">15 Procesos societarios
</t>
    </r>
    <r>
      <rPr>
        <sz val="10"/>
        <color indexed="8"/>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</si>
  <si>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r>
      <rPr>
        <b/>
        <sz val="10"/>
        <color indexed="8"/>
        <rFont val="Arial"/>
        <family val="2"/>
      </rPr>
      <t xml:space="preserve">16 Conciliación y arbitramento
</t>
    </r>
    <r>
      <rPr>
        <sz val="10"/>
        <color indexed="8"/>
        <rFont val="Arial"/>
        <family val="2"/>
      </rPr>
      <t xml:space="preserve">
Ofrecer al empresariado colombiano la conciliación y el arbitraje como mecanismos alternos para la solución de sus conflictos, a través de la administración del Centro de Conciliación y Arbitraje Empresarial.</t>
    </r>
  </si>
  <si>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</si>
  <si>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</si>
  <si>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</si>
  <si>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</si>
  <si>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</si>
  <si>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</si>
  <si>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</si>
  <si>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r>
      <t xml:space="preserve">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t>
    </r>
  </si>
  <si>
    <r>
      <t>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t>
    </r>
  </si>
  <si>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</si>
  <si>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r>
      <rPr>
        <b/>
        <sz val="10"/>
        <color indexed="8"/>
        <rFont val="Arial"/>
        <family val="2"/>
      </rPr>
      <t>25 Control disciplinario</t>
    </r>
    <r>
      <rPr>
        <sz val="10"/>
        <color indexed="8"/>
        <rFont val="Arial"/>
        <family val="2"/>
      </rPr>
      <t xml:space="preserve">
Atender y solucionar de manera imparcial y oportuna las quejas formuladas contras funcionarios y ex funcionarios de la superintendencia de sociedades, referente a conductas típicamente consagradas en la ley. </t>
    </r>
  </si>
  <si>
    <t>Evaluación del Plan Anticorrupción y de atención al ciudadano.</t>
  </si>
  <si>
    <t xml:space="preserve">Convocar la rendición de cuentas por diferentes medios (periódico, radio, televisión, página web, redes sociales, entre otros) </t>
  </si>
  <si>
    <t xml:space="preserve">No. Informe de Gestión de Rendición de Cuentas publicado. </t>
  </si>
  <si>
    <t>No. documentos de la audiencia de rendición de cuentas elaborados y publicados</t>
  </si>
  <si>
    <t>Participación ciudadana</t>
  </si>
  <si>
    <t>Matriz de riesgos con seguimiento</t>
  </si>
  <si>
    <t>Grupo de Gestión del Talento Humano, Grupo de Atención al Ciudadano</t>
  </si>
  <si>
    <t>Divulgación de mecanismos de atención a personas con discapacidad a través de redes sociales</t>
  </si>
  <si>
    <t>Campañas de divulgación</t>
  </si>
  <si>
    <t>No. de campañas</t>
  </si>
  <si>
    <t>Grupo de Atención al ciudadano</t>
  </si>
  <si>
    <t>Grupo de Atención al Ciudadano</t>
  </si>
  <si>
    <t>Monitoreo a las quejas y reclamos de acuerdo con el procedimiento establecido en el SGI</t>
  </si>
  <si>
    <t xml:space="preserve">No. Informes de PQRS elaborados </t>
  </si>
  <si>
    <t>Grupo de Contratos</t>
  </si>
  <si>
    <t>Funcionarios capacitados</t>
  </si>
  <si>
    <t>No de funcionarios capacitados</t>
  </si>
  <si>
    <t>Grupo Atención al Ciudadano</t>
  </si>
  <si>
    <t>Grupo Atención al Ciudadano, Grupo de Talento Humano</t>
  </si>
  <si>
    <t>Informe</t>
  </si>
  <si>
    <t>No. de informes publicados en la página web</t>
  </si>
  <si>
    <t xml:space="preserve">Publicación en redes sociales sobre temas misionales </t>
  </si>
  <si>
    <t xml:space="preserve">No. de reportes </t>
  </si>
  <si>
    <t>Asesor de comunicaciones</t>
  </si>
  <si>
    <t>Reporte semestral de temas publicados</t>
  </si>
  <si>
    <t>Publicación de banners en la página web de temas relevantes relacionados con la Entidad</t>
  </si>
  <si>
    <t>No de reportes</t>
  </si>
  <si>
    <t>Reporte semestral de trinos enviados</t>
  </si>
  <si>
    <t>Mantener actualizado en el SIGEP las hojas de vida de los funcionarios y de los contratistas</t>
  </si>
  <si>
    <t xml:space="preserve">SIGEP actualizado con hojas de vida de funcionarios y contratistas.  </t>
  </si>
  <si>
    <t>Verificar la idoneidad del perito seleccionado por la/s parte/s para hacer el dictamen, teniendo en cuenta las necesidades del proceso y que esté inscrito en los organismos técnicos respectivos para tenerlo en cuenta al momento de hacer la valoración probatoria.</t>
  </si>
  <si>
    <t>Apartarse de un dictamen pericial aportado cuando, con criterios de objetividad, se advierta que el perito no cumple con los requisitos de idoneidad requeridos para el proceso.</t>
  </si>
  <si>
    <t>Ocasional cada vez que se profiera sentencia en los procesos en los que se haya aportado como prueba un dictamen pericial hecho por un perito no idóneo.</t>
  </si>
  <si>
    <t xml:space="preserve">Sentencias </t>
  </si>
  <si>
    <t>Fecha del plan:</t>
  </si>
  <si>
    <t/>
  </si>
  <si>
    <t>Nombre de la entidad:</t>
  </si>
  <si>
    <t>SUPERINTENDENCIA DE SOCIEDADES</t>
  </si>
  <si>
    <t>Orden:</t>
  </si>
  <si>
    <t>Sector administrativo:</t>
  </si>
  <si>
    <t>Año vigencia:</t>
  </si>
  <si>
    <t>Departamento:</t>
  </si>
  <si>
    <t>Municipio:</t>
  </si>
  <si>
    <t>BOGOTÁ</t>
  </si>
  <si>
    <t>DATOS TRÁMITES A RACIONALIZAR</t>
  </si>
  <si>
    <t>ACCIONES DE RACIONALIZACIÓN A DESARROLLAR</t>
  </si>
  <si>
    <t>PLAN DE EJECUCIÓN</t>
  </si>
  <si>
    <t>Tipo</t>
  </si>
  <si>
    <t>Número</t>
  </si>
  <si>
    <t>Nombre</t>
  </si>
  <si>
    <t>Estado</t>
  </si>
  <si>
    <t>Tipo racionalización</t>
  </si>
  <si>
    <t>Acciones racionalización</t>
  </si>
  <si>
    <t>Único</t>
  </si>
  <si>
    <t>Inscrito</t>
  </si>
  <si>
    <t>Tecnologica</t>
  </si>
  <si>
    <t>Recursos</t>
  </si>
  <si>
    <t>Funcionamiento</t>
  </si>
  <si>
    <t>Juan Esteban Rojas Barrios</t>
  </si>
  <si>
    <t xml:space="preserve">
Respecto de la actividad 02 del riesgo 2, me permito informar que a la fecha aun no se ha dado supervisiones a funcionarios del grupo.</t>
  </si>
  <si>
    <t xml:space="preserve">
Se encuentran registradas en la carpeta de Evidencias 2017 de la Intranet de la Oficina Asesora de planeación</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</si>
  <si>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</si>
  <si>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</si>
  <si>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t>Las demandas ingresadas se repartieron teniendo en cuenta el número de procesos a cargo de cada funcionaria tal como lo demuestra el archivo Excel adjunto, denominado Inventario Procesos Especiales, tomado del expediente digital.</t>
  </si>
  <si>
    <t>Se profirieron las siguientes sentencias, en las que se valoraron objetivamente los dictámenes periciales obrantes en el expediente:
Telmex Colombia S.A. Sentencia del 18/01/17
Luisa Farms S.A Sentencia del 17/02/17
C.I. South Commerce Sentencia del 07/03/17
Interacticas S.A.S Sentencia del 30/03/17</t>
  </si>
  <si>
    <t>Coordinadora del Grupo</t>
  </si>
  <si>
    <t>Oficina Asesora de Planeación</t>
  </si>
  <si>
    <t>Comunicaciones
Dr. Edgar Laiton 
Marcela Peña</t>
  </si>
  <si>
    <r>
      <t>(11/01/2017)</t>
    </r>
    <r>
      <rPr>
        <b/>
        <sz val="10"/>
        <rFont val="Arial"/>
        <family val="2"/>
      </rPr>
      <t xml:space="preserve"> Comunicado, redes sociales y atención a medios sobre </t>
    </r>
    <r>
      <rPr>
        <sz val="10"/>
        <rFont val="Arial"/>
        <family val="2"/>
      </rPr>
      <t xml:space="preserve"> Supersociedades ordenó a Forex Investment Team S.A. suspender inmediatamente la captación ilegal de recursos del público.
(16/01/2017) </t>
    </r>
    <r>
      <rPr>
        <b/>
        <sz val="10"/>
        <rFont val="Arial"/>
        <family val="2"/>
      </rPr>
      <t xml:space="preserve">Comunicado, redes sociales y atención a medios sobre </t>
    </r>
    <r>
      <rPr>
        <sz val="10"/>
        <rFont val="Arial"/>
        <family val="2"/>
      </rPr>
      <t xml:space="preserve">Supersociedades ordenó a Gestiones Financieras S.A suspender inmediatamente la captación ilegal de recursos del público.
(24/01/2017) </t>
    </r>
    <r>
      <rPr>
        <b/>
        <sz val="10"/>
        <rFont val="Arial"/>
        <family val="2"/>
      </rPr>
      <t>Rueda de prensa, comunicado y redes sociales sobre</t>
    </r>
    <r>
      <rPr>
        <sz val="10"/>
        <rFont val="Arial"/>
        <family val="2"/>
      </rPr>
      <t xml:space="preserve"> Inicia la devolución más grande de dinero recuperado en un proceso de captación ilegal
(13/02/2017) </t>
    </r>
    <r>
      <rPr>
        <b/>
        <sz val="10"/>
        <rFont val="Arial"/>
        <family val="2"/>
      </rPr>
      <t>Rueda de prensa, comunicado y redes sociales sobre</t>
    </r>
    <r>
      <rPr>
        <sz val="10"/>
        <rFont val="Arial"/>
        <family val="2"/>
      </rPr>
      <t xml:space="preserve"> SuperSociedades somete a control a las sociedades Odebrecht Latinvest Colombia S.A.S., Constructora Norberto Odebrecht de Colombia S.A.S, Navelena S.A.S y a la sucursal de la sociedad extranjera Construtora Norberto Odebrecht S.A
(22/02/2017) </t>
    </r>
    <r>
      <rPr>
        <b/>
        <sz val="10"/>
        <rFont val="Arial"/>
        <family val="2"/>
      </rPr>
      <t xml:space="preserve">Comunicado, redes sociales y atención a medios sobre </t>
    </r>
    <r>
      <rPr>
        <sz val="10"/>
        <rFont val="Arial"/>
        <family val="2"/>
      </rPr>
      <t xml:space="preserve"> Supersociedades interviene por captación ilegal a generadores de cartera  de Elite International Americas S.A.S
(13/03/2017) </t>
    </r>
    <r>
      <rPr>
        <b/>
        <sz val="10"/>
        <rFont val="Arial"/>
        <family val="2"/>
      </rPr>
      <t xml:space="preserve">Comunicado, redes sociales y atención a medios sobre </t>
    </r>
    <r>
      <rPr>
        <sz val="10"/>
        <rFont val="Arial"/>
        <family val="2"/>
      </rPr>
      <t xml:space="preserve"> Grandes empresas tienen dos semanas para implementar programas antisoborno
(29/03/2017) </t>
    </r>
    <r>
      <rPr>
        <b/>
        <sz val="10"/>
        <rFont val="Arial"/>
        <family val="2"/>
      </rPr>
      <t>Comunicado, redes sociales y atención a medios sobre</t>
    </r>
    <r>
      <rPr>
        <sz val="10"/>
        <rFont val="Arial"/>
        <family val="2"/>
      </rPr>
      <t xml:space="preserve">  Revisores fiscales deberán entregar informe sobre estados financieros bajo nuevos modelos internacionales
(31/03/2017) </t>
    </r>
    <r>
      <rPr>
        <b/>
        <sz val="10"/>
        <rFont val="Arial"/>
        <family val="2"/>
      </rPr>
      <t>Comunicado, redes sociales y atención a medios sobre</t>
    </r>
    <r>
      <rPr>
        <sz val="10"/>
        <rFont val="Arial"/>
        <family val="2"/>
      </rPr>
      <t xml:space="preserve"> Supersociedades ordenó suspender inmediatamente la captación ilegal de recursos del público a Invertir con Fianza S.A.S.
(04/04/2017) </t>
    </r>
    <r>
      <rPr>
        <b/>
        <sz val="10"/>
        <rFont val="Arial"/>
        <family val="2"/>
      </rPr>
      <t>Comunicado, redes sociales y atención a medios sobre</t>
    </r>
    <r>
      <rPr>
        <sz val="10"/>
        <rFont val="Arial"/>
        <family val="2"/>
      </rPr>
      <t xml:space="preserve"> Supersociedades admite en reorganización a Masivo Capital SAS
(11/04/2017) </t>
    </r>
    <r>
      <rPr>
        <b/>
        <sz val="10"/>
        <rFont val="Arial"/>
        <family val="2"/>
      </rPr>
      <t xml:space="preserve"> Comunicado, redes sociales y atención a medios sobre</t>
    </r>
    <r>
      <rPr>
        <sz val="10"/>
        <rFont val="Arial"/>
        <family val="2"/>
      </rPr>
      <t xml:space="preserve">  SuperSociedades aclara límites al derecho de los accionistas de acceder a información de las compañías
(27/04/2017) </t>
    </r>
    <r>
      <rPr>
        <b/>
        <sz val="10"/>
        <rFont val="Arial"/>
        <family val="2"/>
      </rPr>
      <t>Comunicado y redes sociales S</t>
    </r>
    <r>
      <rPr>
        <sz val="10"/>
        <rFont val="Arial"/>
        <family val="2"/>
      </rPr>
      <t xml:space="preserve">uperSociedadades abre convocatoria para liquidadores, promotores e interventores </t>
    </r>
  </si>
  <si>
    <t>Coordinador Grupo de Notificaciones administrativas</t>
  </si>
  <si>
    <t>Coordinador Grupo de Notificaciones administrativas
Profesionales grupo de Notificaciones Administrativas</t>
  </si>
  <si>
    <t>Victor Alfonso Estupiñan Perdomo - Grupo de Recursos y Requerimientos Empresariales.</t>
  </si>
  <si>
    <t>Se realiza la verificacion de la matriz de control de variables  sin encontrarse irregularidades que comprometan el proceso.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</si>
  <si>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</si>
  <si>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Delegada para Procedimientos Mercantiles y Coordinadores de los Grupos de Jurisdicción Societaria I y II</t>
  </si>
  <si>
    <t xml:space="preserve">Angela Maria Caro
Coordinadora Grupo de Talento Humano  </t>
  </si>
  <si>
    <r>
      <t xml:space="preserve">1- Apertura convocatoria de créditos de vivienda a través intranet y cartelera publica 
2- Recepción de 72 solicitudes de créditos
3- Validación de información BD contabilidad, tesorería y Coactiva y acceso a consultas de Registros de Instrumentos Públicos – VUR 
4- Publicación intranet resultados candidatos para acceder créditos una vez cumplido y validado los requisitos de acuerdo estatuto de vivienda
</t>
    </r>
    <r>
      <rPr>
        <b/>
        <sz val="10"/>
        <color indexed="8"/>
        <rFont val="Arial"/>
        <family val="2"/>
      </rPr>
      <t>Evidencia:</t>
    </r>
    <r>
      <rPr>
        <sz val="10"/>
        <color indexed="8"/>
        <rFont val="Arial"/>
        <family val="2"/>
      </rPr>
      <t xml:space="preserve">
1-      Resolución de apertura créditos de Vivienda 2017
2-      Listado de Funcionarios publicados en Intranet y cartelera física</t>
    </r>
  </si>
  <si>
    <t>Se efectuó el seguimiento al desarrollo de las auditorías asignadas a los funcionarios del equipo de Control Interno, cuya evidencia se publicó en el line definido por la OAP para tal fin. Los informes de auditoría están publicados en la página web de la Entidad</t>
  </si>
  <si>
    <t>Jefe Oficina de Control Interno</t>
  </si>
  <si>
    <t>1.     Grupo Gestión Documental. Concertación de Objetivos de 2 funcionarios del Grupo de Gestión cuya función es desempeñar la actividad relacionada con administración, control y custodia de los expedientes.
2.       Grupo Apoyo Judicial Acta de compromisos con los contratistas.</t>
  </si>
  <si>
    <t>Coordinador Grupo de Gestión Documental y Coordinadora Grupo de Apoyo Judicial</t>
  </si>
  <si>
    <t>En las actas de fecha enero 25, marzo 3 que fue continuación de la reunión iniciada en febrero 28, marzo 29 y abril 25 de 2017, el coordinador del grupo de soborno transnacional e investigaciones especiales retoma el tema de corrupción en  el  sentido de recomendar muy especialmente el tomar conciencia  en los valores y transparencia en las actuaciones de los servidores públicos</t>
  </si>
  <si>
    <t>En las actas de fecha enero 25, marzo 3 que fue continuación de la reunión iniciada en febrero 28, marzo 29 y abril 25 de 2017, se impartió la instrucción por parte del Coordinador del Grupo a todos los funcionarios para continuar con la creación de borradores con seguridad restringida o jerárquica</t>
  </si>
  <si>
    <t xml:space="preserve">Coordinador del grupo de Soborno Transnacional e Investigaciones Especiales </t>
  </si>
  <si>
    <t>Con antelación a la convocatoria y celebración de una audiencia., los ponentes deben enviar el borrador de guía de audiencia al coordinador o delegado (según corresponda) para su respectiva revisión</t>
  </si>
  <si>
    <t xml:space="preserve">Coordinadora Grupo de Reorganización </t>
  </si>
  <si>
    <t xml:space="preserve">Despacho de la Delegatura de los Procedimientos de Insolvencia, Coordinador y ponentes del Grupo de Reorganización. </t>
  </si>
  <si>
    <t>Cada uno de los borradores de los ponentes y funcionarios del grupo tienen control de jerarquía, para garantizar que únicamente lo puedan modificar y observar las personas autorizadas para ello.</t>
  </si>
  <si>
    <r>
      <rPr>
        <sz val="10"/>
        <rFont val="Arial"/>
        <family val="2"/>
      </rPr>
      <t xml:space="preserve">En el primer cuatrimestre del año se radicaron  92 procesos. Se suscribieron  49 contratos y 10 órdenes de compra, todo revisado por el Grupo de Contratos.   Las observaciones del Grupo de Contratos se encuentran en las carpetas físicas y digitales de cada proceso de selección. 
Se puede consultar:
 </t>
    </r>
    <r>
      <rPr>
        <u val="single"/>
        <sz val="10"/>
        <color indexed="12"/>
        <rFont val="Arial"/>
        <family val="2"/>
      </rPr>
      <t>\\intranet\RepGContratos\Documentos compartidos\2017</t>
    </r>
  </si>
  <si>
    <t>Coordinadora Grupo de Contratos.</t>
  </si>
  <si>
    <t xml:space="preserve">Durante el tercer  cuatrimestre se han adelantado 31  sesiones del Comité de Contratación y ninguna sesión de la Junta de Contratación. El Comité y la Junta de Contratación son las instancias colegiadas de decisión establecidos por el Manual de Contratación de la Entidad. </t>
  </si>
  <si>
    <t xml:space="preserve">Se revisaron aleatoriamente los informes de supervisión de los contratos y se encuentran publicados conforme a la matriz que se adjunta. </t>
  </si>
  <si>
    <t>Grupo de Control Disciplinario</t>
  </si>
  <si>
    <t>Se generaron los respectivos controles para la recepción de información financiera 2016 de acuerdo a la circular externa 201-000009 y 201-000010 del 24 de Noviembre de 2016 para las sociedades de Grupo 1 y Grupo 2, entregando adicionalmente el listado de sociedades para generar nuevos oficios pedagógicos por la no presentación de información financiera.
En el listado de Excel entregado encontraran las siguientes 5 hojas.
1.Generar Oficio: Contiene el listado definitivos de sociedades que debían enviar información financiera a la fecha de máxima de envío y no enviaron.
2. Total de soc que no enviaron: Es el listado de sociedades que con respecto a la muestra 2016 debían enviar información financiera y no enviaron de acuerdo a los controles generados.
3. Soc que no están muestra 2016: Contiene el listado de sociedades que no enviaron pero que están excluidas del aplicativo de control muestra.
4.Soc canceladas en SIGS: Contiene el listado de sociedades que no enviaron pero que están canceladas o Exentas en el SIGS.
5. Soc en liq jud, liq vol: Son sociedades que están registradas en alguna situación en el SIGS  y que no deben enviar la Taxonomía 01 de Estados financieros de fin de ejercicio 2016.</t>
  </si>
  <si>
    <t>Desde enero a abril de 2017, de acuerdo al orden de ingreso al grupo, se ha efectuado la apertura de los procesos en orden cronológico.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</si>
  <si>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</si>
  <si>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Desde enero a abril de 2017, el secretario administrativo ha revisado 65  decisiones, las cuales han sido aprobadas por la Coordinadora del Grupo, y quedan registradas en cada uno de los autos. 
Los autos de decisión pueden ser consultados directamente en el Grupo de Control Disciplinario, teniendo en cuenta que las decisiones que maneja el grupo son de cáracter reservado.</t>
  </si>
  <si>
    <t>Arquitectura de Datos</t>
  </si>
  <si>
    <t>Aleatoriamente se revisaron diferentes providencias en el aplicativo de postal y se evidenció que tienen el uso de Dependencia como jerarquía de seguridad, la otra evidencia tiene jerarquía abierta- abierta, por solicitud del grupo de gestión levantar la jerarquía, como se ve en la Evidencia del correo electrónico.</t>
  </si>
  <si>
    <t>Se revisaron los borradores de las providencias proyectadas por los ponentes, con el fin de establecer si los mismos se encontraban acordes con las normas y los antecedentes del tema tratado en cada uno. Ya establecido que cumplían con lo mencionado se procedió a firmarlas las que eran para firma de la Coordinadora y las del Delegado fueron revisadas por los asesores y finalmente se pasaron para firma.</t>
  </si>
  <si>
    <t>El liquidador aporta tres propuestas de peritos avaluadores, que una vez es proyectado por el ponente económico el auto de designación, son evaluadas por el Coordinador y de ellas se selecciona la más conveniente para el proceso de liquidación, con base en la propuesta económica y los servicios ofrecidos, el cual a criterio de la Coordinadora debe coincidir con el designado por el ponente.</t>
  </si>
  <si>
    <t>Coordinadora del Grupo.
Funcionario encargado</t>
  </si>
  <si>
    <t xml:space="preserve"> Ponente Jurídico y Coordinadora del Grupo</t>
  </si>
  <si>
    <t>Coordinadora y Ponente Económico</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</si>
  <si>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t>
  </si>
  <si>
    <t xml:space="preserve">1. El conciliador asignado.
2.     El Conciliador Asignado.
</t>
  </si>
  <si>
    <t xml:space="preserve">1. El nuevo proceso de contratación, se encuentra en la fase de aprobación por parte del comité de contratación para publicar pliegos ver radicado No. 2017-01-199940
2. Se tienen firmados los acuerdos de confidencialidad de los contratistas de mesa de ayuda T&amp;S TECNOLOGÍA Y SERVICIOS; y de la Unión temporal UT SOFT – IG, soporte plataforma Microsoft y de los profesionales de prestación de servicios, Jhom Hisa, Juan Paredes, Liliana Ladino, Wilder Wilches.
3. Se realiza divulgación mediante la INTRANET relacionada con seguridad de la información al momento de iniciar sesión. Se adjunta pantallazo.
4. Se está adelantando el proceso de contratación para la fase II de fuga de información (Data Loss Prevention) No. 2017-01-191892 </t>
  </si>
  <si>
    <t>1. Se encuentra en funcionamiento el control de acceso al centro de cómputo de la Entidad, mediante carne o huella digital, los registran están en la base de datos del aplicativo control de acceso y es administrado por el Grupo de administración de personal.
2. Se está adelantando el proceso de contratación para la fase II de fuga de información (Data Loss Prevention) No.
3. Se tiene contrato vigente con el Ing. Mario Alirio Latorre para adelantar los temas del SGSI.
4. Se diligencian lo formatos con código de trámite 46001 para la asignación de permisos de acceso a la información</t>
  </si>
  <si>
    <t>1. Grupo de Gestión Documental: Adjunto evidencia donde consta la concertación de objetivos.
2. Grupo de Apoyo Judicial: Adjunto como evidencia el acta de compromisos con los Contratistas a  cargo.
3. Grupo de Gestión Documental: Adjunto evidencia donde constan las planillas de control de préstamo diligenciadas.
4. Grupo de Apoyo Judicial  Adjunto como evidencia Hojas de Control hacia Afuera diligenciadas para el presente trimestre.</t>
  </si>
  <si>
    <t>1. Diligenciamiento del formato de control de cambios al ambiente productivo y reunión del comité para las aprobaciones de los cambios. 
2. Se diligencian los formatos de y hojas de chequeo de los flujos de BPM.. 
3. Se presentaron a los contratistas de prestación de servicios profesionales, las políticas de seguridad.</t>
  </si>
  <si>
    <t>Dirección de Informática y Desarrollo</t>
  </si>
  <si>
    <t>Oficina de Control Interno</t>
  </si>
  <si>
    <t>Analista Grupo de Estudios Económicos y Financieros</t>
  </si>
  <si>
    <t>La auditoría a la muestra no se puede realizar aun, debido a que el plazo de recepción de información financiera, según Circular Externa No. 201-000009 y 201-000010  del 24 de Noviembre de 2016, se vence hasta el 15 de mayo de 2017. Por lo tanto sin información financiera no se puede construir el modelo, y sin modelo no se puede realizar auditoria.
Debe tenerse en cuenta que la periodicidad establecida para el control es Anual, para el primer cuatrimestre no se tenian programado la ejecución de la misma.</t>
  </si>
  <si>
    <r>
      <rPr>
        <b/>
        <sz val="10"/>
        <rFont val="Arial"/>
        <family val="2"/>
      </rPr>
      <t xml:space="preserve">1. </t>
    </r>
    <r>
      <rPr>
        <sz val="10"/>
        <rFont val="Arial"/>
        <family val="2"/>
      </rPr>
      <t xml:space="preserve">Concertación de objetivos. </t>
    </r>
    <r>
      <rPr>
        <b/>
        <sz val="10"/>
        <rFont val="Arial"/>
        <family val="2"/>
      </rPr>
      <t xml:space="preserve">(gestión documental) </t>
    </r>
    <r>
      <rPr>
        <sz val="10"/>
        <rFont val="Arial"/>
        <family val="2"/>
      </rPr>
      <t xml:space="preserve">y acta de compromisos con los contratistas </t>
    </r>
    <r>
      <rPr>
        <b/>
        <sz val="10"/>
        <rFont val="Arial"/>
        <family val="2"/>
      </rPr>
      <t xml:space="preserve">(apoyo  judicial).
</t>
    </r>
    <r>
      <rPr>
        <sz val="10"/>
        <rFont val="Arial"/>
        <family val="2"/>
      </rPr>
      <t xml:space="preserve">
</t>
    </r>
    <r>
      <rPr>
        <b/>
        <sz val="10"/>
        <rFont val="Arial"/>
        <family val="2"/>
      </rPr>
      <t xml:space="preserve">2. </t>
    </r>
    <r>
      <rPr>
        <sz val="10"/>
        <rFont val="Arial"/>
        <family val="2"/>
      </rPr>
      <t>Planillas de control de préstamo diligenciadas</t>
    </r>
    <r>
      <rPr>
        <b/>
        <sz val="10"/>
        <rFont val="Arial"/>
        <family val="2"/>
      </rPr>
      <t xml:space="preserve"> (gestión documental);</t>
    </r>
    <r>
      <rPr>
        <sz val="10"/>
        <rFont val="Arial"/>
        <family val="2"/>
      </rPr>
      <t xml:space="preserve"> Hojas de control hacia afuera diligenciadas </t>
    </r>
    <r>
      <rPr>
        <b/>
        <sz val="10"/>
        <rFont val="Arial"/>
        <family val="2"/>
      </rPr>
      <t>(apoyo judicial).</t>
    </r>
  </si>
  <si>
    <r>
      <rPr>
        <b/>
        <sz val="10"/>
        <rFont val="Arial"/>
        <family val="2"/>
      </rPr>
      <t xml:space="preserve">1. </t>
    </r>
    <r>
      <rPr>
        <sz val="10"/>
        <rFont val="Arial"/>
        <family val="2"/>
      </rPr>
      <t>Asignación de 2 funcionarios</t>
    </r>
    <r>
      <rPr>
        <b/>
        <sz val="10"/>
        <rFont val="Arial"/>
        <family val="2"/>
      </rPr>
      <t xml:space="preserve"> (gestión documental) </t>
    </r>
    <r>
      <rPr>
        <sz val="10"/>
        <rFont val="Arial"/>
        <family val="2"/>
      </rPr>
      <t>y 6 contratistas</t>
    </r>
    <r>
      <rPr>
        <b/>
        <sz val="10"/>
        <rFont val="Arial"/>
        <family val="2"/>
      </rPr>
      <t xml:space="preserve"> (apoyo judicial), </t>
    </r>
    <r>
      <rPr>
        <sz val="10"/>
        <rFont val="Arial"/>
        <family val="2"/>
      </rPr>
      <t xml:space="preserve">para desempeñar la actividad relacionada con el suministro de expedientes a terceros y a funcionarios. 
</t>
    </r>
    <r>
      <rPr>
        <b/>
        <sz val="10"/>
        <rFont val="Arial"/>
        <family val="2"/>
      </rPr>
      <t xml:space="preserve">2. </t>
    </r>
    <r>
      <rPr>
        <sz val="10"/>
        <rFont val="Arial"/>
        <family val="2"/>
      </rPr>
      <t xml:space="preserve"> Manejo de planillas destinadas para el registro de los prestamos de expedientes </t>
    </r>
    <r>
      <rPr>
        <b/>
        <sz val="10"/>
        <rFont val="Arial"/>
        <family val="2"/>
      </rPr>
      <t xml:space="preserve">(gestión documental); </t>
    </r>
    <r>
      <rPr>
        <sz val="10"/>
        <rFont val="Arial"/>
        <family val="2"/>
      </rPr>
      <t xml:space="preserve">diligenciamiento de hojas de control hacia afuera para registrar los préstamos de expedientes </t>
    </r>
    <r>
      <rPr>
        <b/>
        <sz val="10"/>
        <rFont val="Arial"/>
        <family val="2"/>
      </rPr>
      <t>(apoyo judicial)</t>
    </r>
  </si>
  <si>
    <t>Coordinador del Grupo de Investigaciones Administrativas, Coordinador del Grupo de Supervisión Especial y Coordinador del Grupo de Conglomerados</t>
  </si>
  <si>
    <t>Coordinador del Grupo de Investigaciones Administrativas, Coordinador del Grupo de Supervisión Especial</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</si>
  <si>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</si>
  <si>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Coordinador del grupo Trámites Societarios</t>
  </si>
  <si>
    <t>Coordinador del Grupo Trámites Societarios, Coordinador del Grupo de Supervisión Especial, Coordinador del Grupo de Conglomerados, Coordinador del Grupo  Control de Sociedades y Seguimiento a Acuerdos de Reestructuración</t>
  </si>
  <si>
    <t>Coordinador del Grupo  Control de Sociedades y Seguimiento a Acuerdos de Reestructuración</t>
  </si>
  <si>
    <t xml:space="preserve">
Coordinador del Grupo de Análisis y Seguimiento Financiero</t>
  </si>
  <si>
    <t xml:space="preserve">
Coordinador y funcionarios del Grupo de Análisis y Seguimiento Financiero</t>
  </si>
  <si>
    <t>Comité de Seguimiento Trimestral</t>
  </si>
  <si>
    <t>Se adjunta evidencia donde consta la participación en el comité de supervisión.</t>
  </si>
  <si>
    <t>Se adjunta evidencia donde consta la revisión (firma) de una solicitud de información.</t>
  </si>
  <si>
    <t>1) Se adjunta acta de comité primario donde se dio la instrucción de jerarquizar documentos.
2) Se adjunta pantallazo de revisión de jerarquización en el aplicativo postal</t>
  </si>
  <si>
    <t>Los borradores de las providencias se revisaron confrontándolas con las normas y los antecedentes del tema. Las que son de la firma de la Coordinadora, se firman. Las del Delegado son revisadas por los asesores y luego pasa a firma.</t>
  </si>
  <si>
    <t>Se socializó el tipo de seguridad que deben tener las providencias, el cual quedó definido como el de Dependencia. Algunos casos específicos tendrán otro tipo de seguridad.</t>
  </si>
  <si>
    <t>Ponentes Grupo de Intervenidas</t>
  </si>
  <si>
    <t>Coordinadora Grupo Intervenidas respecto de la supervisión y firma de los proyectos que se generan para su dependencia y supervisión para aquellos que son para firma de la Delagatura.</t>
  </si>
  <si>
    <t>Se evidencia registro de la camara de Vigilancia y en otro lugar con otro custodio el sello de los cheques. Certificacion  de firmas actualizado</t>
  </si>
  <si>
    <t>Subdirector Financiero Coordinador de Tesoreria</t>
  </si>
  <si>
    <t>Se evidencia actualizacion de permisos en Share Point</t>
  </si>
  <si>
    <t>Subdirecto Financiero  Coordinador de Gestion de Cobro persuasivo y Coactivo</t>
  </si>
  <si>
    <t>Subdirector Financiero Coordiando de Contabilidad</t>
  </si>
  <si>
    <t>Se  verificó que las diversas erogaciones tales como liquidaciones definitivas, pago de conciliaciones de REA y nómina saliera con el debido procedimiento y expedición de acto administrativo, para el primer cuatrimestre.</t>
  </si>
  <si>
    <t xml:space="preserve">Coordinadora Grupo Administración de Personal </t>
  </si>
  <si>
    <t xml:space="preserve">Se verificó que los candidatos que se vincularon a la entidad como funcionarios cumplen con todos los requisitos exigidos en el manual de funciones aprobado por la entidad. Para cada nombramiento realizado, existe un estudio de verificación de requisitos, donde se consigna el cumplimiento de los requisitos de estudio y experiencia relacionada. La historia laboral de cada funcionario tiene copia del estudio y de la certificación de cumplimento de requisitos firmada por el Coordinador de Administración de Personal.  </t>
  </si>
  <si>
    <t>Coordinadora Grupo Administración de Personal y Funcionario a cargo de vinculaciones</t>
  </si>
  <si>
    <t>Se evidencia reporte de SIIF de las Disminuciones realizadas en el cuatrimestre y su depuración</t>
  </si>
  <si>
    <t>Gerentes públicos</t>
  </si>
  <si>
    <t>Se han materializado riesgos de corrupción
 SI o No</t>
  </si>
  <si>
    <t>Se han detectado riesgos emergentes?
SI o NO</t>
  </si>
  <si>
    <t>Describa los riesgos emergentes</t>
  </si>
  <si>
    <t>A la fecha no se ha realizado la auditoria a este proceso. La programación de la Auditoria Interna, se establecio para ejecutar en el tercer Cuatrimestre del año en curso.</t>
  </si>
  <si>
    <t>NA</t>
  </si>
  <si>
    <r>
      <rPr>
        <sz val="10"/>
        <rFont val="Arial"/>
        <family val="2"/>
      </rPr>
      <t xml:space="preserve">Previa publicación de los conceptos estos deben pasar por la revisión de cada responsable de emitirlos antes de su publicación en la pagina WEB.
Ver conceptos en el link:
</t>
    </r>
    <r>
      <rPr>
        <u val="single"/>
        <sz val="10"/>
        <color indexed="12"/>
        <rFont val="Arial"/>
        <family val="2"/>
      </rPr>
      <t xml:space="preserve">
http://www.supersociedades.gov.co/superintendencia/normatividad/conceptos/conceptos-juridicos/Paginas/ConceptosJuridicos.aspx</t>
    </r>
  </si>
  <si>
    <r>
      <rPr>
        <sz val="10"/>
        <rFont val="Arial"/>
        <family val="2"/>
      </rPr>
      <t xml:space="preserve">Las fichas de los proyectos y sus seguimientos se encuentran en el link: </t>
    </r>
    <r>
      <rPr>
        <u val="single"/>
        <sz val="10"/>
        <color indexed="12"/>
        <rFont val="Arial"/>
        <family val="2"/>
      </rPr>
      <t xml:space="preserve">
http://intranet/DSS/OAP/DOCS/Documentos/Forms/AllItems.aspx?RootFolder=%2FDSS%2FOAP%2FDOCS%2FDocumentos%2FA%C3%B1o%202017%2FPortafolio%20de%20proyectos%202017%2F1%2E%20Proyectos%5Festrat%C3%A9gicos&amp;InitialTabId=Ribbon%2EDocument&amp;VisibilityContext=WSSTabPersistence
</t>
    </r>
    <r>
      <rPr>
        <sz val="10"/>
        <rFont val="Arial"/>
        <family val="2"/>
      </rPr>
      <t xml:space="preserve">
Se realizo Comité Gerencial para el Primer Trimestre del 2017, el día 28 de Abirl de 2017.</t>
    </r>
  </si>
  <si>
    <t>Se efectuó el cruce entre la base con los procesos que se tiene en SharePoint frente a lo arrojado en el DM con los documentos proferidos por el Grupo y sobre la diferencia encontrada se envió a los respectivos funcionarios y pudo realizarse la verificación correspondiente.</t>
  </si>
  <si>
    <t>En los casos que fue necesario se profirió el respectivo oficio de observaciones al concursado y cada convocatoria para reforma fue enviado el informe correpondiente, así como la respectiva guía de la convocatoria.</t>
  </si>
  <si>
    <t xml:space="preserve">Coordinador Grupo y ponentes financieros </t>
  </si>
  <si>
    <t xml:space="preserve">Coordinador de Grupo y Ponentes financieros y Jurídicos </t>
  </si>
  <si>
    <t>Se efectuó la revisión de tres contestaciones de demandas en el primer cuatrimestre 2017. A la fecha no se ha celebrado contrato de vigilancia judicial y por tanto, el seguimiento a los términos se hará una vez firmado el contrato;  no obstante, los abogados realizan el control de los procesos a través de la página de la rama judicial, con salvedad que existió un lapso en el que no funcionó el aplicativo de la Rama Judicial.</t>
  </si>
  <si>
    <t>Coordinadora Grupo Defensa Judicial</t>
  </si>
  <si>
    <r>
      <rPr>
        <b/>
        <sz val="10"/>
        <rFont val="Arial"/>
        <family val="2"/>
      </rPr>
      <t>3 Gestión Judicial</t>
    </r>
    <r>
      <rPr>
        <sz val="10"/>
        <rFont val="Arial"/>
        <family val="2"/>
      </rPr>
      <t xml:space="preserve">
Defender a la entidad en aras de preservar el patrimonio público </t>
    </r>
  </si>
  <si>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</si>
  <si>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r>
      <t xml:space="preserve">* Grupo trámites societarios: </t>
    </r>
    <r>
      <rPr>
        <sz val="10"/>
        <rFont val="Arial"/>
        <family val="2"/>
      </rPr>
      <t>Oficios de aprobación  calculo actuarial enviado a la sociedad y a la  Dian correspondiente. Se adjunta como evidencia oficios a las sociedades: 
BATERIAS WILLARD
NESTLE DE COLOMBIA
PHILAAC SAS</t>
    </r>
  </si>
  <si>
    <r>
      <t xml:space="preserve">* Grupo trámites societarios: </t>
    </r>
    <r>
      <rPr>
        <sz val="10"/>
        <rFont val="Arial"/>
        <family val="2"/>
      </rPr>
      <t>Memorando revisión reforma estatutaria de las sociedades:
ALIMENTOS CARNICOS ZONA FRANCA SANTAFE SAS
IVESUR COLOMBIA S.A.</t>
    </r>
  </si>
  <si>
    <r>
      <rPr>
        <b/>
        <sz val="10"/>
        <rFont val="Arial"/>
        <family val="2"/>
      </rPr>
      <t>* Grupo de investigaciones administrativas:</t>
    </r>
    <r>
      <rPr>
        <sz val="10"/>
        <rFont val="Arial"/>
        <family val="2"/>
      </rPr>
      <t xml:space="preserve"> Se adjuntan 5 evidencias de programas e informes revisados por la coordinación del grupo.
</t>
    </r>
    <r>
      <rPr>
        <b/>
        <sz val="10"/>
        <rFont val="Arial"/>
        <family val="2"/>
      </rPr>
      <t>* Grupo de supervisión especial:</t>
    </r>
    <r>
      <rPr>
        <sz val="10"/>
        <rFont val="Arial"/>
        <family val="2"/>
      </rPr>
      <t xml:space="preserve"> Se adjunta la evidencia que acredita la revisión del informe de supervisión.
</t>
    </r>
    <r>
      <rPr>
        <b/>
        <sz val="10"/>
        <rFont val="Arial"/>
        <family val="2"/>
      </rPr>
      <t xml:space="preserve">
* Grupo de conglomerados:</t>
    </r>
    <r>
      <rPr>
        <sz val="10"/>
        <rFont val="Arial"/>
        <family val="2"/>
      </rPr>
      <t xml:space="preserve"> Se adjunta la evidencia donde consta la revisión de la toma de información por parte del coordinador del grupo.</t>
    </r>
  </si>
  <si>
    <r>
      <rPr>
        <b/>
        <sz val="10"/>
        <rFont val="Arial"/>
        <family val="2"/>
      </rPr>
      <t xml:space="preserve">* Grupo de investigaciones administrativas: </t>
    </r>
    <r>
      <rPr>
        <sz val="10"/>
        <rFont val="Arial"/>
        <family val="2"/>
      </rPr>
      <t>Se adjunta evidencia con la revisión del flujo de documentos del sistema (Postal).</t>
    </r>
    <r>
      <rPr>
        <b/>
        <sz val="10"/>
        <rFont val="Arial"/>
        <family val="2"/>
      </rPr>
      <t xml:space="preserve">
* Grupo de supervisión especial:</t>
    </r>
    <r>
      <rPr>
        <sz val="10"/>
        <rFont val="Arial"/>
        <family val="2"/>
      </rPr>
      <t xml:space="preserve"> Todos los proyectos de resoluciones se remitieron a la Delegatura para su correspondiente revisión. La evidencia está en el radicador. </t>
    </r>
  </si>
  <si>
    <r>
      <rPr>
        <b/>
        <sz val="10"/>
        <rFont val="Arial"/>
        <family val="2"/>
      </rPr>
      <t>* Grupo de investigaciones administrativas:</t>
    </r>
    <r>
      <rPr>
        <sz val="10"/>
        <rFont val="Arial"/>
        <family val="2"/>
      </rPr>
      <t xml:space="preserve"> Se adjunta evidencia del formato sanciones.
</t>
    </r>
    <r>
      <rPr>
        <b/>
        <sz val="10"/>
        <rFont val="Arial"/>
        <family val="2"/>
      </rPr>
      <t>* Grupo de supervisión especial:</t>
    </r>
    <r>
      <rPr>
        <sz val="10"/>
        <rFont val="Arial"/>
        <family val="2"/>
      </rPr>
      <t xml:space="preserve"> Para las resoluciones que imponen multas se debe diligenciar un formato establecido por la Delegatura, se adjunta como evidencia.
</t>
    </r>
    <r>
      <rPr>
        <b/>
        <sz val="10"/>
        <rFont val="Arial"/>
        <family val="2"/>
      </rPr>
      <t xml:space="preserve">* Grupo de conglomerados: </t>
    </r>
    <r>
      <rPr>
        <sz val="10"/>
        <rFont val="Arial"/>
        <family val="2"/>
      </rPr>
      <t>Se adjunta evidencia del formato para el control de las sanciones revisado y firmado.</t>
    </r>
  </si>
  <si>
    <r>
      <rPr>
        <b/>
        <sz val="10"/>
        <rFont val="Arial"/>
        <family val="2"/>
      </rPr>
      <t xml:space="preserve">* Grupo de investigaciones administrativas: </t>
    </r>
    <r>
      <rPr>
        <sz val="10"/>
        <rFont val="Arial"/>
        <family val="2"/>
      </rPr>
      <t xml:space="preserve">El acta de reunión y verificación de la jerarquización se realizará en el segundo cuatrimestre.
</t>
    </r>
    <r>
      <rPr>
        <b/>
        <sz val="10"/>
        <rFont val="Arial"/>
        <family val="2"/>
      </rPr>
      <t xml:space="preserve">* Grupo de supervisión especial: </t>
    </r>
    <r>
      <rPr>
        <sz val="10"/>
        <rFont val="Arial"/>
        <family val="2"/>
      </rPr>
      <t xml:space="preserve">La sensibilización de este tema se realizó en los grupos primarios (ver actas).
</t>
    </r>
    <r>
      <rPr>
        <b/>
        <sz val="10"/>
        <rFont val="Arial"/>
        <family val="2"/>
      </rPr>
      <t xml:space="preserve">* Grupo de conglomerados: </t>
    </r>
    <r>
      <rPr>
        <sz val="10"/>
        <rFont val="Arial"/>
        <family val="2"/>
      </rPr>
      <t xml:space="preserve">Se adjunta acta donde se recuerda y capacita a los funcionarios la jerarquización de los documentos.
</t>
    </r>
  </si>
  <si>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</si>
  <si>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</si>
  <si>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Se hizo control a la jerarquización de una muestra de providencias emitidas en 5 expedientes,   comprendidas entre el auto de apertura de la investigación hasta el recurso de reposición a la decisión de fondo.</t>
  </si>
  <si>
    <t xml:space="preserve">En el perido 1-01-17 al 30-04-17 se presentaron 30 proyectos de multa, respecto de los cuales  se verificó el monto, el porcentaje y los criterios de las multas contra el documento interno de trabajo por parte del Coordinador. </t>
  </si>
  <si>
    <t>En las reuniones de grupo primario, el Coordinador reiteró a los ponentes, el cumplimiento de los plazos para la entrega oportuna de los proyectos y adjuntó al final de cada  acta el inventario de caducidades.</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</si>
  <si>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</si>
  <si>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Coordinadora Grupo Régimen Cambiario</t>
  </si>
  <si>
    <r>
      <t xml:space="preserve">* Grupo trámites societarios: </t>
    </r>
    <r>
      <rPr>
        <sz val="10"/>
        <rFont val="Arial"/>
        <family val="2"/>
      </rPr>
      <t>Acta Grupo Primario de fecha 30 de enero de 2017, donde se imparte la instrucción a los ponentes del grupo.</t>
    </r>
    <r>
      <rPr>
        <b/>
        <sz val="10"/>
        <rFont val="Arial"/>
        <family val="2"/>
      </rPr>
      <t xml:space="preserve">
* Grupo de supervisión especial: </t>
    </r>
    <r>
      <rPr>
        <sz val="10"/>
        <rFont val="Arial"/>
        <family val="2"/>
      </rPr>
      <t>En grupo primario se recordó a los funcionarios su deber de actuar conforme a las normas establecidas en cada trámite.</t>
    </r>
    <r>
      <rPr>
        <b/>
        <sz val="10"/>
        <rFont val="Arial"/>
        <family val="2"/>
      </rPr>
      <t xml:space="preserve">
* Grupo de conglomerados: </t>
    </r>
    <r>
      <rPr>
        <sz val="10"/>
        <rFont val="Arial"/>
        <family val="2"/>
      </rPr>
      <t>Se adjunta acta de grupo primario donde se recuerda a los funcionarios la actuación bajo los parametros legales.</t>
    </r>
    <r>
      <rPr>
        <b/>
        <sz val="10"/>
        <rFont val="Arial"/>
        <family val="2"/>
      </rPr>
      <t xml:space="preserve">
* Grupo control de sociedades y seguimiento a acuerdos de reestructuración: </t>
    </r>
    <r>
      <rPr>
        <sz val="10"/>
        <rFont val="Arial"/>
        <family val="2"/>
      </rPr>
      <t>Se adjunta acta de grupo primario donde se da instrucción a los funcionarios de asistir a las tomas de información en compañia de otro funcionario, para garantizar una adecuada gestión de supervisión.</t>
    </r>
  </si>
  <si>
    <t>Verificar que la todas las quejas y denuncias presentadas sobre incumplimiento del acuerdo se gestionen conforme a la ley 550.</t>
  </si>
  <si>
    <t>Oficios revisados por el coordinador del grupo.</t>
  </si>
  <si>
    <t>No</t>
  </si>
  <si>
    <r>
      <t xml:space="preserve">* Grupo control de sociedades y seguimiento a acuerdos de reestructuración: </t>
    </r>
    <r>
      <rPr>
        <sz val="10"/>
        <rFont val="Arial"/>
        <family val="2"/>
      </rPr>
      <t>Se adjunta la evidencia de oficios revisados por el coordinador del grupo.</t>
    </r>
  </si>
  <si>
    <t>No. correos electrónicos de solicitud</t>
  </si>
  <si>
    <t>Oficina asesora de planeación / Dirección de informática</t>
  </si>
  <si>
    <t>Disponibilidad de información de rendición de cuentas en redes sociales como Facebook y twiter.</t>
  </si>
  <si>
    <t>Redes sociales utilizadas para difusión del rendición de cuentas</t>
  </si>
  <si>
    <t>No. de redes sociales disponibles para temas de la audiencia de rendición de cuentas.</t>
  </si>
  <si>
    <t>Correos electrónicos con solicitud de elaboración del Informe de Gestión de Rendición de cuentas y con lineamientos sobre su presentación.</t>
  </si>
  <si>
    <t>Responsables de procesos / Oficina Asesora de planeación</t>
  </si>
  <si>
    <t>PARTICIPACIÓN CIUDADANA</t>
  </si>
  <si>
    <t>No. acciones asociadas al control realizadas / No. acciones asociadas al control programadas</t>
  </si>
  <si>
    <r>
      <t xml:space="preserve">Permiso uso SISTEMA DE STORME, SIGS, SID y XBRL.
</t>
    </r>
    <r>
      <rPr>
        <b/>
        <sz val="10"/>
        <rFont val="Arial"/>
        <family val="2"/>
      </rPr>
      <t>MARZO:</t>
    </r>
    <r>
      <rPr>
        <sz val="10"/>
        <rFont val="Arial"/>
        <family val="2"/>
      </rPr>
      <t xml:space="preserve">
En el mes de marzo se hizo la solicitud de permiso de acceso al sistema para la contratista Clauidi Avila
</t>
    </r>
    <r>
      <rPr>
        <b/>
        <sz val="10"/>
        <rFont val="Arial"/>
        <family val="2"/>
      </rPr>
      <t>ABRIL</t>
    </r>
    <r>
      <rPr>
        <sz val="10"/>
        <rFont val="Arial"/>
        <family val="2"/>
      </rPr>
      <t xml:space="preserve">
En el mes de abril se hizo la solicitud de permiso de acceso a los sistemas para el funcionario Aldemar Mendoza Cubillos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</si>
  <si>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</si>
  <si>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FEBRERO</t>
    </r>
    <r>
      <rPr>
        <sz val="10"/>
        <rFont val="Arial"/>
        <family val="2"/>
      </rPr>
      <t xml:space="preserve">
El día 28 de febrero se realizó la reunión del comité primario de los grupos de atención al ciudadano y notificaciones administrativas.
</t>
    </r>
    <r>
      <rPr>
        <b/>
        <sz val="10"/>
        <rFont val="Arial"/>
        <family val="2"/>
      </rPr>
      <t>MARZO</t>
    </r>
    <r>
      <rPr>
        <sz val="10"/>
        <rFont val="Arial"/>
        <family val="2"/>
      </rPr>
      <t xml:space="preserve">
El día 31 de marzo se realizó la reunión del comité primario de los grupos de atención al ciudadano y notificaciones administrativas.
</t>
    </r>
    <r>
      <rPr>
        <b/>
        <sz val="10"/>
        <rFont val="Arial"/>
        <family val="2"/>
      </rPr>
      <t>ABRIL</t>
    </r>
    <r>
      <rPr>
        <sz val="10"/>
        <rFont val="Arial"/>
        <family val="2"/>
      </rPr>
      <t xml:space="preserve">
El día 28 de abril se realizó la reunión del comité primario de los grupos de atención al ciudadano y notificaciones administrativas.                                                                                                                                           </t>
    </r>
  </si>
  <si>
    <r>
      <rPr>
        <b/>
        <sz val="10"/>
        <rFont val="Arial"/>
        <family val="2"/>
      </rPr>
      <t>ENERO A MARZO</t>
    </r>
    <r>
      <rPr>
        <sz val="10"/>
        <rFont val="Arial"/>
        <family val="2"/>
      </rPr>
      <t xml:space="preserve">
Radicaciones según cuadros de funcionarios y soportes de evidencias hojas de ruta enero, feb, marzo de 2017. Hojas de ruta al asar del mes de febrero y marzo. Correos electronicos para las evidencias del plan operativo del Grupo de Notificaciones Administrativas.
</t>
    </r>
    <r>
      <rPr>
        <b/>
        <sz val="10"/>
        <rFont val="Arial"/>
        <family val="2"/>
      </rPr>
      <t xml:space="preserve">ABRIL
</t>
    </r>
    <r>
      <rPr>
        <sz val="10"/>
        <rFont val="Arial"/>
        <family val="2"/>
      </rPr>
      <t>Correos electronicos de asignación de trámites de notificación durante el mes de abril.
Hojas de ruta aleatorias del mes de abril
Diligenciamiento del CUADRO DE CONTROL Y SEGUIMIENTO DE NOTIFICACIONES durante el mes de abril</t>
    </r>
    <r>
      <rPr>
        <sz val="10"/>
        <rFont val="Arial"/>
        <family val="2"/>
      </rPr>
      <t xml:space="preserve">
</t>
    </r>
  </si>
  <si>
    <t>Número de FNSC en las que participa la Entidad</t>
  </si>
  <si>
    <t>Listado de asistencia a la Feria Nacional de Servicio al Ciudadano y registro fotográfico del evento</t>
  </si>
  <si>
    <t>Grupo de Atención al Ciudadano y Grupo de Sistemas y Arquitectura de Tecnología</t>
  </si>
  <si>
    <t>Seguimiento y monitoreo a los riesgos en Derechos Humanos</t>
  </si>
  <si>
    <t>Realizar un evento en el cual se otorgue un reconocimiento a los servidores públicos que tienen dentro de sus funciones,  la atención al ciudadano</t>
  </si>
  <si>
    <t>Evento</t>
  </si>
  <si>
    <t>Evento reconocimiento</t>
  </si>
  <si>
    <t>Informe trimestral de PQRS</t>
  </si>
  <si>
    <t xml:space="preserve">No. informes </t>
  </si>
  <si>
    <t>Realización de chat temáticos en temas misionales</t>
  </si>
  <si>
    <t>Participación de la Entidad en la Feria Nacional de Servicio al Ciudadano, organizadas por el Departamento Nacional de Planeación, con el fin de dar a conocer a la ciudadanía las competencias misionales y los principales resultados de la gestión de la Superintendencia de Sociedades.</t>
  </si>
  <si>
    <t>No. de informes de análisis de resultados de la encuesta elaborados</t>
  </si>
  <si>
    <t>Número de documentos</t>
  </si>
  <si>
    <t>Informe semestral</t>
  </si>
  <si>
    <t xml:space="preserve">Capacitar a funcionarios que prestan el servicio de atención al ciudadano en lenguaje de señas. </t>
  </si>
  <si>
    <t xml:space="preserve">Realización de foros interactivos en asuntos misionales </t>
  </si>
  <si>
    <t xml:space="preserve"> Grupo de Atención al Ciudadano</t>
  </si>
  <si>
    <t>Seguimiento a la gestión de las PQRS</t>
  </si>
  <si>
    <t>Campaña de Socialización</t>
  </si>
  <si>
    <t>Numero de Campañas</t>
  </si>
  <si>
    <t>Informe de Gestión de Rendición de Cuentas elaborado y publicación en página web de la Entidad.</t>
  </si>
  <si>
    <t>Revisión y publicación de la presentación  de la Audiencia de Rendición en la página web de la entidad</t>
  </si>
  <si>
    <t>Presentación publicada en la página web.</t>
  </si>
  <si>
    <t>Realización y difusión de la audiencia de rendición de cuentas de manera presencial y vía streaming</t>
  </si>
  <si>
    <t>No. de audiencias de rendición de cuentas realizadas, difundidas y
transmitidas vía streaming</t>
  </si>
  <si>
    <t>Elaborar el plan de mejoramiento de la estrategia de rendición de cuentas teniendo en cuenta los resultados obtenidos en FURAG, Indice de transparencia y evaluación de rendición de cuentas, efectuada por la Oficina de Control Interno</t>
  </si>
  <si>
    <t>Plan de Mejoramiento Rendición de Cuentas</t>
  </si>
  <si>
    <t xml:space="preserve">Numero de planes de mejoramiento estructurados </t>
  </si>
  <si>
    <t>Correos con la solicitud de actualización</t>
  </si>
  <si>
    <t>Asesores de la OAP
Responsables del Proceso</t>
  </si>
  <si>
    <t>1.6</t>
  </si>
  <si>
    <t>1.7</t>
  </si>
  <si>
    <t xml:space="preserve">pérdida reputaciones </t>
  </si>
  <si>
    <t>Ruta o flujo de documentos del sistema (Postal) y/o correo electrónicos del coordinador.</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</si>
  <si>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</si>
  <si>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</si>
  <si>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</si>
  <si>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</si>
  <si>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</si>
  <si>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</si>
  <si>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</si>
  <si>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</si>
  <si>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</si>
  <si>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</si>
  <si>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</si>
  <si>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</si>
  <si>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</si>
  <si>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</si>
  <si>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</si>
  <si>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</si>
  <si>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t>Revisar los proyectos de providencias para verificar que estén ajustados a la norma, asegurando que no haya manipulación en la decisión a favor de una de las partes.</t>
  </si>
  <si>
    <t xml:space="preserve">Falencia en la seguridad de la custodía de los títulos de depósito Judicial </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</si>
  <si>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</si>
  <si>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</si>
  <si>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No establecer controles periódicos a las actuaciones de los ponentes jurídicos y financieros</t>
  </si>
  <si>
    <t>Seguimiento desde la coordinación a los ponentes para verificar las actuaciones de los funcionarios que tienen a cargo los procesos.</t>
  </si>
  <si>
    <t>Firma de las ponencias</t>
  </si>
  <si>
    <t>Anual 
(Una vez al año)</t>
  </si>
  <si>
    <t>Negligencia en la  revisión de los  documentos requeridos para iniciar un proceso contractual</t>
  </si>
  <si>
    <t>Estructuración y revisión armónica e integral de los documentos requeridos, en la etapa precontractual.</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</si>
  <si>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</si>
  <si>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</si>
  <si>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Informes de supervisión publicados  en el SECOP y revisados por una instancia en la  Entidad.</t>
  </si>
  <si>
    <t>1. Omisión en el cumplimiento de las políticas de seguridad de
información.
2. Vulneración de los controles definidos para el acceso a la información.</t>
  </si>
  <si>
    <t>Pérdida o mal uso de la información en beneficio propio o de terceros.</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</si>
  <si>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</si>
  <si>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</si>
  <si>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</si>
  <si>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</si>
  <si>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</si>
  <si>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</si>
  <si>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</si>
  <si>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</si>
  <si>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Informe de pruebas realizadas a los sistemas de información nuevos.
2. Plan de renovación tecnológica.
3. Informe de revisiones realizadas a los dispositivos de seguridad.
4. Repositorio cifrado.
5. Informe de accesos al repositorio cifrado.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</si>
  <si>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</si>
  <si>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</si>
  <si>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</si>
  <si>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</si>
  <si>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</si>
  <si>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</si>
  <si>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</si>
  <si>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</si>
  <si>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</si>
  <si>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</si>
  <si>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t>1. Atención personalizada en las instalaciones de la Entidad.
2. Seguimiento a la atención al ciudadano a traves de los registros del sistema de digiturno y calificación del servicio.
4. Recomendaciones en comités primarios.</t>
  </si>
  <si>
    <t>Actas de comité primario
Reportes del digiturno y de la calificación del servicio de atención presencial</t>
  </si>
  <si>
    <t xml:space="preserve">1. Acta
2. Memorando
3. Informe de Inventarios
4. Memorando
</t>
  </si>
  <si>
    <t>Total hojas de vida cargadas al SIGEP / 
Total planta de personal</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</si>
  <si>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</si>
  <si>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</si>
  <si>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</si>
  <si>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</si>
  <si>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</si>
  <si>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</si>
  <si>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</si>
  <si>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1. Delegada para Procedimientos Mercantiles
2. Coordinador Grupos de Jurisdicción Societaria I 
3. Jurisdicción Societaria II</t>
  </si>
  <si>
    <t>1. Acta de reunión 
2. Reporte Post@l</t>
  </si>
  <si>
    <t>No. de charlas adelantadas</t>
  </si>
  <si>
    <t>Elaborar el informe de evaluacion sobre las encuestas recibidas en desarrollo de la audiencia de rendición de cuentas</t>
  </si>
  <si>
    <t>Informe audiencia rendición de cuentas</t>
  </si>
  <si>
    <t>No. de formatos de encuesta diligenciados</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</si>
  <si>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</si>
  <si>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2018</t>
  </si>
  <si>
    <t>Mejora por implementar</t>
  </si>
  <si>
    <t>Beneficio al ciudadano o entidad</t>
  </si>
  <si>
    <t>Fecha
inicio</t>
  </si>
  <si>
    <t>Fecha final racionalización</t>
  </si>
  <si>
    <t>708</t>
  </si>
  <si>
    <t>Escisión de sociedades comerciales</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</si>
  <si>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</si>
  <si>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</si>
  <si>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</si>
  <si>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</si>
  <si>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</si>
  <si>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</si>
  <si>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</si>
  <si>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</si>
  <si>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</si>
  <si>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</si>
  <si>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</si>
  <si>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</si>
  <si>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Coordinador del Grupo Administrativo
Funcionarios responsables del almacen</t>
  </si>
  <si>
    <t>Coordinador del Grupo Administrativo
Funcionarios supervisores de congtratos</t>
  </si>
  <si>
    <t>Coordinadora y funcionarios del Grupo de Notificaciones Administrativas</t>
  </si>
  <si>
    <t>Coordinadora de los grupos de Notificaciones Administrativas y Atención al Ciudadano
Funcionarios del Grupo de Notificaciones Administrativas</t>
  </si>
  <si>
    <t xml:space="preserve">Coordinadora y funcionarios de los grupos de Notificaciones Administrativas y Atención al Ciudadano
</t>
  </si>
  <si>
    <t xml:space="preserve">Coordinadora y funcionarios de los grupos de Notificaciones Administrativas y Atención al Ciudadano
</t>
  </si>
  <si>
    <t xml:space="preserve">1. Memorando
2. Formato cumplido con visto bueno del coordinador
3. Memorando
</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</si>
  <si>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</si>
  <si>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</si>
  <si>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</si>
  <si>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</si>
  <si>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</si>
  <si>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</si>
  <si>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Delegado para procedimientos de insolvencia, Coordinadora del grupo de liquidaciones y los ponentes responsables.</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</si>
  <si>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</si>
  <si>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(Número de peritos designados que cumplen los requisitos / total de peritos designados)*100</t>
  </si>
  <si>
    <t xml:space="preserve">% de documentos del grupo con restricción de permisos </t>
  </si>
  <si>
    <t>(Numero de autos revisados / total de autos proferidos) x 100</t>
  </si>
  <si>
    <t>Coordinadora Grupo de Apoyo Judicial, ponente encargado de la cuenta de depósito judicial.</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</si>
  <si>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</si>
  <si>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</si>
  <si>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Las cajas fuertes se encuentran en el cúbiculo de la ponente responsable de la cuenta y están resguardadas por cámara de seguridad y sus combinaciones no son de conocimiento de nadie más que los ponentes de títulos y la Coordinación.</t>
  </si>
  <si>
    <t xml:space="preserve">Se publica muestreo de las Actas de entrega. </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</si>
  <si>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</si>
  <si>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</si>
  <si>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</si>
  <si>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</si>
  <si>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</si>
  <si>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t>Gestion Documental y Apoyo Judicial</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</si>
  <si>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</si>
  <si>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t>1. Evidencia comparativo con los formatos de postal de autorizacion de servicio, mostrando cada tramite y su debida autorizacion por parte del coordinador.
2. Actualizacion tabla de tramites que se encuentra en intranet.</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</si>
  <si>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</si>
  <si>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Se revisaron los estudios  previos y documentos soporte de los procesos de contratación radicados en el Grupo de Contratos,  en su  mayoria se  realizaron las observacioes vía correo electrónico a las areas solicitantes de la contratación.</t>
  </si>
  <si>
    <t xml:space="preserve">Se revisaron de manera aleatoria los informes de supervisión  radicados en el Grupo de Contratos, los cuales  reposan en cada uno de los expedientes contactuales  y  en  el  Share point del  Grupo de Contratos. </t>
  </si>
  <si>
    <t>Coordinador del Grupo  de Contratos 
Funcionarios responsables</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</si>
  <si>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</si>
  <si>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r>
      <rPr>
        <sz val="10"/>
        <rFont val="Arial"/>
        <family val="2"/>
      </rPr>
      <t>Previa publicación de los conceptos estos deben pasar por la revisión de cada responsable de emitirlos antes de su publicación en la pagina WEB.
Ver conceptos en el link:</t>
    </r>
    <r>
      <rPr>
        <u val="single"/>
        <sz val="10"/>
        <color indexed="12"/>
        <rFont val="Arial"/>
        <family val="2"/>
      </rPr>
      <t xml:space="preserve">
https://www.supersociedades.gov.co/nuestra_entidad/normatividad/SitesPages/Conceptos-Juridicos.aspx</t>
    </r>
  </si>
  <si>
    <t> Se efectuó la revisión de las contestaciones de demandas, efectuadas en el primer cuatrimestre 2017, para lo cual se incluye el cuadro en Excel con el registro correspondiente.</t>
  </si>
  <si>
    <t xml:space="preserve"> Coordinadora Grupo Defensa Judicial </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</si>
  <si>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</si>
  <si>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Coordinador Grupo de Arquitectura de Datos</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</si>
  <si>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</si>
  <si>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</si>
  <si>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</si>
  <si>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</si>
  <si>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</si>
  <si>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</si>
  <si>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Coordinador Grupo de Soborno Transnacional e Investigaciones Especiales</t>
  </si>
  <si>
    <t>Se realizo el comité ejecutivo de supervisión, el día 05 de febrero de 2018. Se carga copia de la respectiva acta.</t>
  </si>
  <si>
    <t xml:space="preserve">Oficios de aprobación cálculo actuarial enviado a la sociedad y a la Dian. Se adjunta como evidencia  oficios a las sociedades:
ALVILLA SAS, LISTER PETTER DIESEL SAS,  INVERIONES HCM SAS Y  PELAEZ HERMASNOS S.A.
</t>
  </si>
  <si>
    <t>Memorando revisión reformas estatutarias de las siguientes sociedades.
NORTESANTANDEREANA DE GAS Y HENKEL COLOMBIANA SAS.</t>
  </si>
  <si>
    <t>Coordinador Trámites Societarios</t>
  </si>
  <si>
    <t>Actas grupo primarios correspondientes a los meses de Enero, Febrero y Marzo de 2018, en las cuales  se imparte la instrucción  a los ponentes del grupo.</t>
  </si>
  <si>
    <t xml:space="preserve">1. Revisión de las quejas y denuncias por parte del coordinador del grupo de control y seguimiento a acuerdos de reestructuración. </t>
  </si>
  <si>
    <t>Se han atendido la totalidad de denuncias de incumplimiento presentadas en los acuerdos de reestructuración en oportunidad como se evidencia en la muestra adjunta.</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</si>
  <si>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</si>
  <si>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</si>
  <si>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t xml:space="preserve">Coordinador Grupo de Control de Sociedades
y Seguimiento a Acuerdos de Reestruccturación </t>
  </si>
  <si>
    <t>Coordinador Grupo de Investigaciones Administrativas; Coordinador Grupo de Supervisión Especial; Coordinador Grupo de Control y seguimiento a acuerdos y Coordinador Grupo de Conglomerados.</t>
  </si>
  <si>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</si>
  <si>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</si>
  <si>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</si>
  <si>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Coordinador grupo de Investigaciones Administrativas; 
Coordinador de Supervisión Especial; 
Coordinador de Conglomerados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</si>
  <si>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</si>
  <si>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del Grupo de Control y Seguimiento a Acuerdos;
Coordinador del Grupo Conglomerados</t>
  </si>
  <si>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</si>
  <si>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</si>
  <si>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</si>
  <si>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</si>
  <si>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</si>
  <si>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t>Coordinador Grupo Regimen Cambiario</t>
  </si>
  <si>
    <t>Coordinadora Grupo de Intervenidas Martha Leonor Archila</t>
  </si>
  <si>
    <t xml:space="preserve">La seguridad de los documentos es alta y se evidencia con un pantallazo de postal de cada mes </t>
  </si>
  <si>
    <t>Se genera una planilla de cada mes en la que se evidencia la revision por parte de la coordinadora, las providencias que elaboran los ponentes</t>
  </si>
  <si>
    <t>Director DID</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</si>
  <si>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</si>
  <si>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</si>
  <si>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Archivo en Excel de control de muestra de recepción de estados financieros con corte a mayo 2 de 2018</t>
  </si>
  <si>
    <t>Coordinador Grupo de Desarrollo del Talento Humano</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</si>
  <si>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</si>
  <si>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</si>
  <si>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</si>
  <si>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</si>
  <si>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</si>
  <si>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</si>
  <si>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</si>
  <si>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</si>
  <si>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</si>
  <si>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</si>
  <si>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</si>
  <si>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Durante el periodo se hizo el reparto y resignación de los procesos, de manera aleatoria, teniendo en consideración, las características de cada uno de ellos y el perfil de las ponentes</t>
  </si>
  <si>
    <t>Coordinadora Grupo de Procesos Especiales</t>
  </si>
  <si>
    <t>Durante el periodo no se ha requerido la intervención de peritos ni se han valorado dictámenes</t>
  </si>
  <si>
    <t>Se efectuó un cruce de información del DM frente a la Base de Procesos del Grupo. Se actualizó el SharePoint y se enviarion correo de verificación a los funcionarios responsables de los procesos.</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</si>
  <si>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</si>
  <si>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</si>
  <si>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 xml:space="preserve">Coordinadora Grupo de Acuerdos de Insolvencia en Ejecución 
Funcionarios Area Financiera </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</si>
  <si>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val="single"/>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</si>
  <si>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</si>
  <si>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t>Uso inadecuado de información almacenada en los sistemas de información con acceso privilegiado, por parte del auditor interno, para favorecer a un tercero.</t>
  </si>
  <si>
    <t>Debilidad la aplicación del los principios éticos.</t>
  </si>
  <si>
    <t>Pérdida de información institucional - perdida de imagen institucional</t>
  </si>
  <si>
    <t>Solicitud de acceso a información privilegiada por parte de los equipos auditores únicamente para el periodo de cada auditoria de proceso.</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</si>
  <si>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</si>
  <si>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</si>
  <si>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</si>
  <si>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</si>
  <si>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No observar las etapas procesales previstas en la ley</t>
  </si>
  <si>
    <t>Dilación de los procesos con el propósito de obtener el vencimiento de términos o la prescripción del mismo.</t>
  </si>
  <si>
    <t>Adelantar la investigación sin atender las etapas procesales previstas en la Ley</t>
  </si>
  <si>
    <t>Pérdida de eficacia de la acción disciplinaria y perdida de imagen y credibilidad del Grupo de Control Disciplinario.</t>
  </si>
  <si>
    <t>Demandas en contra de la entidad.</t>
  </si>
  <si>
    <t>Impulsar los procesos con celeridad y dar trámite a todas las solicitudes que se presentan por parte de los actores del proceso, respetando el orden de llegada de las solicitudes y procesos, de acuerdo a la Ley.</t>
  </si>
  <si>
    <t>Se ha ejecutado de manera ordenada y de acuerdo a los términos de Ley el trámite de los procesos Disciplinarios. La evidencia puede consultarse en los archivos del Grupo teniendo en cuenta que están sometidos a reserva. (Cuadro Excel Radicador)</t>
  </si>
  <si>
    <t>Cuadro Excel Radicador</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</si>
  <si>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</si>
  <si>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Cuadro de Consecutivo de autos</t>
  </si>
  <si>
    <t>Cuadro de Consecutivo de autos y en los expedientes de cada proceso.</t>
  </si>
  <si>
    <t xml:space="preserve"> Secretario General
Funcionarios Grupo Control Disciplinario</t>
  </si>
  <si>
    <t>Se envían archivos de cámara  que cubre caja fuerte y custodia de protector . Correo de validación de firmas enviado por Bancolombia No se presentan novedades</t>
  </si>
  <si>
    <t>Coordinadora de Tesorería y Subdirector Financiero</t>
  </si>
  <si>
    <t>Subdirector Financiero y contable</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</si>
  <si>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</si>
  <si>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Se cuenta con un archivo que controla las disminuciones realizadas en SIIF  con su evidencia de documento que la soporta</t>
  </si>
  <si>
    <t>Coordinadora de Contabilidad y Subdirector Financiero</t>
  </si>
  <si>
    <t>Se brindó capacitación con la coordinadora de gestión documental sobre seguridad en los borradores y se tomó la decisión que entre autos de máximo riesgo se generarían como sistema de seguridad y se llama Restringida.</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</si>
  <si>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</si>
  <si>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t>
  </si>
  <si>
    <t>Coordinadora Grupo de Reorganización Empresarial
Delegado para asuntos para procedimientos de insolvencia</t>
  </si>
  <si>
    <t>1. Solicitud de aplicación de la política de supervisión.
2.Análisis  del comportamiento del mercado y variables de impacto sobre sectores o sociedades.
3. Priorización de la selección de la muestra.</t>
  </si>
  <si>
    <t>Coordinador Grupo de Análisis y Seguimiento Financiero</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</si>
  <si>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</si>
  <si>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</si>
  <si>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</si>
  <si>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</si>
  <si>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</si>
  <si>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</si>
  <si>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 xml:space="preserve">Se efectuo seguimiento en dos ocasiones para cada proceso auditado, en el periodo Febrero a Abril 30 de 2018. </t>
  </si>
  <si>
    <t>Archivo de seguimiento en PDF</t>
  </si>
  <si>
    <t>Dos solicitudes de levantamiento de reserva para acceso de información con seguridad privilegiada para los procesos de Recuperación Empresarial y Procesos Especiales.</t>
  </si>
  <si>
    <t>Correos Electrónicos</t>
  </si>
  <si>
    <t>Jefe de la Oficina de Control Interno</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</si>
  <si>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</si>
  <si>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</si>
  <si>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</si>
  <si>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</si>
  <si>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</si>
  <si>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</si>
  <si>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</si>
  <si>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</si>
  <si>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</si>
  <si>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</si>
  <si>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</si>
  <si>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</si>
  <si>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</si>
  <si>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Se tiene definido un plan de implementación de la mejora</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</si>
  <si>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</si>
  <si>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</si>
  <si>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</si>
  <si>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</si>
  <si>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</si>
  <si>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</si>
  <si>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</si>
  <si>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</si>
  <si>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</si>
  <si>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Grupo de Atención al Ciudadano, Subdirección Administrativa, 
Oficina Asesora de Planeación</t>
  </si>
  <si>
    <t>Matriz de control de recursos y requerimientos en Excel</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</si>
  <si>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</si>
  <si>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</si>
  <si>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</si>
  <si>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 xml:space="preserve">La entidad sistematizó el trámite de Escisión de Sociedades comerciales dentro del proceso institucional denominado "Aprobación de reformas estatutarias", en la siguiente URL: http://bpm.supersociedades.gov.co/AP/Visitor.aspx?id=350&amp;idPortal=0. </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</si>
  <si>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</si>
  <si>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</si>
  <si>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</si>
  <si>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validó url donde se encuentra sistematizado el trámite.</t>
  </si>
  <si>
    <t>Se validó información en la url de la sistematización del trámite.</t>
  </si>
  <si>
    <t>Campañas preventivas sobre temas de anticorrupción.</t>
  </si>
  <si>
    <t>Grupo de Atención al Ciudadano
Subdirección Administrativa
OAP</t>
  </si>
  <si>
    <t xml:space="preserve">Documento </t>
  </si>
  <si>
    <t>Número de cronogramas publicados</t>
  </si>
  <si>
    <t>Número de documentos con seguimiento</t>
  </si>
  <si>
    <t xml:space="preserve">OAP
</t>
  </si>
  <si>
    <t>Evaluación de la estrategia de participación ciudadana</t>
  </si>
  <si>
    <t>Documento con la evaluación</t>
  </si>
  <si>
    <t>Número de Documentos</t>
  </si>
  <si>
    <t>Jefe OAP
Responsables del Proceso</t>
  </si>
  <si>
    <t>Conformar un equipo de trabajo para coordinar el proceso de planeación de los ejercicios de rendición de cuentas y sensibilizarlo en dichas temáticas.</t>
  </si>
  <si>
    <t>OAP</t>
  </si>
  <si>
    <t>Cronograma socializado</t>
  </si>
  <si>
    <t xml:space="preserve">
OAP</t>
  </si>
  <si>
    <t>Procedimiento actualizado</t>
  </si>
  <si>
    <t>Número de procedimientos</t>
  </si>
  <si>
    <t xml:space="preserve">Solicitud de la información sobre los temas de interés priorizados de acuerdo con el componente de dialogo, siguiendo los lineamientos del procedimiento de rendición de cuentas.  </t>
  </si>
  <si>
    <t>Recepción y consolidación de la información para la elaboración del  Informe de Gestión de los espacios de rendición de cuentas y su publicación si es del caso.</t>
  </si>
  <si>
    <t>Priorizar los temas de interés de los ejercicios de rendición de cuentas y de las acciones de dialogo y socializarlo</t>
  </si>
  <si>
    <t>Documento semestral con el seguimiento</t>
  </si>
  <si>
    <t>3.3</t>
  </si>
  <si>
    <t>3.4</t>
  </si>
  <si>
    <t>3.5</t>
  </si>
  <si>
    <t>Documentación y consolidación de los riesgos de corrupción actualizados</t>
  </si>
  <si>
    <t>Monitoreo y revisión de la gestión del riesgo y las acciones asociadas al control e identificación de riesgos materializados,  documentados y  cargue de evidencias.</t>
  </si>
  <si>
    <t xml:space="preserve">Correos o memorando con la consulta </t>
  </si>
  <si>
    <t>Número de correos o memorandos</t>
  </si>
  <si>
    <t>Campañas de Socialización</t>
  </si>
  <si>
    <t>Número de campañas</t>
  </si>
  <si>
    <t>Diseñar y divulgar a los grupos de interés,  el cronograma que identifique y define los espacios de participación ciudadana, presenciales y virtuales, que se realizarán en la vigencia 2019</t>
  </si>
  <si>
    <t>Realizar campaña de sensibilización de usuarios sobre los mecanismos de participación ciudadana, establecidos por la Entidad.</t>
  </si>
  <si>
    <t>Seguimiento al Programa de Participación Ciudadana de la Entidad</t>
  </si>
  <si>
    <t>1.1.</t>
  </si>
  <si>
    <t xml:space="preserve">Consulta a las dependencias misionales y de apoyo, sobre los mecanismos o espacios de consulta o de participación ciudadana que tiene programadas ejecutar en la vigencia 2019. </t>
  </si>
  <si>
    <t>Solicitar actualización del mapa de riesgos de corrupción 2020</t>
  </si>
  <si>
    <t xml:space="preserve">Registro del Mapa de Riesgos de Corrupción 2020 actualizado. </t>
  </si>
  <si>
    <t>Publicar en la web la actualización del mapa de riesgos de corrupción 2020</t>
  </si>
  <si>
    <t>Actualización del mapa de riesgos de corrupción 2020 de los procesos de la entidad.</t>
  </si>
  <si>
    <t>1.8</t>
  </si>
  <si>
    <t>Total hojas de vida actualizadas en SIGEP con declaración de bienes y rentas, el registro de conflictos ce interés y la declaración de 
del impuesto sobre la renta y complementarios  / 
Total de funcionarios del nivel directivo de la entidad</t>
  </si>
  <si>
    <t>Actualización del procedimiento de quejas, reclamos, sugerencias y denuncias por corrupción</t>
  </si>
  <si>
    <t>Actualizar el documento "Manual de caracterización de usuarios"</t>
  </si>
  <si>
    <t>Realizar campañas de socialización promoviendo el uso de los diferentes canales de atención</t>
  </si>
  <si>
    <t>Actualización del procedimiento de presentación y atención de consultas</t>
  </si>
  <si>
    <t>5.1.</t>
  </si>
  <si>
    <t>Informe de análisis de resultados (Encuesta semestral)</t>
  </si>
  <si>
    <t>Seguimiento semestral a la satisfacción del ciudadano</t>
  </si>
  <si>
    <t>Elaborar y socializar el reporte de sostenibilidad con el avance de la entidad en los aspectos sociales, ambientales y económicos, en el marco de responsabilidad social institucional</t>
  </si>
  <si>
    <t>Reporte de sostenibilidad</t>
  </si>
  <si>
    <t>Documento publicado en página web</t>
  </si>
  <si>
    <t>Grupo control disciplinario</t>
  </si>
  <si>
    <t>Actualización trimestral de datos abiertos bajo NIIF</t>
  </si>
  <si>
    <t xml:space="preserve">
1. Lineamientos de transparencia activa</t>
  </si>
  <si>
    <t>2. Lineamientos de transparencia pasiva</t>
  </si>
  <si>
    <t>3. Elaboración de los instrumentos de Gestión de la Información</t>
  </si>
  <si>
    <t>4. Criterio diferencial de Accesibilidad</t>
  </si>
  <si>
    <t>5. Monitoreo del Acceso a  la Información Pública</t>
  </si>
  <si>
    <t>Certificar la competencia de Atención al Ciudadano.</t>
  </si>
  <si>
    <t>Certificados por Competencia en Atención al Ciudadano.</t>
  </si>
  <si>
    <t>No. de Certificaciones por Competencia</t>
  </si>
  <si>
    <t>Grupo de Desarrollo de Talento Humano
Subdirección Administrativa</t>
  </si>
  <si>
    <t>1. Estructura administrativa y direccionamiento estratégico</t>
  </si>
  <si>
    <t>2. Fortalecimiento de los canales de atención</t>
  </si>
  <si>
    <t>3. Talento humano</t>
  </si>
  <si>
    <t xml:space="preserve">
4. Normativo y procedimiental</t>
  </si>
  <si>
    <t>5. Relacionamiento con el ciudadano</t>
  </si>
  <si>
    <t>Reportar y publicar en SIGEP anualmente, la declaración de bienes y rentas, el registro de conflictos de interés y la declaración del impuesto sobre la renta y complementarios, a funcionarios del Nivel Directivo, en el marco de la Ley 2013 de 2019.</t>
  </si>
  <si>
    <t>SIGEP actualizado con hojas de vida de funcionarios del nivel directivo y gerencial de la entidad en lo relativo a  declaración de bienes y rentas, el registro de conflictos de interés y la declaración del impuesto sobre la renta y complementarios.</t>
  </si>
  <si>
    <t>Grupo de Administración de Personal</t>
  </si>
  <si>
    <t>Informe mensual publicado en la web.</t>
  </si>
  <si>
    <t>Número de informes publicados / 
Total informes programados</t>
  </si>
  <si>
    <t>Grupo de Administración de Personal / 
Grupo de Contratos.</t>
  </si>
  <si>
    <t>31/12/20120</t>
  </si>
  <si>
    <t>Porcentaje de cumplimiento de  los entregables establecidos en la ley 1712 de 2014</t>
  </si>
  <si>
    <t xml:space="preserve">Revisión de los activos de información de la Entidad </t>
  </si>
  <si>
    <t>Número total de documentos de clasificación de activos de información actualizados</t>
  </si>
  <si>
    <t>Generar campañas de apropiación del Código de Integridad Institucional</t>
  </si>
  <si>
    <t>Listas de Asistencias o Bases de Datos</t>
  </si>
  <si>
    <t>No de Campañas realizadas</t>
  </si>
  <si>
    <t>Grupo de Desarrollo del Talento Humano</t>
  </si>
  <si>
    <t>Lista de asistencia o convocatorias a las charlas</t>
  </si>
  <si>
    <t>Seguimiento a la ejecución de los ejercicios de rendición de cuentas y de las acciones de dialogo programados por la entidad.</t>
  </si>
  <si>
    <t>2.9</t>
  </si>
  <si>
    <t>2.8</t>
  </si>
  <si>
    <t>2.7</t>
  </si>
  <si>
    <t>2.6</t>
  </si>
  <si>
    <t>2.5</t>
  </si>
  <si>
    <t>2.4</t>
  </si>
  <si>
    <t>Cronograma publicado</t>
  </si>
  <si>
    <t xml:space="preserve">Priorizar los temas de interés de los ejercicios de rendición de cuentas y de las acciones de dialogo y publicarlo </t>
  </si>
  <si>
    <t xml:space="preserve">Consulta a las dependencias de la entidad, sobre los ejercicios de rendición de cuentas  que tienen programado ejecutar en la vigencia 2020. </t>
  </si>
  <si>
    <t xml:space="preserve">Actualizar el Procedimiento de Rendición de Cuentas, particularmente en lo relativo a los nuevos formatos establecidos.  </t>
  </si>
  <si>
    <t xml:space="preserve">Actualizar el Manual de caracterización de los grupos de valor de la Superintendencia de Sociedades con nuevas variables </t>
  </si>
  <si>
    <t>1. Información</t>
  </si>
  <si>
    <t>3. Responsabilidad</t>
  </si>
  <si>
    <t xml:space="preserve">2. Diálogo </t>
  </si>
  <si>
    <t>1.9</t>
  </si>
  <si>
    <t>No.</t>
  </si>
  <si>
    <t>PROCESO</t>
  </si>
  <si>
    <t>OBJETIVO DEL PROCESO</t>
  </si>
  <si>
    <t>IDENTIFICACIÓN DEL RIESGO</t>
  </si>
  <si>
    <t>ANÁLISIS DEL RIESGO INHERENTE</t>
  </si>
  <si>
    <t>VALORACIÓN DEL RIESGO</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</si>
  <si>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</si>
  <si>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</si>
  <si>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</si>
  <si>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</si>
  <si>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</si>
  <si>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</si>
  <si>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</si>
  <si>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</si>
  <si>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</si>
  <si>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</si>
  <si>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</si>
  <si>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</si>
  <si>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</si>
  <si>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</si>
  <si>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EVALUACIÓN ZONA DE RIESGO RESIDUAL</t>
  </si>
  <si>
    <t>AER-2</t>
  </si>
  <si>
    <t>Análisis Económico y de Riesgos</t>
  </si>
  <si>
    <t>Realizar el estudio de la información financiera y no finaciera, (sociedades de beneficio e interés colectivo BIC, gobierno corporativo y LAFT) de las sociedades bajo supervisión, para determinar los factores que permitan priorizar las sociedades susceptibles a la materialización de riesgos de insolvencia o lavado de activos, financiación del terrorismo y del soborno transnacional</t>
  </si>
  <si>
    <t>Nivel central</t>
  </si>
  <si>
    <t>Falta de controles a los funcionarios que administran el modelo</t>
  </si>
  <si>
    <t>Llevar a zona de riesgo baja o eliminar</t>
  </si>
  <si>
    <t>Preventivo</t>
  </si>
  <si>
    <t>Efectuar un auditoria a la muestra generada por el modelo con el objeto de determinar si se incluyeron todas las sociedades que de acuerdo a los criterios del modelo debieron ser incluidas. Acción: Auditoria para verificar muestra final Registro: Correos y/o archivo Periodicidad: anual - Segundo semestre.</t>
  </si>
  <si>
    <t>Grupo de Arquitectura de datos</t>
  </si>
  <si>
    <t>Yonny Cuellar Cabrera / Secretario General</t>
  </si>
  <si>
    <t>Zona de Riesgo BAJA</t>
  </si>
  <si>
    <t>Eliminar o reducir</t>
  </si>
  <si>
    <t>PROBABLE (4)</t>
  </si>
  <si>
    <t>MODERADO (5)</t>
  </si>
  <si>
    <t>Zona de Riesgo MODERADA</t>
  </si>
  <si>
    <t>GIE-1</t>
  </si>
  <si>
    <t>Gestión de Información Empresarial</t>
  </si>
  <si>
    <t>Producir informes empresariales consistentes, confiables, de calidad y oportunos, que contribuyan en el cumplimiento de las funciones de supervisión.</t>
  </si>
  <si>
    <t>Nivel central e intendencias</t>
  </si>
  <si>
    <t>Falta de control sobre la muestra de sociedades que deben ser sancionadas por no envío de la información requerida.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</si>
  <si>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 Periodicidad: continua</t>
  </si>
  <si>
    <t>Juan José Cely - Grupo de Recursos y Requerimientos Empresariales.</t>
  </si>
  <si>
    <t>Juan Jose Viejo Cely Ramirez / Profesional Especializado</t>
  </si>
  <si>
    <t>POSIBLE (3)</t>
  </si>
  <si>
    <t>GIE-2</t>
  </si>
  <si>
    <t>Falta de control a las modificaciones del listado de empresas definidas para enviar información financiera de fin de ejercicio.</t>
  </si>
  <si>
    <t>Efectuar una auditoria al listado de empresas definidas para enviar información financiera de fin de ejercicio. Acción: Auditoria control de muestra. Registro: Archivo en excel.</t>
  </si>
  <si>
    <t>Coordinador y funcionario Grupo Arquitectura de Datos</t>
  </si>
  <si>
    <t>Fabian Ulises Velandia Soto / Profesional Univesitario</t>
  </si>
  <si>
    <t>GC-1</t>
  </si>
  <si>
    <t>Gestión Integral</t>
  </si>
  <si>
    <t>Mantener y mejorar el SGI y la gestión por procesoss, con el fin de dar cumplimiento a los requisitos establecidos dentro de los sistemas que conforman el SGI, generando satisfaccióna las partes interesadas</t>
  </si>
  <si>
    <t>1. Seguimiento trimestral por parte de la Oficina Asesora de Planeación. Periodicidad: Trimestral. Evidencia: Powerpoint con seguimiento trimestral.</t>
  </si>
  <si>
    <t>Hoslander Adlai Saenz Barrera / Jefe de Oficina</t>
  </si>
  <si>
    <t>RARA VEZ (1)</t>
  </si>
  <si>
    <t>MAYOR (10)</t>
  </si>
  <si>
    <t>2. Revisión por parte del comité gerencial del avance y ejecución de los proyectos. Periodicidad: De acuerdo con la programación de los comités de gerencia. Presentación comité.</t>
  </si>
  <si>
    <t>AAA-1</t>
  </si>
  <si>
    <t>Actuaciones y Autorizaciones Administrativas</t>
  </si>
  <si>
    <t>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 con los recursos disponibles para cada proceso e implementado herramientas prácticas si es necesario que ayuden a optimizar la operación y mejoramiento de los procesos y hacer el seguimiento continuo a los mismos.</t>
  </si>
  <si>
    <t>Autorizar las reformas estatutarias (fusión, escisión, disminución de capital) omitiendo los requisitos legales en perjuicio de los terceros acreedores y proveedores de la sociedad, para beneficiar a la misma sociedad, a cambio de prebendas.</t>
  </si>
  <si>
    <t>Organizacional</t>
  </si>
  <si>
    <t>Llevar a zona de riesgo moderada o Llevar a zona de riesgo baja o eliminar</t>
  </si>
  <si>
    <t>Revisión por parte del coordinador del grupo de trámites societarios. Acción 1: Entrega de memorando firmado al Delegado de IVC, donde consta que se hizo la revisión por parte del coordinador del grupo. Evidencia: Muestra de memorando firmado. Periodicidad: Continua.</t>
  </si>
  <si>
    <t>Coordinador del Grupo de tramites societarios</t>
  </si>
  <si>
    <t>Ruben Fajardo Hurtado / Profesional Especializado</t>
  </si>
  <si>
    <t>IMPROBABLE (2)</t>
  </si>
  <si>
    <t>CATASTRÓFICO (20)</t>
  </si>
  <si>
    <t>Zona de Riesgo ALTA</t>
  </si>
  <si>
    <t>AAA-2</t>
  </si>
  <si>
    <t>Atender las actuaciones administrativas omitiendo los parámetros legales establecidos en cada trámite, en beneficio de una de las partes, a cambio de dádivas.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</si>
  <si>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</si>
  <si>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 Evidencia: Actas de grupo primario Periodicidad: Mensual</t>
  </si>
  <si>
    <t>Coordinador Grupo de Tramites Societarios</t>
  </si>
  <si>
    <t>AAA-3</t>
  </si>
  <si>
    <t>Continuidad indebida del acuerdo de reestructuración, desconociendo las causales de incumplimiento, en beneficio de la sociedad incumplida, a cambio de dádivas.</t>
  </si>
  <si>
    <t>Tratamiento prioritario con controles</t>
  </si>
  <si>
    <t>Revisión de las quejas y denuncias por parte del coordinador del grupo de control y seguimiento a acuerdos de reestructuración. Acciones: Verificar que todas las quejas y denuncias presentadas sobre incumplimiento del acuerdo, se gestionen conforme a la ley 550. Registro: Oficios revisados por el coordinador del grupo.</t>
  </si>
  <si>
    <t>Coordinador del grupo de control de sociedades y seguimiento a acuerdos de reestructuración.</t>
  </si>
  <si>
    <t>Elsa María López Roca / Profesional Especializado</t>
  </si>
  <si>
    <t>Zona de Riesgo EXTREMA</t>
  </si>
  <si>
    <t>Jorge Andrés Payome Morales / Profesional Especializado</t>
  </si>
  <si>
    <t>Roman Marcelo Rey Trujillo / Profesional Univesitario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</si>
  <si>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</si>
  <si>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</si>
  <si>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</si>
  <si>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 (una sola vez). Registro: Acta de reunión</t>
  </si>
  <si>
    <t>Coordinador Grupo de Tramites Societarios / Coordinador Grupo de Control de sociedades y seguimiento a acuerdos de reestructuración</t>
  </si>
  <si>
    <t>Judith Hernández / Técnico Administrativo</t>
  </si>
  <si>
    <t>Jerarquización de la información. Acciones: Verificación de la jerarquización de los documentos generados por medio del radicador. Registro: Reporte Post@l</t>
  </si>
  <si>
    <t>Coordinador Grupo de Tramites Societarios y Coordinador de grupo de control de sociedades y acuerdos a reestructuración</t>
  </si>
  <si>
    <t>AFC-1</t>
  </si>
  <si>
    <t>Análisis Financiero y Contable</t>
  </si>
  <si>
    <t>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</si>
  <si>
    <t>Omitir incluir en la muestra de gestión de riesgo, sociedades que presenten alertas financieras de alto riesgo, beneficiando a la (s) sociedad (es) al no ingresar al proceso de seguimiento y posterior adopción de medidas, a cambio de dádivas.</t>
  </si>
  <si>
    <t>Pérdida reputación.</t>
  </si>
  <si>
    <t>Descripción: 1. Aplicación de la política de Supervisión y criterios de selección. 2. Realizar análisis del comportamiento del mercado y variables de impacto sobre sectores o sociedades. 3. Efectuar la priorización de la selección de la muestra. Acciones: 1. Solicitud de aplicación de la política de supervisión. 2.Análisis de el comportamiento del mercado y variables de impacto sobre sectores o sociedades. 3. Priorización de la selección de la muestra. Registro: Acta de comité Periodicidad: permanente</t>
  </si>
  <si>
    <t>Coordinador grupo de análisis financiero y contable</t>
  </si>
  <si>
    <t>María Zoraida Peña González / Profesional Especializado</t>
  </si>
  <si>
    <t>Ani Katherine Aldana Briceño / Técnico Administrativo</t>
  </si>
  <si>
    <t>AFC-2</t>
  </si>
  <si>
    <t>Omitir revelar en los informes de diligencia la realidad económica y financiera, que permita establecer el nivel de riesgo de insolvencia, para beneficiar a la sociedad, a cambio de dádivas.</t>
  </si>
  <si>
    <t>Personas</t>
  </si>
  <si>
    <t>Por adelantar la toma de información a las empresas sin que se cumpla el objetivo del programa y no supervisar los informes respectivos.</t>
  </si>
  <si>
    <t>Elaboración del programa de toma de información. Acción: Verificación por parte del coordinador del grupo, que la toma de información cuente con el programa respectivo. Registro: Documento Metodológico o correo electrónico que instruye el programa de trabajo a desarrollar. Periodicidad: Cada vez que se requiera.</t>
  </si>
  <si>
    <t>Coordinador Grupo de análisis financiero y contable</t>
  </si>
  <si>
    <t>Supervisión del informe elaborado por el visitador después de la toma de información. Acciones: Supervisión adelantada por el coordinador del grupo, al informe elaborado por el visitador después de la toma de información. Evidencia:Muestra Informe supervisado y firmado por la coordinación del grupo. Periodicidad: Cada vez que se realice el informe.</t>
  </si>
  <si>
    <t>AFC-3</t>
  </si>
  <si>
    <t>Jerarquización de la información en postal Acciones: Verificación de la jerarquización de los documentos generados por medio del radicador. Registro: Pantallazo de la de la jerarquización de documentos en postal. Periodicidad: trimestral</t>
  </si>
  <si>
    <t>Coordinador grupo de Análisis financiero y contable</t>
  </si>
  <si>
    <t>IA-1</t>
  </si>
  <si>
    <t>Investigaciones Administrativas</t>
  </si>
  <si>
    <t>Investigar de las personas naturales o jurídicas dentro del marco de su competencia, y adoptar las medidas que sean pertinentes, con el fin de lograr que las investigadas se ajusten a la ley, y se impongan las sanciones que sean del caso.</t>
  </si>
  <si>
    <t>Omitir revelar en los informes de las visitas a las sociedades, la realidad de las irregularidades encontradas, para beneficiar a la sociedad y/o los intereses de otros agentes que se interrelacionan con la misma, a cambio de dádivas o sin éstas.</t>
  </si>
  <si>
    <t>Revisión del informe respectivo elaborado por el visitador después de la diligencia. Acciones: Revisión del informe de visita por parte de los coordinadores que manejan investigaciones administrativas. Registro: Muestra Informe supervisado (visto bueno, o correo que acredite la revisión) por la coordinación del grupo Periodicidad: Cada vez que se vaya a efectuar la diligencia</t>
  </si>
  <si>
    <t>Coordinador grupo de investigaciones administrativas y coordinador grupo de supervisión especial</t>
  </si>
  <si>
    <t>Diana Marcela Mantilla Cupaban / Profesional Especializado</t>
  </si>
  <si>
    <t>Sandra Milena Castiblanco Angulo / Profesional Univesitario</t>
  </si>
  <si>
    <t>Astrid Liliana Pinzón Fajardo / Profesional Especializado</t>
  </si>
  <si>
    <t>Oscar Nicolas Hernandez Cruz / Profesional Especializado</t>
  </si>
  <si>
    <t>Diana Paola Moreno Becerra / Auxiliar Administrativo</t>
  </si>
  <si>
    <t>Revisión del programa de visita antes de que se efectúe cada diligencia y del informe respectivo elaborado por el visitador después de la diligencia. Acción: 1. Elaboración y revisión del programa de visita (por parte del coordinador del grupo), el cual contiene todos los puntos a verificar en la toma de información. Registro: Programa revisado y firmado por la coordinación del grupo.</t>
  </si>
  <si>
    <t>Coordinador grupo de investigaciones administrativas y coordinador de supervisión especial</t>
  </si>
  <si>
    <t>Generar conciencia entre los funcionarios a través de campañas de concientización de ética, valores y transparencia en las actuaciones de los funcionarios. Acción; Sensibilización a los funcionarios sobre la importancia de la ética, de los valores de la entidad y de la transparencia en todas las actuaciones. Registro: Actas de grupo primario Periodicidad: Cuatrimestral</t>
  </si>
  <si>
    <t>Coordinador Grupo de cumplimiento y buenas prácticas empresariales</t>
  </si>
  <si>
    <t>Juan Francisco Amezquita Gómez / Profesional Univesitario</t>
  </si>
  <si>
    <t>Juana Elena Quintana Rios / Profesional Univesitario</t>
  </si>
  <si>
    <t>Juan David Soler Peña / Auxiliar Administrativo</t>
  </si>
  <si>
    <t>IA-2</t>
  </si>
  <si>
    <t>Suscripción de actos administrativos contrarios a la ley, en beneficio de un tercero, por dádivas recibidas por los funcionarios que la suscriben o sin éstas.</t>
  </si>
  <si>
    <t>Supervisión de todos los proyectos de actos administrativos proferidos en cada investigación. Acciones: Devoluciones con ajustes, que se cargan por la red al funcionario respectivo. Registro: Ruta o flujo de documentos del sistema (Postal) y/o correo electrónicos del coordinador.</t>
  </si>
  <si>
    <t>Coordinador de Investigaciones Administrativas; Coordinador de Supervisión Especial; Coordinador de Conglomerados</t>
  </si>
  <si>
    <t>Mayra Alejandra Salinas Herrada / Profesional Univesitario</t>
  </si>
  <si>
    <t>Andrés Martín Gaitán Rozo / Profesional Especializado</t>
  </si>
  <si>
    <t>GCON-1</t>
  </si>
  <si>
    <t>Gestión Contractual</t>
  </si>
  <si>
    <t>Adquirir los bienes, servicios y obras requeridos por la entidad, a través de la realización de procesos de selección de contratistas con la aplicación de los principios que rigen la contratación administrativa.</t>
  </si>
  <si>
    <t>Construcción de los documentos pre-contractuales, que no permiten la selección objetiva del contratista.</t>
  </si>
  <si>
    <t>Negligencia en la revisión de los documentos requeridos para iniciar un proceso contractual.</t>
  </si>
  <si>
    <t>Pérdida de recursos públicos y posibilidad de litigios.</t>
  </si>
  <si>
    <t>Estructuración y revisión armónica e integral de los documentos requeridos, en la etapa precontractual. Periodicidad del Control:Diaria Evidencia del Control: Muestra de correos electrónicos con ajustes a los documentos pre-contractuales.</t>
  </si>
  <si>
    <t>Coordinadora del Grupo de Contratos</t>
  </si>
  <si>
    <t>Vanessa Henao Camacho / Profesional Univesitario</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</si>
  <si>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</si>
  <si>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</si>
  <si>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</si>
  <si>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</si>
  <si>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Capacitación y actualización en materia de compra pública a los supervisores de la Entidad por parte del Grupo de Contratos. Evidencias: Listas de asistencia a las capacitaciones o correos electrónicos. Periodicidad: Cuatrimestral.</t>
  </si>
  <si>
    <t>Coordinadora Grupo de Contratos</t>
  </si>
  <si>
    <t>GINT-1</t>
  </si>
  <si>
    <t>Gestión de Infraestructura y Tecnologías de Información</t>
  </si>
  <si>
    <t>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</si>
  <si>
    <t>Omisión en el cumplimiento de las políticas de seguridad de información.</t>
  </si>
  <si>
    <t>Pérdida de imagen institucional, Incumplimiento legal, sanciones.</t>
  </si>
  <si>
    <t>Control de acceso a los sistemas de Información.</t>
  </si>
  <si>
    <t>Director de Informática y Desarrollo</t>
  </si>
  <si>
    <t>Héctor Gerardo Guerrero García / Profesional Especializado</t>
  </si>
  <si>
    <t>Vulneración de los controles definidos para el acceso a la información.</t>
  </si>
  <si>
    <t>Nubia Xiomara Sepúlveda Mendoza / Profesional Especializado</t>
  </si>
  <si>
    <t>Establecer acuerdos de confidencialidad en los contratos.</t>
  </si>
  <si>
    <t>Control de acceso al Data Center de la Entidad.</t>
  </si>
  <si>
    <t>Aplicar las directrices definidas respecto a la asignación de roles y permisos.</t>
  </si>
  <si>
    <t>Establecer contraseñas seguras.</t>
  </si>
  <si>
    <t>GINT-2</t>
  </si>
  <si>
    <t>Inadecuado acondicionamiento de los activos tecnológicos en favorecimiento propio o de terceros.</t>
  </si>
  <si>
    <t>Sistemas de información creados sin seguir los lineamientos de seguridad de la información.</t>
  </si>
  <si>
    <t>Pérdida de integridad, disponibilidad y confidencialidad de la información.</t>
  </si>
  <si>
    <t>Establecer políticas de modificaciones en configuración de los dispositivos de seguridad.</t>
  </si>
  <si>
    <t>Afectación económica de la entidad.</t>
  </si>
  <si>
    <t>Configuración viciada de los activos tecnológicos.</t>
  </si>
  <si>
    <t>Pérdida de imagen institucional.</t>
  </si>
  <si>
    <t>Incumplimiento legal.</t>
  </si>
  <si>
    <t>No mitigación de las vulnerabilidades técnicas existentes.</t>
  </si>
  <si>
    <t>Sanciones.</t>
  </si>
  <si>
    <t>Asegurar estructuras de seguridad en los Sistemas de Información.</t>
  </si>
  <si>
    <t>Mitigación de las vulnerabilidades encontradas en las pruebas.</t>
  </si>
  <si>
    <t>GCOM-1</t>
  </si>
  <si>
    <t>Gestión de Comunicaciones</t>
  </si>
  <si>
    <t>Gestionar la comunicación de la Entidad con el fin de trasmitir a los diferentes grupos de interés información respecto de la gestión, programas, proyectos y servicios que se realizan.</t>
  </si>
  <si>
    <t>Posibilidad de divulgar o dejar de divulgar una información con interés personal o de un tercero a fin de recibir cualquier dádiva.</t>
  </si>
  <si>
    <t>Imagen</t>
  </si>
  <si>
    <t>Manejo inadecuado de información confidencial.</t>
  </si>
  <si>
    <t>Pérdida de imagen y credibilidad de la entidad.</t>
  </si>
  <si>
    <t>El asesor de comunicaciones se encargará que toda información de interés público sea divulgada a través de los canales oficiales definidos por la entidad (página web y redes sociales). Habrá un solo vocero encargado de divulgar la información ante los medios de comunicación que será el superintendente o quien el designe. La información relevante será revisada de manera semanal por el despacho del Superintendente para definir las características de interés público y de confidencialidad que pueda tener. En caso que el procedimiento de control no se cumpla el responsable del proceso generará la alerta y seguirá el procedimiento disciplinario a que haya lugar. La evidencia de cumplimiento se realizará a través del cuadro de control de publicaciones. El monitoreo del control se realizará cuatrimestralmente.</t>
  </si>
  <si>
    <t>Nelson Hernán Gómez Tejada / Asesor</t>
  </si>
  <si>
    <t>Adriana María Gutiérrez Laverde / Técnico Administrativo</t>
  </si>
  <si>
    <t>GJUD-1</t>
  </si>
  <si>
    <t>Gestión Judicial</t>
  </si>
  <si>
    <t>Defender judicialmente a la entidad en aras de preservar el patrimonio público y la juridicidad de sus actuaciones y resolver consultas en materia de competencia de la Entidad</t>
  </si>
  <si>
    <t>No hay control sobre las términos y las actuaciones.</t>
  </si>
  <si>
    <t>Seguimiento a los términos judiciales y revisión de las actuaciones del Abogado ponente. Acciones: 1) Seguimiento de las actuaciones. 2) Revisión de las actuaciones. Registro: El informe mensual presentado por los ponentes en el que se deberá indicar claramente el estado de los procesos al final de tal lapso y las revisiones o actuaciones que se realizaron en cada período. Periodicidad: Los informes mensuales se monitorean cuatrimestralmente en el aplicativo.</t>
  </si>
  <si>
    <t>Coordinador del Grupo de Defensa Judicial</t>
  </si>
  <si>
    <t>Consuelo Vega Merchán / Profesional Especializado</t>
  </si>
  <si>
    <t>IA-3</t>
  </si>
  <si>
    <t>Divulgar información de reserva a cambio de dádivas o sin éstas, beneficiando los intereses de agentes que se interrelacionan con las sociedades.</t>
  </si>
  <si>
    <t>Jerarquización de la información. Acciones: Verificación de la jerarquización de los documentos generados por medio del radicador. Registro: Reporte Post@l Periodicidad: cuatrimestral</t>
  </si>
  <si>
    <t>Coordinador Grupo de Investigaciones Administrativas, Coordinador Grupo de Supervisión Especial; Coordinador Grupo de Control y seguimiento a acuerdos; Coordinador Grupo de Conglomerados; Coordinador Grupo de cumplimiento y buenas prácticas empresariales</t>
  </si>
  <si>
    <t>Jerarquización de la información Acciones: Sensibilización a los funcionarios sobre el correcto manejo de la herramienta para jerarquización de documentos (una sola vez) Registro: Acta de Reunión</t>
  </si>
  <si>
    <t>Coordinador del Grupo Investigaciones Administrativas; Coordinador del Grupo Supervisión Especial; Coordinador del Grupo de Control y Seguimiento a Acuerdos; Coordinador del Grupo Conglomerados; Coordinador del Grupo de Soborno Transnacional e Investigaciones Especiales</t>
  </si>
  <si>
    <t>IA-4</t>
  </si>
  <si>
    <t>Proferir decisiones definitivas, como multas, no acordes a las irregularidades encontradas, en beneficio de un tercero, por dádivas recibidas por los funcionarios que la suscriben o sin éstas.</t>
  </si>
  <si>
    <t>Supervisión de todos los proyectos de actos administrativos proferidos en cada investigación. Acciones: Revisión del formato que acredita el cumplimiento de todos lo parámetros requeridos en la sustentación de la multa. Registro: Formato para control de las sanciones firmado por el coordinador del grupo.</t>
  </si>
  <si>
    <t>GINF-1</t>
  </si>
  <si>
    <t>Gestión de Infraestructura Física</t>
  </si>
  <si>
    <t>Gestionar la infraestructura necesaria para la prestación de los servicios, teniendo en cuenta todo lo relacionado con las instalaciones físicas, suministro de bienes y servicios para el desempeño de las funciones de la entidad y los impactos ambientales generados.</t>
  </si>
  <si>
    <t>Uso indebido de las instalaciones de la entidad</t>
  </si>
  <si>
    <t>Actitud deshonesta de los funcionarios y/o contratistas en el uso de las instalaciones</t>
  </si>
  <si>
    <t>Perdida de Imagen</t>
  </si>
  <si>
    <t>Control: Socializar las directrices establecidas en el manual. Evidencia: Banner de socialización Periodicidad: Semestral Responsables: Coordinador Grupo Administrativo</t>
  </si>
  <si>
    <t>Coordinador Grupo Administrativo</t>
  </si>
  <si>
    <t>Juan Esteban Rojas Barrio / Profesional Especializado</t>
  </si>
  <si>
    <t>Claudia Patricia Castillo Silva / Profesional Especializado</t>
  </si>
  <si>
    <t>Control: Aplicar y verificar el cumplimiento de las directrices establecidas en el manual. Evidencia: Acta de Grupo Primario Periodicidad y Monitoreo: Semestral</t>
  </si>
  <si>
    <t>INT-1</t>
  </si>
  <si>
    <t>Intervención</t>
  </si>
  <si>
    <t>Ordenar el conjunto de medidas tendientes a suspender de manera inmediata las operaciones o negocios de personas naturales o jurídicas que a través de captaciones o recaudos no autorizados generan abuso del derecho y fraude a la ley al ejercer la actividad financiera y disponer la organización de un procedimiento cautelar que permita la pronta devolución de recursos obtenidos en actividades de captación ilegal.</t>
  </si>
  <si>
    <t>Asesorar, directamente o a través de terceros, sobre cualquier asunto o recomendar asesores para este fin, a cambio de dádivas de cualquier tipo.</t>
  </si>
  <si>
    <t>Interacción permanente entre el servidor público y las partes del proceso, por requerimientos legales y administrativos.</t>
  </si>
  <si>
    <t>Fuga de información que otorgue cualquier tipo de ventaja en el proceso.</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</si>
  <si>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la justificación de acceso de los no autorizados.</t>
  </si>
  <si>
    <t>Coordinador Grupo de Procesos de Intervención</t>
  </si>
  <si>
    <t>Deyanira del Pilar Ospina Ariza / Profesional Especializado</t>
  </si>
  <si>
    <t>Falta de imparcialidad en las providencias y decisiones adoptadas.</t>
  </si>
  <si>
    <t>Manifestar a los funcionarios en las reuniones de grupo primario, las instrucciones sobre el debido cuidado en las comunicaciones con las partes y adoptar la política de atención al usuario presentada por la Delegatura. Periodicidad de ejecución del control: Trimestral. Evidencia de aplicación del control: Acta de grupo primario.</t>
  </si>
  <si>
    <t>INT-2</t>
  </si>
  <si>
    <t>Dar a conocer cualquier información del proceso, a cualquier persona antes de que la misma esté disponible al público a cambio de dádivas de cualquier tipo.</t>
  </si>
  <si>
    <t>1. Ausencia de controles de jerarquía a los borradores trabajados.</t>
  </si>
  <si>
    <t>1. Dilación injustificada del proceso.</t>
  </si>
  <si>
    <t>Dar jerarquías de seguridad de manejo a los borradores cuando sean proyectados por el ponente. Periodicidad: Cada vez que se proyecte la providencia que resuelva asuntos sensibles o complejos. Evidencia de ejecución del control: muestra aleatoria de pantallazos de la seguridad aplicada.</t>
  </si>
  <si>
    <t>2. Beneficio a usuario por fuera de lo contemplado por la ley.</t>
  </si>
  <si>
    <t>2. Reuniones con los usuarios por fuera del procedimiento establecido por la Delegatura.</t>
  </si>
  <si>
    <t>3. Pérdida de credibilidad (afectación a la imagen o reputación de le Entidad).</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</si>
  <si>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</si>
  <si>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ATC-3</t>
  </si>
  <si>
    <t>Atención al ciudadano</t>
  </si>
  <si>
    <t>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tecnologias de información y comunicación para la debida atención al ciudadano.</t>
  </si>
  <si>
    <t>1. Por búsqueda de un beneficio particular.</t>
  </si>
  <si>
    <t>1. Pérdida de imagen y credibilidad</t>
  </si>
  <si>
    <t>Realizar recomendaciones a los funcionarios acerca del tema en los comités primarios. Periodicidad del control: Mensual. Evidencia del control: Acta de Grupo primario.</t>
  </si>
  <si>
    <t>Maria del Carmen Diaz Hernandez / Profesional Univesitario</t>
  </si>
  <si>
    <t>2. Sanción disciplinaria</t>
  </si>
  <si>
    <t>2. Por falta de ética del funcionario.</t>
  </si>
  <si>
    <t>Realizar la atención presencial en orden de llegada, de acuerdo con el turno generado por el sistema. Periodicidad del control: permanente. Reporte digiturno.</t>
  </si>
  <si>
    <t>ATC-4</t>
  </si>
  <si>
    <t>Tráfico de influencias, (amiguismo, persona influyente).</t>
  </si>
  <si>
    <t>Falta de compromiso con la entidad.</t>
  </si>
  <si>
    <t>Seguimiento a la atención al ciudadano a través de los registros del sistema de digiturno y calificación del servicio. Periodicidad del Control: cuatrimestral. Evidencia del control:Reporte del digiturno.</t>
  </si>
  <si>
    <t>Búsqueda de un beneficio particular.</t>
  </si>
  <si>
    <t>Falta de ética del funcionario.</t>
  </si>
  <si>
    <t>GDOC-1</t>
  </si>
  <si>
    <t>Gestión Documental</t>
  </si>
  <si>
    <t>Administrar el flujo documental de la Entidad, mantener disponible la información, aplicar las políticas de seguridad y brindar atención oportuna y confiable a las solicitudes de los usuarios internos y/o externos.</t>
  </si>
  <si>
    <t>Falta de controles que impidan la sustracción indebida de información reservada.</t>
  </si>
  <si>
    <t>La entidad cuenta con un gestor documental, el cual maneja roles de seguridad de los documentos, permitiendo su acceso y control a través de reportes (hisrory) previa autorización del coordinador o jefe inmediato. Periodicidad del Control:Cuando se requiera. Evidencia del Control:Muestra del reporte de postal con la seguridad.</t>
  </si>
  <si>
    <t>Coordinadora de Gestión Documental</t>
  </si>
  <si>
    <t>Leidy Jineth Garzon Albarracin / Profesional Univesitario</t>
  </si>
  <si>
    <t>GDOC-2</t>
  </si>
  <si>
    <t>Manipulación de expedientes y documentos por parte de un funcionario a cambio de dádivas para beneficiar a un tercero.</t>
  </si>
  <si>
    <t>Falta de controles que impidan la alteración de la información.</t>
  </si>
  <si>
    <t>Designación de los funcionarios encargados de custodiar y administrar este tipo de documentación. Periodicidad: Semanal. Evidencia del control: 1) Planilla de préstamo de expediente. 2) Concertación de objetivos.</t>
  </si>
  <si>
    <t>PS-2</t>
  </si>
  <si>
    <t>Procesos Societarios</t>
  </si>
  <si>
    <t>Administrar pronta y eficazmente justicia respecto de los asuntos atribuidos por las leyes 446 de 1998, 1258 de 2008, 1429 de 2010, 222 de 1995 y el libro segundo del Codigo de Comercio, asi como también las competencias atribuidas por el Código General del procesos a esta Superintendencia en calidad de juez, y de esta forma contribuir al orden público económico.</t>
  </si>
  <si>
    <t>Falta de seguimiento en las diferentes etapas del proceso por parte del lpider del grupo</t>
  </si>
  <si>
    <t>Daño a la reputación de la entidad.</t>
  </si>
  <si>
    <t>Acción: Programar seguimientos periodicos para revisar cada etapa del proceso: Control: Seguimiento mensual del estado de cada proceso. Evidencia: Cuadro de seguimiento a los procesos Periodicidad: Mensual</t>
  </si>
  <si>
    <t>Coordinadores Jurisdicción Societaria I y II y Delegatura para Procedimientos Mercantiles</t>
  </si>
  <si>
    <t>Maria Victoria Peña Ramirez / Profesional Univesitario</t>
  </si>
  <si>
    <t>Generación de procesos disciplinarios y penales.</t>
  </si>
  <si>
    <t>Silvana Aroca Morón / Profesional Univesitario</t>
  </si>
  <si>
    <t>Jorge Enrique Rodriguez Amado / Profesional Univesitario</t>
  </si>
  <si>
    <t>Monica Tovar Anterior logins / Asesor</t>
  </si>
  <si>
    <t>GFIN-1</t>
  </si>
  <si>
    <t>Gestión Financiera y Contable</t>
  </si>
  <si>
    <t>Garantizar que los recursos financieros de la entidad sean recaudados y administrados con efectividad</t>
  </si>
  <si>
    <t>Concentración de poderes en el mismo funcionario.</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</si>
  <si>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 Acciones: Instalar la de cámara de seguridad para vigilar el acceso a la caja fuerte que contiene la chequera. Validar que los poderes para firmar y sellar los cheques estén asignados a funcionarios diferentes. Registro: Registro de cámara de seguridad (funcionarios que acceden a la caja fuerte que contiene la chequera) Asignación de poderes de firma y sellado de los cheques a funcionarios diferentes. Periodicidad: Permanente</t>
  </si>
  <si>
    <t>Subdirector Financiero y Contable</t>
  </si>
  <si>
    <t>Joaquin Fernando Ruíz González / Subdirector Financiero</t>
  </si>
  <si>
    <t>No vigilar el acceso a la caja fuerte que contiene la chequera.</t>
  </si>
  <si>
    <t>GFIN-2</t>
  </si>
  <si>
    <t>Falta de seguimiento en las diferentes etapas del proceso por parte del Coordinador del Grupo.</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</si>
  <si>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 Acciones 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 Registro 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</si>
  <si>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El funcionario que alimenta los registros tiene privilegios de administración de las carpetas en Share Point.</t>
  </si>
  <si>
    <t>GFIN-3</t>
  </si>
  <si>
    <t>Hacer la verificación de las disminuciones que no aplican desde el recaudo. Acciones: Programar la generación del informe que permita hacer la verificación de las disminuciones que no aplican desde el recaudo. Registro: Informe de la verificación (reporte del aplicativo SIIF). Periodicidad: Semestral</t>
  </si>
  <si>
    <t>Subdirector Financiero</t>
  </si>
  <si>
    <t>AAA-5</t>
  </si>
  <si>
    <t>Efectuar la revisión del oficio de aprobación de cálculos actuariales por parte del director de asuntos especiales y empresariales. Acciones: Revisión y firma del director de asuntos especiales y empresariales. Evidencia: muestra Oficio Trámite 2005 - Aprobación de cálculos actuariales revisado y firmado Periodicidad: Permanente</t>
  </si>
  <si>
    <t>Coordinador Grupo de Tramites societarios</t>
  </si>
  <si>
    <t>RC-1</t>
  </si>
  <si>
    <t>Régimen Cambiario</t>
  </si>
  <si>
    <t>Ejercer las funciones de vigilancia y control sobre el cumplimiento del régimen cambiario, en materia de inversión extranjera, inversión colombiana en el exterior y operaciones de endeudamiento externo</t>
  </si>
  <si>
    <t>Aplicar de manera incorrecta los criterios para la graduación de la multa</t>
  </si>
  <si>
    <t>Verificar conforme al documento interno de trabajo que los criterios para la graduación de la sanción se hayan aplicado correctamente. Acciones: Confrontar el proyecto de multa con el documento interno de trabajo. Registro: Relación de postal de las resoluciones de multa firmadas por el Coordinador del grupo de régimen cambiario Periodicidad: Cada vez que se genera un proyecto de resolución de multas.</t>
  </si>
  <si>
    <t>Coordinador Grupo de Regimen Cambiario</t>
  </si>
  <si>
    <t>Maribel Romero Fajardo / Profesional Especializado</t>
  </si>
  <si>
    <t>RC-2</t>
  </si>
  <si>
    <t>Dilación de las etapas procesales para incurrir en la caducidad de acción sancionatoria en el proceso administrativo cambiario, favoreciendo al tercero implicado a cambio de dádivas.</t>
  </si>
  <si>
    <t>Seguimiento a las etapas del proceso, para verificar que se desarrollen dentro de los términos legales. Acciones: i) Inventario mensual de caducidades enviado a los funcionarios a cargo de las investigaciones. ii) Verificación mensual al estado de los procesos por cada funcionario en el Cuadro de Seguimiento de Procesos. Registro: Actas de grupo primario Periodicidad: Mensual</t>
  </si>
  <si>
    <t>Coordinador Grupo de Régimen Cambiario</t>
  </si>
  <si>
    <t>RC-3</t>
  </si>
  <si>
    <t>Falta de controles en el acceso y préstamo de los expedientes</t>
  </si>
  <si>
    <t>Jerarquización de las providencias emitidas dentro de cada investigación. Acciones: i) Verificación cuatrimestral de la jerarquización de los actos administrativos generados por el radicador en una muestra de 4 investigaciones desde la apertura hasta la decisión de Fondo/ Recurso y/o Revocatoria. Registro: Relación de postal. Periodicidad: cuatrimestral.</t>
  </si>
  <si>
    <t>GE-1</t>
  </si>
  <si>
    <t>Gestión Estrategica</t>
  </si>
  <si>
    <t>Establecer las directrices y los recursos que garanticen el cumplimiento de la misión y la visión de la entidad, apoyados en los datos y estadisticas pertinentes</t>
  </si>
  <si>
    <t>Presiones internas o externas. / Desconocimiento de la normatividad. / Ofrecimiento de dádivas por intereses personales</t>
  </si>
  <si>
    <t>Auditorias internas a la ejecución de las políticas. Acciones: Auditorias por parte de la Oficina de Control Interno a la ejecución de las políticas y directrices emitidas por la Entidad. Registro: Informe de auditoria proceso de Gestión Estratégica. Periodicidad: Anual</t>
  </si>
  <si>
    <t>Jefe OAP</t>
  </si>
  <si>
    <t>Nini Johanna Rodríguez Álvarez / Profesional Univesitario</t>
  </si>
  <si>
    <t>Bibiana Coy Paez / Profesional Univesitario</t>
  </si>
  <si>
    <t>GE-2</t>
  </si>
  <si>
    <t>Verificación de legalidad a las decisiones emitidas. Acciones: Revisión por parte de los gerentes públicos de los conceptos y decisiones emitidas. Registro: Visto bueno y firma de los involucrados en la elaboración de conceptos y decisiones.</t>
  </si>
  <si>
    <t>AJ01-1</t>
  </si>
  <si>
    <t>Gestión de Apoyo Judicial</t>
  </si>
  <si>
    <t>Cumplir, en los términos de ley o del juez, las órdenes impartidas por el juez del concurso y por el juez de conflictos societarios, la consulta de información, la administración y custodia de expedientes físicos de cada proceso jurisdiccional.</t>
  </si>
  <si>
    <t>Suplantación de firmas electrónicas transaccionales, para hacer efectivo trámite sobre uno o varios títulos de depósito judicial desmaterializados, a través del Portal Web Transaccional del Banco Agrario de Colombia.</t>
  </si>
  <si>
    <t>Tecnológicas</t>
  </si>
  <si>
    <t>Falencia en la seguridad de la administración y gestión de la cuenta en la que se encuentran consignados los títulos de depósito Judicial.</t>
  </si>
  <si>
    <t>Denuncia ante autoridades competentes.</t>
  </si>
  <si>
    <t>2. Custodia y actualización, por parte de cada funcionario con firma transaccional registrada, de sus contraseñas electrónicas.</t>
  </si>
  <si>
    <t>Coordinadora Grupo de Apoyo Judicial. Secretario Administrativo Grupo de Apoyo Judicial. Ponente encargado de la cuenta de depósito judicial.</t>
  </si>
  <si>
    <t>Ana Betty López G. / Profesional Especializado</t>
  </si>
  <si>
    <t>Investigación bancaria e interna en la Entidad.</t>
  </si>
  <si>
    <t>Retrasos en los procesos jurisdiccionales.</t>
  </si>
  <si>
    <t>Francisco Javier Lara David / Profesional Especializado</t>
  </si>
  <si>
    <t>Detrimento Patrimonial.</t>
  </si>
  <si>
    <t>Pérdida de imagen y credibilidad.</t>
  </si>
  <si>
    <t>Lady Carolina Bermudez Herrera / Técnico Administrativo</t>
  </si>
  <si>
    <t>Sandra Bautista Guevara / Técnico Operativo</t>
  </si>
  <si>
    <t>Cesar Hernan Pardo Gaona / Técnico Administrativo</t>
  </si>
  <si>
    <t>3. Registro en base de datos del Auto que ordena cada una de las transacciones ejecutadas.</t>
  </si>
  <si>
    <t>Coordinadora Grupo de Apoyo Judicial Secretario Administrativo Grupo de Apoyo Judicial Ponente encargado de la gestión de la cuenta.</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</si>
  <si>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</si>
  <si>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AJ01-2</t>
  </si>
  <si>
    <t>Pago electrónico de título de depósito judicial, a través del Portal Web Transaccional del Banco Agrario de Colombia, como consecuencia de extorsión o amenaza contra el funcionario transaccional.</t>
  </si>
  <si>
    <t>Denuncia ante autoridades competentes, investigación bancaria e interna en la Entidad, retrasos en los procesos jurisdiccionales.Detrimento Patrimonial.Pérdida de imagen y credibilidad.</t>
  </si>
  <si>
    <t>Registro en base de datos del Auto que ordena cada una de las transacciones ejecutadas.</t>
  </si>
  <si>
    <t>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</si>
  <si>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Custodia y actualización, por parte de cada funcionario con firma transaccional registrada, de sus contraseñas electrónicas.</t>
  </si>
  <si>
    <t>AJ01-3</t>
  </si>
  <si>
    <t>Sustracción de título de depósito judicial anulado.</t>
  </si>
  <si>
    <t>Falencia en la seguridad de la custodia de los titulillos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</si>
  <si>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t>
  </si>
  <si>
    <t>INT-3</t>
  </si>
  <si>
    <t>Sugerir la escogencia de un perito o asesor a cambio de dádivas de cualquier tipo.</t>
  </si>
  <si>
    <t>1. No ceñirse al procedimiento legal establecido.</t>
  </si>
  <si>
    <t>1. 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</si>
  <si>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</si>
  <si>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2. Beneficios injustificados a terceros dentro de los procesos, que pueden afectar el curso del mismo.</t>
  </si>
  <si>
    <t>2. Posibilidad de influenciar al usuario en la escogencia del asesor.</t>
  </si>
  <si>
    <t>3. Reclamaciones a la Entidad por el resultado de las actividades de los asesores o peritos sugeridos.</t>
  </si>
  <si>
    <t>3. Posibilidad de influenciar a los auxiliares de justicia en la escogencia de un perito.</t>
  </si>
  <si>
    <t>4. Relaciones indebidas entre las funcionarios, usuarios , asesores y peritos.</t>
  </si>
  <si>
    <t>LJ-1</t>
  </si>
  <si>
    <t>Liquidación Judicial</t>
  </si>
  <si>
    <t>Realizar la liquidación pronta y ordenada, buscando el aprovechamiento del patrimonio del deudor.</t>
  </si>
  <si>
    <t>Coordinadores Grupos de Procesos en Liquidación I y II.</t>
  </si>
  <si>
    <t>Maria Victoria Londoño Bertin / Profesional Especializado</t>
  </si>
  <si>
    <t>Sergio Flórez Roncancio / Profesional Especializado</t>
  </si>
  <si>
    <t>LJ-2</t>
  </si>
  <si>
    <t>Ausencia de controles de jerarquía a los borradores trabajados.</t>
  </si>
  <si>
    <t>Dilación injustificada del proceso.</t>
  </si>
  <si>
    <t>Beneficio a usuario por fuera de lo contemplado por la ley.</t>
  </si>
  <si>
    <t>Pérdida de credibilidad (afectación a la imagen o reputación de le Entidad).</t>
  </si>
  <si>
    <t>Reuniones con los usuarios por fuera del procedimiento establecido por la Delegatura.</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</si>
  <si>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</si>
  <si>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LJ-3</t>
  </si>
  <si>
    <t>No ceñirse al procedimiento legal establecido.</t>
  </si>
  <si>
    <t>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</si>
  <si>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</si>
  <si>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Beneficios injustificados a terceros dentro de los procesos, que pueden afectar el curso del mismo.</t>
  </si>
  <si>
    <t>Posibilidad de influenciar al usuario en la escogencia del asesor.</t>
  </si>
  <si>
    <t>Reclamaciones a la Entidad por el resultado de las actividades de los asesores o peritos sugeridos.</t>
  </si>
  <si>
    <t>Posibilidad de influenciar a los auxiliares de justicia en la escogencia de un perito.</t>
  </si>
  <si>
    <t>Relaciones indebidas entre las funcionarios, usuarios , asesores y peritos.</t>
  </si>
  <si>
    <t>PE-1</t>
  </si>
  <si>
    <t>Procesos Especiales</t>
  </si>
  <si>
    <t>Tramitar los procesos verbales sumarios conforme a las acciones previstas en la Ley 550 de 1999, así como los procesos verbales de acuerdo con los artículos 74 y 75 de la Ley 1116 de 2006.</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</si>
  <si>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Permanente . Evidencia de aplicación del control: Reporte que arroja el aplicativo sobre las personas que tuvieron acceso a la información en casos aleatorios y el soporte de la justificación de acceso de los no autorizados.</t>
  </si>
  <si>
    <t>Coordinador Grupo de Procesos Especiales</t>
  </si>
  <si>
    <t>María Consuelo Alarcón Pardo / Profesional Especializado</t>
  </si>
  <si>
    <t>Manifestar a los funcionarios en las reuniones de grupo primario, las instrucciones sobre el debido cuidado en las comunicaciones con las partes y adoptar la política de atención al usuario presentada por la Delegatura. Periodicidad de ejecución del control: Mensual. Evidencia de aplicación del control: Acta de grupo primario.</t>
  </si>
  <si>
    <t>PE-2</t>
  </si>
  <si>
    <t>Dar jerarquías de seguridad de manejo a los borradores cuando sean proyectados por el ponente. Periodicidad: Permanente. Evidencia de ejecución del control: muestra aleatoria de pantallazos de la seguridad aplicada.</t>
  </si>
  <si>
    <t>Manifestar a los funcionarios en las reuniones de grupo primario, las instrucciones sobre el debido cuidado en las comunicaciones con las partes, atendiendo la directriz emitida por la Delegatura. Periodicidad de ejecución del control: mensual. Evidencia de aplicación del control: acta de grupo primario.</t>
  </si>
  <si>
    <t>PE-3</t>
  </si>
  <si>
    <t>Manifestar a los funcionarios en las reuniones de grupo primario, las instrucciones sobre el debido cuidado en las comunicaciones con las partes, o con los usuarios, atendiendo la directriz de la Delegatura Periodicidad de ejecución del control: Mensual. Evidencia de aplicación del control: Acta de grupo primario.</t>
  </si>
  <si>
    <t>Coordinadora del Grupo Procesos Especiales</t>
  </si>
  <si>
    <t>RE-1</t>
  </si>
  <si>
    <t>Recuperación Empresarial</t>
  </si>
  <si>
    <t>Reorganizar empresas viables mediante la suscripción de acuerdos con sus acreedores, tendientes a normalizar sus relaciones comerciales y crediticias, su reestructuración operacional, administrativa, de activos o pasivos.</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</si>
  <si>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justificación de acceso de los no autorizados.</t>
  </si>
  <si>
    <t>Coordinadores de los Grupo de Admisiones; Reorganización I y II y Acuerdos de Insolvencia en Ejecución.</t>
  </si>
  <si>
    <t>Bethy González Martínez / Profesional Especializado</t>
  </si>
  <si>
    <t>Juan Carlos Herrera Moreno / Profesional Univesitario</t>
  </si>
  <si>
    <t>Ayda Juliana Jaimes Rueda / Profesional Especializado</t>
  </si>
  <si>
    <t>Verónica Ortega Alvarez / Profesional Especializado</t>
  </si>
  <si>
    <t>RE-2</t>
  </si>
  <si>
    <t>RE-3</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</si>
  <si>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actas de grupo primario.</t>
  </si>
  <si>
    <t>Coordinadores de los Grupo de Reorganización I y II.</t>
  </si>
  <si>
    <t>Relaciones indebidas entre las funcionarios, usuarios, asesores y peritos.</t>
  </si>
  <si>
    <t>GTH-2</t>
  </si>
  <si>
    <t>Gestion del Talento Humano</t>
  </si>
  <si>
    <t>Proveer y desarrollar un talento humano competente para garantizar el cumplimiento de la misión y el fortalecimiento institucional, a través de un ambiente laboral que promueva un alto desempeño.</t>
  </si>
  <si>
    <t>Generar actos administrativos con el fin de obtener dádivas y/o beneficios para el solicitante o para terceros.</t>
  </si>
  <si>
    <t>• Manipulación de la información</t>
  </si>
  <si>
    <t>Sanciones Disciplinarias,</t>
  </si>
  <si>
    <t>1) Responsable: Coordinación del Grupo de Administración de Personal y Coordinación del Grupo de Desarrollo del Talento Humano 2) Periodicidad: Una vez se expida el acto administrativo 3) Propósito: Validar que la información contenida en los actos administrativos expedidos, corresponda a información verídica. 4) Como se realiza el control: Para validar que la información sea verídica se establecen filtros de revisión con registro en base de datos, ya que al hacerlo sin dichos puntos de control se puede omitir información errónea. 5) Observaciones y desviaciones resultantes: En caso de encontrar errores en la información contenida en los actos administrativos expedidos por el Grupo de Administración de Personal; se dará inicio al procedimiento legal establecido según la naturaleza del tramite. 6) Evidencias: Bases de datos. 7) Monitoreo: Cuatrimestral</t>
  </si>
  <si>
    <t>Coordinación del Grupo de Administración de Personal y Coordinación del Grupo de Desarrollo del Talento Humano</t>
  </si>
  <si>
    <t>Johan Steven Hortua Arévalo / Técnico Operativo</t>
  </si>
  <si>
    <t>Fiscales y</t>
  </si>
  <si>
    <t>• Sistemas de información susceptibles de manipulación o adulteración</t>
  </si>
  <si>
    <t>Penales;</t>
  </si>
  <si>
    <t>Demandas,</t>
  </si>
  <si>
    <t>• Falencia en los controles establecidos</t>
  </si>
  <si>
    <t>Reprocesos y detrimento patrimonial</t>
  </si>
  <si>
    <t>• Sobornos y dadivas por el interesado</t>
  </si>
  <si>
    <t>• Influencias de terceros para la emisión de los actos administrativos</t>
  </si>
  <si>
    <t>•Omisión en la normatividad vigente y en las directrices de los Entes reguladores</t>
  </si>
  <si>
    <t>CD-1</t>
  </si>
  <si>
    <t>Control Disciplinario</t>
  </si>
  <si>
    <t>Evaluar las quejas e informes que ingresan al GRUPO, impulsar los procesoss de acuerdo con las normas y procedimientos vigentes en materia disciplinaria, proyectando las decisiones para revisión y aprobación de la coordinadora del grupo.</t>
  </si>
  <si>
    <t>Soborno (Cohecho) en investigaciones y sanciones al operador disciplinario para desviar el proceso en favor de un tercero.</t>
  </si>
  <si>
    <t>Realizar revisión y aprobación de las decisiones por parte del Secretario Administrativo y del Coordinador del Grupo Control Disciplinario, quien aprueba y firma Evidencia: Muestra de correos electrónico con correcciones / carpeta de correcciones. Nota: esta información tiene carácter de reservado por disposición legal. En consecuencia, sólo podrá ser consultado por los funcionarios designados. Periodicidad: Cada vez que se genera un auto.</t>
  </si>
  <si>
    <t>Marlon Eduardo Acuña Lopez / Profesional Univesitario</t>
  </si>
  <si>
    <t>Consecuencias penales para el funcionario de conocimiento</t>
  </si>
  <si>
    <t>Eventuales demandas de responsabilidad para la entidad.</t>
  </si>
  <si>
    <t>CD-2</t>
  </si>
  <si>
    <t>Archivo de los procesos sin sancionar al sujeto disciplinable.</t>
  </si>
  <si>
    <t>Hacer seguimiento a los procesos con celeridad y dar trámite a todas las solicitudes que se presentan por parte de los actores del proceso, respetando el orden de llegada de las solicitudes y procesos, de acuerdo a la Ley. Evidencia: Actas de grupo primario en dónde se exponen el término procesal en el que se encuentra cada expediente. Información reservada. Periodicidad: Mensual.</t>
  </si>
  <si>
    <t>Control Disciplinario.</t>
  </si>
  <si>
    <t xml:space="preserve">Dirección de Informática </t>
  </si>
  <si>
    <t>Solicitud de eliminación</t>
  </si>
  <si>
    <t>Administrativa</t>
  </si>
  <si>
    <t>Ninguno</t>
  </si>
  <si>
    <t xml:space="preserve">Se solicitará al DAFP la eliminación de esta OPA del SUIT en virtud de lo dispuesto en el Decreto Ley 2106 de 2019 (Antitrámites) que establece que los trámites o servicios inscritos en el SUIT en los que sólo se preste el servicio de consulta, deben ser eliminados de ese aplicativo.  </t>
  </si>
  <si>
    <t>Esta OPA (Otro Procedimiento Adminsitartivo) o  servicio inscrito en el SUIT permite al usuario la consulta de los procesos jurisdiccionales que se encuentra en un  sistema de información de la entidad.</t>
  </si>
  <si>
    <t>Barnda Virtual</t>
  </si>
  <si>
    <t xml:space="preserve">Se solicitará al DAFP la eliminación de esta OPA del SUIT en virtud de lo dispuesto en el Decreto Ley 2106 de 2019 (Antitrámites) que establece que los trámites o servicios inscritos en el SUIT en los que sólo se preste el servicio de consulta, deben ser eliminados de ese aplicativo.    </t>
  </si>
  <si>
    <t>Esta OPA (Otro Procedimiento Adminsitartivo) o  servicio inscrito en el SUIT permite al usuario la consulta de información que se encuentra en el SIRFIN que es un  sistema de información de la entidad.</t>
  </si>
  <si>
    <t>Consulta de Sociedades</t>
  </si>
  <si>
    <t>Portal de Información Empresarial</t>
  </si>
  <si>
    <t>Delegatura de Asuntos Económicos y Conatbles AEC</t>
  </si>
  <si>
    <t>Informe electrónico  para envío de estados financieros de fin de ejercicio a microempresarios.</t>
  </si>
  <si>
    <t xml:space="preserve">Agilidad y facilidad de acceso para el envío de estados financieros de fin de ejercicio  de manera electrónica, sin que los microempresarios se vean en la necesidad de desplazarse a la entidad para entregar sus informes de manera física, como actualmente lo hacen. </t>
  </si>
  <si>
    <t xml:space="preserve">Se elaborará un informe electrónico dispuesto en la pagina web de la entidad para que los microempresarios puedan reportar su información financiera de fin de ejercicio en dicho formulario, el cual se carga automaticamente en el aplicativo SIRFIN.    </t>
  </si>
  <si>
    <t xml:space="preserve">Los estados financieros de fin de ejercicio de las empresas del Grupo 3 (microempresas) se debían allegar de forma física, para despues ser ingresada por los funcionarios al sistema de información de la entidad denominado Sistema Integrado de Reportes Financieros - SIRFIN   </t>
  </si>
  <si>
    <t>Envío de información financiera</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</si>
</sst>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mmm\-yyyy"/>
    <numFmt numFmtId="201" formatCode="dd/mm/yyyy;@"/>
    <numFmt numFmtId="202" formatCode="_ &quot;$&quot;\ * #,##0.0_ ;_ &quot;$&quot;\ * \-#,##0.0_ ;_ &quot;$&quot;\ * &quot;-&quot;??_ ;_ @_ "/>
    <numFmt numFmtId="203" formatCode="_ &quot;$&quot;\ * #,##0_ ;_ &quot;$&quot;\ * \-#,##0_ ;_ &quot;$&quot;\ * &quot;-&quot;??_ ;_ @_ "/>
    <numFmt numFmtId="204" formatCode="[$-240A]dddd\,\ dd&quot; de &quot;mmmm&quot; de &quot;yyyy"/>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_(&quot;$&quot;* #,##0_);_(&quot;$&quot;* \(#,##0\);_(&quot;$&quot;* &quot;-&quot;_);_(@_)"/>
    <numFmt numFmtId="211" formatCode="_(&quot;$&quot;* #,##0.00_);_(&quot;$&quot;* \(#,##0.00\);_(&quot;$&quot;* &quot;-&quot;??_);_(@_)"/>
    <numFmt numFmtId="212" formatCode="[$-140A]dddd\,\ d\ &quot;de&quot;\ mmmm\ &quot;de&quot;\ yyyy"/>
  </numFmts>
  <fonts count="9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b/>
      <sz val="9"/>
      <name val="Tahoma"/>
      <family val="2"/>
    </font>
    <font>
      <sz val="9"/>
      <name val="Tahoma"/>
      <family val="2"/>
    </font>
    <font>
      <b/>
      <sz val="12"/>
      <color indexed="59"/>
      <name val="SansSerif"/>
      <family val="0"/>
    </font>
    <font>
      <b/>
      <sz val="12"/>
      <color indexed="8"/>
      <name val="SansSerif"/>
      <family val="0"/>
    </font>
    <font>
      <sz val="10"/>
      <color indexed="8"/>
      <name val="SansSerif"/>
      <family val="0"/>
    </font>
    <font>
      <u val="single"/>
      <sz val="10"/>
      <color indexed="12"/>
      <name val="Arial"/>
      <family val="2"/>
    </font>
    <font>
      <sz val="12"/>
      <name val="Tahoma"/>
      <family val="2"/>
    </font>
    <font>
      <sz val="11"/>
      <name val="Arial"/>
      <family val="2"/>
    </font>
    <font>
      <sz val="9"/>
      <name val="SansSerif"/>
      <family val="0"/>
    </font>
    <font>
      <b/>
      <sz val="11"/>
      <color indexed="59"/>
      <name val="SansSerif"/>
      <family val="0"/>
    </font>
    <font>
      <b/>
      <sz val="11"/>
      <name val="SansSerif"/>
      <family val="0"/>
    </font>
    <font>
      <b/>
      <sz val="9"/>
      <name val="SansSerif"/>
      <family val="0"/>
    </font>
    <font>
      <b/>
      <sz val="14"/>
      <name val="Arial"/>
      <family val="2"/>
    </font>
    <font>
      <sz val="12"/>
      <name val="Arial"/>
      <family val="2"/>
    </font>
    <font>
      <sz val="12"/>
      <color indexed="8"/>
      <name val="Arial"/>
      <family val="2"/>
    </font>
    <font>
      <u val="single"/>
      <sz val="10"/>
      <color indexed="20"/>
      <name val="Arial"/>
      <family val="2"/>
    </font>
    <font>
      <sz val="16"/>
      <color indexed="9"/>
      <name val="Arial"/>
      <family val="2"/>
    </font>
    <font>
      <sz val="10"/>
      <name val="Calibri"/>
      <family val="2"/>
    </font>
    <font>
      <sz val="14"/>
      <name val="Calibri"/>
      <family val="2"/>
    </font>
    <font>
      <b/>
      <sz val="10"/>
      <color indexed="9"/>
      <name val="Calibri"/>
      <family val="2"/>
    </font>
    <font>
      <b/>
      <u val="single"/>
      <sz val="10"/>
      <color indexed="9"/>
      <name val="Arial"/>
      <family val="2"/>
    </font>
    <font>
      <b/>
      <sz val="10"/>
      <color indexed="9"/>
      <name val="SansSerif"/>
      <family val="0"/>
    </font>
    <font>
      <b/>
      <sz val="9"/>
      <color indexed="9"/>
      <name val="SansSerif"/>
      <family val="0"/>
    </font>
    <font>
      <sz val="16"/>
      <name val="Calibri"/>
      <family val="2"/>
    </font>
    <font>
      <sz val="14"/>
      <color indexed="9"/>
      <name val="Calibri"/>
      <family val="2"/>
    </font>
    <font>
      <sz val="12"/>
      <color indexed="9"/>
      <name val="Calibri"/>
      <family val="2"/>
    </font>
    <font>
      <u val="single"/>
      <sz val="10"/>
      <color indexed="22"/>
      <name val="Arial"/>
      <family val="2"/>
    </font>
    <font>
      <b/>
      <sz val="10"/>
      <color indexed="22"/>
      <name val="Arial"/>
      <family val="2"/>
    </font>
    <font>
      <sz val="10"/>
      <color indexed="10"/>
      <name val="Arial"/>
      <family val="2"/>
    </font>
    <font>
      <b/>
      <sz val="12"/>
      <color indexed="9"/>
      <name val="Calibri"/>
      <family val="2"/>
    </font>
    <font>
      <b/>
      <sz val="22"/>
      <color indexed="9"/>
      <name val="Calibri"/>
      <family val="2"/>
    </font>
    <font>
      <b/>
      <sz val="18"/>
      <color indexed="9"/>
      <name val="Calibri"/>
      <family val="2"/>
    </font>
    <font>
      <b/>
      <sz val="11"/>
      <color indexed="9"/>
      <name val="Arial"/>
      <family val="2"/>
    </font>
    <font>
      <b/>
      <sz val="18"/>
      <color indexed="9"/>
      <name val="Arial"/>
      <family val="2"/>
    </font>
    <font>
      <b/>
      <sz val="24"/>
      <color indexed="9"/>
      <name val="Calibri"/>
      <family val="2"/>
    </font>
    <font>
      <sz val="11"/>
      <color indexed="8"/>
      <name val="Arial"/>
      <family val="2"/>
    </font>
    <font>
      <sz val="11"/>
      <name val="Calibri"/>
      <family val="2"/>
    </font>
    <font>
      <sz val="8"/>
      <name val="Segoe UI"/>
      <family val="2"/>
    </font>
    <font>
      <u val="single"/>
      <sz val="10"/>
      <color theme="10"/>
      <name val="Arial"/>
      <family val="2"/>
    </font>
    <font>
      <u val="single"/>
      <sz val="10"/>
      <color theme="11"/>
      <name val="Arial"/>
      <family val="2"/>
    </font>
    <font>
      <b/>
      <sz val="12"/>
      <color theme="1"/>
      <name val="Arial"/>
      <family val="2"/>
    </font>
    <font>
      <sz val="16"/>
      <color theme="0"/>
      <name val="Arial"/>
      <family val="2"/>
    </font>
    <font>
      <b/>
      <sz val="10"/>
      <color theme="0"/>
      <name val="Calibri"/>
      <family val="2"/>
    </font>
    <font>
      <sz val="10"/>
      <color theme="1"/>
      <name val="Arial"/>
      <family val="2"/>
    </font>
    <font>
      <b/>
      <sz val="10"/>
      <color theme="1"/>
      <name val="Arial"/>
      <family val="2"/>
    </font>
    <font>
      <b/>
      <u val="single"/>
      <sz val="10"/>
      <color theme="0"/>
      <name val="Arial"/>
      <family val="2"/>
    </font>
    <font>
      <b/>
      <sz val="10"/>
      <color theme="0"/>
      <name val="SansSerif"/>
      <family val="0"/>
    </font>
    <font>
      <sz val="10"/>
      <color rgb="FF000000"/>
      <name val="Arial"/>
      <family val="2"/>
    </font>
    <font>
      <b/>
      <sz val="9"/>
      <color theme="0"/>
      <name val="SansSerif"/>
      <family val="0"/>
    </font>
    <font>
      <sz val="14"/>
      <color theme="0"/>
      <name val="Calibri"/>
      <family val="2"/>
    </font>
    <font>
      <sz val="12"/>
      <color theme="0"/>
      <name val="Calibri"/>
      <family val="2"/>
    </font>
    <font>
      <u val="single"/>
      <sz val="10"/>
      <color theme="0" tint="-0.04997999966144562"/>
      <name val="Arial"/>
      <family val="2"/>
    </font>
    <font>
      <b/>
      <sz val="10"/>
      <color theme="0" tint="-0.04997999966144562"/>
      <name val="Arial"/>
      <family val="2"/>
    </font>
    <font>
      <sz val="10"/>
      <color rgb="FFFF0000"/>
      <name val="Arial"/>
      <family val="2"/>
    </font>
    <font>
      <b/>
      <sz val="12"/>
      <color theme="0"/>
      <name val="Calibri"/>
      <family val="2"/>
    </font>
    <font>
      <sz val="11"/>
      <color theme="1"/>
      <name val="Arial"/>
      <family val="2"/>
    </font>
    <font>
      <b/>
      <sz val="11"/>
      <color theme="1"/>
      <name val="Calibri"/>
      <family val="2"/>
    </font>
    <font>
      <b/>
      <sz val="22"/>
      <color theme="0"/>
      <name val="Calibri"/>
      <family val="2"/>
    </font>
    <font>
      <b/>
      <sz val="18"/>
      <color theme="0"/>
      <name val="Calibri"/>
      <family val="2"/>
    </font>
    <font>
      <b/>
      <sz val="18"/>
      <color theme="0"/>
      <name val="Arial"/>
      <family val="2"/>
    </font>
    <font>
      <b/>
      <sz val="11"/>
      <color theme="0"/>
      <name val="Arial"/>
      <family val="2"/>
    </font>
    <font>
      <b/>
      <sz val="24"/>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24997000396251678"/>
        <bgColor indexed="64"/>
      </patternFill>
    </fill>
    <fill>
      <patternFill patternType="solid">
        <fgColor theme="0" tint="-0.04997999966144562"/>
        <bgColor indexed="64"/>
      </patternFill>
    </fill>
    <fill>
      <patternFill patternType="solid">
        <fgColor theme="3"/>
        <bgColor indexed="64"/>
      </patternFill>
    </fill>
    <fill>
      <patternFill patternType="solid">
        <fgColor indexed="9"/>
        <bgColor indexed="64"/>
      </patternFill>
    </fill>
    <fill>
      <patternFill patternType="solid">
        <fgColor rgb="FFFFFFFF"/>
        <bgColor indexed="64"/>
      </patternFill>
    </fill>
    <fill>
      <patternFill patternType="solid">
        <fgColor rgb="FF00CC33"/>
        <bgColor indexed="64"/>
      </patternFill>
    </fill>
    <fill>
      <patternFill patternType="solid">
        <fgColor rgb="FFFF9900"/>
        <bgColor indexed="64"/>
      </patternFill>
    </fill>
    <fill>
      <patternFill patternType="solid">
        <fgColor rgb="FFFF0000"/>
        <bgColor indexed="64"/>
      </patternFill>
    </fill>
    <fill>
      <patternFill patternType="solid">
        <fgColor rgb="FF00CC00"/>
        <bgColor indexed="64"/>
      </patternFill>
    </fill>
  </fills>
  <borders count="1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right/>
      <top style="dotted"/>
      <bottom style="hair"/>
    </border>
    <border>
      <left/>
      <right style="medium"/>
      <top/>
      <bottom style="thin"/>
    </border>
    <border>
      <left/>
      <right style="thin"/>
      <top/>
      <bottom style="thin"/>
    </border>
    <border>
      <left style="thin"/>
      <right style="thin"/>
      <top/>
      <bottom style="thin"/>
    </border>
    <border>
      <left style="thin"/>
      <right/>
      <top/>
      <bottom style="thin"/>
    </border>
    <border>
      <left style="hair"/>
      <right/>
      <top style="hair"/>
      <bottom style="hair"/>
    </border>
    <border>
      <left/>
      <right style="thin"/>
      <top style="thin"/>
      <bottom style="thin"/>
    </border>
    <border>
      <left style="thin"/>
      <right>
        <color indexed="63"/>
      </right>
      <top style="thin"/>
      <bottom style="thin"/>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thin"/>
      <right style="thin"/>
      <top/>
      <bottom style="medium"/>
    </border>
    <border>
      <left style="thin"/>
      <right style="thin"/>
      <top/>
      <bottom>
        <color indexed="63"/>
      </bottom>
    </border>
    <border>
      <left style="thin"/>
      <right style="thin"/>
      <top style="medium"/>
      <bottom style="medium"/>
    </border>
    <border>
      <left style="thin"/>
      <right style="thin"/>
      <top style="thin"/>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style="medium"/>
      <top>
        <color indexed="63"/>
      </top>
      <bottom>
        <color indexed="63"/>
      </bottom>
    </border>
    <border>
      <left style="thin"/>
      <right/>
      <top style="medium"/>
      <bottom style="thin"/>
    </border>
    <border>
      <left style="thin"/>
      <right style="medium"/>
      <top style="medium"/>
      <bottom style="thin"/>
    </border>
    <border>
      <left style="thin"/>
      <right>
        <color indexed="63"/>
      </right>
      <top style="thin"/>
      <bottom style="medium"/>
    </border>
    <border>
      <left style="thin"/>
      <right style="medium"/>
      <top style="thin"/>
      <bottom style="medium"/>
    </border>
    <border>
      <left style="medium"/>
      <right style="thin"/>
      <top/>
      <bottom style="medium"/>
    </border>
    <border>
      <left style="thin"/>
      <right>
        <color indexed="63"/>
      </right>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thin"/>
      <right style="medium"/>
      <top style="thin"/>
      <bottom style="thin"/>
    </border>
    <border>
      <left style="thin"/>
      <right>
        <color indexed="63"/>
      </right>
      <top style="thin"/>
      <bottom>
        <color indexed="63"/>
      </bottom>
    </border>
    <border>
      <left style="thin"/>
      <right>
        <color indexed="63"/>
      </right>
      <top/>
      <bottom>
        <color indexed="63"/>
      </bottom>
    </border>
    <border>
      <left style="thin"/>
      <right/>
      <top style="medium"/>
      <bottom/>
    </border>
    <border>
      <left style="medium"/>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color indexed="8"/>
      </left>
      <right style="medium">
        <color indexed="8"/>
      </right>
      <top style="medium">
        <color indexed="8"/>
      </top>
      <bottom style="medium">
        <color indexed="8"/>
      </bottom>
    </border>
    <border>
      <left>
        <color indexed="63"/>
      </left>
      <right style="thin"/>
      <top style="thin"/>
      <bottom>
        <color indexed="63"/>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style="medium"/>
      <right style="thin"/>
      <top style="medium"/>
      <bottom/>
    </border>
    <border>
      <left style="medium"/>
      <right style="medium"/>
      <top>
        <color indexed="63"/>
      </top>
      <bottom style="medium"/>
    </border>
    <border>
      <left style="thin"/>
      <right style="thin"/>
      <top style="medium"/>
      <bottom>
        <color indexed="63"/>
      </bottom>
    </border>
    <border>
      <left style="thin"/>
      <right style="medium"/>
      <top style="medium"/>
      <bottom/>
    </border>
    <border>
      <left style="double">
        <color rgb="FF7030A0"/>
      </left>
      <right style="double">
        <color rgb="FF7030A0"/>
      </right>
      <top style="double">
        <color rgb="FF7030A0"/>
      </top>
      <bottom style="double">
        <color rgb="FF7030A0"/>
      </bottom>
    </border>
    <border>
      <left style="thick">
        <color theme="8" tint="-0.24993999302387238"/>
      </left>
      <right style="thick">
        <color theme="8" tint="-0.24993999302387238"/>
      </right>
      <top style="double">
        <color rgb="FF7030A0"/>
      </top>
      <bottom style="thick">
        <color theme="8" tint="-0.24993999302387238"/>
      </bottom>
    </border>
    <border>
      <left style="thick">
        <color rgb="FFFF9933"/>
      </left>
      <right style="thick">
        <color rgb="FFFF9933"/>
      </right>
      <top style="thick">
        <color theme="8" tint="-0.24993999302387238"/>
      </top>
      <bottom style="thick">
        <color rgb="FFFF9933"/>
      </bottom>
    </border>
    <border>
      <left style="thick">
        <color rgb="FFFF9933"/>
      </left>
      <right style="thick">
        <color rgb="FFFF9933"/>
      </right>
      <top style="thick">
        <color rgb="FFFF9933"/>
      </top>
      <bottom style="thick">
        <color rgb="FFFF9933"/>
      </bottom>
    </border>
    <border>
      <left style="thick">
        <color rgb="FF66FF33"/>
      </left>
      <right style="thick">
        <color rgb="FF66FF33"/>
      </right>
      <top style="thick">
        <color rgb="FFFF9933"/>
      </top>
      <bottom style="thick">
        <color rgb="FF66FF33"/>
      </bottom>
    </border>
    <border>
      <left style="thick">
        <color rgb="FF66FF33"/>
      </left>
      <right style="thick">
        <color rgb="FF66FF33"/>
      </right>
      <top style="thick">
        <color rgb="FF66FF33"/>
      </top>
      <bottom style="thick">
        <color rgb="FF66FF33"/>
      </bottom>
    </border>
    <border>
      <left style="thick">
        <color theme="3" tint="-0.24993999302387238"/>
      </left>
      <right style="thick">
        <color theme="3" tint="-0.24993999302387238"/>
      </right>
      <top style="thick">
        <color rgb="FF66FF33"/>
      </top>
      <bottom style="thick">
        <color theme="3" tint="-0.24993999302387238"/>
      </bottom>
    </border>
    <border>
      <left style="medium"/>
      <right style="thin"/>
      <top style="thin"/>
      <bottom>
        <color indexed="63"/>
      </bottom>
    </border>
    <border>
      <left style="thick">
        <color rgb="FF0070C0"/>
      </left>
      <right style="thick">
        <color rgb="FF0070C0"/>
      </right>
      <top style="thick">
        <color rgb="FF0070C0"/>
      </top>
      <bottom style="thick">
        <color rgb="FF0070C0"/>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7" tint="-0.4999699890613556"/>
      </left>
      <right style="thick">
        <color theme="7" tint="-0.4999699890613556"/>
      </right>
      <top style="thick">
        <color theme="7" tint="-0.4999699890613556"/>
      </top>
      <bottom>
        <color indexed="63"/>
      </bottom>
    </border>
    <border>
      <left style="thick">
        <color theme="6" tint="-0.24993999302387238"/>
      </left>
      <right style="thick">
        <color theme="6" tint="-0.24993999302387238"/>
      </right>
      <top style="thick">
        <color theme="6" tint="-0.24993999302387238"/>
      </top>
      <bottom>
        <color indexed="63"/>
      </bottom>
    </border>
    <border>
      <left style="thick">
        <color theme="1" tint="0.04998999834060669"/>
      </left>
      <right style="thick">
        <color theme="1" tint="0.04998999834060669"/>
      </right>
      <top style="thick">
        <color theme="1" tint="0.04998999834060669"/>
      </top>
      <bottom style="thick">
        <color theme="1" tint="0.04998999834060669"/>
      </bottom>
    </border>
    <border>
      <left style="thick">
        <color theme="1" tint="0.04998999834060669"/>
      </left>
      <right style="thick">
        <color theme="1" tint="0.04998999834060669"/>
      </right>
      <top style="thick">
        <color theme="1" tint="0.04998999834060669"/>
      </top>
      <bottom>
        <color indexed="63"/>
      </bottom>
    </border>
    <border>
      <left style="thick">
        <color theme="5" tint="-0.4999699890613556"/>
      </left>
      <right style="thick">
        <color theme="5" tint="-0.4999699890613556"/>
      </right>
      <top style="thick">
        <color theme="5" tint="-0.4999699890613556"/>
      </top>
      <bottom style="thick">
        <color theme="5" tint="-0.4999699890613556"/>
      </bottom>
    </border>
    <border>
      <left style="thick">
        <color theme="3"/>
      </left>
      <right style="thick">
        <color theme="3"/>
      </right>
      <top style="thick">
        <color theme="3"/>
      </top>
      <bottom style="thick">
        <color theme="3"/>
      </bottom>
    </border>
    <border>
      <left style="thick">
        <color theme="6" tint="-0.4999699890613556"/>
      </left>
      <right style="thick">
        <color theme="6" tint="-0.4999699890613556"/>
      </right>
      <top style="thick">
        <color theme="6" tint="-0.4999699890613556"/>
      </top>
      <bottom style="thick">
        <color theme="6" tint="-0.4999699890613556"/>
      </bottom>
    </border>
    <border>
      <left style="thick">
        <color theme="6" tint="-0.4999699890613556"/>
      </left>
      <right style="thick">
        <color theme="6" tint="-0.4999699890613556"/>
      </right>
      <top style="thick">
        <color theme="6" tint="-0.4999699890613556"/>
      </top>
      <bottom>
        <color indexed="63"/>
      </bottom>
    </border>
    <border>
      <left style="thick">
        <color theme="8" tint="-0.4999699890613556"/>
      </left>
      <right style="thick">
        <color theme="8" tint="-0.4999699890613556"/>
      </right>
      <top style="thick">
        <color theme="8" tint="-0.4999699890613556"/>
      </top>
      <bottom style="thick">
        <color theme="8" tint="-0.4999699890613556"/>
      </bottom>
    </border>
    <border>
      <left style="thick">
        <color theme="8" tint="-0.4999699890613556"/>
      </left>
      <right style="thick">
        <color theme="8" tint="-0.4999699890613556"/>
      </right>
      <top style="thick">
        <color theme="8" tint="-0.4999699890613556"/>
      </top>
      <bottom>
        <color indexed="63"/>
      </bottom>
    </border>
    <border>
      <left style="thick">
        <color theme="7" tint="-0.4999699890613556"/>
      </left>
      <right style="thick">
        <color theme="7" tint="-0.4999699890613556"/>
      </right>
      <top style="thick">
        <color theme="7" tint="-0.4999699890613556"/>
      </top>
      <bottom style="thick">
        <color theme="7" tint="-0.4999699890613556"/>
      </bottom>
    </border>
    <border>
      <left style="thin">
        <color rgb="FF7030A0"/>
      </left>
      <right style="thin">
        <color rgb="FF7030A0"/>
      </right>
      <top style="thin">
        <color rgb="FF7030A0"/>
      </top>
      <bottom style="thin">
        <color rgb="FF7030A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border>
    <border>
      <left style="medium"/>
      <right style="medium"/>
      <top style="thin"/>
      <bottom/>
    </border>
    <border>
      <left>
        <color indexed="63"/>
      </left>
      <right style="medium"/>
      <top style="medium"/>
      <bottom style="thin"/>
    </border>
    <border>
      <left>
        <color indexed="63"/>
      </left>
      <right style="medium"/>
      <top style="thin"/>
      <bottom style="thin"/>
    </border>
    <border>
      <left/>
      <right style="medium"/>
      <top style="thin"/>
      <bottom/>
    </border>
    <border>
      <left/>
      <right style="thin"/>
      <top style="medium"/>
      <bottom/>
    </border>
    <border>
      <left>
        <color indexed="63"/>
      </left>
      <right style="thin"/>
      <top style="medium"/>
      <bottom style="medium"/>
    </border>
    <border>
      <left style="medium"/>
      <right style="thin"/>
      <top style="medium"/>
      <bottom style="thin"/>
    </border>
    <border>
      <left style="medium"/>
      <right style="thin"/>
      <top style="thin"/>
      <bottom style="medium"/>
    </border>
    <border>
      <left style="medium"/>
      <right style="medium"/>
      <top>
        <color indexed="63"/>
      </top>
      <bottom>
        <color indexed="63"/>
      </bottom>
    </border>
    <border>
      <left style="medium"/>
      <right style="thin"/>
      <top>
        <color indexed="63"/>
      </top>
      <bottom style="thin"/>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color indexed="8"/>
      </bottom>
    </border>
    <border>
      <left>
        <color indexed="8"/>
      </left>
      <right style="medium">
        <color indexed="8"/>
      </right>
      <top>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color indexed="8"/>
      </right>
      <top style="medium">
        <color indexed="8"/>
      </top>
      <bottom style="medium">
        <color indexed="8"/>
      </bottom>
    </border>
    <border>
      <left style="thick">
        <color rgb="FF0070C0"/>
      </left>
      <right style="thick">
        <color rgb="FF0070C0"/>
      </right>
      <top style="thick">
        <color rgb="FF0070C0"/>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9" fillId="3" borderId="0" applyNumberFormat="0" applyBorder="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2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810">
    <xf numFmtId="0" fontId="0" fillId="0" borderId="0" xfId="0" applyAlignment="1">
      <alignment/>
    </xf>
    <xf numFmtId="0" fontId="0" fillId="24" borderId="0" xfId="0" applyFill="1" applyAlignment="1">
      <alignment/>
    </xf>
    <xf numFmtId="0" fontId="0" fillId="0" borderId="0" xfId="0" applyFont="1" applyAlignment="1">
      <alignment/>
    </xf>
    <xf numFmtId="0" fontId="0" fillId="0" borderId="0" xfId="0" applyBorder="1" applyAlignment="1">
      <alignment/>
    </xf>
    <xf numFmtId="0" fontId="0" fillId="25" borderId="10" xfId="0" applyFill="1" applyBorder="1" applyAlignment="1">
      <alignment horizontal="center"/>
    </xf>
    <xf numFmtId="0" fontId="0" fillId="25" borderId="10" xfId="0" applyFont="1" applyFill="1" applyBorder="1" applyAlignment="1">
      <alignment horizontal="center"/>
    </xf>
    <xf numFmtId="0" fontId="20" fillId="0" borderId="10" xfId="0" applyFont="1" applyBorder="1" applyAlignment="1">
      <alignment/>
    </xf>
    <xf numFmtId="0" fontId="67" fillId="0" borderId="10" xfId="0" applyFont="1" applyFill="1" applyBorder="1" applyAlignment="1">
      <alignment horizontal="left" vertical="center" wrapText="1"/>
    </xf>
    <xf numFmtId="0" fontId="21" fillId="0" borderId="10" xfId="0" applyFont="1" applyFill="1" applyBorder="1" applyAlignment="1">
      <alignment/>
    </xf>
    <xf numFmtId="0" fontId="21" fillId="26" borderId="10" xfId="0" applyFont="1" applyFill="1" applyBorder="1" applyAlignment="1">
      <alignment horizontal="left" vertical="center" wrapText="1"/>
    </xf>
    <xf numFmtId="0" fontId="21" fillId="26" borderId="10" xfId="0" applyFont="1" applyFill="1" applyBorder="1" applyAlignment="1">
      <alignment vertical="center" wrapText="1"/>
    </xf>
    <xf numFmtId="0" fontId="21"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14" xfId="0"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0" xfId="0" applyBorder="1" applyAlignment="1">
      <alignment/>
    </xf>
    <xf numFmtId="0" fontId="21" fillId="26" borderId="10" xfId="0" applyFont="1" applyFill="1" applyBorder="1" applyAlignment="1">
      <alignment horizontal="left" vertical="center"/>
    </xf>
    <xf numFmtId="0" fontId="20" fillId="0" borderId="16" xfId="0" applyFont="1" applyFill="1" applyBorder="1" applyAlignment="1">
      <alignment horizontal="left" vertical="top" wrapText="1"/>
    </xf>
    <xf numFmtId="0" fontId="21" fillId="0" borderId="17" xfId="0" applyFont="1" applyFill="1" applyBorder="1" applyAlignment="1">
      <alignment horizontal="left" vertical="top" wrapText="1"/>
    </xf>
    <xf numFmtId="0" fontId="21" fillId="0" borderId="18" xfId="0" applyFont="1" applyFill="1" applyBorder="1" applyAlignment="1">
      <alignment horizontal="left" vertical="top" wrapText="1"/>
    </xf>
    <xf numFmtId="0" fontId="18" fillId="26" borderId="10" xfId="0" applyFont="1" applyFill="1" applyBorder="1" applyAlignment="1">
      <alignment horizontal="left" vertical="center" wrapText="1"/>
    </xf>
    <xf numFmtId="0" fontId="21" fillId="0" borderId="10" xfId="0" applyFont="1" applyFill="1" applyBorder="1" applyAlignment="1">
      <alignment vertical="top" wrapText="1"/>
    </xf>
    <xf numFmtId="0" fontId="21" fillId="0" borderId="10" xfId="0" applyFont="1" applyFill="1" applyBorder="1" applyAlignment="1">
      <alignment vertical="center" wrapText="1"/>
    </xf>
    <xf numFmtId="0" fontId="23" fillId="0" borderId="19" xfId="0" applyFont="1" applyBorder="1" applyAlignment="1">
      <alignment/>
    </xf>
    <xf numFmtId="0" fontId="21" fillId="0" borderId="19" xfId="0" applyFont="1" applyFill="1" applyBorder="1" applyAlignment="1">
      <alignment horizontal="left" vertical="top" wrapText="1"/>
    </xf>
    <xf numFmtId="0" fontId="19" fillId="0" borderId="10" xfId="0" applyFont="1" applyFill="1" applyBorder="1" applyAlignment="1">
      <alignment horizontal="left" vertical="top" wrapText="1"/>
    </xf>
    <xf numFmtId="0" fontId="19" fillId="0" borderId="20" xfId="0" applyFont="1" applyFill="1" applyBorder="1" applyAlignment="1">
      <alignment horizontal="left" vertical="top" wrapText="1"/>
    </xf>
    <xf numFmtId="0" fontId="0" fillId="0" borderId="10" xfId="0" applyFont="1" applyBorder="1" applyAlignment="1">
      <alignment/>
    </xf>
    <xf numFmtId="0" fontId="0" fillId="0" borderId="19" xfId="0" applyBorder="1" applyAlignment="1">
      <alignment/>
    </xf>
    <xf numFmtId="0" fontId="18" fillId="0" borderId="10" xfId="0" applyFont="1" applyBorder="1" applyAlignment="1">
      <alignment wrapText="1"/>
    </xf>
    <xf numFmtId="0" fontId="19" fillId="0" borderId="21" xfId="0" applyFont="1" applyFill="1" applyBorder="1" applyAlignment="1">
      <alignment horizontal="left" vertical="top" wrapText="1"/>
    </xf>
    <xf numFmtId="0" fontId="18" fillId="0" borderId="0" xfId="0" applyFont="1" applyAlignment="1">
      <alignment/>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0" borderId="22" xfId="0" applyFont="1" applyFill="1" applyBorder="1" applyAlignment="1">
      <alignment horizontal="left" vertical="top" wrapText="1"/>
    </xf>
    <xf numFmtId="0" fontId="0" fillId="0" borderId="18" xfId="0" applyBorder="1" applyAlignment="1">
      <alignment/>
    </xf>
    <xf numFmtId="0" fontId="24" fillId="0" borderId="10" xfId="0" applyFont="1" applyFill="1" applyBorder="1" applyAlignment="1">
      <alignment/>
    </xf>
    <xf numFmtId="49" fontId="0" fillId="0" borderId="10" xfId="0" applyNumberFormat="1" applyBorder="1" applyAlignment="1">
      <alignment/>
    </xf>
    <xf numFmtId="0" fontId="0" fillId="24" borderId="0" xfId="0" applyFont="1" applyFill="1" applyAlignment="1">
      <alignment/>
    </xf>
    <xf numFmtId="0" fontId="0" fillId="0" borderId="0" xfId="0" applyAlignment="1">
      <alignment horizontal="center" vertical="center"/>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68" fillId="24" borderId="0" xfId="0" applyFont="1" applyFill="1" applyAlignment="1">
      <alignment/>
    </xf>
    <xf numFmtId="0" fontId="44" fillId="24" borderId="0" xfId="0" applyFont="1" applyFill="1" applyAlignment="1">
      <alignment/>
    </xf>
    <xf numFmtId="0" fontId="45" fillId="24" borderId="0" xfId="0" applyFont="1" applyFill="1" applyBorder="1" applyAlignment="1">
      <alignment horizontal="left"/>
    </xf>
    <xf numFmtId="0" fontId="44" fillId="27" borderId="24" xfId="0" applyFont="1" applyFill="1" applyBorder="1" applyAlignment="1">
      <alignment/>
    </xf>
    <xf numFmtId="0" fontId="44" fillId="27" borderId="25" xfId="0" applyFont="1" applyFill="1" applyBorder="1" applyAlignment="1">
      <alignment/>
    </xf>
    <xf numFmtId="0" fontId="44" fillId="27" borderId="26" xfId="0" applyFont="1" applyFill="1" applyBorder="1" applyAlignment="1">
      <alignment/>
    </xf>
    <xf numFmtId="0" fontId="0" fillId="24" borderId="0" xfId="0" applyFill="1" applyAlignment="1">
      <alignment vertical="top" wrapText="1"/>
    </xf>
    <xf numFmtId="0" fontId="0" fillId="0" borderId="0" xfId="0" applyAlignment="1">
      <alignment horizontal="right"/>
    </xf>
    <xf numFmtId="0" fontId="0" fillId="0" borderId="10" xfId="0" applyFont="1" applyBorder="1" applyAlignment="1">
      <alignment horizontal="center" vertical="center" wrapText="1"/>
    </xf>
    <xf numFmtId="0" fontId="0" fillId="24"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24" borderId="0" xfId="0" applyFill="1" applyAlignment="1">
      <alignment wrapText="1"/>
    </xf>
    <xf numFmtId="0" fontId="0" fillId="24" borderId="0" xfId="0" applyFill="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24" borderId="27"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0" xfId="0" applyFill="1" applyAlignment="1">
      <alignment/>
    </xf>
    <xf numFmtId="0" fontId="0" fillId="24" borderId="14" xfId="0" applyFont="1" applyFill="1" applyBorder="1" applyAlignment="1">
      <alignment horizontal="justify" vertical="center" wrapText="1"/>
    </xf>
    <xf numFmtId="0" fontId="0" fillId="24"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24" borderId="28" xfId="0" applyFont="1" applyFill="1" applyBorder="1" applyAlignment="1" applyProtection="1">
      <alignment horizontal="center" vertical="center" wrapText="1"/>
      <protection/>
    </xf>
    <xf numFmtId="0" fontId="0" fillId="24" borderId="29" xfId="0" applyFont="1" applyFill="1" applyBorder="1" applyAlignment="1" applyProtection="1">
      <alignment horizontal="center" vertical="center" wrapText="1"/>
      <protection/>
    </xf>
    <xf numFmtId="0" fontId="0" fillId="0" borderId="30" xfId="0" applyFont="1" applyFill="1" applyBorder="1" applyAlignment="1" applyProtection="1">
      <alignment horizontal="center" vertical="center" wrapText="1"/>
      <protection/>
    </xf>
    <xf numFmtId="0" fontId="0" fillId="0" borderId="23" xfId="0" applyFont="1" applyFill="1" applyBorder="1" applyAlignment="1">
      <alignment horizontal="center" vertical="center" wrapText="1"/>
    </xf>
    <xf numFmtId="0" fontId="0" fillId="24" borderId="31"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0" fillId="0" borderId="10" xfId="0" applyFont="1" applyFill="1" applyBorder="1" applyAlignment="1">
      <alignment horizontal="justify" vertical="center" wrapText="1"/>
    </xf>
    <xf numFmtId="0" fontId="0" fillId="0" borderId="0" xfId="0" applyFill="1" applyAlignment="1">
      <alignment wrapText="1"/>
    </xf>
    <xf numFmtId="0" fontId="0" fillId="0" borderId="0" xfId="0" applyFill="1" applyAlignment="1">
      <alignment horizontal="center" vertical="center"/>
    </xf>
    <xf numFmtId="0" fontId="0" fillId="0" borderId="14" xfId="0" applyFont="1" applyFill="1" applyBorder="1" applyAlignment="1">
      <alignment horizontal="justify" vertical="center" wrapText="1"/>
    </xf>
    <xf numFmtId="0" fontId="23" fillId="24" borderId="0" xfId="0" applyFont="1" applyFill="1" applyAlignment="1">
      <alignment horizontal="center" vertical="center"/>
    </xf>
    <xf numFmtId="0" fontId="0" fillId="0" borderId="10" xfId="0" applyFont="1" applyFill="1" applyBorder="1" applyAlignment="1">
      <alignment horizontal="left" vertical="center" wrapText="1"/>
    </xf>
    <xf numFmtId="0" fontId="0" fillId="0" borderId="0" xfId="0" applyAlignment="1" applyProtection="1">
      <alignment/>
      <protection/>
    </xf>
    <xf numFmtId="0" fontId="0" fillId="0" borderId="0" xfId="0" applyAlignment="1" applyProtection="1">
      <alignment horizontal="center"/>
      <protection/>
    </xf>
    <xf numFmtId="0" fontId="69" fillId="28" borderId="32" xfId="0" applyFont="1" applyFill="1" applyBorder="1" applyAlignment="1" applyProtection="1">
      <alignment horizontal="center" vertical="center" wrapText="1"/>
      <protection/>
    </xf>
    <xf numFmtId="0" fontId="69" fillId="28" borderId="33" xfId="0" applyFont="1" applyFill="1" applyBorder="1" applyAlignment="1" applyProtection="1">
      <alignment horizontal="center" vertical="center" wrapText="1"/>
      <protection/>
    </xf>
    <xf numFmtId="0" fontId="69" fillId="28" borderId="34" xfId="0" applyFont="1" applyFill="1" applyBorder="1" applyAlignment="1" applyProtection="1">
      <alignment horizontal="center" vertical="center" wrapText="1"/>
      <protection/>
    </xf>
    <xf numFmtId="0" fontId="69" fillId="28" borderId="0" xfId="0" applyFont="1" applyFill="1" applyBorder="1" applyAlignment="1" applyProtection="1">
      <alignment horizontal="center" vertical="center" wrapText="1"/>
      <protection/>
    </xf>
    <xf numFmtId="0" fontId="70" fillId="0" borderId="27" xfId="0" applyFont="1" applyBorder="1" applyAlignment="1" applyProtection="1">
      <alignment horizontal="justify" vertical="center" wrapText="1"/>
      <protection/>
    </xf>
    <xf numFmtId="0" fontId="70" fillId="24" borderId="27" xfId="0" applyFont="1" applyFill="1" applyBorder="1" applyAlignment="1" applyProtection="1">
      <alignment horizontal="justify" vertical="center" wrapText="1"/>
      <protection/>
    </xf>
    <xf numFmtId="0" fontId="0" fillId="0" borderId="27" xfId="0" applyFont="1" applyBorder="1" applyAlignment="1" applyProtection="1">
      <alignment horizontal="center" vertical="center"/>
      <protection/>
    </xf>
    <xf numFmtId="0" fontId="0" fillId="24" borderId="27" xfId="0" applyFont="1" applyFill="1" applyBorder="1" applyAlignment="1" applyProtection="1">
      <alignment horizontal="justify" vertical="center" wrapText="1"/>
      <protection/>
    </xf>
    <xf numFmtId="14" fontId="0" fillId="0" borderId="27" xfId="0" applyNumberFormat="1" applyBorder="1" applyAlignment="1" applyProtection="1">
      <alignment horizontal="center" vertical="center"/>
      <protection/>
    </xf>
    <xf numFmtId="0" fontId="0" fillId="0" borderId="27" xfId="0" applyFont="1" applyFill="1" applyBorder="1" applyAlignment="1" applyProtection="1">
      <alignment vertical="center" wrapText="1"/>
      <protection/>
    </xf>
    <xf numFmtId="0" fontId="0" fillId="0" borderId="27" xfId="0" applyFont="1" applyFill="1" applyBorder="1" applyAlignment="1" applyProtection="1">
      <alignment horizontal="center" vertical="center" wrapText="1"/>
      <protection/>
    </xf>
    <xf numFmtId="0" fontId="0" fillId="29" borderId="35" xfId="0" applyFont="1" applyFill="1" applyBorder="1" applyAlignment="1" applyProtection="1">
      <alignment horizontal="center" vertical="center" wrapText="1"/>
      <protection/>
    </xf>
    <xf numFmtId="0" fontId="0" fillId="29" borderId="27" xfId="0" applyFont="1" applyFill="1" applyBorder="1" applyAlignment="1" applyProtection="1">
      <alignment horizontal="center" vertical="center" wrapText="1"/>
      <protection/>
    </xf>
    <xf numFmtId="0" fontId="0" fillId="24" borderId="36" xfId="54" applyFont="1" applyFill="1" applyBorder="1" applyAlignment="1" applyProtection="1">
      <alignment vertical="center" wrapText="1"/>
      <protection/>
    </xf>
    <xf numFmtId="0" fontId="70" fillId="0" borderId="23" xfId="0" applyFont="1" applyBorder="1" applyAlignment="1" applyProtection="1">
      <alignment horizontal="justify" vertical="center" wrapText="1"/>
      <protection/>
    </xf>
    <xf numFmtId="0" fontId="70" fillId="24" borderId="23" xfId="0" applyFont="1" applyFill="1" applyBorder="1" applyAlignment="1" applyProtection="1">
      <alignment horizontal="justify" vertical="center" wrapText="1"/>
      <protection/>
    </xf>
    <xf numFmtId="0" fontId="0" fillId="0" borderId="23" xfId="0" applyFont="1" applyBorder="1" applyAlignment="1" applyProtection="1">
      <alignment horizontal="center" vertical="center"/>
      <protection/>
    </xf>
    <xf numFmtId="0" fontId="0" fillId="24" borderId="23" xfId="0" applyFont="1" applyFill="1" applyBorder="1" applyAlignment="1" applyProtection="1">
      <alignment horizontal="justify" vertical="center" wrapText="1"/>
      <protection/>
    </xf>
    <xf numFmtId="14" fontId="0" fillId="0" borderId="23" xfId="0" applyNumberFormat="1" applyBorder="1" applyAlignment="1" applyProtection="1">
      <alignment horizontal="center" vertical="center"/>
      <protection/>
    </xf>
    <xf numFmtId="0" fontId="65" fillId="0" borderId="23" xfId="46" applyFill="1" applyBorder="1" applyAlignment="1" applyProtection="1">
      <alignment vertical="center" wrapText="1"/>
      <protection/>
    </xf>
    <xf numFmtId="0" fontId="0" fillId="29" borderId="37" xfId="0" applyFont="1" applyFill="1" applyBorder="1" applyAlignment="1" applyProtection="1">
      <alignment horizontal="center" vertical="center" wrapText="1"/>
      <protection/>
    </xf>
    <xf numFmtId="0" fontId="0" fillId="29" borderId="23" xfId="0" applyFont="1" applyFill="1" applyBorder="1" applyAlignment="1" applyProtection="1">
      <alignment horizontal="center" vertical="center" wrapText="1"/>
      <protection/>
    </xf>
    <xf numFmtId="0" fontId="0" fillId="24" borderId="38" xfId="54" applyFont="1" applyFill="1" applyBorder="1" applyAlignment="1" applyProtection="1">
      <alignment vertical="center" wrapText="1"/>
      <protection/>
    </xf>
    <xf numFmtId="0" fontId="25" fillId="24" borderId="39" xfId="0" applyFont="1" applyFill="1" applyBorder="1" applyAlignment="1" applyProtection="1">
      <alignment horizontal="justify" vertical="center" wrapText="1"/>
      <protection/>
    </xf>
    <xf numFmtId="0" fontId="70" fillId="0" borderId="28" xfId="0" applyFont="1" applyBorder="1" applyAlignment="1" applyProtection="1">
      <alignment horizontal="justify" vertical="center" wrapText="1"/>
      <protection/>
    </xf>
    <xf numFmtId="0" fontId="70" fillId="24" borderId="28" xfId="0" applyFont="1" applyFill="1" applyBorder="1" applyAlignment="1" applyProtection="1">
      <alignment horizontal="justify" vertical="center" wrapText="1"/>
      <protection/>
    </xf>
    <xf numFmtId="0" fontId="0" fillId="0" borderId="28" xfId="0" applyFont="1" applyBorder="1" applyAlignment="1" applyProtection="1">
      <alignment horizontal="center" vertical="center"/>
      <protection/>
    </xf>
    <xf numFmtId="0" fontId="0" fillId="24" borderId="28" xfId="0" applyFont="1" applyFill="1" applyBorder="1" applyAlignment="1" applyProtection="1">
      <alignment horizontal="justify" vertical="center" wrapText="1"/>
      <protection/>
    </xf>
    <xf numFmtId="14" fontId="0" fillId="0" borderId="28" xfId="0" applyNumberFormat="1" applyBorder="1" applyAlignment="1" applyProtection="1">
      <alignment horizontal="center" vertical="center"/>
      <protection/>
    </xf>
    <xf numFmtId="0" fontId="65" fillId="24" borderId="28" xfId="46" applyFill="1" applyBorder="1" applyAlignment="1" applyProtection="1">
      <alignment horizontal="justify" vertical="center" wrapText="1"/>
      <protection/>
    </xf>
    <xf numFmtId="0" fontId="0" fillId="0" borderId="28" xfId="0" applyFont="1" applyBorder="1" applyAlignment="1" applyProtection="1">
      <alignment horizontal="center" vertical="center" wrapText="1"/>
      <protection/>
    </xf>
    <xf numFmtId="0" fontId="0" fillId="29" borderId="40" xfId="0" applyFont="1" applyFill="1" applyBorder="1" applyAlignment="1" applyProtection="1">
      <alignment horizontal="center" vertical="center" wrapText="1"/>
      <protection/>
    </xf>
    <xf numFmtId="0" fontId="0" fillId="24" borderId="41" xfId="54" applyFont="1" applyFill="1" applyBorder="1" applyAlignment="1" applyProtection="1">
      <alignment vertical="center" wrapText="1"/>
      <protection/>
    </xf>
    <xf numFmtId="0" fontId="0" fillId="0" borderId="39" xfId="0" applyFont="1" applyBorder="1" applyAlignment="1" applyProtection="1">
      <alignment horizontal="justify" vertical="center" wrapText="1"/>
      <protection/>
    </xf>
    <xf numFmtId="0" fontId="0" fillId="24" borderId="28" xfId="0" applyFont="1" applyFill="1" applyBorder="1" applyAlignment="1" applyProtection="1">
      <alignment vertical="center" wrapText="1"/>
      <protection/>
    </xf>
    <xf numFmtId="0" fontId="0" fillId="0" borderId="28" xfId="0" applyFont="1" applyBorder="1" applyAlignment="1" applyProtection="1">
      <alignment horizontal="justify" vertical="center" wrapText="1"/>
      <protection/>
    </xf>
    <xf numFmtId="0" fontId="71" fillId="24" borderId="39" xfId="0" applyFont="1" applyFill="1" applyBorder="1" applyAlignment="1" applyProtection="1">
      <alignment horizontal="justify" vertical="center" wrapText="1"/>
      <protection/>
    </xf>
    <xf numFmtId="0" fontId="70" fillId="0" borderId="28" xfId="0" applyFont="1" applyFill="1" applyBorder="1" applyAlignment="1" applyProtection="1">
      <alignment horizontal="justify" vertical="center" wrapText="1"/>
      <protection/>
    </xf>
    <xf numFmtId="0" fontId="70" fillId="0" borderId="14" xfId="0" applyFont="1" applyFill="1" applyBorder="1" applyAlignment="1" applyProtection="1">
      <alignment horizontal="justify" vertical="center" wrapText="1"/>
      <protection/>
    </xf>
    <xf numFmtId="0" fontId="70" fillId="0" borderId="14" xfId="0" applyFont="1" applyBorder="1" applyAlignment="1" applyProtection="1">
      <alignment horizontal="justify" vertical="center" wrapText="1"/>
      <protection/>
    </xf>
    <xf numFmtId="0" fontId="0" fillId="0" borderId="14" xfId="0" applyFont="1" applyBorder="1" applyAlignment="1" applyProtection="1">
      <alignment horizontal="center" vertical="center"/>
      <protection/>
    </xf>
    <xf numFmtId="0" fontId="0" fillId="24" borderId="14" xfId="0" applyFont="1" applyFill="1" applyBorder="1" applyAlignment="1" applyProtection="1">
      <alignment vertical="center" wrapText="1"/>
      <protection/>
    </xf>
    <xf numFmtId="0" fontId="0" fillId="0" borderId="14" xfId="0" applyFont="1" applyBorder="1" applyAlignment="1" applyProtection="1">
      <alignment horizontal="justify" vertical="center" wrapText="1"/>
      <protection/>
    </xf>
    <xf numFmtId="14" fontId="0" fillId="0" borderId="14" xfId="0" applyNumberFormat="1" applyBorder="1" applyAlignment="1" applyProtection="1">
      <alignment horizontal="center" vertical="center"/>
      <protection/>
    </xf>
    <xf numFmtId="0" fontId="0" fillId="24" borderId="14" xfId="0" applyFont="1" applyFill="1" applyBorder="1" applyAlignment="1" applyProtection="1">
      <alignment horizontal="justify" vertical="center" wrapText="1"/>
      <protection/>
    </xf>
    <xf numFmtId="0" fontId="0" fillId="0" borderId="14" xfId="0" applyFont="1" applyBorder="1" applyAlignment="1" applyProtection="1">
      <alignment horizontal="center" vertical="center" wrapText="1"/>
      <protection/>
    </xf>
    <xf numFmtId="0" fontId="0" fillId="29" borderId="15" xfId="0" applyFont="1" applyFill="1" applyBorder="1" applyAlignment="1" applyProtection="1">
      <alignment horizontal="center" vertical="center" wrapText="1"/>
      <protection/>
    </xf>
    <xf numFmtId="0" fontId="0" fillId="24" borderId="42" xfId="54" applyFont="1" applyFill="1" applyBorder="1" applyAlignment="1" applyProtection="1">
      <alignment vertical="center" wrapText="1"/>
      <protection/>
    </xf>
    <xf numFmtId="0" fontId="0" fillId="24" borderId="31" xfId="0" applyFont="1" applyFill="1" applyBorder="1" applyAlignment="1" applyProtection="1">
      <alignment horizontal="justify" vertical="center" wrapText="1"/>
      <protection/>
    </xf>
    <xf numFmtId="0" fontId="0" fillId="0" borderId="31" xfId="0" applyFont="1" applyBorder="1" applyAlignment="1" applyProtection="1">
      <alignment horizontal="center" vertical="center"/>
      <protection/>
    </xf>
    <xf numFmtId="0" fontId="0" fillId="24" borderId="31" xfId="0" applyFont="1" applyFill="1" applyBorder="1" applyAlignment="1" applyProtection="1">
      <alignment vertical="center" wrapText="1"/>
      <protection/>
    </xf>
    <xf numFmtId="0" fontId="70" fillId="0" borderId="31" xfId="0" applyFont="1" applyBorder="1" applyAlignment="1" applyProtection="1">
      <alignment horizontal="justify" vertical="center" wrapText="1"/>
      <protection/>
    </xf>
    <xf numFmtId="14" fontId="0" fillId="0" borderId="31" xfId="0" applyNumberFormat="1" applyBorder="1" applyAlignment="1" applyProtection="1">
      <alignment horizontal="center" vertical="center"/>
      <protection/>
    </xf>
    <xf numFmtId="0" fontId="0" fillId="24" borderId="43" xfId="54" applyFont="1" applyFill="1" applyBorder="1" applyAlignment="1" applyProtection="1">
      <alignment vertical="center" wrapText="1"/>
      <protection/>
    </xf>
    <xf numFmtId="0" fontId="25" fillId="24" borderId="44" xfId="0" applyFont="1" applyFill="1" applyBorder="1" applyAlignment="1" applyProtection="1">
      <alignment horizontal="justify" vertical="center" wrapText="1"/>
      <protection/>
    </xf>
    <xf numFmtId="0" fontId="70" fillId="0" borderId="30" xfId="0" applyFont="1" applyBorder="1" applyAlignment="1" applyProtection="1">
      <alignment horizontal="justify" vertical="center" wrapText="1"/>
      <protection/>
    </xf>
    <xf numFmtId="2" fontId="70" fillId="0" borderId="30" xfId="0" applyNumberFormat="1" applyFont="1" applyFill="1" applyBorder="1" applyAlignment="1" applyProtection="1">
      <alignment horizontal="justify" vertical="center" wrapText="1"/>
      <protection/>
    </xf>
    <xf numFmtId="0" fontId="0" fillId="0" borderId="30" xfId="0" applyFont="1" applyFill="1" applyBorder="1" applyAlignment="1" applyProtection="1">
      <alignment horizontal="center" vertical="center"/>
      <protection/>
    </xf>
    <xf numFmtId="0" fontId="70" fillId="0" borderId="30" xfId="0" applyFont="1" applyFill="1" applyBorder="1" applyAlignment="1" applyProtection="1">
      <alignment horizontal="justify" vertical="center" wrapText="1"/>
      <protection/>
    </xf>
    <xf numFmtId="0" fontId="0" fillId="0" borderId="30" xfId="0" applyFont="1" applyFill="1" applyBorder="1" applyAlignment="1" applyProtection="1">
      <alignment vertical="center" wrapText="1"/>
      <protection/>
    </xf>
    <xf numFmtId="0" fontId="0" fillId="0" borderId="30" xfId="0" applyFont="1" applyBorder="1" applyAlignment="1" applyProtection="1">
      <alignment horizontal="justify" vertical="center" wrapText="1"/>
      <protection/>
    </xf>
    <xf numFmtId="14" fontId="0" fillId="0" borderId="30" xfId="0" applyNumberFormat="1" applyBorder="1" applyAlignment="1" applyProtection="1">
      <alignment horizontal="center" vertical="center"/>
      <protection/>
    </xf>
    <xf numFmtId="0" fontId="0" fillId="24" borderId="30" xfId="0" applyFont="1" applyFill="1" applyBorder="1" applyAlignment="1" applyProtection="1">
      <alignment horizontal="justify" vertical="center" wrapText="1"/>
      <protection/>
    </xf>
    <xf numFmtId="0" fontId="0" fillId="0" borderId="30" xfId="0" applyFont="1" applyBorder="1" applyAlignment="1" applyProtection="1">
      <alignment horizontal="center" vertical="center" wrapText="1"/>
      <protection/>
    </xf>
    <xf numFmtId="0" fontId="0" fillId="29" borderId="30" xfId="0" applyFont="1" applyFill="1" applyBorder="1" applyAlignment="1" applyProtection="1">
      <alignment horizontal="center" vertical="center" wrapText="1"/>
      <protection/>
    </xf>
    <xf numFmtId="0" fontId="0" fillId="24" borderId="45" xfId="54" applyFont="1" applyFill="1" applyBorder="1" applyAlignment="1" applyProtection="1">
      <alignment vertical="center" wrapText="1"/>
      <protection/>
    </xf>
    <xf numFmtId="0" fontId="0" fillId="24" borderId="27" xfId="0" applyFont="1" applyFill="1" applyBorder="1" applyAlignment="1" applyProtection="1">
      <alignment vertical="center" wrapText="1"/>
      <protection/>
    </xf>
    <xf numFmtId="0" fontId="70" fillId="24" borderId="10" xfId="0" applyFont="1" applyFill="1" applyBorder="1" applyAlignment="1" applyProtection="1">
      <alignment horizontal="justify" vertical="center" wrapText="1"/>
      <protection/>
    </xf>
    <xf numFmtId="0" fontId="0" fillId="0" borderId="10" xfId="0" applyFont="1" applyBorder="1" applyAlignment="1" applyProtection="1">
      <alignment horizontal="center" vertical="center"/>
      <protection/>
    </xf>
    <xf numFmtId="0" fontId="0" fillId="24" borderId="10" xfId="0" applyFont="1" applyFill="1" applyBorder="1" applyAlignment="1" applyProtection="1">
      <alignment vertical="center" wrapText="1"/>
      <protection/>
    </xf>
    <xf numFmtId="14" fontId="0" fillId="0" borderId="10" xfId="0" applyNumberFormat="1" applyBorder="1" applyAlignment="1" applyProtection="1">
      <alignment horizontal="center" vertical="center"/>
      <protection/>
    </xf>
    <xf numFmtId="0" fontId="0" fillId="29" borderId="10" xfId="0" applyFont="1" applyFill="1" applyBorder="1" applyAlignment="1" applyProtection="1">
      <alignment horizontal="center" vertical="center" wrapText="1"/>
      <protection/>
    </xf>
    <xf numFmtId="0" fontId="0" fillId="24" borderId="46" xfId="54" applyFont="1" applyFill="1" applyBorder="1" applyAlignment="1" applyProtection="1">
      <alignment vertical="center" wrapText="1"/>
      <protection/>
    </xf>
    <xf numFmtId="0" fontId="0" fillId="24" borderId="23" xfId="0" applyFont="1" applyFill="1" applyBorder="1" applyAlignment="1" applyProtection="1">
      <alignment vertical="center" wrapText="1"/>
      <protection/>
    </xf>
    <xf numFmtId="0" fontId="18" fillId="24" borderId="27" xfId="0" applyFont="1" applyFill="1" applyBorder="1" applyAlignment="1" applyProtection="1">
      <alignment horizontal="justify" vertical="center" wrapText="1"/>
      <protection/>
    </xf>
    <xf numFmtId="0" fontId="18" fillId="24" borderId="14" xfId="0" applyFont="1" applyFill="1" applyBorder="1" applyAlignment="1" applyProtection="1">
      <alignment horizontal="justify" vertical="center" wrapText="1"/>
      <protection/>
    </xf>
    <xf numFmtId="0" fontId="0" fillId="29" borderId="18" xfId="0" applyFont="1" applyFill="1" applyBorder="1" applyAlignment="1" applyProtection="1">
      <alignment horizontal="center" vertical="center" wrapText="1"/>
      <protection/>
    </xf>
    <xf numFmtId="0" fontId="0" fillId="0" borderId="0" xfId="0" applyAlignment="1" applyProtection="1">
      <alignment wrapText="1"/>
      <protection/>
    </xf>
    <xf numFmtId="0" fontId="18" fillId="24" borderId="23" xfId="0" applyFont="1" applyFill="1" applyBorder="1" applyAlignment="1" applyProtection="1">
      <alignment horizontal="justify" vertical="center" wrapText="1"/>
      <protection/>
    </xf>
    <xf numFmtId="0" fontId="70" fillId="24" borderId="14" xfId="0" applyFont="1" applyFill="1" applyBorder="1" applyAlignment="1" applyProtection="1">
      <alignment horizontal="justify" vertical="center" wrapText="1"/>
      <protection/>
    </xf>
    <xf numFmtId="14" fontId="0" fillId="0" borderId="14" xfId="0" applyNumberFormat="1" applyFont="1" applyBorder="1" applyAlignment="1" applyProtection="1">
      <alignment horizontal="center" vertical="center"/>
      <protection/>
    </xf>
    <xf numFmtId="0" fontId="0" fillId="29" borderId="14" xfId="0"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14" fontId="0" fillId="0" borderId="10" xfId="0" applyNumberFormat="1" applyFont="1" applyBorder="1" applyAlignment="1" applyProtection="1">
      <alignment horizontal="center" vertical="center"/>
      <protection/>
    </xf>
    <xf numFmtId="0" fontId="0" fillId="24" borderId="10" xfId="0" applyFont="1" applyFill="1" applyBorder="1" applyAlignment="1" applyProtection="1">
      <alignment horizontal="justify" wrapText="1"/>
      <protection/>
    </xf>
    <xf numFmtId="0" fontId="0" fillId="0" borderId="10" xfId="0" applyFont="1" applyBorder="1" applyAlignment="1" applyProtection="1">
      <alignment horizontal="center" vertical="center" wrapText="1"/>
      <protection/>
    </xf>
    <xf numFmtId="0" fontId="70" fillId="24" borderId="31" xfId="0" applyFont="1" applyFill="1" applyBorder="1" applyAlignment="1" applyProtection="1">
      <alignment horizontal="justify" vertical="center" wrapText="1"/>
      <protection/>
    </xf>
    <xf numFmtId="14" fontId="0" fillId="0" borderId="31" xfId="0" applyNumberFormat="1"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29" borderId="47" xfId="0" applyFont="1" applyFill="1" applyBorder="1" applyAlignment="1" applyProtection="1">
      <alignment horizontal="center" vertical="center" wrapText="1"/>
      <protection/>
    </xf>
    <xf numFmtId="0" fontId="0" fillId="29" borderId="48" xfId="0" applyFont="1" applyFill="1" applyBorder="1" applyAlignment="1" applyProtection="1">
      <alignment horizontal="center" vertical="center" wrapText="1"/>
      <protection/>
    </xf>
    <xf numFmtId="14" fontId="0" fillId="0" borderId="27" xfId="0" applyNumberFormat="1"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29" borderId="49" xfId="0" applyFont="1" applyFill="1" applyBorder="1" applyAlignment="1" applyProtection="1">
      <alignment horizontal="center" vertical="center" wrapText="1"/>
      <protection/>
    </xf>
    <xf numFmtId="14" fontId="0" fillId="0" borderId="23" xfId="0" applyNumberFormat="1" applyFont="1" applyBorder="1" applyAlignment="1" applyProtection="1">
      <alignment horizontal="center" vertical="center"/>
      <protection/>
    </xf>
    <xf numFmtId="0" fontId="0" fillId="0" borderId="14" xfId="0" applyFont="1" applyFill="1" applyBorder="1" applyAlignment="1" applyProtection="1">
      <alignment vertical="center" wrapText="1"/>
      <protection/>
    </xf>
    <xf numFmtId="0" fontId="70" fillId="24" borderId="14" xfId="0" applyFont="1" applyFill="1" applyBorder="1" applyAlignment="1" applyProtection="1">
      <alignment horizontal="center" vertical="center" wrapText="1"/>
      <protection/>
    </xf>
    <xf numFmtId="0" fontId="70" fillId="0" borderId="10" xfId="0" applyFont="1" applyFill="1" applyBorder="1" applyAlignment="1" applyProtection="1">
      <alignment horizontal="justify" vertical="center" wrapText="1"/>
      <protection/>
    </xf>
    <xf numFmtId="0" fontId="0" fillId="0" borderId="10" xfId="0" applyFont="1" applyFill="1" applyBorder="1" applyAlignment="1" applyProtection="1">
      <alignment vertical="center" wrapText="1"/>
      <protection/>
    </xf>
    <xf numFmtId="0" fontId="70" fillId="24" borderId="10" xfId="0" applyFont="1" applyFill="1" applyBorder="1" applyAlignment="1" applyProtection="1">
      <alignment horizontal="center" vertical="center" wrapText="1"/>
      <protection/>
    </xf>
    <xf numFmtId="0" fontId="70" fillId="0" borderId="23" xfId="0" applyFont="1" applyFill="1" applyBorder="1" applyAlignment="1" applyProtection="1">
      <alignment horizontal="justify" vertical="center" wrapText="1"/>
      <protection/>
    </xf>
    <xf numFmtId="0" fontId="0" fillId="0" borderId="23" xfId="0" applyFont="1" applyFill="1" applyBorder="1" applyAlignment="1" applyProtection="1">
      <alignment vertical="center" wrapText="1"/>
      <protection/>
    </xf>
    <xf numFmtId="0" fontId="70" fillId="24" borderId="23" xfId="0" applyFont="1" applyFill="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14" fontId="0" fillId="0" borderId="14" xfId="0" applyNumberFormat="1" applyFont="1" applyFill="1" applyBorder="1" applyAlignment="1" applyProtection="1">
      <alignment horizontal="center" vertical="center" wrapText="1"/>
      <protection/>
    </xf>
    <xf numFmtId="0" fontId="25" fillId="0" borderId="39" xfId="0" applyFont="1" applyBorder="1" applyAlignment="1" applyProtection="1">
      <alignment horizontal="justify" vertical="center" wrapText="1"/>
      <protection/>
    </xf>
    <xf numFmtId="14" fontId="0" fillId="0" borderId="28" xfId="0" applyNumberFormat="1" applyFont="1" applyBorder="1" applyAlignment="1" applyProtection="1">
      <alignment horizontal="center" vertical="center"/>
      <protection/>
    </xf>
    <xf numFmtId="0" fontId="25" fillId="24" borderId="50" xfId="0" applyFont="1" applyFill="1" applyBorder="1" applyAlignment="1" applyProtection="1">
      <alignment horizontal="justify" vertical="center" wrapText="1"/>
      <protection/>
    </xf>
    <xf numFmtId="0" fontId="0" fillId="24" borderId="29" xfId="0" applyFont="1" applyFill="1" applyBorder="1" applyAlignment="1" applyProtection="1">
      <alignment horizontal="justify" vertical="center" wrapText="1"/>
      <protection/>
    </xf>
    <xf numFmtId="0" fontId="0" fillId="0" borderId="29" xfId="0" applyFont="1" applyBorder="1" applyAlignment="1" applyProtection="1">
      <alignment horizontal="center" vertical="center"/>
      <protection/>
    </xf>
    <xf numFmtId="0" fontId="0" fillId="24" borderId="29" xfId="0" applyFont="1" applyFill="1" applyBorder="1" applyAlignment="1" applyProtection="1">
      <alignment vertical="center" wrapText="1"/>
      <protection/>
    </xf>
    <xf numFmtId="14" fontId="0" fillId="0" borderId="29" xfId="0" applyNumberFormat="1" applyFont="1" applyBorder="1" applyAlignment="1" applyProtection="1">
      <alignment horizontal="center" vertical="center"/>
      <protection/>
    </xf>
    <xf numFmtId="0" fontId="0" fillId="0" borderId="29" xfId="0" applyFont="1" applyBorder="1" applyAlignment="1" applyProtection="1">
      <alignment horizontal="left" vertical="center" wrapText="1"/>
      <protection/>
    </xf>
    <xf numFmtId="0" fontId="0" fillId="24" borderId="51" xfId="54" applyFont="1" applyFill="1" applyBorder="1" applyAlignment="1" applyProtection="1">
      <alignment vertical="center" wrapText="1"/>
      <protection/>
    </xf>
    <xf numFmtId="0" fontId="65" fillId="0" borderId="14" xfId="46" applyBorder="1" applyAlignment="1" applyProtection="1">
      <alignment horizontal="justify" vertical="center" wrapText="1"/>
      <protection/>
    </xf>
    <xf numFmtId="0" fontId="70" fillId="0" borderId="10" xfId="0" applyFont="1" applyBorder="1" applyAlignment="1" applyProtection="1">
      <alignment horizontal="justify" vertical="center" wrapText="1"/>
      <protection/>
    </xf>
    <xf numFmtId="0" fontId="0" fillId="0" borderId="10" xfId="0" applyFont="1" applyBorder="1" applyAlignment="1" applyProtection="1">
      <alignment horizontal="justify" vertical="center" wrapText="1"/>
      <protection/>
    </xf>
    <xf numFmtId="0" fontId="0" fillId="0" borderId="23" xfId="0" applyFont="1" applyBorder="1" applyAlignment="1" applyProtection="1">
      <alignment horizontal="justify" vertical="center" wrapText="1"/>
      <protection/>
    </xf>
    <xf numFmtId="0" fontId="0" fillId="24" borderId="14" xfId="0" applyFont="1" applyFill="1" applyBorder="1" applyAlignment="1" applyProtection="1">
      <alignment horizontal="left" vertical="center" wrapText="1"/>
      <protection/>
    </xf>
    <xf numFmtId="14" fontId="0" fillId="0" borderId="23" xfId="0" applyNumberFormat="1" applyFont="1" applyFill="1" applyBorder="1" applyAlignment="1" applyProtection="1">
      <alignment horizontal="center" vertical="center" wrapText="1"/>
      <protection/>
    </xf>
    <xf numFmtId="0" fontId="0" fillId="24" borderId="23" xfId="0" applyFont="1" applyFill="1" applyBorder="1" applyAlignment="1" applyProtection="1">
      <alignment horizontal="left" vertical="center" wrapText="1"/>
      <protection/>
    </xf>
    <xf numFmtId="14" fontId="0" fillId="0" borderId="10" xfId="0" applyNumberFormat="1" applyBorder="1" applyAlignment="1" applyProtection="1">
      <alignment horizontal="center" vertical="center" wrapText="1"/>
      <protection/>
    </xf>
    <xf numFmtId="14" fontId="0" fillId="0" borderId="23" xfId="0" applyNumberFormat="1" applyBorder="1" applyAlignment="1" applyProtection="1">
      <alignment horizontal="center" vertical="center" wrapText="1"/>
      <protection/>
    </xf>
    <xf numFmtId="14" fontId="0" fillId="0" borderId="14" xfId="0" applyNumberFormat="1" applyFont="1" applyBorder="1" applyAlignment="1" applyProtection="1">
      <alignment horizontal="center" vertical="center" wrapText="1"/>
      <protection/>
    </xf>
    <xf numFmtId="14" fontId="0" fillId="0" borderId="10" xfId="0" applyNumberFormat="1" applyFont="1" applyBorder="1" applyAlignment="1" applyProtection="1">
      <alignment horizontal="center" vertical="center" wrapText="1"/>
      <protection/>
    </xf>
    <xf numFmtId="14" fontId="0" fillId="0" borderId="23" xfId="0" applyNumberFormat="1" applyFont="1" applyBorder="1" applyAlignment="1" applyProtection="1">
      <alignment horizontal="center" vertical="center" wrapText="1"/>
      <protection/>
    </xf>
    <xf numFmtId="0" fontId="25" fillId="0" borderId="44" xfId="0" applyFont="1" applyBorder="1" applyAlignment="1" applyProtection="1">
      <alignment horizontal="left" vertical="center" wrapText="1"/>
      <protection/>
    </xf>
    <xf numFmtId="0" fontId="0" fillId="26" borderId="30" xfId="0" applyFont="1" applyFill="1" applyBorder="1" applyAlignment="1" applyProtection="1">
      <alignment horizontal="center" vertical="center" wrapText="1"/>
      <protection/>
    </xf>
    <xf numFmtId="0" fontId="0" fillId="0" borderId="30" xfId="0" applyFont="1" applyFill="1" applyBorder="1" applyAlignment="1" applyProtection="1">
      <alignment horizontal="justify" vertical="center" wrapText="1"/>
      <protection/>
    </xf>
    <xf numFmtId="14" fontId="0" fillId="0" borderId="30" xfId="0" applyNumberFormat="1" applyFont="1" applyBorder="1" applyAlignment="1" applyProtection="1">
      <alignment horizontal="center" vertical="center"/>
      <protection/>
    </xf>
    <xf numFmtId="0" fontId="0" fillId="29" borderId="52" xfId="0" applyFont="1" applyFill="1" applyBorder="1" applyAlignment="1" applyProtection="1">
      <alignment horizontal="center" vertical="center" wrapText="1"/>
      <protection/>
    </xf>
    <xf numFmtId="9" fontId="0" fillId="24" borderId="42" xfId="54" applyNumberFormat="1" applyFont="1" applyFill="1" applyBorder="1" applyAlignment="1" applyProtection="1">
      <alignment vertical="center" wrapText="1"/>
      <protection/>
    </xf>
    <xf numFmtId="9" fontId="0" fillId="24" borderId="38" xfId="54" applyNumberFormat="1" applyFont="1" applyFill="1" applyBorder="1" applyAlignment="1" applyProtection="1">
      <alignment vertical="center" wrapText="1"/>
      <protection/>
    </xf>
    <xf numFmtId="0" fontId="0" fillId="24" borderId="10" xfId="0" applyFont="1" applyFill="1" applyBorder="1" applyAlignment="1">
      <alignment horizontal="center" vertical="center" wrapText="1"/>
    </xf>
    <xf numFmtId="0" fontId="0" fillId="0" borderId="0" xfId="54">
      <alignment/>
      <protection/>
    </xf>
    <xf numFmtId="0" fontId="0" fillId="0" borderId="0" xfId="54" applyAlignment="1">
      <alignment vertical="center"/>
      <protection/>
    </xf>
    <xf numFmtId="0" fontId="0" fillId="0" borderId="0" xfId="54" applyAlignment="1">
      <alignment horizontal="center"/>
      <protection/>
    </xf>
    <xf numFmtId="0" fontId="0" fillId="24" borderId="10" xfId="55" applyFont="1" applyFill="1" applyBorder="1" applyAlignment="1" applyProtection="1">
      <alignment horizontal="justify" vertical="center" wrapText="1"/>
      <protection locked="0"/>
    </xf>
    <xf numFmtId="0" fontId="0" fillId="0" borderId="0" xfId="54" applyFill="1">
      <alignment/>
      <protection/>
    </xf>
    <xf numFmtId="9" fontId="0" fillId="0" borderId="46" xfId="54" applyNumberFormat="1" applyFont="1" applyFill="1" applyBorder="1" applyAlignment="1" applyProtection="1">
      <alignment horizontal="center" vertical="center" wrapText="1"/>
      <protection locked="0"/>
    </xf>
    <xf numFmtId="14" fontId="0" fillId="0" borderId="10" xfId="0" applyNumberFormat="1" applyFont="1" applyFill="1" applyBorder="1" applyAlignment="1">
      <alignment horizontal="center" vertical="center"/>
    </xf>
    <xf numFmtId="14" fontId="0" fillId="0" borderId="23" xfId="0" applyNumberFormat="1" applyFont="1" applyFill="1" applyBorder="1" applyAlignment="1">
      <alignment horizontal="center" vertical="center"/>
    </xf>
    <xf numFmtId="0" fontId="18" fillId="27" borderId="32" xfId="0" applyFont="1" applyFill="1" applyBorder="1" applyAlignment="1">
      <alignment horizontal="center" vertical="center" wrapText="1"/>
    </xf>
    <xf numFmtId="0" fontId="72" fillId="30" borderId="33" xfId="46" applyFont="1" applyFill="1" applyBorder="1" applyAlignment="1">
      <alignment horizontal="center" vertical="center" wrapText="1"/>
    </xf>
    <xf numFmtId="0" fontId="18" fillId="27" borderId="0" xfId="0" applyFont="1" applyFill="1" applyBorder="1" applyAlignment="1">
      <alignment vertical="top" wrapText="1"/>
    </xf>
    <xf numFmtId="0" fontId="18" fillId="27" borderId="34" xfId="0" applyFont="1" applyFill="1" applyBorder="1" applyAlignment="1">
      <alignment/>
    </xf>
    <xf numFmtId="0" fontId="18" fillId="24" borderId="0" xfId="0" applyFont="1" applyFill="1" applyAlignment="1">
      <alignment/>
    </xf>
    <xf numFmtId="0" fontId="18" fillId="27" borderId="32" xfId="0" applyFont="1" applyFill="1" applyBorder="1" applyAlignment="1">
      <alignment/>
    </xf>
    <xf numFmtId="0" fontId="18" fillId="27" borderId="0" xfId="0" applyFont="1" applyFill="1" applyBorder="1" applyAlignment="1">
      <alignment/>
    </xf>
    <xf numFmtId="0" fontId="0" fillId="27" borderId="53" xfId="0" applyFont="1" applyFill="1" applyBorder="1" applyAlignment="1">
      <alignment/>
    </xf>
    <xf numFmtId="0" fontId="0" fillId="27" borderId="54" xfId="0" applyFont="1" applyFill="1" applyBorder="1" applyAlignment="1">
      <alignment vertical="top" wrapText="1"/>
    </xf>
    <xf numFmtId="0" fontId="0" fillId="27" borderId="54" xfId="0" applyFont="1" applyFill="1" applyBorder="1" applyAlignment="1">
      <alignment/>
    </xf>
    <xf numFmtId="0" fontId="0" fillId="27" borderId="55" xfId="0" applyFont="1" applyFill="1" applyBorder="1" applyAlignment="1">
      <alignment/>
    </xf>
    <xf numFmtId="0" fontId="0" fillId="24" borderId="31"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0" fillId="29" borderId="23"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0" fillId="24" borderId="31"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0" fillId="24" borderId="10" xfId="0" applyFont="1" applyFill="1" applyBorder="1" applyAlignment="1" applyProtection="1">
      <alignment vertical="center" wrapText="1"/>
      <protection locked="0"/>
    </xf>
    <xf numFmtId="0" fontId="0" fillId="0" borderId="10" xfId="0" applyFont="1" applyFill="1" applyBorder="1" applyAlignment="1" applyProtection="1">
      <alignment horizontal="center" vertical="center" wrapText="1"/>
      <protection locked="0"/>
    </xf>
    <xf numFmtId="0" fontId="0" fillId="29" borderId="10" xfId="0" applyFont="1" applyFill="1" applyBorder="1" applyAlignment="1" applyProtection="1">
      <alignment horizontal="center" vertical="center" wrapText="1"/>
      <protection locked="0"/>
    </xf>
    <xf numFmtId="0" fontId="70" fillId="24" borderId="23" xfId="0" applyFont="1" applyFill="1" applyBorder="1" applyAlignment="1">
      <alignment horizontal="justify" vertical="center" wrapText="1"/>
    </xf>
    <xf numFmtId="0" fontId="0" fillId="24" borderId="23"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vertical="center" wrapText="1"/>
      <protection locked="0"/>
    </xf>
    <xf numFmtId="0" fontId="0" fillId="0" borderId="10" xfId="0" applyFont="1" applyFill="1" applyBorder="1" applyAlignment="1" applyProtection="1">
      <alignment horizontal="justify" vertical="center" wrapText="1"/>
      <protection locked="0"/>
    </xf>
    <xf numFmtId="0" fontId="70" fillId="24" borderId="10" xfId="0" applyFont="1" applyFill="1" applyBorder="1" applyAlignment="1" applyProtection="1">
      <alignment horizontal="justify" vertical="center" wrapText="1"/>
      <protection locked="0"/>
    </xf>
    <xf numFmtId="0" fontId="0" fillId="0" borderId="10" xfId="0" applyFont="1" applyBorder="1" applyAlignment="1">
      <alignment horizontal="justify" vertical="center" wrapText="1"/>
    </xf>
    <xf numFmtId="0" fontId="70" fillId="0" borderId="23" xfId="0" applyFont="1" applyBorder="1" applyAlignment="1">
      <alignment horizontal="justify" vertical="center" wrapText="1"/>
    </xf>
    <xf numFmtId="0" fontId="0" fillId="0" borderId="0" xfId="54" applyAlignment="1">
      <alignment horizontal="center" vertical="center"/>
      <protection/>
    </xf>
    <xf numFmtId="2" fontId="70" fillId="0" borderId="10" xfId="0" applyNumberFormat="1" applyFont="1" applyFill="1" applyBorder="1" applyAlignment="1">
      <alignment horizontal="justify" vertical="center" wrapText="1"/>
    </xf>
    <xf numFmtId="0" fontId="0" fillId="0" borderId="56" xfId="0" applyFont="1" applyBorder="1" applyAlignment="1">
      <alignment horizontal="justify" vertical="center" wrapText="1"/>
    </xf>
    <xf numFmtId="0" fontId="70" fillId="0" borderId="10" xfId="0" applyFont="1" applyFill="1" applyBorder="1" applyAlignment="1" applyProtection="1">
      <alignment horizontal="justify" vertical="center" wrapText="1"/>
      <protection locked="0"/>
    </xf>
    <xf numFmtId="0" fontId="31" fillId="31" borderId="57" xfId="54" applyFont="1" applyFill="1" applyBorder="1" applyAlignment="1" applyProtection="1">
      <alignment horizontal="center" vertical="center" wrapText="1"/>
      <protection/>
    </xf>
    <xf numFmtId="0" fontId="31" fillId="31" borderId="57" xfId="54" applyFont="1" applyFill="1" applyBorder="1" applyAlignment="1" applyProtection="1">
      <alignment horizontal="justify" vertical="center" wrapText="1"/>
      <protection/>
    </xf>
    <xf numFmtId="0" fontId="73" fillId="30" borderId="57" xfId="54" applyFont="1" applyFill="1" applyBorder="1" applyAlignment="1" applyProtection="1">
      <alignment horizontal="center" vertical="center" wrapText="1"/>
      <protection/>
    </xf>
    <xf numFmtId="0" fontId="31" fillId="31" borderId="57" xfId="54" applyFont="1" applyFill="1" applyBorder="1" applyAlignment="1" applyProtection="1">
      <alignment horizontal="left" vertical="center" wrapText="1"/>
      <protection/>
    </xf>
    <xf numFmtId="0" fontId="31" fillId="31" borderId="0" xfId="54" applyFont="1" applyFill="1" applyBorder="1" applyAlignment="1" applyProtection="1">
      <alignment horizontal="left" vertical="top" wrapText="1"/>
      <protection/>
    </xf>
    <xf numFmtId="0" fontId="0" fillId="24" borderId="10" xfId="0" applyFont="1" applyFill="1" applyBorder="1" applyAlignment="1" applyProtection="1">
      <alignment horizontal="center" vertical="center" wrapText="1"/>
      <protection locked="0"/>
    </xf>
    <xf numFmtId="0" fontId="70" fillId="24" borderId="10" xfId="0" applyFont="1" applyFill="1" applyBorder="1" applyAlignment="1">
      <alignment horizontal="justify" vertical="center" wrapText="1"/>
    </xf>
    <xf numFmtId="0" fontId="0" fillId="24" borderId="10" xfId="0" applyFont="1" applyFill="1" applyBorder="1" applyAlignment="1">
      <alignment horizontal="justify" vertical="center" wrapText="1"/>
    </xf>
    <xf numFmtId="0" fontId="0" fillId="24" borderId="10" xfId="0" applyFont="1" applyFill="1" applyBorder="1" applyAlignment="1" applyProtection="1">
      <alignment horizontal="justify" vertical="center" wrapText="1"/>
      <protection locked="0"/>
    </xf>
    <xf numFmtId="0" fontId="70" fillId="0" borderId="10" xfId="0" applyFont="1" applyBorder="1" applyAlignment="1">
      <alignment horizontal="justify" vertical="center" wrapText="1"/>
    </xf>
    <xf numFmtId="0" fontId="0" fillId="0" borderId="0" xfId="54" applyFill="1" applyAlignment="1">
      <alignment wrapText="1"/>
      <protection/>
    </xf>
    <xf numFmtId="0" fontId="0" fillId="0" borderId="0" xfId="54" applyFont="1" applyFill="1" applyBorder="1" applyAlignment="1">
      <alignment horizontal="justify" vertical="center" wrapText="1"/>
      <protection/>
    </xf>
    <xf numFmtId="0" fontId="0" fillId="0" borderId="0" xfId="54" applyFill="1" applyBorder="1" applyAlignment="1">
      <alignment vertical="center"/>
      <protection/>
    </xf>
    <xf numFmtId="0" fontId="65" fillId="24" borderId="10" xfId="46" applyFill="1" applyBorder="1" applyAlignment="1">
      <alignment horizontal="justify" vertical="center" wrapText="1"/>
    </xf>
    <xf numFmtId="0" fontId="25" fillId="24" borderId="56" xfId="0" applyFont="1" applyFill="1" applyBorder="1" applyAlignment="1" applyProtection="1">
      <alignment horizontal="justify" vertical="center" wrapText="1"/>
      <protection locked="0"/>
    </xf>
    <xf numFmtId="0" fontId="71" fillId="0" borderId="56" xfId="0" applyFont="1" applyFill="1" applyBorder="1" applyAlignment="1" applyProtection="1">
      <alignment horizontal="justify" vertical="center" wrapText="1"/>
      <protection locked="0"/>
    </xf>
    <xf numFmtId="0" fontId="69" fillId="28" borderId="10" xfId="0" applyFont="1" applyFill="1" applyBorder="1" applyAlignment="1" applyProtection="1">
      <alignment horizontal="center" vertical="center" wrapText="1"/>
      <protection locked="0"/>
    </xf>
    <xf numFmtId="0" fontId="70" fillId="0" borderId="10" xfId="0" applyFont="1" applyFill="1" applyBorder="1" applyAlignment="1">
      <alignment horizontal="justify" vertical="center" wrapText="1"/>
    </xf>
    <xf numFmtId="0" fontId="25" fillId="24" borderId="56" xfId="0" applyFont="1" applyFill="1" applyBorder="1" applyAlignment="1">
      <alignment horizontal="justify" vertical="center" wrapText="1"/>
    </xf>
    <xf numFmtId="0" fontId="0" fillId="24" borderId="10" xfId="0" applyFont="1" applyFill="1" applyBorder="1" applyAlignment="1" applyProtection="1">
      <alignment horizontal="center" vertical="center" wrapText="1"/>
      <protection/>
    </xf>
    <xf numFmtId="0" fontId="0" fillId="24" borderId="23" xfId="0" applyFont="1" applyFill="1" applyBorder="1" applyAlignment="1" applyProtection="1">
      <alignment horizontal="center" vertical="center" wrapText="1"/>
      <protection/>
    </xf>
    <xf numFmtId="0" fontId="0" fillId="24" borderId="10" xfId="0" applyFont="1" applyFill="1" applyBorder="1" applyAlignment="1" applyProtection="1">
      <alignment horizontal="justify" vertical="center" wrapText="1"/>
      <protection/>
    </xf>
    <xf numFmtId="0" fontId="70" fillId="24" borderId="10" xfId="0" applyFont="1" applyFill="1" applyBorder="1" applyAlignment="1" applyProtection="1">
      <alignment horizontal="justify" vertical="center" wrapText="1"/>
      <protection/>
    </xf>
    <xf numFmtId="0" fontId="0" fillId="24" borderId="10" xfId="0" applyFont="1" applyFill="1" applyBorder="1" applyAlignment="1" applyProtection="1">
      <alignment vertical="center" wrapText="1"/>
      <protection/>
    </xf>
    <xf numFmtId="0" fontId="0" fillId="24" borderId="46" xfId="54" applyFont="1" applyFill="1" applyBorder="1" applyAlignment="1" applyProtection="1">
      <alignment vertical="center" wrapText="1"/>
      <protection/>
    </xf>
    <xf numFmtId="0" fontId="74" fillId="0" borderId="10" xfId="0" applyFont="1" applyBorder="1" applyAlignment="1">
      <alignment horizontal="center" vertical="center" wrapText="1"/>
    </xf>
    <xf numFmtId="0" fontId="18" fillId="24" borderId="10" xfId="55" applyFont="1" applyFill="1" applyBorder="1" applyAlignment="1" applyProtection="1">
      <alignment horizontal="justify" vertical="center" wrapText="1"/>
      <protection locked="0"/>
    </xf>
    <xf numFmtId="0" fontId="0" fillId="26" borderId="10"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protection locked="0"/>
    </xf>
    <xf numFmtId="0" fontId="70" fillId="0" borderId="31" xfId="0" applyFont="1" applyFill="1" applyBorder="1" applyAlignment="1">
      <alignment horizontal="center" vertical="center" wrapText="1"/>
    </xf>
    <xf numFmtId="0" fontId="0" fillId="24" borderId="29" xfId="0" applyFont="1" applyFill="1" applyBorder="1" applyAlignment="1">
      <alignment horizontal="justify" vertical="center" wrapText="1"/>
    </xf>
    <xf numFmtId="0" fontId="0" fillId="24" borderId="29" xfId="0" applyFont="1" applyFill="1" applyBorder="1" applyAlignment="1" applyProtection="1">
      <alignment horizontal="center" vertical="center" wrapText="1"/>
      <protection locked="0"/>
    </xf>
    <xf numFmtId="0" fontId="70" fillId="0" borderId="31" xfId="0" applyFont="1" applyFill="1" applyBorder="1" applyAlignment="1">
      <alignment horizontal="center" vertical="center" wrapText="1"/>
    </xf>
    <xf numFmtId="0" fontId="0" fillId="24" borderId="56" xfId="0" applyFont="1" applyFill="1" applyBorder="1" applyAlignment="1" applyProtection="1">
      <alignment horizontal="justify" vertical="center" wrapText="1"/>
      <protection locked="0"/>
    </xf>
    <xf numFmtId="0" fontId="70" fillId="0" borderId="14" xfId="0" applyFont="1" applyFill="1" applyBorder="1" applyAlignment="1">
      <alignment horizontal="center" vertical="center" wrapText="1"/>
    </xf>
    <xf numFmtId="0" fontId="70" fillId="0" borderId="10" xfId="0" applyFont="1" applyFill="1" applyBorder="1" applyAlignment="1">
      <alignment horizontal="justify" vertical="center" wrapText="1"/>
    </xf>
    <xf numFmtId="14" fontId="0" fillId="0" borderId="31" xfId="0" applyNumberFormat="1" applyFont="1" applyFill="1" applyBorder="1" applyAlignment="1">
      <alignment horizontal="center" vertical="center"/>
    </xf>
    <xf numFmtId="0" fontId="0" fillId="0" borderId="31" xfId="0" applyFont="1" applyFill="1" applyBorder="1" applyAlignment="1">
      <alignment horizontal="justify" vertical="center" wrapText="1"/>
    </xf>
    <xf numFmtId="0" fontId="74" fillId="0" borderId="10" xfId="0" applyFont="1" applyFill="1" applyBorder="1" applyAlignment="1">
      <alignment horizontal="justify" vertical="center" wrapText="1"/>
    </xf>
    <xf numFmtId="0" fontId="0" fillId="32" borderId="10" xfId="0" applyFont="1" applyFill="1" applyBorder="1" applyAlignment="1">
      <alignment horizontal="justify" vertical="center" wrapText="1"/>
    </xf>
    <xf numFmtId="0" fontId="0" fillId="0" borderId="58" xfId="0" applyFont="1" applyFill="1" applyBorder="1" applyAlignment="1" applyProtection="1">
      <alignment horizontal="center" vertical="center" wrapText="1"/>
      <protection locked="0"/>
    </xf>
    <xf numFmtId="0" fontId="70" fillId="0" borderId="10" xfId="0" applyFont="1" applyBorder="1" applyAlignment="1">
      <alignment horizontal="center" vertical="center" wrapText="1"/>
    </xf>
    <xf numFmtId="0" fontId="0" fillId="24" borderId="10" xfId="0" applyFont="1" applyFill="1" applyBorder="1" applyAlignment="1" applyProtection="1">
      <alignment horizontal="left" vertical="center" wrapText="1"/>
      <protection locked="0"/>
    </xf>
    <xf numFmtId="0" fontId="70" fillId="0" borderId="10" xfId="0" applyFont="1" applyFill="1" applyBorder="1" applyAlignment="1">
      <alignment horizontal="justify" vertical="center" wrapText="1"/>
    </xf>
    <xf numFmtId="0" fontId="35" fillId="0" borderId="0" xfId="0" applyNumberFormat="1" applyFont="1" applyFill="1" applyBorder="1" applyAlignment="1" applyProtection="1">
      <alignment horizontal="left" vertical="top" wrapText="1"/>
      <protection/>
    </xf>
    <xf numFmtId="0" fontId="0" fillId="0" borderId="0" xfId="0" applyNumberFormat="1" applyFont="1" applyFill="1" applyBorder="1" applyAlignment="1">
      <alignment/>
    </xf>
    <xf numFmtId="0" fontId="38" fillId="16" borderId="57" xfId="0" applyNumberFormat="1" applyFont="1" applyFill="1" applyBorder="1" applyAlignment="1" applyProtection="1">
      <alignment horizontal="center" vertical="center" wrapText="1"/>
      <protection/>
    </xf>
    <xf numFmtId="0" fontId="35" fillId="31" borderId="59" xfId="0" applyNumberFormat="1" applyFont="1" applyFill="1" applyBorder="1" applyAlignment="1" applyProtection="1">
      <alignment horizontal="center" vertical="center" wrapText="1"/>
      <protection/>
    </xf>
    <xf numFmtId="0" fontId="35" fillId="31" borderId="59" xfId="0" applyNumberFormat="1" applyFont="1" applyFill="1" applyBorder="1" applyAlignment="1" applyProtection="1">
      <alignment horizontal="left" vertical="center" wrapText="1"/>
      <protection/>
    </xf>
    <xf numFmtId="0" fontId="35" fillId="31" borderId="60" xfId="0" applyNumberFormat="1" applyFont="1" applyFill="1" applyBorder="1" applyAlignment="1" applyProtection="1">
      <alignment horizontal="left" vertical="center" wrapText="1"/>
      <protection/>
    </xf>
    <xf numFmtId="0" fontId="75" fillId="30" borderId="57" xfId="0" applyNumberFormat="1" applyFont="1" applyFill="1" applyBorder="1" applyAlignment="1" applyProtection="1">
      <alignment horizontal="center" vertical="center" wrapText="1"/>
      <protection/>
    </xf>
    <xf numFmtId="0" fontId="70" fillId="0" borderId="10"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70" fillId="0" borderId="31" xfId="0" applyFont="1" applyFill="1" applyBorder="1" applyAlignment="1">
      <alignment horizontal="left" vertical="center" wrapText="1"/>
    </xf>
    <xf numFmtId="0" fontId="0" fillId="0" borderId="0" xfId="0" applyAlignment="1">
      <alignment wrapText="1"/>
    </xf>
    <xf numFmtId="0" fontId="0" fillId="24" borderId="0" xfId="0" applyFont="1" applyFill="1" applyAlignment="1" applyProtection="1">
      <alignment/>
      <protection locked="0"/>
    </xf>
    <xf numFmtId="0" fontId="70" fillId="24" borderId="31" xfId="0" applyFont="1" applyFill="1" applyBorder="1" applyAlignment="1">
      <alignment horizontal="left" vertical="center" wrapText="1"/>
    </xf>
    <xf numFmtId="0" fontId="0" fillId="24" borderId="0" xfId="54" applyFill="1">
      <alignment/>
      <protection/>
    </xf>
    <xf numFmtId="0" fontId="50" fillId="24" borderId="0" xfId="0" applyFont="1" applyFill="1" applyAlignment="1">
      <alignment/>
    </xf>
    <xf numFmtId="0" fontId="76" fillId="30" borderId="61" xfId="0" applyFont="1" applyFill="1" applyBorder="1" applyAlignment="1">
      <alignment horizontal="center" vertical="center" wrapText="1"/>
    </xf>
    <xf numFmtId="0" fontId="0" fillId="24" borderId="0" xfId="0" applyFill="1" applyAlignment="1">
      <alignment/>
    </xf>
    <xf numFmtId="0" fontId="0" fillId="24" borderId="0" xfId="0" applyFont="1" applyFill="1" applyAlignment="1">
      <alignment/>
    </xf>
    <xf numFmtId="0" fontId="0" fillId="24" borderId="23" xfId="0" applyFont="1" applyFill="1" applyBorder="1" applyAlignment="1">
      <alignment horizontal="center" vertical="center"/>
    </xf>
    <xf numFmtId="0" fontId="0" fillId="24" borderId="23" xfId="0" applyFont="1" applyFill="1" applyBorder="1" applyAlignment="1">
      <alignment horizontal="center" vertical="center" wrapText="1"/>
    </xf>
    <xf numFmtId="0" fontId="0" fillId="24" borderId="0" xfId="0" applyFill="1" applyAlignment="1">
      <alignment wrapText="1"/>
    </xf>
    <xf numFmtId="0" fontId="0" fillId="0" borderId="0" xfId="0" applyAlignment="1">
      <alignment vertical="center"/>
    </xf>
    <xf numFmtId="0" fontId="77" fillId="28" borderId="10" xfId="0" applyFont="1" applyFill="1" applyBorder="1" applyAlignment="1">
      <alignment horizontal="center" vertical="center" wrapText="1"/>
    </xf>
    <xf numFmtId="0" fontId="77" fillId="28" borderId="10" xfId="0" applyFont="1" applyFill="1" applyBorder="1" applyAlignment="1">
      <alignment horizontal="center" vertical="center"/>
    </xf>
    <xf numFmtId="0" fontId="0" fillId="24" borderId="23" xfId="0" applyFont="1" applyFill="1" applyBorder="1" applyAlignment="1">
      <alignment horizontal="left" vertical="center" wrapText="1"/>
    </xf>
    <xf numFmtId="0" fontId="34" fillId="24" borderId="10" xfId="0" applyFont="1" applyFill="1" applyBorder="1" applyAlignment="1">
      <alignment horizontal="center" vertical="center"/>
    </xf>
    <xf numFmtId="0" fontId="34" fillId="24" borderId="10" xfId="0" applyFont="1" applyFill="1" applyBorder="1" applyAlignment="1">
      <alignment horizontal="justify" vertical="center" wrapText="1"/>
    </xf>
    <xf numFmtId="0" fontId="34" fillId="24" borderId="10" xfId="0" applyFont="1" applyFill="1" applyBorder="1" applyAlignment="1">
      <alignment horizontal="center" vertical="center" wrapText="1"/>
    </xf>
    <xf numFmtId="0" fontId="77" fillId="28" borderId="46" xfId="0" applyFont="1" applyFill="1" applyBorder="1" applyAlignment="1">
      <alignment horizontal="center" vertical="center"/>
    </xf>
    <xf numFmtId="0" fontId="26" fillId="24" borderId="14"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0" fontId="26" fillId="24" borderId="23" xfId="57" applyFont="1" applyFill="1" applyBorder="1" applyAlignment="1" applyProtection="1">
      <alignment horizontal="center" vertical="center" wrapText="1"/>
      <protection locked="0"/>
    </xf>
    <xf numFmtId="0" fontId="25" fillId="24" borderId="23" xfId="57" applyFont="1" applyFill="1" applyBorder="1" applyAlignment="1" applyProtection="1">
      <alignment horizontal="justify" vertical="center" wrapText="1"/>
      <protection locked="0"/>
    </xf>
    <xf numFmtId="0" fontId="25" fillId="24" borderId="23" xfId="57" applyFont="1" applyFill="1" applyBorder="1" applyAlignment="1" applyProtection="1">
      <alignment horizontal="center" vertical="center" wrapText="1"/>
      <protection locked="0"/>
    </xf>
    <xf numFmtId="0" fontId="26" fillId="24" borderId="50" xfId="57" applyFont="1" applyFill="1" applyBorder="1" applyAlignment="1" applyProtection="1">
      <alignment horizontal="center" vertical="center" wrapText="1"/>
      <protection locked="0"/>
    </xf>
    <xf numFmtId="0" fontId="26" fillId="24" borderId="29" xfId="57" applyFont="1" applyFill="1" applyBorder="1" applyAlignment="1" applyProtection="1">
      <alignment horizontal="center" vertical="center" wrapText="1"/>
      <protection locked="0"/>
    </xf>
    <xf numFmtId="0" fontId="25" fillId="24" borderId="29" xfId="57" applyFont="1" applyFill="1" applyBorder="1" applyAlignment="1" applyProtection="1">
      <alignment horizontal="left" vertical="center" wrapText="1"/>
      <protection locked="0"/>
    </xf>
    <xf numFmtId="0" fontId="25" fillId="24" borderId="29" xfId="57" applyFont="1" applyFill="1" applyBorder="1" applyAlignment="1" applyProtection="1">
      <alignment horizontal="center" vertical="center" wrapText="1"/>
      <protection locked="0"/>
    </xf>
    <xf numFmtId="0" fontId="78" fillId="30" borderId="62" xfId="46" applyFont="1" applyFill="1" applyBorder="1" applyAlignment="1">
      <alignment horizontal="center" vertical="center" wrapText="1"/>
    </xf>
    <xf numFmtId="0" fontId="79" fillId="27" borderId="0" xfId="0" applyFont="1" applyFill="1" applyBorder="1" applyAlignment="1">
      <alignment vertical="top" wrapText="1"/>
    </xf>
    <xf numFmtId="0" fontId="80" fillId="0" borderId="0" xfId="0" applyFont="1" applyAlignment="1">
      <alignment vertical="center"/>
    </xf>
    <xf numFmtId="0" fontId="80" fillId="24" borderId="0" xfId="0" applyFont="1" applyFill="1" applyAlignment="1">
      <alignment vertical="center"/>
    </xf>
    <xf numFmtId="0" fontId="76" fillId="30" borderId="63" xfId="0" applyFont="1" applyFill="1" applyBorder="1" applyAlignment="1">
      <alignment horizontal="center" vertical="center" wrapText="1"/>
    </xf>
    <xf numFmtId="0" fontId="77" fillId="30" borderId="61" xfId="0" applyFont="1" applyFill="1" applyBorder="1" applyAlignment="1">
      <alignment horizontal="center" vertical="center"/>
    </xf>
    <xf numFmtId="0" fontId="77" fillId="30" borderId="63" xfId="0" applyFont="1" applyFill="1" applyBorder="1" applyAlignment="1">
      <alignment horizontal="center" vertical="center"/>
    </xf>
    <xf numFmtId="0" fontId="77" fillId="30" borderId="64" xfId="0" applyFont="1" applyFill="1" applyBorder="1" applyAlignment="1">
      <alignment horizontal="center" vertical="center"/>
    </xf>
    <xf numFmtId="0" fontId="0" fillId="0" borderId="65" xfId="0" applyFont="1" applyFill="1" applyBorder="1" applyAlignment="1">
      <alignment horizontal="justify" vertical="center" wrapText="1"/>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wrapText="1"/>
    </xf>
    <xf numFmtId="14" fontId="0" fillId="0" borderId="65" xfId="0" applyNumberFormat="1" applyFont="1" applyFill="1" applyBorder="1" applyAlignment="1">
      <alignment horizontal="center" vertical="center" wrapText="1"/>
    </xf>
    <xf numFmtId="0" fontId="0" fillId="0" borderId="66" xfId="0" applyFont="1" applyFill="1" applyBorder="1" applyAlignment="1">
      <alignment horizontal="justify" vertical="center" wrapText="1"/>
    </xf>
    <xf numFmtId="0" fontId="0" fillId="0" borderId="66" xfId="0" applyFont="1" applyFill="1" applyBorder="1" applyAlignment="1">
      <alignment horizontal="center" vertical="center"/>
    </xf>
    <xf numFmtId="0" fontId="0" fillId="0" borderId="66" xfId="0" applyFont="1" applyFill="1" applyBorder="1" applyAlignment="1">
      <alignment horizontal="center" vertical="center" wrapText="1"/>
    </xf>
    <xf numFmtId="14" fontId="0" fillId="0" borderId="66" xfId="0" applyNumberFormat="1"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7" xfId="0" applyFont="1" applyFill="1" applyBorder="1" applyAlignment="1">
      <alignment horizontal="justify" vertical="center" wrapText="1"/>
    </xf>
    <xf numFmtId="0" fontId="0" fillId="0" borderId="67" xfId="0" applyFont="1" applyFill="1" applyBorder="1" applyAlignment="1">
      <alignment horizontal="center" vertical="center" wrapText="1"/>
    </xf>
    <xf numFmtId="14" fontId="0" fillId="0" borderId="67" xfId="0" applyNumberFormat="1"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8" xfId="0" applyFont="1" applyFill="1" applyBorder="1" applyAlignment="1">
      <alignment horizontal="justify" vertical="center" wrapText="1"/>
    </xf>
    <xf numFmtId="0" fontId="0" fillId="0" borderId="68" xfId="0" applyFont="1" applyFill="1" applyBorder="1" applyAlignment="1">
      <alignment horizontal="center" vertical="center" wrapText="1"/>
    </xf>
    <xf numFmtId="14" fontId="0" fillId="0" borderId="68" xfId="0" applyNumberFormat="1"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69" xfId="0" applyFont="1" applyFill="1" applyBorder="1" applyAlignment="1">
      <alignment horizontal="center" vertical="center" wrapText="1"/>
    </xf>
    <xf numFmtId="14" fontId="0" fillId="0" borderId="69" xfId="0" applyNumberFormat="1"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0" xfId="0" applyFont="1" applyFill="1" applyBorder="1" applyAlignment="1">
      <alignment horizontal="center" vertical="center" wrapText="1"/>
    </xf>
    <xf numFmtId="14" fontId="0" fillId="0" borderId="70" xfId="0" applyNumberFormat="1"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71" xfId="0" applyFont="1" applyFill="1" applyBorder="1" applyAlignment="1">
      <alignment horizontal="justify" vertical="center" wrapText="1"/>
    </xf>
    <xf numFmtId="14" fontId="0" fillId="0" borderId="71" xfId="0" applyNumberFormat="1" applyFont="1" applyFill="1" applyBorder="1" applyAlignment="1">
      <alignment horizontal="center" vertical="center" wrapText="1"/>
    </xf>
    <xf numFmtId="0" fontId="81" fillId="28" borderId="72" xfId="0" applyFont="1" applyFill="1" applyBorder="1" applyAlignment="1">
      <alignment horizontal="center" vertical="center" wrapText="1"/>
    </xf>
    <xf numFmtId="0" fontId="81" fillId="28" borderId="31" xfId="0" applyFont="1" applyFill="1" applyBorder="1" applyAlignment="1">
      <alignment horizontal="center" vertical="center"/>
    </xf>
    <xf numFmtId="0" fontId="81" fillId="28" borderId="43" xfId="0" applyFont="1" applyFill="1" applyBorder="1" applyAlignment="1">
      <alignment horizontal="center" vertical="center"/>
    </xf>
    <xf numFmtId="0" fontId="34" fillId="0" borderId="73" xfId="0" applyFont="1" applyFill="1" applyBorder="1" applyAlignment="1">
      <alignment horizontal="center" vertical="center"/>
    </xf>
    <xf numFmtId="0" fontId="34" fillId="0" borderId="73" xfId="0" applyFont="1" applyFill="1" applyBorder="1" applyAlignment="1">
      <alignment horizontal="justify" vertical="center" wrapText="1"/>
    </xf>
    <xf numFmtId="0" fontId="34" fillId="0" borderId="73" xfId="0" applyFont="1" applyFill="1" applyBorder="1" applyAlignment="1">
      <alignment horizontal="center" vertical="center" wrapText="1"/>
    </xf>
    <xf numFmtId="9" fontId="34" fillId="0" borderId="73" xfId="0" applyNumberFormat="1" applyFont="1" applyFill="1" applyBorder="1" applyAlignment="1">
      <alignment horizontal="center" vertical="center" wrapText="1"/>
    </xf>
    <xf numFmtId="14" fontId="34" fillId="0" borderId="73" xfId="0" applyNumberFormat="1" applyFont="1" applyFill="1" applyBorder="1" applyAlignment="1">
      <alignment horizontal="center" vertical="center" wrapText="1"/>
    </xf>
    <xf numFmtId="0" fontId="0" fillId="24" borderId="73" xfId="0" applyFont="1" applyFill="1" applyBorder="1" applyAlignment="1">
      <alignment horizontal="center" vertical="center" wrapText="1"/>
    </xf>
    <xf numFmtId="0" fontId="0" fillId="24" borderId="73" xfId="0" applyFont="1" applyFill="1" applyBorder="1" applyAlignment="1">
      <alignment horizontal="center" vertical="center"/>
    </xf>
    <xf numFmtId="0" fontId="0" fillId="0" borderId="73" xfId="0" applyFont="1" applyFill="1" applyBorder="1" applyAlignment="1">
      <alignment horizontal="center" vertical="center" wrapText="1"/>
    </xf>
    <xf numFmtId="0" fontId="34" fillId="0" borderId="74" xfId="0" applyFont="1" applyFill="1" applyBorder="1" applyAlignment="1">
      <alignment horizontal="justify" vertical="center" wrapText="1"/>
    </xf>
    <xf numFmtId="9" fontId="34" fillId="0" borderId="74" xfId="0" applyNumberFormat="1" applyFont="1" applyFill="1" applyBorder="1" applyAlignment="1">
      <alignment horizontal="center" vertical="center" wrapText="1"/>
    </xf>
    <xf numFmtId="0" fontId="34" fillId="24" borderId="75" xfId="0" applyFont="1" applyFill="1" applyBorder="1" applyAlignment="1">
      <alignment horizontal="center" vertical="center"/>
    </xf>
    <xf numFmtId="0" fontId="34" fillId="24" borderId="75" xfId="0" applyFont="1" applyFill="1" applyBorder="1" applyAlignment="1">
      <alignment horizontal="justify" vertical="center" wrapText="1"/>
    </xf>
    <xf numFmtId="0" fontId="34" fillId="24" borderId="75" xfId="0" applyFont="1" applyFill="1" applyBorder="1" applyAlignment="1">
      <alignment horizontal="center" vertical="center" wrapText="1"/>
    </xf>
    <xf numFmtId="9" fontId="34" fillId="24" borderId="75" xfId="0" applyNumberFormat="1" applyFont="1" applyFill="1" applyBorder="1" applyAlignment="1">
      <alignment horizontal="center" vertical="center" wrapText="1"/>
    </xf>
    <xf numFmtId="14" fontId="0" fillId="0" borderId="73" xfId="0" applyNumberFormat="1" applyFont="1" applyFill="1" applyBorder="1" applyAlignment="1">
      <alignment horizontal="center" vertical="center"/>
    </xf>
    <xf numFmtId="14" fontId="34" fillId="0" borderId="75" xfId="0" applyNumberFormat="1" applyFont="1" applyFill="1" applyBorder="1" applyAlignment="1">
      <alignment horizontal="center" vertical="center" wrapText="1"/>
    </xf>
    <xf numFmtId="0" fontId="34" fillId="0" borderId="74" xfId="0" applyFont="1" applyFill="1" applyBorder="1" applyAlignment="1">
      <alignment horizontal="center" vertical="center"/>
    </xf>
    <xf numFmtId="0" fontId="34" fillId="0" borderId="74" xfId="0" applyFont="1" applyFill="1" applyBorder="1" applyAlignment="1">
      <alignment horizontal="center" vertical="center" wrapText="1"/>
    </xf>
    <xf numFmtId="14" fontId="34" fillId="0" borderId="74" xfId="0" applyNumberFormat="1" applyFont="1" applyFill="1" applyBorder="1" applyAlignment="1">
      <alignment horizontal="center" vertical="center" wrapText="1"/>
    </xf>
    <xf numFmtId="0" fontId="34" fillId="24" borderId="74" xfId="0" applyFont="1" applyFill="1" applyBorder="1" applyAlignment="1">
      <alignment horizontal="center" vertical="center"/>
    </xf>
    <xf numFmtId="0" fontId="34" fillId="24" borderId="74" xfId="0" applyFont="1" applyFill="1" applyBorder="1" applyAlignment="1">
      <alignment horizontal="justify" vertical="center" wrapText="1"/>
    </xf>
    <xf numFmtId="0" fontId="34" fillId="24" borderId="74" xfId="0" applyFont="1" applyFill="1" applyBorder="1" applyAlignment="1">
      <alignment horizontal="center" vertical="center" wrapText="1"/>
    </xf>
    <xf numFmtId="9" fontId="34" fillId="24" borderId="74" xfId="0" applyNumberFormat="1" applyFont="1" applyFill="1" applyBorder="1" applyAlignment="1">
      <alignment horizontal="center" vertical="center" wrapText="1"/>
    </xf>
    <xf numFmtId="0" fontId="34" fillId="24" borderId="76" xfId="0" applyFont="1" applyFill="1" applyBorder="1" applyAlignment="1">
      <alignment horizontal="center" vertical="center"/>
    </xf>
    <xf numFmtId="0" fontId="34" fillId="24" borderId="76" xfId="0" applyFont="1" applyFill="1" applyBorder="1" applyAlignment="1">
      <alignment horizontal="justify" vertical="center" wrapText="1"/>
    </xf>
    <xf numFmtId="0" fontId="34" fillId="24" borderId="76" xfId="0" applyFont="1" applyFill="1" applyBorder="1" applyAlignment="1">
      <alignment horizontal="center" vertical="center" wrapText="1"/>
    </xf>
    <xf numFmtId="9" fontId="34" fillId="24" borderId="76" xfId="0" applyNumberFormat="1" applyFont="1" applyFill="1" applyBorder="1" applyAlignment="1">
      <alignment horizontal="center" vertical="center" wrapText="1"/>
    </xf>
    <xf numFmtId="14" fontId="34" fillId="0" borderId="76" xfId="0" applyNumberFormat="1" applyFont="1" applyFill="1" applyBorder="1" applyAlignment="1">
      <alignment horizontal="center" vertical="center" wrapText="1"/>
    </xf>
    <xf numFmtId="0" fontId="34" fillId="24" borderId="77" xfId="0" applyFont="1" applyFill="1" applyBorder="1" applyAlignment="1">
      <alignment horizontal="center" vertical="center"/>
    </xf>
    <xf numFmtId="0" fontId="34" fillId="24" borderId="77" xfId="0" applyFont="1" applyFill="1" applyBorder="1" applyAlignment="1">
      <alignment horizontal="justify" vertical="center" wrapText="1"/>
    </xf>
    <xf numFmtId="0" fontId="34" fillId="24" borderId="77" xfId="0" applyFont="1" applyFill="1" applyBorder="1" applyAlignment="1">
      <alignment horizontal="center" vertical="center" wrapText="1"/>
    </xf>
    <xf numFmtId="9" fontId="34" fillId="24" borderId="77" xfId="0" applyNumberFormat="1" applyFont="1" applyFill="1" applyBorder="1" applyAlignment="1">
      <alignment horizontal="center" vertical="center" wrapText="1"/>
    </xf>
    <xf numFmtId="14" fontId="34" fillId="0" borderId="77" xfId="0" applyNumberFormat="1" applyFont="1" applyFill="1" applyBorder="1" applyAlignment="1">
      <alignment horizontal="center" vertical="center" wrapText="1"/>
    </xf>
    <xf numFmtId="0" fontId="34" fillId="24" borderId="78" xfId="0" applyFont="1" applyFill="1" applyBorder="1" applyAlignment="1">
      <alignment horizontal="center" vertical="center"/>
    </xf>
    <xf numFmtId="0" fontId="34" fillId="24" borderId="78" xfId="0" applyFont="1" applyFill="1" applyBorder="1" applyAlignment="1">
      <alignment horizontal="justify" vertical="center" wrapText="1"/>
    </xf>
    <xf numFmtId="0" fontId="34" fillId="24" borderId="78" xfId="0" applyFont="1" applyFill="1" applyBorder="1" applyAlignment="1">
      <alignment horizontal="left" vertical="center" wrapText="1"/>
    </xf>
    <xf numFmtId="0" fontId="34" fillId="24" borderId="78" xfId="0" applyFont="1" applyFill="1" applyBorder="1" applyAlignment="1">
      <alignment horizontal="center" vertical="center" wrapText="1"/>
    </xf>
    <xf numFmtId="9" fontId="34" fillId="24" borderId="78" xfId="0" applyNumberFormat="1" applyFont="1" applyFill="1" applyBorder="1" applyAlignment="1">
      <alignment horizontal="center" vertical="center" wrapText="1"/>
    </xf>
    <xf numFmtId="14" fontId="34" fillId="0" borderId="78" xfId="0" applyNumberFormat="1" applyFont="1" applyFill="1" applyBorder="1" applyAlignment="1">
      <alignment horizontal="center" vertical="center" wrapText="1"/>
    </xf>
    <xf numFmtId="0" fontId="34" fillId="24" borderId="79" xfId="0" applyFont="1" applyFill="1" applyBorder="1" applyAlignment="1">
      <alignment horizontal="center" vertical="center"/>
    </xf>
    <xf numFmtId="0" fontId="34" fillId="24" borderId="79" xfId="0" applyFont="1" applyFill="1" applyBorder="1" applyAlignment="1">
      <alignment horizontal="justify" vertical="center" wrapText="1"/>
    </xf>
    <xf numFmtId="0" fontId="34" fillId="24" borderId="79" xfId="0" applyFont="1" applyFill="1" applyBorder="1" applyAlignment="1">
      <alignment horizontal="left" vertical="center" wrapText="1"/>
    </xf>
    <xf numFmtId="0" fontId="34" fillId="24" borderId="79" xfId="0" applyFont="1" applyFill="1" applyBorder="1" applyAlignment="1">
      <alignment horizontal="center" vertical="center" wrapText="1"/>
    </xf>
    <xf numFmtId="9" fontId="34" fillId="24" borderId="79" xfId="0" applyNumberFormat="1" applyFont="1" applyFill="1" applyBorder="1" applyAlignment="1">
      <alignment horizontal="center" vertical="center" wrapText="1"/>
    </xf>
    <xf numFmtId="14" fontId="34" fillId="0" borderId="79" xfId="0" applyNumberFormat="1" applyFont="1" applyFill="1" applyBorder="1" applyAlignment="1">
      <alignment horizontal="center" vertical="center" wrapText="1"/>
    </xf>
    <xf numFmtId="0" fontId="23" fillId="0" borderId="65" xfId="0" applyFont="1" applyFill="1" applyBorder="1" applyAlignment="1">
      <alignment horizontal="justify" vertical="center" wrapText="1"/>
    </xf>
    <xf numFmtId="0" fontId="23" fillId="0" borderId="66" xfId="0" applyFont="1" applyFill="1" applyBorder="1" applyAlignment="1">
      <alignment horizontal="justify" vertical="center" wrapText="1"/>
    </xf>
    <xf numFmtId="0" fontId="23" fillId="0" borderId="71" xfId="0" applyFont="1" applyFill="1" applyBorder="1" applyAlignment="1">
      <alignment horizontal="center" vertical="center" wrapText="1"/>
    </xf>
    <xf numFmtId="14" fontId="0" fillId="0" borderId="38" xfId="0" applyNumberFormat="1" applyFont="1" applyFill="1" applyBorder="1" applyAlignment="1">
      <alignment horizontal="center" vertical="center"/>
    </xf>
    <xf numFmtId="14" fontId="34" fillId="0" borderId="46" xfId="0" applyNumberFormat="1" applyFont="1" applyFill="1" applyBorder="1" applyAlignment="1">
      <alignment horizontal="center" vertical="center"/>
    </xf>
    <xf numFmtId="0" fontId="34" fillId="24" borderId="10" xfId="0" applyFont="1" applyFill="1" applyBorder="1" applyAlignment="1">
      <alignment horizontal="left" vertical="center" wrapText="1"/>
    </xf>
    <xf numFmtId="0" fontId="77" fillId="28" borderId="72" xfId="0" applyFont="1" applyFill="1" applyBorder="1" applyAlignment="1">
      <alignment horizontal="center" vertical="center"/>
    </xf>
    <xf numFmtId="0" fontId="77" fillId="28" borderId="31" xfId="0" applyFont="1" applyFill="1" applyBorder="1" applyAlignment="1">
      <alignment horizontal="center" vertical="center" wrapText="1"/>
    </xf>
    <xf numFmtId="0" fontId="77" fillId="28" borderId="31" xfId="0" applyFont="1" applyFill="1" applyBorder="1" applyAlignment="1">
      <alignment horizontal="center" vertical="center"/>
    </xf>
    <xf numFmtId="0" fontId="77" fillId="28" borderId="43" xfId="0" applyFont="1" applyFill="1" applyBorder="1" applyAlignment="1">
      <alignment horizontal="center" vertical="center"/>
    </xf>
    <xf numFmtId="0" fontId="0" fillId="24" borderId="80" xfId="0" applyFont="1" applyFill="1" applyBorder="1" applyAlignment="1">
      <alignment horizontal="center" vertical="center"/>
    </xf>
    <xf numFmtId="0" fontId="0" fillId="0" borderId="80"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24" borderId="80" xfId="0" applyFont="1" applyFill="1" applyBorder="1" applyAlignment="1">
      <alignment horizontal="center" vertical="center" wrapText="1"/>
    </xf>
    <xf numFmtId="14" fontId="0" fillId="0" borderId="80" xfId="0" applyNumberFormat="1" applyFont="1" applyFill="1" applyBorder="1" applyAlignment="1">
      <alignment horizontal="center" vertical="center"/>
    </xf>
    <xf numFmtId="0" fontId="44" fillId="0" borderId="81" xfId="0" applyFont="1" applyFill="1" applyBorder="1" applyAlignment="1">
      <alignment horizontal="center" vertical="center" wrapText="1"/>
    </xf>
    <xf numFmtId="0" fontId="34" fillId="0" borderId="81" xfId="0" applyFont="1" applyFill="1" applyBorder="1" applyAlignment="1">
      <alignment horizontal="justify" vertical="center" wrapText="1"/>
    </xf>
    <xf numFmtId="0" fontId="34" fillId="24" borderId="81" xfId="0" applyFont="1" applyFill="1" applyBorder="1" applyAlignment="1">
      <alignment horizontal="center" vertical="center" wrapText="1"/>
    </xf>
    <xf numFmtId="0" fontId="34" fillId="24" borderId="81" xfId="0" applyFont="1" applyFill="1" applyBorder="1" applyAlignment="1">
      <alignment horizontal="center" vertical="center"/>
    </xf>
    <xf numFmtId="14" fontId="34" fillId="0" borderId="81" xfId="0" applyNumberFormat="1" applyFont="1" applyFill="1" applyBorder="1" applyAlignment="1">
      <alignment horizontal="center" vertical="center"/>
    </xf>
    <xf numFmtId="0" fontId="82" fillId="0" borderId="81" xfId="0" applyFont="1" applyFill="1" applyBorder="1" applyAlignment="1">
      <alignment horizontal="justify" vertical="center" wrapText="1"/>
    </xf>
    <xf numFmtId="0" fontId="82" fillId="24" borderId="81" xfId="0" applyFont="1" applyFill="1" applyBorder="1" applyAlignment="1">
      <alignment horizontal="center" vertical="center" wrapText="1"/>
    </xf>
    <xf numFmtId="0" fontId="82" fillId="24" borderId="81" xfId="0" applyFont="1" applyFill="1" applyBorder="1" applyAlignment="1">
      <alignment horizontal="center" vertical="center"/>
    </xf>
    <xf numFmtId="14" fontId="82" fillId="0" borderId="81" xfId="0" applyNumberFormat="1" applyFont="1" applyFill="1" applyBorder="1" applyAlignment="1">
      <alignment horizontal="center" vertical="center"/>
    </xf>
    <xf numFmtId="0" fontId="0" fillId="0" borderId="81" xfId="54" applyFont="1" applyFill="1" applyBorder="1" applyAlignment="1">
      <alignment horizontal="justify" vertical="center" wrapText="1"/>
      <protection/>
    </xf>
    <xf numFmtId="0" fontId="0" fillId="24" borderId="81" xfId="54" applyFont="1" applyFill="1" applyBorder="1" applyAlignment="1">
      <alignment horizontal="justify" vertical="center" wrapText="1"/>
      <protection/>
    </xf>
    <xf numFmtId="0" fontId="0" fillId="24" borderId="81" xfId="54" applyFont="1" applyFill="1" applyBorder="1" applyAlignment="1">
      <alignment horizontal="center" vertical="center" wrapText="1"/>
      <protection/>
    </xf>
    <xf numFmtId="0" fontId="0" fillId="0" borderId="81" xfId="54" applyFont="1" applyBorder="1" applyAlignment="1">
      <alignment horizontal="center" vertical="center" wrapText="1"/>
      <protection/>
    </xf>
    <xf numFmtId="0" fontId="34" fillId="24" borderId="81" xfId="54" applyFont="1" applyFill="1" applyBorder="1" applyAlignment="1">
      <alignment horizontal="center" vertical="center" wrapText="1"/>
      <protection/>
    </xf>
    <xf numFmtId="14" fontId="34" fillId="0" borderId="81" xfId="54" applyNumberFormat="1" applyFont="1" applyFill="1" applyBorder="1" applyAlignment="1">
      <alignment horizontal="center" vertical="center" wrapText="1"/>
      <protection/>
    </xf>
    <xf numFmtId="0" fontId="44" fillId="0" borderId="82" xfId="0" applyFont="1" applyFill="1" applyBorder="1" applyAlignment="1">
      <alignment horizontal="center" vertical="center" wrapText="1"/>
    </xf>
    <xf numFmtId="0" fontId="82" fillId="24" borderId="82" xfId="0" applyFont="1" applyFill="1" applyBorder="1" applyAlignment="1">
      <alignment horizontal="justify" vertical="center" wrapText="1"/>
    </xf>
    <xf numFmtId="0" fontId="82" fillId="24" borderId="82" xfId="0" applyFont="1" applyFill="1" applyBorder="1" applyAlignment="1">
      <alignment horizontal="center" vertical="center" wrapText="1"/>
    </xf>
    <xf numFmtId="0" fontId="82" fillId="24" borderId="82" xfId="0" applyFont="1" applyFill="1" applyBorder="1" applyAlignment="1">
      <alignment horizontal="center" vertical="center"/>
    </xf>
    <xf numFmtId="14" fontId="82" fillId="0" borderId="82" xfId="0" applyNumberFormat="1" applyFont="1" applyFill="1" applyBorder="1" applyAlignment="1">
      <alignment horizontal="center" vertical="center"/>
    </xf>
    <xf numFmtId="0" fontId="44" fillId="24" borderId="83" xfId="0" applyFont="1" applyFill="1" applyBorder="1" applyAlignment="1">
      <alignment horizontal="center" vertical="center" wrapText="1"/>
    </xf>
    <xf numFmtId="0" fontId="34" fillId="24" borderId="83" xfId="0" applyFont="1" applyFill="1" applyBorder="1" applyAlignment="1">
      <alignment horizontal="justify" vertical="center" wrapText="1"/>
    </xf>
    <xf numFmtId="0" fontId="0" fillId="24" borderId="83" xfId="54" applyFont="1" applyFill="1" applyBorder="1" applyAlignment="1">
      <alignment horizontal="center" vertical="center" wrapText="1"/>
      <protection/>
    </xf>
    <xf numFmtId="0" fontId="34" fillId="24" borderId="83" xfId="0" applyFont="1" applyFill="1" applyBorder="1" applyAlignment="1">
      <alignment horizontal="center" vertical="center" wrapText="1"/>
    </xf>
    <xf numFmtId="0" fontId="34" fillId="24" borderId="83" xfId="0" applyFont="1" applyFill="1" applyBorder="1" applyAlignment="1">
      <alignment horizontal="center" vertical="center"/>
    </xf>
    <xf numFmtId="0" fontId="63" fillId="24" borderId="83" xfId="0" applyFont="1" applyFill="1" applyBorder="1" applyAlignment="1">
      <alignment horizontal="center" vertical="center" wrapText="1"/>
    </xf>
    <xf numFmtId="14" fontId="63" fillId="0" borderId="83" xfId="0" applyNumberFormat="1" applyFont="1" applyFill="1" applyBorder="1" applyAlignment="1">
      <alignment horizontal="center" vertical="center" wrapText="1"/>
    </xf>
    <xf numFmtId="0" fontId="82" fillId="0" borderId="83" xfId="0" applyFont="1" applyFill="1" applyBorder="1" applyAlignment="1">
      <alignment horizontal="justify" vertical="center" wrapText="1"/>
    </xf>
    <xf numFmtId="0" fontId="82" fillId="24" borderId="83" xfId="0" applyFont="1" applyFill="1" applyBorder="1" applyAlignment="1">
      <alignment horizontal="center" vertical="center" wrapText="1"/>
    </xf>
    <xf numFmtId="0" fontId="82" fillId="24" borderId="83" xfId="0" applyFont="1" applyFill="1" applyBorder="1" applyAlignment="1">
      <alignment horizontal="center" vertical="center"/>
    </xf>
    <xf numFmtId="14" fontId="82" fillId="0" borderId="83" xfId="0" applyNumberFormat="1" applyFont="1" applyFill="1" applyBorder="1" applyAlignment="1">
      <alignment horizontal="center" vertical="center"/>
    </xf>
    <xf numFmtId="0" fontId="82" fillId="24" borderId="83" xfId="0" applyFont="1" applyFill="1" applyBorder="1" applyAlignment="1">
      <alignment horizontal="justify" vertical="center" wrapText="1"/>
    </xf>
    <xf numFmtId="0" fontId="0" fillId="0" borderId="83" xfId="0" applyFont="1" applyFill="1" applyBorder="1" applyAlignment="1">
      <alignment horizontal="center" vertical="center"/>
    </xf>
    <xf numFmtId="0" fontId="0" fillId="0" borderId="83" xfId="0" applyFont="1" applyFill="1" applyBorder="1" applyAlignment="1" applyProtection="1">
      <alignment horizontal="justify" vertical="center" wrapText="1"/>
      <protection/>
    </xf>
    <xf numFmtId="0" fontId="0" fillId="0" borderId="83" xfId="0" applyFont="1" applyFill="1" applyBorder="1" applyAlignment="1">
      <alignment horizontal="justify" vertical="center" wrapText="1"/>
    </xf>
    <xf numFmtId="0" fontId="0" fillId="0" borderId="83" xfId="0" applyFont="1" applyFill="1" applyBorder="1" applyAlignment="1" applyProtection="1">
      <alignment horizontal="center" vertical="center" wrapText="1"/>
      <protection/>
    </xf>
    <xf numFmtId="0" fontId="0" fillId="0" borderId="83" xfId="0" applyFont="1" applyFill="1" applyBorder="1" applyAlignment="1">
      <alignment horizontal="center" vertical="center" wrapText="1"/>
    </xf>
    <xf numFmtId="0" fontId="34" fillId="0" borderId="83" xfId="0" applyFont="1" applyFill="1" applyBorder="1" applyAlignment="1">
      <alignment horizontal="center" vertical="center" wrapText="1"/>
    </xf>
    <xf numFmtId="14" fontId="34" fillId="0" borderId="83" xfId="0" applyNumberFormat="1" applyFont="1" applyFill="1" applyBorder="1" applyAlignment="1" applyProtection="1">
      <alignment horizontal="center" vertical="center" wrapText="1"/>
      <protection/>
    </xf>
    <xf numFmtId="0" fontId="0" fillId="24" borderId="83" xfId="0" applyFont="1" applyFill="1" applyBorder="1" applyAlignment="1">
      <alignment horizontal="center" vertical="center"/>
    </xf>
    <xf numFmtId="0" fontId="0" fillId="24" borderId="83" xfId="0" applyFont="1" applyFill="1" applyBorder="1" applyAlignment="1">
      <alignment horizontal="justify" vertical="center" wrapText="1"/>
    </xf>
    <xf numFmtId="0" fontId="0" fillId="24" borderId="83" xfId="0" applyFont="1" applyFill="1" applyBorder="1" applyAlignment="1">
      <alignment horizontal="center" vertical="center" wrapText="1"/>
    </xf>
    <xf numFmtId="0" fontId="0" fillId="0" borderId="83" xfId="0" applyFont="1" applyBorder="1" applyAlignment="1">
      <alignment horizontal="center" vertical="center" wrapText="1"/>
    </xf>
    <xf numFmtId="14" fontId="34" fillId="0" borderId="83" xfId="0" applyNumberFormat="1" applyFont="1" applyFill="1" applyBorder="1" applyAlignment="1">
      <alignment horizontal="center" vertical="center" wrapText="1"/>
    </xf>
    <xf numFmtId="0" fontId="0" fillId="24" borderId="83" xfId="0" applyFont="1" applyFill="1" applyBorder="1" applyAlignment="1" applyProtection="1">
      <alignment horizontal="justify" vertical="center" wrapText="1"/>
      <protection/>
    </xf>
    <xf numFmtId="0" fontId="0" fillId="24" borderId="83" xfId="0" applyFont="1" applyFill="1" applyBorder="1" applyAlignment="1" applyProtection="1">
      <alignment horizontal="center" vertical="center" wrapText="1"/>
      <protection/>
    </xf>
    <xf numFmtId="171" fontId="0" fillId="0" borderId="83" xfId="0" applyNumberFormat="1" applyFont="1" applyBorder="1" applyAlignment="1">
      <alignment horizontal="center" vertical="center" wrapText="1"/>
    </xf>
    <xf numFmtId="171" fontId="0" fillId="24" borderId="83" xfId="0" applyNumberFormat="1" applyFont="1" applyFill="1" applyBorder="1" applyAlignment="1" applyProtection="1">
      <alignment horizontal="center" vertical="center" wrapText="1"/>
      <protection/>
    </xf>
    <xf numFmtId="0" fontId="0" fillId="24" borderId="84" xfId="0" applyFont="1" applyFill="1" applyBorder="1" applyAlignment="1">
      <alignment horizontal="center" vertical="center"/>
    </xf>
    <xf numFmtId="0" fontId="0" fillId="24" borderId="84" xfId="0" applyFont="1" applyFill="1" applyBorder="1" applyAlignment="1" applyProtection="1">
      <alignment horizontal="justify" vertical="center" wrapText="1"/>
      <protection/>
    </xf>
    <xf numFmtId="0" fontId="0" fillId="24" borderId="84" xfId="0" applyFont="1" applyFill="1" applyBorder="1" applyAlignment="1">
      <alignment horizontal="justify" vertical="center" wrapText="1"/>
    </xf>
    <xf numFmtId="0" fontId="0" fillId="24" borderId="84" xfId="0" applyFont="1" applyFill="1" applyBorder="1" applyAlignment="1" applyProtection="1">
      <alignment horizontal="center" vertical="center" wrapText="1"/>
      <protection/>
    </xf>
    <xf numFmtId="171" fontId="0" fillId="24" borderId="84" xfId="0" applyNumberFormat="1" applyFont="1" applyFill="1" applyBorder="1" applyAlignment="1" applyProtection="1">
      <alignment horizontal="center" vertical="center" wrapText="1"/>
      <protection/>
    </xf>
    <xf numFmtId="0" fontId="34" fillId="24" borderId="84" xfId="0" applyFont="1" applyFill="1" applyBorder="1" applyAlignment="1">
      <alignment horizontal="center" vertical="center" wrapText="1"/>
    </xf>
    <xf numFmtId="14" fontId="34" fillId="0" borderId="84" xfId="0" applyNumberFormat="1" applyFont="1" applyFill="1" applyBorder="1" applyAlignment="1">
      <alignment horizontal="center" vertical="center" wrapText="1"/>
    </xf>
    <xf numFmtId="0" fontId="0" fillId="24" borderId="85" xfId="0" applyFont="1" applyFill="1" applyBorder="1" applyAlignment="1">
      <alignment horizontal="center" vertical="center"/>
    </xf>
    <xf numFmtId="0" fontId="82" fillId="24" borderId="85" xfId="54" applyFont="1" applyFill="1" applyBorder="1" applyAlignment="1">
      <alignment horizontal="justify" vertical="center" wrapText="1"/>
      <protection/>
    </xf>
    <xf numFmtId="0" fontId="82" fillId="24" borderId="85" xfId="54" applyFont="1" applyFill="1" applyBorder="1" applyAlignment="1">
      <alignment horizontal="center" vertical="center" wrapText="1"/>
      <protection/>
    </xf>
    <xf numFmtId="0" fontId="82" fillId="24" borderId="85" xfId="54" applyFont="1" applyFill="1" applyBorder="1" applyAlignment="1">
      <alignment horizontal="center" vertical="center"/>
      <protection/>
    </xf>
    <xf numFmtId="14" fontId="82" fillId="0" borderId="85" xfId="54" applyNumberFormat="1" applyFont="1" applyFill="1" applyBorder="1" applyAlignment="1">
      <alignment horizontal="center" vertical="center"/>
      <protection/>
    </xf>
    <xf numFmtId="0" fontId="0" fillId="24" borderId="85" xfId="0" applyFont="1" applyFill="1" applyBorder="1" applyAlignment="1">
      <alignment horizontal="justify" vertical="center" wrapText="1"/>
    </xf>
    <xf numFmtId="0" fontId="0" fillId="24" borderId="85" xfId="0"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34" fillId="24" borderId="85" xfId="0" applyFont="1" applyFill="1" applyBorder="1" applyAlignment="1">
      <alignment horizontal="center" vertical="center" wrapText="1"/>
    </xf>
    <xf numFmtId="14" fontId="34" fillId="0" borderId="85" xfId="0" applyNumberFormat="1" applyFont="1" applyFill="1" applyBorder="1" applyAlignment="1">
      <alignment horizontal="center" vertical="center" wrapText="1"/>
    </xf>
    <xf numFmtId="0" fontId="0" fillId="0" borderId="85" xfId="0" applyFont="1" applyFill="1" applyBorder="1" applyAlignment="1" applyProtection="1">
      <alignment horizontal="justify" vertical="center" wrapText="1"/>
      <protection/>
    </xf>
    <xf numFmtId="0" fontId="0" fillId="24" borderId="85" xfId="0" applyFont="1" applyFill="1" applyBorder="1" applyAlignment="1">
      <alignment horizontal="center" vertical="center" wrapText="1"/>
    </xf>
    <xf numFmtId="0" fontId="0" fillId="0" borderId="85" xfId="0"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85" xfId="0" applyFont="1" applyFill="1" applyBorder="1" applyAlignment="1">
      <alignment horizontal="justify" vertical="center" wrapText="1"/>
    </xf>
    <xf numFmtId="0" fontId="0" fillId="0" borderId="85" xfId="0" applyFont="1" applyFill="1" applyBorder="1" applyAlignment="1">
      <alignment horizontal="center" vertical="center" wrapText="1"/>
    </xf>
    <xf numFmtId="0" fontId="34" fillId="0" borderId="85" xfId="0" applyFont="1" applyFill="1" applyBorder="1" applyAlignment="1">
      <alignment horizontal="center" vertical="center" wrapText="1"/>
    </xf>
    <xf numFmtId="14" fontId="25" fillId="0" borderId="42" xfId="57" applyNumberFormat="1" applyFont="1" applyFill="1" applyBorder="1" applyAlignment="1" applyProtection="1">
      <alignment horizontal="center" vertical="center" wrapText="1"/>
      <protection locked="0"/>
    </xf>
    <xf numFmtId="14" fontId="25" fillId="0" borderId="38" xfId="57" applyNumberFormat="1" applyFont="1" applyFill="1" applyBorder="1" applyAlignment="1" applyProtection="1">
      <alignment horizontal="center" vertical="center" wrapText="1"/>
      <protection locked="0"/>
    </xf>
    <xf numFmtId="14" fontId="25" fillId="0" borderId="36" xfId="57" applyNumberFormat="1" applyFont="1" applyFill="1" applyBorder="1" applyAlignment="1" applyProtection="1">
      <alignment horizontal="center" vertical="center" wrapText="1"/>
      <protection locked="0"/>
    </xf>
    <xf numFmtId="14" fontId="25" fillId="0" borderId="46" xfId="57" applyNumberFormat="1" applyFont="1" applyFill="1" applyBorder="1" applyAlignment="1" applyProtection="1">
      <alignment horizontal="center" vertical="center" wrapText="1"/>
      <protection locked="0"/>
    </xf>
    <xf numFmtId="0" fontId="83" fillId="28" borderId="86"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top" wrapText="1"/>
    </xf>
    <xf numFmtId="0" fontId="83" fillId="26" borderId="0" xfId="0" applyFont="1" applyFill="1" applyAlignment="1">
      <alignment horizontal="center" vertical="top" wrapText="1"/>
    </xf>
    <xf numFmtId="0" fontId="83" fillId="33" borderId="0" xfId="0" applyFont="1" applyFill="1" applyAlignment="1">
      <alignment horizontal="center" vertical="top" wrapText="1"/>
    </xf>
    <xf numFmtId="0" fontId="83" fillId="34" borderId="0" xfId="0" applyFont="1" applyFill="1" applyAlignment="1">
      <alignment horizontal="center" vertical="top" wrapText="1"/>
    </xf>
    <xf numFmtId="0" fontId="83" fillId="35" borderId="0" xfId="0" applyFont="1" applyFill="1" applyAlignment="1">
      <alignment horizontal="center" vertical="top" wrapText="1"/>
    </xf>
    <xf numFmtId="0" fontId="23" fillId="0" borderId="75" xfId="0" applyFont="1" applyFill="1" applyBorder="1" applyAlignment="1">
      <alignment horizontal="center" vertical="center" wrapText="1"/>
    </xf>
    <xf numFmtId="0" fontId="23" fillId="0" borderId="79" xfId="0" applyFont="1" applyFill="1" applyBorder="1" applyAlignment="1">
      <alignment horizontal="center" vertical="center" wrapText="1"/>
    </xf>
    <xf numFmtId="0" fontId="40" fillId="24" borderId="0" xfId="0" applyFont="1" applyFill="1" applyAlignment="1">
      <alignment/>
    </xf>
    <xf numFmtId="0" fontId="40" fillId="24" borderId="56" xfId="0" applyFont="1" applyFill="1" applyBorder="1" applyAlignment="1">
      <alignment horizontal="center" vertical="center"/>
    </xf>
    <xf numFmtId="0" fontId="40" fillId="0" borderId="0" xfId="0" applyFont="1" applyAlignment="1">
      <alignment/>
    </xf>
    <xf numFmtId="0" fontId="18" fillId="27" borderId="0" xfId="0" applyFont="1" applyFill="1" applyBorder="1" applyAlignment="1">
      <alignment horizontal="center" vertical="top" wrapText="1"/>
    </xf>
    <xf numFmtId="0" fontId="18" fillId="27" borderId="0" xfId="0" applyFont="1" applyFill="1" applyBorder="1" applyAlignment="1">
      <alignment horizontal="center" vertical="center" wrapText="1"/>
    </xf>
    <xf numFmtId="0" fontId="84" fillId="30" borderId="87" xfId="0" applyFont="1" applyFill="1" applyBorder="1" applyAlignment="1">
      <alignment horizontal="center" vertical="center"/>
    </xf>
    <xf numFmtId="0" fontId="84" fillId="30" borderId="88" xfId="0" applyFont="1" applyFill="1" applyBorder="1" applyAlignment="1">
      <alignment horizontal="center" vertical="center"/>
    </xf>
    <xf numFmtId="0" fontId="84" fillId="30" borderId="89" xfId="0" applyFont="1" applyFill="1" applyBorder="1" applyAlignment="1">
      <alignment horizontal="center" vertical="center"/>
    </xf>
    <xf numFmtId="0" fontId="50" fillId="24" borderId="0" xfId="0" applyFont="1" applyFill="1" applyBorder="1" applyAlignment="1">
      <alignment horizontal="left"/>
    </xf>
    <xf numFmtId="14" fontId="50" fillId="24" borderId="0" xfId="0" applyNumberFormat="1" applyFont="1" applyFill="1" applyBorder="1" applyAlignment="1">
      <alignment horizontal="left"/>
    </xf>
    <xf numFmtId="0" fontId="78" fillId="30" borderId="33" xfId="46" applyFont="1" applyFill="1" applyBorder="1" applyAlignment="1">
      <alignment horizontal="center" vertical="center" wrapText="1"/>
    </xf>
    <xf numFmtId="0" fontId="78" fillId="30" borderId="62" xfId="46" applyFont="1" applyFill="1" applyBorder="1" applyAlignment="1">
      <alignment horizontal="center" vertical="center" wrapText="1"/>
    </xf>
    <xf numFmtId="0" fontId="72" fillId="30" borderId="33" xfId="46" applyFont="1" applyFill="1" applyBorder="1" applyAlignment="1">
      <alignment horizontal="center" vertical="center" wrapText="1"/>
    </xf>
    <xf numFmtId="0" fontId="72" fillId="30" borderId="62" xfId="46" applyFont="1" applyFill="1" applyBorder="1" applyAlignment="1">
      <alignment horizontal="center" vertical="center" wrapText="1"/>
    </xf>
    <xf numFmtId="0" fontId="85" fillId="30" borderId="53" xfId="57" applyFont="1" applyFill="1" applyBorder="1" applyAlignment="1" applyProtection="1">
      <alignment horizontal="center" vertical="center" wrapText="1"/>
      <protection/>
    </xf>
    <xf numFmtId="0" fontId="85" fillId="30" borderId="54" xfId="57" applyFont="1" applyFill="1" applyBorder="1" applyAlignment="1" applyProtection="1">
      <alignment horizontal="center" vertical="center" wrapText="1"/>
      <protection/>
    </xf>
    <xf numFmtId="0" fontId="69" fillId="28" borderId="90" xfId="0" applyFont="1" applyFill="1" applyBorder="1" applyAlignment="1" applyProtection="1">
      <alignment horizontal="center" vertical="center" wrapText="1"/>
      <protection/>
    </xf>
    <xf numFmtId="0" fontId="69" fillId="28" borderId="91" xfId="0" applyFont="1" applyFill="1" applyBorder="1" applyAlignment="1" applyProtection="1">
      <alignment horizontal="center" vertical="center" wrapText="1"/>
      <protection/>
    </xf>
    <xf numFmtId="0" fontId="69" fillId="28" borderId="92" xfId="0" applyFont="1" applyFill="1" applyBorder="1" applyAlignment="1" applyProtection="1">
      <alignment horizontal="center" vertical="center" wrapText="1"/>
      <protection/>
    </xf>
    <xf numFmtId="0" fontId="69" fillId="28" borderId="20" xfId="0" applyFont="1" applyFill="1" applyBorder="1" applyAlignment="1" applyProtection="1">
      <alignment horizontal="center" vertical="center" wrapText="1"/>
      <protection/>
    </xf>
    <xf numFmtId="0" fontId="69" fillId="28" borderId="21" xfId="0" applyFont="1" applyFill="1" applyBorder="1" applyAlignment="1" applyProtection="1">
      <alignment horizontal="center" vertical="center" wrapText="1"/>
      <protection/>
    </xf>
    <xf numFmtId="0" fontId="69" fillId="28" borderId="93" xfId="0" applyFont="1" applyFill="1" applyBorder="1" applyAlignment="1" applyProtection="1">
      <alignment horizontal="center" vertical="center" wrapText="1"/>
      <protection/>
    </xf>
    <xf numFmtId="0" fontId="69" fillId="28" borderId="94" xfId="0" applyFont="1" applyFill="1" applyBorder="1" applyAlignment="1" applyProtection="1">
      <alignment horizontal="center" vertical="center" wrapText="1"/>
      <protection/>
    </xf>
    <xf numFmtId="0" fontId="69" fillId="28" borderId="95" xfId="0" applyFont="1" applyFill="1" applyBorder="1" applyAlignment="1" applyProtection="1">
      <alignment horizontal="center" vertical="center" wrapText="1"/>
      <protection/>
    </xf>
    <xf numFmtId="0" fontId="69" fillId="28" borderId="96" xfId="0" applyFont="1" applyFill="1" applyBorder="1" applyAlignment="1" applyProtection="1">
      <alignment horizontal="center" vertical="center" wrapText="1"/>
      <protection/>
    </xf>
    <xf numFmtId="0" fontId="69" fillId="28" borderId="61" xfId="0" applyFont="1" applyFill="1" applyBorder="1" applyAlignment="1" applyProtection="1">
      <alignment horizontal="center" vertical="center"/>
      <protection/>
    </xf>
    <xf numFmtId="0" fontId="69" fillId="28" borderId="97" xfId="0" applyFont="1" applyFill="1" applyBorder="1" applyAlignment="1" applyProtection="1">
      <alignment horizontal="center" vertical="center"/>
      <protection/>
    </xf>
    <xf numFmtId="0" fontId="69" fillId="28" borderId="63" xfId="0" applyFont="1" applyFill="1" applyBorder="1" applyAlignment="1" applyProtection="1">
      <alignment horizontal="center" vertical="center"/>
      <protection/>
    </xf>
    <xf numFmtId="0" fontId="69" fillId="28" borderId="49" xfId="0" applyFont="1" applyFill="1" applyBorder="1" applyAlignment="1" applyProtection="1">
      <alignment horizontal="center" vertical="center"/>
      <protection/>
    </xf>
    <xf numFmtId="0" fontId="69" fillId="28" borderId="64" xfId="0" applyFont="1" applyFill="1" applyBorder="1" applyAlignment="1" applyProtection="1">
      <alignment horizontal="center" vertical="center"/>
      <protection/>
    </xf>
    <xf numFmtId="0" fontId="69" fillId="28" borderId="44" xfId="0" applyFont="1" applyFill="1" applyBorder="1" applyAlignment="1" applyProtection="1">
      <alignment horizontal="center" vertical="center"/>
      <protection/>
    </xf>
    <xf numFmtId="0" fontId="69" fillId="28" borderId="30" xfId="0" applyFont="1" applyFill="1" applyBorder="1" applyAlignment="1" applyProtection="1">
      <alignment horizontal="center" vertical="center"/>
      <protection/>
    </xf>
    <xf numFmtId="0" fontId="69" fillId="28" borderId="45" xfId="0" applyFont="1" applyFill="1" applyBorder="1" applyAlignment="1" applyProtection="1">
      <alignment horizontal="center" vertical="center"/>
      <protection/>
    </xf>
    <xf numFmtId="0" fontId="69" fillId="28" borderId="90" xfId="54" applyFont="1" applyFill="1" applyBorder="1" applyAlignment="1" applyProtection="1">
      <alignment horizontal="center" vertical="center" wrapText="1"/>
      <protection/>
    </xf>
    <xf numFmtId="0" fontId="69" fillId="28" borderId="91" xfId="54" applyFont="1" applyFill="1" applyBorder="1" applyAlignment="1" applyProtection="1">
      <alignment horizontal="center" vertical="center" wrapText="1"/>
      <protection/>
    </xf>
    <xf numFmtId="0" fontId="69" fillId="28" borderId="92" xfId="54" applyFont="1" applyFill="1" applyBorder="1" applyAlignment="1" applyProtection="1">
      <alignment horizontal="center" vertical="center" wrapText="1"/>
      <protection/>
    </xf>
    <xf numFmtId="0" fontId="69" fillId="28" borderId="20" xfId="54" applyFont="1" applyFill="1" applyBorder="1" applyAlignment="1" applyProtection="1">
      <alignment horizontal="center" vertical="center" wrapText="1"/>
      <protection/>
    </xf>
    <xf numFmtId="0" fontId="69" fillId="28" borderId="21" xfId="54" applyFont="1" applyFill="1" applyBorder="1" applyAlignment="1" applyProtection="1">
      <alignment horizontal="center" vertical="center" wrapText="1"/>
      <protection/>
    </xf>
    <xf numFmtId="0" fontId="69" fillId="28" borderId="93" xfId="54" applyFont="1" applyFill="1" applyBorder="1" applyAlignment="1" applyProtection="1">
      <alignment horizontal="center" vertical="center" wrapText="1"/>
      <protection/>
    </xf>
    <xf numFmtId="0" fontId="69" fillId="28" borderId="98" xfId="0" applyFont="1" applyFill="1" applyBorder="1" applyAlignment="1" applyProtection="1">
      <alignment horizontal="center" vertical="center"/>
      <protection/>
    </xf>
    <xf numFmtId="0" fontId="69" fillId="28" borderId="52" xfId="0" applyFont="1" applyFill="1" applyBorder="1" applyAlignment="1" applyProtection="1">
      <alignment horizontal="center" vertical="center"/>
      <protection/>
    </xf>
    <xf numFmtId="0" fontId="25" fillId="24" borderId="99" xfId="0" applyFont="1" applyFill="1" applyBorder="1" applyAlignment="1" applyProtection="1">
      <alignment horizontal="justify" vertical="center" wrapText="1"/>
      <protection/>
    </xf>
    <xf numFmtId="0" fontId="70" fillId="24" borderId="100" xfId="0" applyFont="1" applyFill="1" applyBorder="1" applyAlignment="1" applyProtection="1">
      <alignment horizontal="justify" vertical="center" wrapText="1"/>
      <protection/>
    </xf>
    <xf numFmtId="0" fontId="69" fillId="28" borderId="33" xfId="0" applyFont="1" applyFill="1" applyBorder="1" applyAlignment="1" applyProtection="1">
      <alignment horizontal="center" vertical="center" wrapText="1"/>
      <protection/>
    </xf>
    <xf numFmtId="0" fontId="69" fillId="28" borderId="101" xfId="0" applyFont="1" applyFill="1" applyBorder="1" applyAlignment="1" applyProtection="1">
      <alignment horizontal="center" vertical="center" wrapText="1"/>
      <protection/>
    </xf>
    <xf numFmtId="0" fontId="25" fillId="24" borderId="102" xfId="0" applyFont="1" applyFill="1" applyBorder="1" applyAlignment="1" applyProtection="1">
      <alignment horizontal="justify" vertical="center" wrapText="1"/>
      <protection/>
    </xf>
    <xf numFmtId="0" fontId="70" fillId="24" borderId="56" xfId="0" applyFont="1" applyFill="1" applyBorder="1" applyAlignment="1" applyProtection="1">
      <alignment horizontal="justify" vertical="center" wrapText="1"/>
      <protection/>
    </xf>
    <xf numFmtId="0" fontId="70" fillId="24" borderId="72" xfId="0" applyFont="1" applyFill="1" applyBorder="1" applyAlignment="1" applyProtection="1">
      <alignment horizontal="justify" vertical="center" wrapText="1"/>
      <protection/>
    </xf>
    <xf numFmtId="0" fontId="0" fillId="24" borderId="99" xfId="0" applyFont="1" applyFill="1" applyBorder="1" applyAlignment="1" applyProtection="1">
      <alignment horizontal="justify" vertical="center" wrapText="1"/>
      <protection/>
    </xf>
    <xf numFmtId="0" fontId="0" fillId="24" borderId="56" xfId="0" applyFont="1" applyFill="1" applyBorder="1" applyAlignment="1" applyProtection="1">
      <alignment horizontal="justify" vertical="center" wrapText="1"/>
      <protection/>
    </xf>
    <xf numFmtId="0" fontId="0" fillId="24" borderId="100" xfId="0" applyFont="1" applyFill="1" applyBorder="1" applyAlignment="1" applyProtection="1">
      <alignment horizontal="justify" vertical="center" wrapText="1"/>
      <protection/>
    </xf>
    <xf numFmtId="0" fontId="0" fillId="24" borderId="102" xfId="0" applyFont="1" applyFill="1" applyBorder="1" applyAlignment="1" applyProtection="1">
      <alignment horizontal="justify" vertical="center" wrapText="1"/>
      <protection/>
    </xf>
    <xf numFmtId="0" fontId="0" fillId="24" borderId="72" xfId="0" applyFont="1" applyFill="1" applyBorder="1" applyAlignment="1" applyProtection="1">
      <alignment horizontal="justify" vertical="center" wrapText="1"/>
      <protection/>
    </xf>
    <xf numFmtId="0" fontId="71" fillId="24" borderId="102" xfId="0" applyFont="1" applyFill="1" applyBorder="1" applyAlignment="1" applyProtection="1">
      <alignment horizontal="left" vertical="center" wrapText="1"/>
      <protection/>
    </xf>
    <xf numFmtId="0" fontId="71" fillId="24" borderId="100" xfId="0" applyFont="1" applyFill="1" applyBorder="1" applyAlignment="1" applyProtection="1">
      <alignment horizontal="left" vertical="center" wrapText="1"/>
      <protection/>
    </xf>
    <xf numFmtId="0" fontId="25" fillId="24" borderId="102" xfId="0" applyFont="1" applyFill="1" applyBorder="1" applyAlignment="1" applyProtection="1">
      <alignment horizontal="left" vertical="center" wrapText="1"/>
      <protection/>
    </xf>
    <xf numFmtId="0" fontId="25" fillId="24" borderId="56" xfId="0" applyFont="1" applyFill="1" applyBorder="1" applyAlignment="1" applyProtection="1">
      <alignment horizontal="left" vertical="center" wrapText="1"/>
      <protection/>
    </xf>
    <xf numFmtId="0" fontId="25" fillId="24" borderId="100" xfId="0" applyFont="1" applyFill="1" applyBorder="1" applyAlignment="1" applyProtection="1">
      <alignment horizontal="left" vertical="center" wrapText="1"/>
      <protection/>
    </xf>
    <xf numFmtId="0" fontId="71" fillId="24" borderId="102" xfId="0" applyFont="1" applyFill="1" applyBorder="1" applyAlignment="1" applyProtection="1">
      <alignment horizontal="justify" vertical="center" wrapText="1"/>
      <protection/>
    </xf>
    <xf numFmtId="0" fontId="71" fillId="24" borderId="100" xfId="0" applyFont="1" applyFill="1" applyBorder="1" applyAlignment="1" applyProtection="1">
      <alignment horizontal="justify" vertical="center" wrapText="1"/>
      <protection/>
    </xf>
    <xf numFmtId="0" fontId="0" fillId="0" borderId="0" xfId="0" applyAlignment="1">
      <alignment horizontal="left" vertical="top" wrapText="1"/>
    </xf>
    <xf numFmtId="0" fontId="83" fillId="36" borderId="0" xfId="0" applyFont="1" applyFill="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83" fillId="26" borderId="0" xfId="0" applyFont="1" applyFill="1" applyAlignment="1">
      <alignment horizontal="center" vertical="top" wrapText="1"/>
    </xf>
    <xf numFmtId="0" fontId="83" fillId="28" borderId="86" xfId="0" applyFont="1" applyFill="1" applyBorder="1" applyAlignment="1">
      <alignment horizontal="center" vertical="center" wrapText="1"/>
    </xf>
    <xf numFmtId="0" fontId="26" fillId="24" borderId="102" xfId="57" applyFont="1" applyFill="1" applyBorder="1" applyAlignment="1" applyProtection="1">
      <alignment horizontal="center" vertical="center" wrapText="1"/>
      <protection locked="0"/>
    </xf>
    <xf numFmtId="0" fontId="26" fillId="24" borderId="56" xfId="57" applyFont="1" applyFill="1" applyBorder="1" applyAlignment="1" applyProtection="1">
      <alignment horizontal="center" vertical="center" wrapText="1"/>
      <protection locked="0"/>
    </xf>
    <xf numFmtId="0" fontId="26" fillId="24" borderId="100" xfId="57" applyFont="1" applyFill="1" applyBorder="1" applyAlignment="1" applyProtection="1">
      <alignment horizontal="center" vertical="center" wrapText="1"/>
      <protection locked="0"/>
    </xf>
    <xf numFmtId="0" fontId="26" fillId="24" borderId="14" xfId="57" applyFont="1" applyFill="1" applyBorder="1" applyAlignment="1" applyProtection="1">
      <alignment horizontal="center" vertical="center" wrapText="1"/>
      <protection locked="0"/>
    </xf>
    <xf numFmtId="0" fontId="26" fillId="24" borderId="10" xfId="57" applyFont="1" applyFill="1" applyBorder="1" applyAlignment="1" applyProtection="1">
      <alignment horizontal="center" vertical="center" wrapText="1"/>
      <protection locked="0"/>
    </xf>
    <xf numFmtId="0" fontId="26" fillId="24" borderId="23" xfId="57" applyFont="1" applyFill="1" applyBorder="1" applyAlignment="1" applyProtection="1">
      <alignment horizontal="center" vertical="center" wrapText="1"/>
      <protection locked="0"/>
    </xf>
    <xf numFmtId="0" fontId="25" fillId="24" borderId="14" xfId="57" applyFont="1" applyFill="1" applyBorder="1" applyAlignment="1" applyProtection="1">
      <alignment horizontal="justify" vertical="center" wrapText="1"/>
      <protection locked="0"/>
    </xf>
    <xf numFmtId="0" fontId="25" fillId="24" borderId="10" xfId="57" applyFont="1" applyFill="1" applyBorder="1" applyAlignment="1" applyProtection="1">
      <alignment horizontal="justify" vertical="center" wrapText="1"/>
      <protection locked="0"/>
    </xf>
    <xf numFmtId="0" fontId="25" fillId="24" borderId="23" xfId="57" applyFont="1" applyFill="1" applyBorder="1" applyAlignment="1" applyProtection="1">
      <alignment horizontal="justify" vertical="center" wrapText="1"/>
      <protection locked="0"/>
    </xf>
    <xf numFmtId="0" fontId="25" fillId="24" borderId="14" xfId="57" applyFont="1" applyFill="1" applyBorder="1" applyAlignment="1" applyProtection="1">
      <alignment horizontal="center" vertical="center" wrapText="1"/>
      <protection locked="0"/>
    </xf>
    <xf numFmtId="0" fontId="25" fillId="24" borderId="10" xfId="57" applyFont="1" applyFill="1" applyBorder="1" applyAlignment="1" applyProtection="1">
      <alignment horizontal="center" vertical="center" wrapText="1"/>
      <protection locked="0"/>
    </xf>
    <xf numFmtId="0" fontId="25" fillId="24" borderId="23" xfId="57" applyFont="1" applyFill="1" applyBorder="1" applyAlignment="1" applyProtection="1">
      <alignment horizontal="center" vertical="center" wrapText="1"/>
      <protection locked="0"/>
    </xf>
    <xf numFmtId="0" fontId="86" fillId="28" borderId="99" xfId="57" applyFont="1" applyFill="1" applyBorder="1" applyAlignment="1" applyProtection="1">
      <alignment horizontal="center" vertical="center" wrapText="1"/>
      <protection locked="0"/>
    </xf>
    <xf numFmtId="0" fontId="86" fillId="28" borderId="27" xfId="57" applyFont="1" applyFill="1" applyBorder="1" applyAlignment="1" applyProtection="1">
      <alignment horizontal="center" vertical="center" wrapText="1"/>
      <protection locked="0"/>
    </xf>
    <xf numFmtId="0" fontId="86" fillId="28" borderId="36" xfId="57" applyFont="1" applyFill="1" applyBorder="1" applyAlignment="1" applyProtection="1">
      <alignment horizontal="center" vertical="center" wrapText="1"/>
      <protection locked="0"/>
    </xf>
    <xf numFmtId="0" fontId="87" fillId="28" borderId="56" xfId="57" applyFont="1" applyFill="1" applyBorder="1" applyAlignment="1" applyProtection="1">
      <alignment horizontal="center" vertical="center" wrapText="1"/>
      <protection locked="0"/>
    </xf>
    <xf numFmtId="0" fontId="87" fillId="28" borderId="100" xfId="57" applyFont="1" applyFill="1" applyBorder="1" applyAlignment="1" applyProtection="1">
      <alignment horizontal="center" vertical="center" wrapText="1"/>
      <protection locked="0"/>
    </xf>
    <xf numFmtId="0" fontId="87" fillId="28" borderId="10" xfId="57" applyFont="1" applyFill="1" applyBorder="1" applyAlignment="1" applyProtection="1">
      <alignment horizontal="center" vertical="center" wrapText="1"/>
      <protection locked="0"/>
    </xf>
    <xf numFmtId="0" fontId="87" fillId="28" borderId="23" xfId="57" applyFont="1" applyFill="1" applyBorder="1" applyAlignment="1" applyProtection="1">
      <alignment horizontal="center" vertical="center" wrapText="1"/>
      <protection locked="0"/>
    </xf>
    <xf numFmtId="0" fontId="25" fillId="24" borderId="27" xfId="57" applyFont="1" applyFill="1" applyBorder="1" applyAlignment="1" applyProtection="1">
      <alignment horizontal="center" vertical="center" wrapText="1"/>
      <protection locked="0"/>
    </xf>
    <xf numFmtId="0" fontId="87" fillId="28" borderId="46" xfId="57" applyFont="1" applyFill="1" applyBorder="1" applyAlignment="1" applyProtection="1">
      <alignment horizontal="center" vertical="center" wrapText="1"/>
      <protection locked="0"/>
    </xf>
    <xf numFmtId="0" fontId="87" fillId="28" borderId="38" xfId="57" applyFont="1" applyFill="1" applyBorder="1" applyAlignment="1" applyProtection="1">
      <alignment horizontal="center" vertical="center" wrapText="1"/>
      <protection locked="0"/>
    </xf>
    <xf numFmtId="0" fontId="26" fillId="24" borderId="99" xfId="57" applyFont="1" applyFill="1" applyBorder="1" applyAlignment="1" applyProtection="1">
      <alignment horizontal="center" vertical="center" wrapText="1"/>
      <protection locked="0"/>
    </xf>
    <xf numFmtId="0" fontId="26" fillId="24" borderId="27" xfId="57" applyFont="1" applyFill="1" applyBorder="1" applyAlignment="1" applyProtection="1">
      <alignment horizontal="center" vertical="center" wrapText="1"/>
      <protection locked="0"/>
    </xf>
    <xf numFmtId="0" fontId="25" fillId="24" borderId="27" xfId="57" applyFont="1" applyFill="1" applyBorder="1" applyAlignment="1" applyProtection="1">
      <alignment horizontal="justify" vertical="center" wrapText="1"/>
      <protection locked="0"/>
    </xf>
    <xf numFmtId="0" fontId="0" fillId="0" borderId="3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31"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29" borderId="31" xfId="0" applyFont="1" applyFill="1" applyBorder="1" applyAlignment="1" applyProtection="1">
      <alignment horizontal="center" vertical="center" wrapText="1"/>
      <protection locked="0"/>
    </xf>
    <xf numFmtId="0" fontId="0" fillId="29" borderId="29" xfId="0" applyFont="1" applyFill="1" applyBorder="1" applyAlignment="1" applyProtection="1">
      <alignment horizontal="center" vertical="center" wrapText="1"/>
      <protection locked="0"/>
    </xf>
    <xf numFmtId="0" fontId="0" fillId="29" borderId="14" xfId="0" applyFont="1" applyFill="1" applyBorder="1" applyAlignment="1" applyProtection="1">
      <alignment horizontal="center" vertical="center" wrapText="1"/>
      <protection locked="0"/>
    </xf>
    <xf numFmtId="0" fontId="25" fillId="0" borderId="72" xfId="0" applyFont="1" applyBorder="1" applyAlignment="1">
      <alignment horizontal="justify" vertical="center" wrapText="1"/>
    </xf>
    <xf numFmtId="0" fontId="25" fillId="0" borderId="102" xfId="0" applyFont="1" applyBorder="1" applyAlignment="1">
      <alignment horizontal="justify" vertical="center" wrapText="1"/>
    </xf>
    <xf numFmtId="0" fontId="69" fillId="28" borderId="10" xfId="0" applyFont="1" applyFill="1" applyBorder="1" applyAlignment="1" applyProtection="1">
      <alignment horizontal="center" vertical="center" wrapText="1"/>
      <protection locked="0"/>
    </xf>
    <xf numFmtId="0" fontId="70" fillId="0" borderId="31" xfId="0" applyFont="1" applyFill="1" applyBorder="1" applyAlignment="1">
      <alignment horizontal="center" vertical="center" wrapText="1"/>
    </xf>
    <xf numFmtId="0" fontId="70" fillId="0" borderId="29"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69" fillId="28" borderId="10" xfId="54" applyFont="1" applyFill="1" applyBorder="1" applyAlignment="1" applyProtection="1">
      <alignment horizontal="center" vertical="center" wrapText="1"/>
      <protection locked="0"/>
    </xf>
    <xf numFmtId="0" fontId="69" fillId="28" borderId="10" xfId="0" applyFont="1" applyFill="1" applyBorder="1" applyAlignment="1" applyProtection="1">
      <alignment horizontal="center" vertical="center"/>
      <protection locked="0"/>
    </xf>
    <xf numFmtId="0" fontId="25" fillId="0" borderId="56" xfId="0" applyFont="1" applyFill="1" applyBorder="1" applyAlignment="1" applyProtection="1">
      <alignment horizontal="justify" vertical="center" wrapText="1"/>
      <protection locked="0"/>
    </xf>
    <xf numFmtId="0" fontId="70" fillId="0" borderId="56" xfId="0" applyFont="1" applyFill="1" applyBorder="1" applyAlignment="1" applyProtection="1">
      <alignment horizontal="justify" vertical="center" wrapText="1"/>
      <protection locked="0"/>
    </xf>
    <xf numFmtId="0" fontId="0" fillId="0" borderId="10" xfId="0" applyFont="1" applyFill="1" applyBorder="1" applyAlignment="1">
      <alignment horizontal="justify" vertical="center" wrapText="1"/>
    </xf>
    <xf numFmtId="0" fontId="25" fillId="24" borderId="56" xfId="0" applyFont="1" applyFill="1" applyBorder="1" applyAlignment="1">
      <alignment horizontal="justify" vertical="center" wrapText="1"/>
    </xf>
    <xf numFmtId="0" fontId="70" fillId="24" borderId="56" xfId="0" applyFont="1" applyFill="1" applyBorder="1" applyAlignment="1">
      <alignment horizontal="justify" vertical="center" wrapText="1"/>
    </xf>
    <xf numFmtId="0" fontId="25" fillId="0" borderId="56" xfId="0" applyFont="1" applyFill="1" applyBorder="1" applyAlignment="1">
      <alignment horizontal="justify" vertical="center" wrapText="1"/>
    </xf>
    <xf numFmtId="0" fontId="70" fillId="0" borderId="56" xfId="0" applyFont="1" applyFill="1" applyBorder="1" applyAlignment="1">
      <alignment horizontal="justify" vertical="center" wrapText="1"/>
    </xf>
    <xf numFmtId="0" fontId="0" fillId="0" borderId="56" xfId="0" applyFont="1" applyFill="1" applyBorder="1" applyAlignment="1">
      <alignment horizontal="justify" vertical="center" wrapText="1"/>
    </xf>
    <xf numFmtId="0" fontId="70" fillId="0" borderId="10" xfId="0" applyFont="1" applyFill="1" applyBorder="1" applyAlignment="1">
      <alignment horizontal="justify" vertical="center" wrapText="1"/>
    </xf>
    <xf numFmtId="0" fontId="85" fillId="30" borderId="99" xfId="57" applyFont="1" applyFill="1" applyBorder="1" applyAlignment="1">
      <alignment horizontal="center" vertical="center" wrapText="1"/>
      <protection/>
    </xf>
    <xf numFmtId="0" fontId="85" fillId="30" borderId="27" xfId="57" applyFont="1" applyFill="1" applyBorder="1" applyAlignment="1">
      <alignment horizontal="center" vertical="center" wrapText="1"/>
      <protection/>
    </xf>
    <xf numFmtId="0" fontId="85" fillId="30" borderId="36" xfId="57" applyFont="1" applyFill="1" applyBorder="1" applyAlignment="1">
      <alignment horizontal="center" vertical="center" wrapText="1"/>
      <protection/>
    </xf>
    <xf numFmtId="0" fontId="69" fillId="28" borderId="56" xfId="0" applyFont="1" applyFill="1" applyBorder="1" applyAlignment="1" applyProtection="1">
      <alignment horizontal="center" vertical="center" wrapText="1"/>
      <protection locked="0"/>
    </xf>
    <xf numFmtId="0" fontId="69" fillId="28" borderId="46" xfId="0" applyFont="1" applyFill="1" applyBorder="1" applyAlignment="1" applyProtection="1">
      <alignment horizontal="center" vertical="center" wrapText="1"/>
      <protection locked="0"/>
    </xf>
    <xf numFmtId="0" fontId="25" fillId="24" borderId="56" xfId="0" applyFont="1" applyFill="1" applyBorder="1" applyAlignment="1" applyProtection="1">
      <alignment horizontal="justify" vertical="center" wrapText="1"/>
      <protection locked="0"/>
    </xf>
    <xf numFmtId="0" fontId="70" fillId="24" borderId="56" xfId="0" applyFont="1" applyFill="1" applyBorder="1" applyAlignment="1" applyProtection="1">
      <alignment horizontal="justify" vertical="center" wrapText="1"/>
      <protection locked="0"/>
    </xf>
    <xf numFmtId="0" fontId="25" fillId="24" borderId="100" xfId="0" applyFont="1" applyFill="1" applyBorder="1" applyAlignment="1" applyProtection="1">
      <alignment horizontal="justify" vertical="center" wrapText="1"/>
      <protection locked="0"/>
    </xf>
    <xf numFmtId="0" fontId="71" fillId="0" borderId="56" xfId="0" applyFont="1" applyFill="1" applyBorder="1" applyAlignment="1" applyProtection="1">
      <alignment horizontal="justify" vertical="center" wrapText="1"/>
      <protection locked="0"/>
    </xf>
    <xf numFmtId="0" fontId="0" fillId="0" borderId="56" xfId="0" applyFont="1" applyFill="1" applyBorder="1" applyAlignment="1" applyProtection="1">
      <alignment horizontal="justify" vertical="center" wrapText="1"/>
      <protection locked="0"/>
    </xf>
    <xf numFmtId="0" fontId="0" fillId="24" borderId="43" xfId="54" applyFont="1" applyFill="1" applyBorder="1" applyAlignment="1" applyProtection="1">
      <alignment horizontal="left" vertical="center" wrapText="1"/>
      <protection/>
    </xf>
    <xf numFmtId="0" fontId="0" fillId="24" borderId="51" xfId="54" applyFont="1" applyFill="1" applyBorder="1" applyAlignment="1" applyProtection="1">
      <alignment horizontal="left" vertical="center" wrapText="1"/>
      <protection/>
    </xf>
    <xf numFmtId="0" fontId="0" fillId="24" borderId="42" xfId="54" applyFont="1" applyFill="1" applyBorder="1" applyAlignment="1" applyProtection="1">
      <alignment horizontal="left" vertical="center" wrapText="1"/>
      <protection/>
    </xf>
    <xf numFmtId="0" fontId="0" fillId="24" borderId="72"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102" xfId="0" applyFont="1" applyFill="1" applyBorder="1" applyAlignment="1">
      <alignment horizontal="center" vertical="center" wrapText="1"/>
    </xf>
    <xf numFmtId="0" fontId="70" fillId="0" borderId="31" xfId="0" applyFont="1" applyFill="1" applyBorder="1" applyAlignment="1">
      <alignment horizontal="left" vertical="center" wrapText="1"/>
    </xf>
    <xf numFmtId="0" fontId="70" fillId="0" borderId="29" xfId="0" applyFont="1" applyFill="1" applyBorder="1" applyAlignment="1">
      <alignment horizontal="left" vertical="center" wrapText="1"/>
    </xf>
    <xf numFmtId="0" fontId="70" fillId="0" borderId="14" xfId="0" applyFont="1" applyFill="1" applyBorder="1" applyAlignment="1">
      <alignment horizontal="left" vertical="center" wrapText="1"/>
    </xf>
    <xf numFmtId="0" fontId="0" fillId="24" borderId="31" xfId="0" applyFont="1" applyFill="1" applyBorder="1" applyAlignment="1" applyProtection="1">
      <alignment horizontal="center" vertical="center" wrapText="1"/>
      <protection locked="0"/>
    </xf>
    <xf numFmtId="0" fontId="0" fillId="24" borderId="29" xfId="0" applyFont="1" applyFill="1" applyBorder="1" applyAlignment="1" applyProtection="1">
      <alignment horizontal="center" vertical="center" wrapText="1"/>
      <protection locked="0"/>
    </xf>
    <xf numFmtId="0" fontId="0" fillId="24" borderId="14" xfId="0" applyFont="1" applyFill="1" applyBorder="1" applyAlignment="1" applyProtection="1">
      <alignment horizontal="center" vertical="center" wrapText="1"/>
      <protection locked="0"/>
    </xf>
    <xf numFmtId="0" fontId="70" fillId="24" borderId="31" xfId="0" applyFont="1" applyFill="1" applyBorder="1" applyAlignment="1">
      <alignment horizontal="center" vertical="center" wrapText="1"/>
    </xf>
    <xf numFmtId="0" fontId="70" fillId="24" borderId="29" xfId="0" applyFont="1" applyFill="1" applyBorder="1" applyAlignment="1">
      <alignment horizontal="center" vertical="center" wrapText="1"/>
    </xf>
    <xf numFmtId="0" fontId="70" fillId="24" borderId="14" xfId="0" applyFont="1" applyFill="1" applyBorder="1" applyAlignment="1">
      <alignment horizontal="center" vertical="center" wrapText="1"/>
    </xf>
    <xf numFmtId="0" fontId="0" fillId="0" borderId="31"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4" borderId="56" xfId="0" applyFont="1" applyFill="1" applyBorder="1" applyAlignment="1">
      <alignment horizontal="justify" vertical="center" wrapText="1"/>
    </xf>
    <xf numFmtId="0" fontId="31" fillId="31" borderId="57" xfId="54" applyFont="1" applyFill="1" applyBorder="1" applyAlignment="1" applyProtection="1">
      <alignment horizontal="center" vertical="center" wrapText="1"/>
      <protection/>
    </xf>
    <xf numFmtId="0" fontId="29" fillId="31" borderId="0" xfId="54" applyFont="1" applyFill="1" applyBorder="1" applyAlignment="1" applyProtection="1">
      <alignment horizontal="center" vertical="center" wrapText="1"/>
      <protection/>
    </xf>
    <xf numFmtId="0" fontId="73" fillId="30" borderId="57" xfId="54" applyFont="1" applyFill="1" applyBorder="1" applyAlignment="1" applyProtection="1">
      <alignment horizontal="center" vertical="center" wrapText="1"/>
      <protection/>
    </xf>
    <xf numFmtId="0" fontId="30" fillId="31" borderId="0" xfId="54" applyFont="1" applyFill="1" applyBorder="1" applyAlignment="1" applyProtection="1">
      <alignment horizontal="left" vertical="center" wrapText="1"/>
      <protection/>
    </xf>
    <xf numFmtId="0" fontId="30" fillId="31" borderId="57" xfId="54" applyFont="1" applyFill="1" applyBorder="1" applyAlignment="1" applyProtection="1">
      <alignment horizontal="left" vertical="center" wrapText="1"/>
      <protection/>
    </xf>
    <xf numFmtId="0" fontId="35" fillId="31" borderId="103" xfId="0" applyFont="1" applyFill="1" applyBorder="1" applyAlignment="1">
      <alignment horizontal="justify" vertical="center" wrapText="1"/>
    </xf>
    <xf numFmtId="0" fontId="35" fillId="31" borderId="104" xfId="0" applyFont="1" applyFill="1" applyBorder="1" applyAlignment="1">
      <alignment horizontal="justify" vertical="center" wrapText="1"/>
    </xf>
    <xf numFmtId="0" fontId="35" fillId="31" borderId="105" xfId="0" applyFont="1" applyFill="1" applyBorder="1" applyAlignment="1">
      <alignment horizontal="justify" vertical="center" wrapText="1"/>
    </xf>
    <xf numFmtId="0" fontId="35" fillId="31" borderId="103" xfId="0" applyFont="1" applyFill="1" applyBorder="1" applyAlignment="1">
      <alignment horizontal="center" vertical="center" wrapText="1"/>
    </xf>
    <xf numFmtId="0" fontId="35" fillId="31" borderId="104" xfId="0" applyFont="1" applyFill="1" applyBorder="1" applyAlignment="1">
      <alignment horizontal="center" vertical="center" wrapText="1"/>
    </xf>
    <xf numFmtId="0" fontId="35" fillId="31" borderId="105" xfId="0" applyFont="1" applyFill="1" applyBorder="1" applyAlignment="1">
      <alignment horizontal="center" vertical="center" wrapText="1"/>
    </xf>
    <xf numFmtId="0" fontId="35" fillId="31" borderId="103" xfId="0" applyFont="1" applyFill="1" applyBorder="1" applyAlignment="1">
      <alignment horizontal="left" vertical="center" wrapText="1"/>
    </xf>
    <xf numFmtId="0" fontId="35" fillId="31" borderId="104" xfId="0" applyFont="1" applyFill="1" applyBorder="1" applyAlignment="1">
      <alignment horizontal="left" vertical="center" wrapText="1"/>
    </xf>
    <xf numFmtId="0" fontId="35" fillId="31" borderId="105" xfId="0" applyFont="1" applyFill="1" applyBorder="1" applyAlignment="1">
      <alignment horizontal="left" vertical="center" wrapText="1"/>
    </xf>
    <xf numFmtId="0" fontId="35" fillId="31" borderId="106" xfId="0" applyFont="1" applyFill="1" applyBorder="1" applyAlignment="1">
      <alignment horizontal="left" vertical="center" wrapText="1"/>
    </xf>
    <xf numFmtId="0" fontId="35" fillId="31" borderId="107" xfId="0" applyFont="1" applyFill="1" applyBorder="1" applyAlignment="1">
      <alignment horizontal="left" vertical="center" wrapText="1"/>
    </xf>
    <xf numFmtId="0" fontId="35" fillId="31" borderId="108" xfId="0" applyFont="1" applyFill="1" applyBorder="1" applyAlignment="1">
      <alignment horizontal="left" vertical="center" wrapText="1"/>
    </xf>
    <xf numFmtId="0" fontId="35" fillId="31" borderId="109" xfId="0" applyFont="1" applyFill="1" applyBorder="1" applyAlignment="1">
      <alignment horizontal="left" vertical="center" wrapText="1"/>
    </xf>
    <xf numFmtId="0" fontId="0" fillId="0" borderId="0" xfId="0" applyNumberFormat="1" applyFont="1" applyFill="1" applyBorder="1" applyAlignment="1">
      <alignment/>
    </xf>
    <xf numFmtId="0" fontId="35" fillId="31" borderId="110" xfId="0" applyFont="1" applyFill="1" applyBorder="1" applyAlignment="1">
      <alignment horizontal="left" vertical="center" wrapText="1"/>
    </xf>
    <xf numFmtId="0" fontId="35" fillId="31" borderId="111" xfId="0" applyFont="1" applyFill="1" applyBorder="1" applyAlignment="1">
      <alignment horizontal="left" vertical="center" wrapText="1"/>
    </xf>
    <xf numFmtId="0" fontId="35" fillId="31" borderId="112" xfId="0" applyFont="1" applyFill="1" applyBorder="1" applyAlignment="1">
      <alignment horizontal="left" vertical="center" wrapText="1"/>
    </xf>
    <xf numFmtId="0" fontId="35" fillId="31" borderId="113" xfId="0" applyFont="1" applyFill="1" applyBorder="1" applyAlignment="1">
      <alignment horizontal="left" vertical="center" wrapText="1"/>
    </xf>
    <xf numFmtId="0" fontId="35" fillId="0" borderId="103" xfId="0" applyFont="1" applyBorder="1" applyAlignment="1">
      <alignment horizontal="left" vertical="center" wrapText="1"/>
    </xf>
    <xf numFmtId="0" fontId="35" fillId="0" borderId="104" xfId="0" applyFont="1" applyBorder="1" applyAlignment="1">
      <alignment horizontal="left" vertical="center" wrapText="1"/>
    </xf>
    <xf numFmtId="0" fontId="35" fillId="0" borderId="105" xfId="0" applyFont="1" applyBorder="1" applyAlignment="1">
      <alignment horizontal="left" vertical="center" wrapText="1"/>
    </xf>
    <xf numFmtId="0" fontId="35" fillId="31" borderId="106" xfId="0" applyFont="1" applyFill="1" applyBorder="1" applyAlignment="1">
      <alignment horizontal="center" vertical="center" wrapText="1"/>
    </xf>
    <xf numFmtId="0" fontId="35" fillId="31" borderId="108" xfId="0" applyFont="1" applyFill="1" applyBorder="1" applyAlignment="1">
      <alignment horizontal="center" vertical="center" wrapText="1"/>
    </xf>
    <xf numFmtId="0" fontId="35" fillId="31" borderId="109" xfId="0" applyFont="1" applyFill="1" applyBorder="1" applyAlignment="1">
      <alignment horizontal="center" vertical="center" wrapText="1"/>
    </xf>
    <xf numFmtId="0" fontId="35" fillId="31" borderId="110" xfId="0" applyFont="1" applyFill="1" applyBorder="1" applyAlignment="1">
      <alignment horizontal="center" vertical="center" wrapText="1"/>
    </xf>
    <xf numFmtId="0" fontId="35" fillId="31" borderId="111" xfId="0" applyFont="1" applyFill="1" applyBorder="1" applyAlignment="1">
      <alignment horizontal="center" vertical="center" wrapText="1"/>
    </xf>
    <xf numFmtId="0" fontId="35" fillId="31" borderId="113" xfId="0" applyFont="1" applyFill="1" applyBorder="1" applyAlignment="1">
      <alignment horizontal="center" vertical="center" wrapText="1"/>
    </xf>
    <xf numFmtId="0" fontId="75" fillId="30" borderId="114" xfId="0" applyFont="1" applyFill="1" applyBorder="1" applyAlignment="1">
      <alignment horizontal="center" vertical="center" wrapText="1"/>
    </xf>
    <xf numFmtId="0" fontId="75" fillId="30" borderId="115" xfId="0" applyFont="1" applyFill="1" applyBorder="1" applyAlignment="1">
      <alignment horizontal="center" vertical="center" wrapText="1"/>
    </xf>
    <xf numFmtId="0" fontId="75" fillId="30" borderId="116" xfId="0" applyFont="1" applyFill="1" applyBorder="1" applyAlignment="1">
      <alignment horizontal="center" vertical="center" wrapText="1"/>
    </xf>
    <xf numFmtId="0" fontId="36"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left" vertical="center" wrapText="1"/>
      <protection/>
    </xf>
    <xf numFmtId="0" fontId="37" fillId="0" borderId="106" xfId="0" applyFont="1" applyBorder="1" applyAlignment="1">
      <alignment horizontal="left" vertical="center" wrapText="1"/>
    </xf>
    <xf numFmtId="0" fontId="37" fillId="0" borderId="107" xfId="0" applyFont="1" applyBorder="1" applyAlignment="1">
      <alignment horizontal="left" vertical="center" wrapText="1"/>
    </xf>
    <xf numFmtId="0" fontId="37" fillId="0" borderId="108" xfId="0" applyFont="1" applyBorder="1" applyAlignment="1">
      <alignment horizontal="left" vertical="center" wrapText="1"/>
    </xf>
    <xf numFmtId="0" fontId="37" fillId="0" borderId="111" xfId="0" applyFont="1" applyBorder="1" applyAlignment="1">
      <alignment horizontal="left" vertical="center" wrapText="1"/>
    </xf>
    <xf numFmtId="0" fontId="37" fillId="0" borderId="112" xfId="0" applyFont="1" applyBorder="1" applyAlignment="1">
      <alignment horizontal="left" vertical="center" wrapText="1"/>
    </xf>
    <xf numFmtId="0" fontId="37" fillId="0" borderId="113" xfId="0" applyFont="1" applyBorder="1" applyAlignment="1">
      <alignment horizontal="left" vertical="center" wrapText="1"/>
    </xf>
    <xf numFmtId="0" fontId="37" fillId="0" borderId="109" xfId="0" applyFont="1" applyBorder="1" applyAlignment="1">
      <alignment horizontal="left" vertical="center" wrapText="1"/>
    </xf>
    <xf numFmtId="0" fontId="37" fillId="0" borderId="110" xfId="0" applyFont="1" applyBorder="1" applyAlignment="1">
      <alignment horizontal="left" vertical="center" wrapText="1"/>
    </xf>
    <xf numFmtId="0" fontId="37" fillId="0" borderId="114" xfId="0" applyFont="1" applyBorder="1" applyAlignment="1">
      <alignment horizontal="left" vertical="center" wrapText="1"/>
    </xf>
    <xf numFmtId="0" fontId="37" fillId="0" borderId="116" xfId="0" applyFont="1" applyBorder="1" applyAlignment="1">
      <alignment horizontal="left" vertical="center" wrapText="1"/>
    </xf>
    <xf numFmtId="0" fontId="37" fillId="0" borderId="115" xfId="0" applyFont="1" applyBorder="1" applyAlignment="1">
      <alignment horizontal="left" vertical="center" wrapText="1"/>
    </xf>
    <xf numFmtId="0" fontId="88" fillId="30" borderId="61" xfId="0" applyFont="1" applyFill="1" applyBorder="1" applyAlignment="1">
      <alignment horizontal="center"/>
    </xf>
    <xf numFmtId="0" fontId="88" fillId="30" borderId="63" xfId="0" applyFont="1" applyFill="1" applyBorder="1" applyAlignment="1">
      <alignment horizontal="center"/>
    </xf>
    <xf numFmtId="0" fontId="88" fillId="30" borderId="49" xfId="0" applyFont="1" applyFill="1" applyBorder="1" applyAlignment="1">
      <alignment horizontal="center"/>
    </xf>
    <xf numFmtId="0" fontId="76" fillId="30" borderId="63" xfId="0" applyFont="1" applyFill="1" applyBorder="1" applyAlignment="1">
      <alignment horizontal="center" vertical="center" wrapText="1"/>
    </xf>
    <xf numFmtId="0" fontId="39" fillId="24" borderId="81" xfId="0" applyFont="1" applyFill="1" applyBorder="1" applyAlignment="1">
      <alignment horizontal="center" vertical="center" wrapText="1"/>
    </xf>
    <xf numFmtId="0" fontId="44" fillId="24" borderId="81" xfId="0" applyFont="1" applyFill="1" applyBorder="1" applyAlignment="1">
      <alignment horizontal="center" vertical="center" wrapText="1"/>
    </xf>
    <xf numFmtId="0" fontId="45" fillId="24" borderId="81" xfId="0" applyFont="1" applyFill="1" applyBorder="1" applyAlignment="1">
      <alignment horizontal="center" vertical="center" wrapText="1"/>
    </xf>
    <xf numFmtId="0" fontId="45" fillId="24" borderId="82" xfId="0" applyFont="1" applyFill="1" applyBorder="1" applyAlignment="1">
      <alignment horizontal="center" vertical="center" wrapText="1"/>
    </xf>
    <xf numFmtId="0" fontId="23" fillId="24" borderId="85" xfId="0" applyFont="1" applyFill="1" applyBorder="1" applyAlignment="1">
      <alignment horizontal="center" vertical="center" wrapText="1"/>
    </xf>
    <xf numFmtId="0" fontId="0" fillId="24" borderId="85" xfId="0" applyFont="1" applyFill="1" applyBorder="1" applyAlignment="1">
      <alignment horizontal="center" vertical="center" wrapText="1"/>
    </xf>
    <xf numFmtId="0" fontId="23" fillId="24" borderId="83" xfId="0" applyFont="1" applyFill="1" applyBorder="1" applyAlignment="1">
      <alignment horizontal="center" vertical="center" wrapText="1"/>
    </xf>
    <xf numFmtId="0" fontId="23" fillId="24" borderId="84" xfId="0" applyFont="1" applyFill="1" applyBorder="1" applyAlignment="1">
      <alignment horizontal="center" vertical="center" wrapText="1"/>
    </xf>
    <xf numFmtId="0" fontId="77" fillId="30" borderId="63" xfId="0" applyFont="1" applyFill="1" applyBorder="1" applyAlignment="1">
      <alignment horizontal="center" vertical="center"/>
    </xf>
    <xf numFmtId="0" fontId="23" fillId="0" borderId="67" xfId="0" applyFont="1" applyFill="1" applyBorder="1" applyAlignment="1">
      <alignment horizontal="justify" vertical="center" wrapText="1"/>
    </xf>
    <xf numFmtId="0" fontId="23" fillId="0" borderId="68" xfId="0" applyFont="1" applyFill="1" applyBorder="1" applyAlignment="1">
      <alignment horizontal="justify" vertical="center" wrapText="1"/>
    </xf>
    <xf numFmtId="0" fontId="23" fillId="0" borderId="69" xfId="0" applyFont="1" applyFill="1" applyBorder="1" applyAlignment="1">
      <alignment horizontal="center" vertical="center" wrapText="1"/>
    </xf>
    <xf numFmtId="0" fontId="23" fillId="0" borderId="70" xfId="0" applyFont="1" applyFill="1" applyBorder="1" applyAlignment="1">
      <alignment horizontal="center" vertical="center" wrapText="1"/>
    </xf>
    <xf numFmtId="0" fontId="84" fillId="28" borderId="99" xfId="0" applyFont="1" applyFill="1" applyBorder="1" applyAlignment="1">
      <alignment horizontal="center"/>
    </xf>
    <xf numFmtId="0" fontId="84" fillId="28" borderId="27" xfId="0" applyFont="1" applyFill="1" applyBorder="1" applyAlignment="1">
      <alignment horizontal="center"/>
    </xf>
    <xf numFmtId="0" fontId="84" fillId="28" borderId="36" xfId="0" applyFont="1" applyFill="1" applyBorder="1" applyAlignment="1">
      <alignment horizontal="center"/>
    </xf>
    <xf numFmtId="0" fontId="81" fillId="28" borderId="31" xfId="0" applyFont="1" applyFill="1" applyBorder="1" applyAlignment="1">
      <alignment horizontal="center" vertical="center"/>
    </xf>
    <xf numFmtId="0" fontId="23" fillId="24" borderId="73" xfId="0" applyFont="1" applyFill="1" applyBorder="1" applyAlignment="1">
      <alignment horizontal="center" vertical="center" wrapText="1"/>
    </xf>
    <xf numFmtId="0" fontId="40" fillId="24" borderId="73" xfId="0" applyFont="1" applyFill="1" applyBorder="1" applyAlignment="1">
      <alignment horizontal="center" vertical="center" wrapText="1"/>
    </xf>
    <xf numFmtId="0" fontId="40" fillId="24" borderId="117" xfId="0" applyFont="1" applyFill="1" applyBorder="1" applyAlignment="1">
      <alignment horizontal="center" vertical="center" wrapText="1"/>
    </xf>
    <xf numFmtId="0" fontId="23" fillId="24" borderId="74" xfId="0" applyFont="1" applyFill="1" applyBorder="1" applyAlignment="1">
      <alignment horizontal="center" vertical="center" wrapText="1"/>
    </xf>
    <xf numFmtId="0" fontId="23" fillId="24" borderId="76" xfId="0" applyFont="1" applyFill="1" applyBorder="1" applyAlignment="1">
      <alignment horizontal="center" vertical="center" wrapText="1"/>
    </xf>
    <xf numFmtId="0" fontId="23" fillId="0" borderId="77" xfId="0" applyFont="1" applyFill="1" applyBorder="1" applyAlignment="1">
      <alignment horizontal="center" vertical="center" wrapText="1"/>
    </xf>
    <xf numFmtId="0" fontId="23" fillId="0" borderId="78" xfId="0" applyFont="1" applyFill="1" applyBorder="1" applyAlignment="1">
      <alignment horizontal="center" vertical="center" wrapText="1"/>
    </xf>
    <xf numFmtId="0" fontId="85" fillId="28" borderId="99" xfId="0" applyFont="1" applyFill="1" applyBorder="1" applyAlignment="1">
      <alignment horizontal="center"/>
    </xf>
    <xf numFmtId="0" fontId="85" fillId="28" borderId="27" xfId="0" applyFont="1" applyFill="1" applyBorder="1" applyAlignment="1">
      <alignment horizontal="center"/>
    </xf>
    <xf numFmtId="0" fontId="85" fillId="28" borderId="36" xfId="0" applyFont="1" applyFill="1" applyBorder="1" applyAlignment="1">
      <alignment horizontal="center"/>
    </xf>
    <xf numFmtId="0" fontId="77" fillId="28" borderId="56" xfId="0" applyFont="1" applyFill="1" applyBorder="1" applyAlignment="1">
      <alignment horizontal="center" vertical="center"/>
    </xf>
    <xf numFmtId="0" fontId="77" fillId="28" borderId="10" xfId="0" applyFont="1" applyFill="1" applyBorder="1" applyAlignment="1">
      <alignment horizontal="center" vertical="center"/>
    </xf>
    <xf numFmtId="0" fontId="77" fillId="28" borderId="31" xfId="0" applyFont="1" applyFill="1" applyBorder="1" applyAlignment="1">
      <alignment horizontal="center" vertical="center"/>
    </xf>
    <xf numFmtId="0" fontId="41" fillId="24" borderId="80" xfId="0" applyFont="1" applyFill="1" applyBorder="1" applyAlignment="1">
      <alignment horizontal="center" vertical="center" wrapText="1"/>
    </xf>
    <xf numFmtId="0" fontId="0" fillId="0" borderId="0" xfId="54" applyNumberFormat="1" applyFont="1" applyFill="1" applyBorder="1" applyAlignment="1">
      <alignment/>
      <protection/>
    </xf>
    <xf numFmtId="0" fontId="35" fillId="31" borderId="60" xfId="54" applyNumberFormat="1" applyFont="1" applyFill="1" applyBorder="1" applyAlignment="1" applyProtection="1">
      <alignment horizontal="left" vertical="center" wrapText="1"/>
      <protection/>
    </xf>
    <xf numFmtId="0" fontId="35" fillId="31" borderId="59" xfId="54" applyNumberFormat="1" applyFont="1" applyFill="1" applyBorder="1" applyAlignment="1" applyProtection="1">
      <alignment horizontal="left" vertical="center" wrapText="1"/>
      <protection/>
    </xf>
    <xf numFmtId="0" fontId="35" fillId="31" borderId="59" xfId="54" applyNumberFormat="1" applyFont="1" applyFill="1" applyBorder="1" applyAlignment="1" applyProtection="1">
      <alignment horizontal="center" vertical="center" wrapText="1"/>
      <protection/>
    </xf>
    <xf numFmtId="0" fontId="35" fillId="31" borderId="105" xfId="54" applyFont="1" applyFill="1" applyBorder="1" applyAlignment="1">
      <alignment horizontal="center" vertical="center" wrapText="1"/>
      <protection/>
    </xf>
    <xf numFmtId="0" fontId="35" fillId="31" borderId="105" xfId="54" applyFont="1" applyFill="1" applyBorder="1" applyAlignment="1">
      <alignment horizontal="justify" vertical="center" wrapText="1"/>
      <protection/>
    </xf>
    <xf numFmtId="0" fontId="35" fillId="31" borderId="105" xfId="54" applyFont="1" applyFill="1" applyBorder="1" applyAlignment="1">
      <alignment horizontal="left" vertical="center" wrapText="1"/>
      <protection/>
    </xf>
    <xf numFmtId="0" fontId="35" fillId="31" borderId="113" xfId="54" applyFont="1" applyFill="1" applyBorder="1" applyAlignment="1">
      <alignment horizontal="center" vertical="center" wrapText="1"/>
      <protection/>
    </xf>
    <xf numFmtId="0" fontId="35" fillId="31" borderId="111" xfId="54" applyFont="1" applyFill="1" applyBorder="1" applyAlignment="1">
      <alignment horizontal="center" vertical="center" wrapText="1"/>
      <protection/>
    </xf>
    <xf numFmtId="0" fontId="35" fillId="31" borderId="113" xfId="54" applyFont="1" applyFill="1" applyBorder="1" applyAlignment="1">
      <alignment horizontal="left" vertical="center" wrapText="1"/>
      <protection/>
    </xf>
    <xf numFmtId="0" fontId="35" fillId="31" borderId="111" xfId="54" applyFont="1" applyFill="1" applyBorder="1" applyAlignment="1">
      <alignment horizontal="left" vertical="center" wrapText="1"/>
      <protection/>
    </xf>
    <xf numFmtId="0" fontId="35" fillId="0" borderId="105" xfId="54" applyFont="1" applyBorder="1" applyAlignment="1">
      <alignment horizontal="left" vertical="center" wrapText="1"/>
      <protection/>
    </xf>
    <xf numFmtId="0" fontId="35" fillId="31" borderId="112" xfId="54" applyFont="1" applyFill="1" applyBorder="1" applyAlignment="1">
      <alignment horizontal="left" vertical="center" wrapText="1"/>
      <protection/>
    </xf>
    <xf numFmtId="0" fontId="35" fillId="31" borderId="104" xfId="54" applyFont="1" applyFill="1" applyBorder="1" applyAlignment="1">
      <alignment horizontal="center" vertical="center" wrapText="1"/>
      <protection/>
    </xf>
    <xf numFmtId="0" fontId="35" fillId="31" borderId="104" xfId="54" applyFont="1" applyFill="1" applyBorder="1" applyAlignment="1">
      <alignment horizontal="justify" vertical="center" wrapText="1"/>
      <protection/>
    </xf>
    <xf numFmtId="0" fontId="35" fillId="31" borderId="104" xfId="54" applyFont="1" applyFill="1" applyBorder="1" applyAlignment="1">
      <alignment horizontal="left" vertical="center" wrapText="1"/>
      <protection/>
    </xf>
    <xf numFmtId="0" fontId="35" fillId="31" borderId="110" xfId="54" applyFont="1" applyFill="1" applyBorder="1" applyAlignment="1">
      <alignment horizontal="center" vertical="center" wrapText="1"/>
      <protection/>
    </xf>
    <xf numFmtId="0" fontId="35" fillId="31" borderId="109" xfId="54" applyFont="1" applyFill="1" applyBorder="1" applyAlignment="1">
      <alignment horizontal="center" vertical="center" wrapText="1"/>
      <protection/>
    </xf>
    <xf numFmtId="0" fontId="35" fillId="31" borderId="110" xfId="54" applyFont="1" applyFill="1" applyBorder="1" applyAlignment="1">
      <alignment horizontal="left" vertical="center" wrapText="1"/>
      <protection/>
    </xf>
    <xf numFmtId="0" fontId="35" fillId="31" borderId="109" xfId="54" applyFont="1" applyFill="1" applyBorder="1" applyAlignment="1">
      <alignment horizontal="left" vertical="center" wrapText="1"/>
      <protection/>
    </xf>
    <xf numFmtId="0" fontId="35" fillId="0" borderId="104" xfId="54" applyFont="1" applyBorder="1" applyAlignment="1">
      <alignment horizontal="left" vertical="center" wrapText="1"/>
      <protection/>
    </xf>
    <xf numFmtId="0" fontId="0" fillId="0" borderId="0" xfId="54" applyNumberFormat="1" applyFont="1" applyFill="1" applyBorder="1" applyAlignment="1">
      <alignment/>
      <protection/>
    </xf>
    <xf numFmtId="0" fontId="38" fillId="16" borderId="57" xfId="54" applyNumberFormat="1" applyFont="1" applyFill="1" applyBorder="1" applyAlignment="1" applyProtection="1">
      <alignment horizontal="center" vertical="center" wrapText="1"/>
      <protection/>
    </xf>
    <xf numFmtId="0" fontId="35" fillId="31" borderId="103" xfId="54" applyFont="1" applyFill="1" applyBorder="1" applyAlignment="1">
      <alignment horizontal="center" vertical="center" wrapText="1"/>
      <protection/>
    </xf>
    <xf numFmtId="0" fontId="35" fillId="31" borderId="103" xfId="54" applyFont="1" applyFill="1" applyBorder="1" applyAlignment="1">
      <alignment horizontal="justify" vertical="center" wrapText="1"/>
      <protection/>
    </xf>
    <xf numFmtId="0" fontId="35" fillId="31" borderId="103" xfId="54" applyFont="1" applyFill="1" applyBorder="1" applyAlignment="1">
      <alignment horizontal="left" vertical="center" wrapText="1"/>
      <protection/>
    </xf>
    <xf numFmtId="14" fontId="35" fillId="31" borderId="103" xfId="54" applyNumberFormat="1" applyFont="1" applyFill="1" applyBorder="1" applyAlignment="1">
      <alignment horizontal="left" vertical="center" wrapText="1"/>
      <protection/>
    </xf>
    <xf numFmtId="0" fontId="35" fillId="31" borderId="108" xfId="54" applyFont="1" applyFill="1" applyBorder="1" applyAlignment="1">
      <alignment horizontal="center" vertical="center" wrapText="1"/>
      <protection/>
    </xf>
    <xf numFmtId="14" fontId="35" fillId="31" borderId="106" xfId="54" applyNumberFormat="1" applyFont="1" applyFill="1" applyBorder="1" applyAlignment="1">
      <alignment horizontal="center" vertical="center" wrapText="1"/>
      <protection/>
    </xf>
    <xf numFmtId="14" fontId="35" fillId="31" borderId="103" xfId="54" applyNumberFormat="1" applyFont="1" applyFill="1" applyBorder="1" applyAlignment="1">
      <alignment horizontal="center" vertical="center" wrapText="1"/>
      <protection/>
    </xf>
    <xf numFmtId="0" fontId="35" fillId="31" borderId="108" xfId="54" applyFont="1" applyFill="1" applyBorder="1" applyAlignment="1">
      <alignment horizontal="left" vertical="center" wrapText="1"/>
      <protection/>
    </xf>
    <xf numFmtId="0" fontId="35" fillId="31" borderId="106" xfId="54" applyFont="1" applyFill="1" applyBorder="1" applyAlignment="1">
      <alignment horizontal="left" vertical="center" wrapText="1"/>
      <protection/>
    </xf>
    <xf numFmtId="0" fontId="35" fillId="0" borderId="103" xfId="54" applyFont="1" applyBorder="1" applyAlignment="1">
      <alignment horizontal="left" vertical="center" wrapText="1"/>
      <protection/>
    </xf>
    <xf numFmtId="0" fontId="35" fillId="31" borderId="107" xfId="54" applyFont="1" applyFill="1" applyBorder="1" applyAlignment="1">
      <alignment horizontal="left" vertical="center" wrapText="1"/>
      <protection/>
    </xf>
    <xf numFmtId="0" fontId="35" fillId="0" borderId="0" xfId="54" applyNumberFormat="1" applyFont="1" applyFill="1" applyBorder="1" applyAlignment="1" applyProtection="1">
      <alignment horizontal="left" vertical="top" wrapText="1"/>
      <protection/>
    </xf>
    <xf numFmtId="0" fontId="75" fillId="30" borderId="115" xfId="54" applyFont="1" applyFill="1" applyBorder="1" applyAlignment="1">
      <alignment horizontal="center" vertical="center" wrapText="1"/>
      <protection/>
    </xf>
    <xf numFmtId="0" fontId="75" fillId="30" borderId="116" xfId="54" applyFont="1" applyFill="1" applyBorder="1" applyAlignment="1">
      <alignment horizontal="center" vertical="center" wrapText="1"/>
      <protection/>
    </xf>
    <xf numFmtId="0" fontId="75" fillId="30" borderId="114" xfId="54" applyFont="1" applyFill="1" applyBorder="1" applyAlignment="1">
      <alignment horizontal="center" vertical="center" wrapText="1"/>
      <protection/>
    </xf>
    <xf numFmtId="0" fontId="75" fillId="30" borderId="57" xfId="54" applyNumberFormat="1" applyFont="1" applyFill="1" applyBorder="1" applyAlignment="1" applyProtection="1">
      <alignment horizontal="center" vertical="center" wrapText="1"/>
      <protection/>
    </xf>
    <xf numFmtId="0" fontId="36" fillId="0" borderId="0" xfId="54" applyNumberFormat="1" applyFont="1" applyFill="1" applyBorder="1" applyAlignment="1" applyProtection="1">
      <alignment horizontal="center" vertical="center" wrapText="1"/>
      <protection/>
    </xf>
    <xf numFmtId="0" fontId="37" fillId="0" borderId="113" xfId="54" applyFont="1" applyBorder="1" applyAlignment="1">
      <alignment horizontal="left" vertical="center" wrapText="1"/>
      <protection/>
    </xf>
    <xf numFmtId="0" fontId="37" fillId="0" borderId="112" xfId="54" applyFont="1" applyBorder="1" applyAlignment="1">
      <alignment horizontal="left" vertical="center" wrapText="1"/>
      <protection/>
    </xf>
    <xf numFmtId="0" fontId="37" fillId="0" borderId="111" xfId="54" applyFont="1" applyBorder="1" applyAlignment="1">
      <alignment horizontal="left" vertical="center" wrapText="1"/>
      <protection/>
    </xf>
    <xf numFmtId="0" fontId="37" fillId="0" borderId="108" xfId="54" applyFont="1" applyBorder="1" applyAlignment="1">
      <alignment horizontal="left" vertical="center" wrapText="1"/>
      <protection/>
    </xf>
    <xf numFmtId="0" fontId="37" fillId="0" borderId="107" xfId="54" applyFont="1" applyBorder="1" applyAlignment="1">
      <alignment horizontal="left" vertical="center" wrapText="1"/>
      <protection/>
    </xf>
    <xf numFmtId="0" fontId="37" fillId="0" borderId="106" xfId="54" applyFont="1" applyBorder="1" applyAlignment="1">
      <alignment horizontal="left" vertical="center" wrapText="1"/>
      <protection/>
    </xf>
    <xf numFmtId="0" fontId="37" fillId="0" borderId="0" xfId="54" applyNumberFormat="1" applyFont="1" applyFill="1" applyBorder="1" applyAlignment="1" applyProtection="1">
      <alignment horizontal="left" vertical="center" wrapText="1"/>
      <protection/>
    </xf>
    <xf numFmtId="0" fontId="37" fillId="0" borderId="110" xfId="54" applyFont="1" applyBorder="1" applyAlignment="1">
      <alignment horizontal="left" vertical="center" wrapText="1"/>
      <protection/>
    </xf>
    <xf numFmtId="0" fontId="37" fillId="0" borderId="109" xfId="54" applyFont="1" applyBorder="1" applyAlignment="1">
      <alignment horizontal="left" vertical="center" wrapText="1"/>
      <protection/>
    </xf>
    <xf numFmtId="0" fontId="37" fillId="0" borderId="115" xfId="54" applyFont="1" applyBorder="1" applyAlignment="1">
      <alignment horizontal="left" vertical="center" wrapText="1"/>
      <protection/>
    </xf>
    <xf numFmtId="0" fontId="37" fillId="0" borderId="116" xfId="54" applyFont="1" applyBorder="1" applyAlignment="1">
      <alignment horizontal="left" vertical="center" wrapText="1"/>
      <protection/>
    </xf>
    <xf numFmtId="0" fontId="37" fillId="0" borderId="114" xfId="54" applyFont="1" applyBorder="1" applyAlignment="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3 2" xfId="56"/>
    <cellStyle name="Normal_Hoja1" xfId="57"/>
    <cellStyle name="Notas" xfId="58"/>
    <cellStyle name="Percent" xfId="59"/>
    <cellStyle name="Porcentaje 2" xfId="60"/>
    <cellStyle name="Porcentaje 2 2" xfId="61"/>
    <cellStyle name="Salida" xfId="62"/>
    <cellStyle name="Texto de advertencia" xfId="63"/>
    <cellStyle name="Texto explicativo" xfId="64"/>
    <cellStyle name="Título" xfId="65"/>
    <cellStyle name="Título 2" xfId="66"/>
    <cellStyle name="Título 3" xfId="67"/>
    <cellStyle name="Total" xfId="68"/>
  </cellStyles>
  <dxfs count="476">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180975</xdr:colOff>
      <xdr:row>52</xdr:row>
      <xdr:rowOff>161925</xdr:rowOff>
    </xdr:from>
    <xdr:to>
      <xdr:col>22</xdr:col>
      <xdr:colOff>5295900</xdr:colOff>
      <xdr:row>52</xdr:row>
      <xdr:rowOff>4305300</xdr:rowOff>
    </xdr:to>
    <xdr:pic>
      <xdr:nvPicPr>
        <xdr:cNvPr id="1" name="2 Imagen"/>
        <xdr:cNvPicPr preferRelativeResize="1">
          <a:picLocks noChangeAspect="1"/>
        </xdr:cNvPicPr>
      </xdr:nvPicPr>
      <xdr:blipFill>
        <a:blip r:embed="rId1"/>
        <a:stretch>
          <a:fillRect/>
        </a:stretch>
      </xdr:blipFill>
      <xdr:spPr>
        <a:xfrm>
          <a:off x="34823400" y="65493900"/>
          <a:ext cx="5114925" cy="4143375"/>
        </a:xfrm>
        <a:prstGeom prst="rect">
          <a:avLst/>
        </a:prstGeom>
        <a:noFill/>
        <a:ln w="9525" cmpd="sng">
          <a:noFill/>
        </a:ln>
      </xdr:spPr>
    </xdr:pic>
    <xdr:clientData/>
  </xdr:twoCellAnchor>
  <xdr:twoCellAnchor editAs="oneCell">
    <xdr:from>
      <xdr:col>22</xdr:col>
      <xdr:colOff>28575</xdr:colOff>
      <xdr:row>51</xdr:row>
      <xdr:rowOff>209550</xdr:rowOff>
    </xdr:from>
    <xdr:to>
      <xdr:col>22</xdr:col>
      <xdr:colOff>5553075</xdr:colOff>
      <xdr:row>51</xdr:row>
      <xdr:rowOff>1533525</xdr:rowOff>
    </xdr:to>
    <xdr:pic>
      <xdr:nvPicPr>
        <xdr:cNvPr id="2" name="3 Imagen"/>
        <xdr:cNvPicPr preferRelativeResize="1">
          <a:picLocks noChangeAspect="1"/>
        </xdr:cNvPicPr>
      </xdr:nvPicPr>
      <xdr:blipFill>
        <a:blip r:embed="rId2"/>
        <a:stretch>
          <a:fillRect/>
        </a:stretch>
      </xdr:blipFill>
      <xdr:spPr>
        <a:xfrm>
          <a:off x="34671000" y="63522225"/>
          <a:ext cx="552450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intranet\RepGContratos\Documentos%20compartidos\2017" TargetMode="External" /><Relationship Id="rId2" Type="http://schemas.openxmlformats.org/officeDocument/2006/relationships/hyperlink" Target="http://www.supersociedades.gov.co/superintendencia/normatividad/conceptos/conceptos-juridicos/Paginas/ConceptosJuridicos.aspx"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supersociedades.gov.co/nuestra_entidad/normatividad/SitesPages/Conceptos-Juridicos.aspx" TargetMode="External" /><Relationship Id="rId2" Type="http://schemas.openxmlformats.org/officeDocument/2006/relationships/comments" Target="../comments6.xml" /><Relationship Id="rId3" Type="http://schemas.openxmlformats.org/officeDocument/2006/relationships/vmlDrawing" Target="../drawings/vmlDrawing2.v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M25"/>
  <sheetViews>
    <sheetView zoomScalePageLayoutView="0" workbookViewId="0" topLeftCell="B13">
      <selection activeCell="C14" sqref="C14"/>
    </sheetView>
  </sheetViews>
  <sheetFormatPr defaultColWidth="11.421875" defaultRowHeight="12.75"/>
  <cols>
    <col min="1" max="1" width="3.7109375" style="1" customWidth="1"/>
    <col min="2" max="2" width="2.7109375" style="1" customWidth="1"/>
    <col min="3" max="3" width="31.00390625" style="1" customWidth="1"/>
    <col min="4" max="6" width="10.7109375" style="1" customWidth="1"/>
    <col min="7" max="7" width="31.00390625" style="1" customWidth="1"/>
    <col min="8" max="10" width="10.7109375" style="1" customWidth="1"/>
    <col min="11" max="11" width="31.00390625" style="1" customWidth="1"/>
    <col min="12" max="12" width="2.7109375" style="1" customWidth="1"/>
    <col min="13" max="16384" width="11.421875" style="1" customWidth="1"/>
  </cols>
  <sheetData>
    <row r="1" ht="13.5" thickBot="1"/>
    <row r="2" spans="2:13" ht="29.25" customHeight="1" thickBot="1">
      <c r="B2" s="531" t="s">
        <v>136</v>
      </c>
      <c r="C2" s="532"/>
      <c r="D2" s="532"/>
      <c r="E2" s="532"/>
      <c r="F2" s="532"/>
      <c r="G2" s="532"/>
      <c r="H2" s="532"/>
      <c r="I2" s="532"/>
      <c r="J2" s="532"/>
      <c r="K2" s="532"/>
      <c r="L2" s="533"/>
      <c r="M2" s="45"/>
    </row>
    <row r="3" spans="2:12" ht="13.5">
      <c r="B3" s="46"/>
      <c r="C3" s="46"/>
      <c r="D3" s="46"/>
      <c r="E3" s="46"/>
      <c r="F3" s="46"/>
      <c r="G3" s="46"/>
      <c r="H3" s="46"/>
      <c r="I3" s="46"/>
      <c r="J3" s="46"/>
      <c r="K3" s="46"/>
      <c r="L3" s="46"/>
    </row>
    <row r="4" spans="2:12" ht="13.5">
      <c r="B4" s="46"/>
      <c r="C4" s="46"/>
      <c r="D4" s="46"/>
      <c r="E4" s="46"/>
      <c r="F4" s="46"/>
      <c r="G4" s="46"/>
      <c r="H4" s="46"/>
      <c r="I4" s="46"/>
      <c r="J4" s="46"/>
      <c r="K4" s="46"/>
      <c r="L4" s="46"/>
    </row>
    <row r="5" spans="2:12" ht="21">
      <c r="B5" s="46"/>
      <c r="C5" s="47" t="s">
        <v>137</v>
      </c>
      <c r="D5" s="534" t="s">
        <v>138</v>
      </c>
      <c r="E5" s="534"/>
      <c r="F5" s="534"/>
      <c r="G5" s="534"/>
      <c r="H5" s="534"/>
      <c r="I5" s="534"/>
      <c r="J5" s="534"/>
      <c r="K5" s="534"/>
      <c r="L5" s="534"/>
    </row>
    <row r="6" spans="2:12" ht="21">
      <c r="B6" s="46"/>
      <c r="C6" s="47" t="s">
        <v>139</v>
      </c>
      <c r="D6" s="534">
        <v>2020</v>
      </c>
      <c r="E6" s="534"/>
      <c r="F6" s="534"/>
      <c r="G6" s="534"/>
      <c r="H6" s="534"/>
      <c r="I6" s="534"/>
      <c r="J6" s="534"/>
      <c r="K6" s="534"/>
      <c r="L6" s="534"/>
    </row>
    <row r="7" spans="2:12" ht="21">
      <c r="B7" s="46"/>
      <c r="C7" s="47" t="s">
        <v>610</v>
      </c>
      <c r="D7" s="535">
        <v>43860</v>
      </c>
      <c r="E7" s="534"/>
      <c r="F7" s="534"/>
      <c r="G7" s="534"/>
      <c r="H7" s="534"/>
      <c r="I7" s="534"/>
      <c r="J7" s="534"/>
      <c r="K7" s="534"/>
      <c r="L7" s="534"/>
    </row>
    <row r="8" spans="2:12" ht="21">
      <c r="B8" s="46"/>
      <c r="C8" s="46"/>
      <c r="D8" s="317"/>
      <c r="E8" s="317"/>
      <c r="F8" s="317"/>
      <c r="G8" s="317"/>
      <c r="H8" s="317"/>
      <c r="I8" s="317"/>
      <c r="J8" s="317"/>
      <c r="K8" s="317"/>
      <c r="L8" s="317"/>
    </row>
    <row r="9" spans="2:12" ht="21">
      <c r="B9" s="46"/>
      <c r="C9" s="46"/>
      <c r="D9" s="317"/>
      <c r="E9" s="317"/>
      <c r="F9" s="317"/>
      <c r="G9" s="317"/>
      <c r="H9" s="317"/>
      <c r="I9" s="317"/>
      <c r="J9" s="317"/>
      <c r="K9" s="317"/>
      <c r="L9" s="317"/>
    </row>
    <row r="10" spans="2:12" ht="13.5">
      <c r="B10" s="46"/>
      <c r="C10" s="46"/>
      <c r="D10" s="46"/>
      <c r="E10" s="46"/>
      <c r="F10" s="46"/>
      <c r="G10" s="46"/>
      <c r="H10" s="46"/>
      <c r="I10" s="46"/>
      <c r="J10" s="46"/>
      <c r="K10" s="46"/>
      <c r="L10" s="46"/>
    </row>
    <row r="11" spans="2:12" ht="14.25" thickBot="1">
      <c r="B11" s="46"/>
      <c r="C11" s="46"/>
      <c r="D11" s="46"/>
      <c r="E11" s="46"/>
      <c r="F11" s="46"/>
      <c r="G11" s="46"/>
      <c r="H11" s="46"/>
      <c r="I11" s="46"/>
      <c r="J11" s="46"/>
      <c r="K11" s="46"/>
      <c r="L11" s="46"/>
    </row>
    <row r="12" spans="2:12" ht="9" customHeight="1" thickBot="1">
      <c r="B12" s="48"/>
      <c r="C12" s="49"/>
      <c r="D12" s="49"/>
      <c r="E12" s="49"/>
      <c r="F12" s="49"/>
      <c r="G12" s="49"/>
      <c r="H12" s="49"/>
      <c r="I12" s="49"/>
      <c r="J12" s="49"/>
      <c r="K12" s="49"/>
      <c r="L12" s="50"/>
    </row>
    <row r="13" spans="2:12" s="228" customFormat="1" ht="42" customHeight="1">
      <c r="B13" s="224"/>
      <c r="C13" s="225" t="s">
        <v>140</v>
      </c>
      <c r="D13" s="226"/>
      <c r="E13" s="226"/>
      <c r="F13" s="226"/>
      <c r="G13" s="536" t="s">
        <v>141</v>
      </c>
      <c r="H13" s="226"/>
      <c r="I13" s="226"/>
      <c r="J13" s="226"/>
      <c r="K13" s="538" t="s">
        <v>142</v>
      </c>
      <c r="L13" s="227"/>
    </row>
    <row r="14" spans="2:12" s="228" customFormat="1" ht="31.5" customHeight="1" thickBot="1">
      <c r="B14" s="229"/>
      <c r="C14" s="342" t="s">
        <v>143</v>
      </c>
      <c r="D14" s="343"/>
      <c r="E14" s="226"/>
      <c r="F14" s="226"/>
      <c r="G14" s="537"/>
      <c r="H14" s="226"/>
      <c r="I14" s="226"/>
      <c r="J14" s="226"/>
      <c r="K14" s="539"/>
      <c r="L14" s="227"/>
    </row>
    <row r="15" spans="2:12" s="228" customFormat="1" ht="12.75">
      <c r="B15" s="229"/>
      <c r="C15" s="226"/>
      <c r="D15" s="226"/>
      <c r="E15" s="226"/>
      <c r="F15" s="226"/>
      <c r="G15" s="226"/>
      <c r="H15" s="226"/>
      <c r="I15" s="226"/>
      <c r="J15" s="226"/>
      <c r="K15" s="230"/>
      <c r="L15" s="227"/>
    </row>
    <row r="16" spans="2:12" s="228" customFormat="1" ht="13.5" thickBot="1">
      <c r="B16" s="229"/>
      <c r="C16" s="226"/>
      <c r="D16" s="226"/>
      <c r="E16" s="226"/>
      <c r="F16" s="226"/>
      <c r="G16" s="226"/>
      <c r="H16" s="226"/>
      <c r="I16" s="226"/>
      <c r="J16" s="226"/>
      <c r="K16" s="230"/>
      <c r="L16" s="227"/>
    </row>
    <row r="17" spans="2:12" s="228" customFormat="1" ht="45" customHeight="1">
      <c r="B17" s="229"/>
      <c r="C17" s="225" t="s">
        <v>144</v>
      </c>
      <c r="D17" s="529"/>
      <c r="E17" s="529"/>
      <c r="F17" s="529"/>
      <c r="G17" s="225" t="s">
        <v>145</v>
      </c>
      <c r="H17" s="530"/>
      <c r="I17" s="530"/>
      <c r="J17" s="530"/>
      <c r="K17" s="225" t="s">
        <v>146</v>
      </c>
      <c r="L17" s="227"/>
    </row>
    <row r="18" spans="2:12" s="228" customFormat="1" ht="9" customHeight="1">
      <c r="B18" s="229"/>
      <c r="C18" s="226"/>
      <c r="D18" s="226"/>
      <c r="E18" s="226"/>
      <c r="F18" s="226"/>
      <c r="G18" s="226"/>
      <c r="H18" s="226"/>
      <c r="I18" s="226"/>
      <c r="J18" s="226"/>
      <c r="K18" s="230"/>
      <c r="L18" s="227"/>
    </row>
    <row r="19" spans="2:12" s="228" customFormat="1" ht="13.5" thickBot="1">
      <c r="B19" s="229"/>
      <c r="C19" s="226"/>
      <c r="D19" s="226"/>
      <c r="E19" s="226"/>
      <c r="F19" s="226"/>
      <c r="G19" s="226"/>
      <c r="H19" s="226"/>
      <c r="I19" s="226"/>
      <c r="J19" s="226"/>
      <c r="K19" s="230"/>
      <c r="L19" s="227"/>
    </row>
    <row r="20" spans="2:12" s="228" customFormat="1" ht="48.75" customHeight="1">
      <c r="B20" s="229"/>
      <c r="C20" s="226"/>
      <c r="D20" s="226"/>
      <c r="E20" s="226"/>
      <c r="F20" s="226"/>
      <c r="G20" s="225" t="s">
        <v>580</v>
      </c>
      <c r="H20" s="226"/>
      <c r="I20" s="226"/>
      <c r="J20" s="226"/>
      <c r="K20" s="230"/>
      <c r="L20" s="227"/>
    </row>
    <row r="21" spans="2:12" s="41" customFormat="1" ht="14.25" customHeight="1" thickBot="1">
      <c r="B21" s="231"/>
      <c r="C21" s="232"/>
      <c r="D21" s="232"/>
      <c r="E21" s="232"/>
      <c r="F21" s="232"/>
      <c r="G21" s="232"/>
      <c r="H21" s="232"/>
      <c r="I21" s="232"/>
      <c r="J21" s="232"/>
      <c r="K21" s="233"/>
      <c r="L21" s="234"/>
    </row>
    <row r="22" spans="3:10" ht="12.75">
      <c r="C22" s="51"/>
      <c r="D22" s="51"/>
      <c r="E22" s="51"/>
      <c r="F22" s="51"/>
      <c r="G22" s="51"/>
      <c r="H22" s="51"/>
      <c r="I22" s="51"/>
      <c r="J22" s="51"/>
    </row>
    <row r="23" spans="3:10" ht="12.75">
      <c r="C23" s="51"/>
      <c r="D23" s="51"/>
      <c r="E23" s="51"/>
      <c r="F23" s="51"/>
      <c r="G23" s="51"/>
      <c r="H23" s="51"/>
      <c r="I23" s="51"/>
      <c r="J23" s="51"/>
    </row>
    <row r="24" spans="3:10" ht="12.75">
      <c r="C24" s="51"/>
      <c r="D24" s="51"/>
      <c r="E24" s="51"/>
      <c r="F24" s="51"/>
      <c r="G24" s="51"/>
      <c r="H24" s="51"/>
      <c r="I24" s="51"/>
      <c r="J24" s="51"/>
    </row>
    <row r="25" spans="3:10" ht="12.75">
      <c r="C25" s="51"/>
      <c r="D25" s="51"/>
      <c r="E25" s="51"/>
      <c r="F25" s="51"/>
      <c r="G25" s="51"/>
      <c r="H25" s="51"/>
      <c r="I25" s="51"/>
      <c r="J25" s="51"/>
    </row>
  </sheetData>
  <sheetProtection/>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Riesgos Corrupcion1'!A1" display="Mapa de riesgos de corrupción"/>
    <hyperlink ref="G17" location="'Transparencia y acceso a la in'!A1" display="Transparencia y acceso a la información"/>
    <hyperlink ref="G20" location="'Participación ciudadana'!A1" display="Participación ciudadana"/>
    <hyperlink ref="G13:G14" location="'Racionalización trámites3'!A1" display="Estratégia de racionalización de trámites"/>
  </hyperlink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2:J25"/>
  <sheetViews>
    <sheetView showGridLines="0" zoomScale="90" zoomScaleNormal="90" zoomScaleSheetLayoutView="90"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J18" sqref="J18"/>
    </sheetView>
  </sheetViews>
  <sheetFormatPr defaultColWidth="11.421875" defaultRowHeight="12.75"/>
  <cols>
    <col min="1" max="1" width="0.2890625" style="0" customWidth="1"/>
    <col min="2" max="2" width="27.28125" style="0" customWidth="1"/>
    <col min="3" max="3" width="5.8515625" style="0" customWidth="1"/>
    <col min="4" max="4" width="50.421875" style="0" customWidth="1"/>
    <col min="5" max="5" width="33.8515625" style="0" customWidth="1"/>
    <col min="6" max="6" width="23.28125" style="42" customWidth="1"/>
    <col min="7" max="7" width="10.7109375" style="0" customWidth="1"/>
    <col min="8" max="8" width="15.8515625" style="52" customWidth="1"/>
    <col min="9" max="9" width="18.28125" style="0" customWidth="1"/>
    <col min="10" max="10" width="16.28125" style="0" customWidth="1"/>
  </cols>
  <sheetData>
    <row r="1" ht="13.5" thickBot="1"/>
    <row r="2" spans="2:10" ht="31.5" thickBot="1">
      <c r="B2" s="723" t="s">
        <v>142</v>
      </c>
      <c r="C2" s="724"/>
      <c r="D2" s="724"/>
      <c r="E2" s="724"/>
      <c r="F2" s="724"/>
      <c r="G2" s="724"/>
      <c r="H2" s="724"/>
      <c r="I2" s="724"/>
      <c r="J2" s="725"/>
    </row>
    <row r="3" spans="2:10" s="313" customFormat="1" ht="39" customHeight="1" thickBot="1">
      <c r="B3" s="318" t="s">
        <v>150</v>
      </c>
      <c r="C3" s="726" t="s">
        <v>1</v>
      </c>
      <c r="D3" s="726"/>
      <c r="E3" s="346" t="s">
        <v>149</v>
      </c>
      <c r="F3" s="346" t="s">
        <v>11</v>
      </c>
      <c r="G3" s="346" t="s">
        <v>10</v>
      </c>
      <c r="H3" s="346" t="s">
        <v>151</v>
      </c>
      <c r="I3" s="346" t="s">
        <v>0</v>
      </c>
      <c r="J3" s="346" t="s">
        <v>3</v>
      </c>
    </row>
    <row r="4" spans="2:10" s="313" customFormat="1" ht="90" customHeight="1" thickBot="1" thickTop="1">
      <c r="B4" s="727" t="s">
        <v>1155</v>
      </c>
      <c r="C4" s="441" t="s">
        <v>2</v>
      </c>
      <c r="D4" s="442" t="s">
        <v>1154</v>
      </c>
      <c r="E4" s="443" t="s">
        <v>1064</v>
      </c>
      <c r="F4" s="443" t="s">
        <v>777</v>
      </c>
      <c r="G4" s="443">
        <v>1</v>
      </c>
      <c r="H4" s="444" t="s">
        <v>152</v>
      </c>
      <c r="I4" s="443" t="s">
        <v>1063</v>
      </c>
      <c r="J4" s="445">
        <v>43950</v>
      </c>
    </row>
    <row r="5" spans="2:10" s="313" customFormat="1" ht="90" customHeight="1" thickBot="1" thickTop="1">
      <c r="B5" s="728"/>
      <c r="C5" s="441" t="s">
        <v>193</v>
      </c>
      <c r="D5" s="446" t="s">
        <v>1153</v>
      </c>
      <c r="E5" s="447" t="s">
        <v>1076</v>
      </c>
      <c r="F5" s="447" t="s">
        <v>1077</v>
      </c>
      <c r="G5" s="448">
        <v>1</v>
      </c>
      <c r="H5" s="448" t="s">
        <v>152</v>
      </c>
      <c r="I5" s="447" t="s">
        <v>1073</v>
      </c>
      <c r="J5" s="449">
        <v>43953</v>
      </c>
    </row>
    <row r="6" spans="2:10" s="313" customFormat="1" ht="71.25" customHeight="1" thickBot="1" thickTop="1">
      <c r="B6" s="729"/>
      <c r="C6" s="441" t="s">
        <v>795</v>
      </c>
      <c r="D6" s="450" t="s">
        <v>1078</v>
      </c>
      <c r="E6" s="451" t="s">
        <v>757</v>
      </c>
      <c r="F6" s="452" t="s">
        <v>752</v>
      </c>
      <c r="G6" s="453">
        <v>1</v>
      </c>
      <c r="H6" s="453" t="s">
        <v>152</v>
      </c>
      <c r="I6" s="454" t="s">
        <v>153</v>
      </c>
      <c r="J6" s="455">
        <v>44038</v>
      </c>
    </row>
    <row r="7" spans="2:10" s="313" customFormat="1" ht="71.25" customHeight="1" thickBot="1" thickTop="1">
      <c r="B7" s="729"/>
      <c r="C7" s="441" t="s">
        <v>796</v>
      </c>
      <c r="D7" s="450" t="s">
        <v>1079</v>
      </c>
      <c r="E7" s="451" t="s">
        <v>785</v>
      </c>
      <c r="F7" s="452" t="s">
        <v>578</v>
      </c>
      <c r="G7" s="452">
        <v>1</v>
      </c>
      <c r="H7" s="453" t="s">
        <v>152</v>
      </c>
      <c r="I7" s="454" t="s">
        <v>153</v>
      </c>
      <c r="J7" s="455">
        <v>44059</v>
      </c>
    </row>
    <row r="8" spans="2:10" s="313" customFormat="1" ht="71.25" customHeight="1" thickBot="1" thickTop="1">
      <c r="B8" s="729"/>
      <c r="C8" s="441" t="s">
        <v>1100</v>
      </c>
      <c r="D8" s="451" t="s">
        <v>786</v>
      </c>
      <c r="E8" s="451" t="s">
        <v>787</v>
      </c>
      <c r="F8" s="452" t="s">
        <v>579</v>
      </c>
      <c r="G8" s="452">
        <v>1</v>
      </c>
      <c r="H8" s="453" t="s">
        <v>152</v>
      </c>
      <c r="I8" s="454" t="s">
        <v>153</v>
      </c>
      <c r="J8" s="455">
        <v>44080</v>
      </c>
    </row>
    <row r="9" spans="2:10" s="313" customFormat="1" ht="69.75" customHeight="1" thickBot="1" thickTop="1">
      <c r="B9" s="730"/>
      <c r="C9" s="456" t="s">
        <v>1158</v>
      </c>
      <c r="D9" s="457" t="s">
        <v>1080</v>
      </c>
      <c r="E9" s="458" t="s">
        <v>1074</v>
      </c>
      <c r="F9" s="458" t="s">
        <v>1065</v>
      </c>
      <c r="G9" s="459">
        <v>1</v>
      </c>
      <c r="H9" s="459" t="s">
        <v>152</v>
      </c>
      <c r="I9" s="458" t="s">
        <v>1075</v>
      </c>
      <c r="J9" s="460">
        <v>43950</v>
      </c>
    </row>
    <row r="10" spans="2:10" s="63" customFormat="1" ht="55.5" customHeight="1" thickBot="1" thickTop="1">
      <c r="B10" s="733" t="s">
        <v>1157</v>
      </c>
      <c r="C10" s="461" t="s">
        <v>156</v>
      </c>
      <c r="D10" s="462" t="s">
        <v>1072</v>
      </c>
      <c r="E10" s="463" t="s">
        <v>69</v>
      </c>
      <c r="F10" s="464" t="s">
        <v>777</v>
      </c>
      <c r="G10" s="464">
        <v>1</v>
      </c>
      <c r="H10" s="465" t="s">
        <v>152</v>
      </c>
      <c r="I10" s="466" t="s">
        <v>1073</v>
      </c>
      <c r="J10" s="467">
        <v>43951</v>
      </c>
    </row>
    <row r="11" spans="2:10" s="63" customFormat="1" ht="55.5" customHeight="1" thickBot="1" thickTop="1">
      <c r="B11" s="733"/>
      <c r="C11" s="461" t="s">
        <v>4</v>
      </c>
      <c r="D11" s="468" t="s">
        <v>1152</v>
      </c>
      <c r="E11" s="469" t="s">
        <v>1087</v>
      </c>
      <c r="F11" s="469" t="s">
        <v>1088</v>
      </c>
      <c r="G11" s="470">
        <v>1</v>
      </c>
      <c r="H11" s="470" t="s">
        <v>152</v>
      </c>
      <c r="I11" s="469" t="s">
        <v>1067</v>
      </c>
      <c r="J11" s="471">
        <v>43950</v>
      </c>
    </row>
    <row r="12" spans="2:10" s="63" customFormat="1" ht="55.5" customHeight="1" thickBot="1" thickTop="1">
      <c r="B12" s="733"/>
      <c r="C12" s="461" t="s">
        <v>163</v>
      </c>
      <c r="D12" s="472" t="s">
        <v>1151</v>
      </c>
      <c r="E12" s="469" t="s">
        <v>1150</v>
      </c>
      <c r="F12" s="469" t="s">
        <v>1065</v>
      </c>
      <c r="G12" s="470">
        <v>1</v>
      </c>
      <c r="H12" s="470" t="s">
        <v>152</v>
      </c>
      <c r="I12" s="469" t="s">
        <v>1075</v>
      </c>
      <c r="J12" s="471">
        <v>43950</v>
      </c>
    </row>
    <row r="13" spans="2:10" s="63" customFormat="1" ht="55.5" customHeight="1" thickBot="1" thickTop="1">
      <c r="B13" s="733"/>
      <c r="C13" s="473" t="s">
        <v>1149</v>
      </c>
      <c r="D13" s="474" t="s">
        <v>157</v>
      </c>
      <c r="E13" s="475" t="s">
        <v>158</v>
      </c>
      <c r="F13" s="476" t="s">
        <v>159</v>
      </c>
      <c r="G13" s="476">
        <v>1</v>
      </c>
      <c r="H13" s="477" t="s">
        <v>152</v>
      </c>
      <c r="I13" s="478" t="s">
        <v>153</v>
      </c>
      <c r="J13" s="479">
        <v>43989</v>
      </c>
    </row>
    <row r="14" spans="2:10" ht="67.5" customHeight="1" thickBot="1" thickTop="1">
      <c r="B14" s="733"/>
      <c r="C14" s="480" t="s">
        <v>1148</v>
      </c>
      <c r="D14" s="481" t="s">
        <v>160</v>
      </c>
      <c r="E14" s="481" t="s">
        <v>161</v>
      </c>
      <c r="F14" s="482" t="s">
        <v>162</v>
      </c>
      <c r="G14" s="482">
        <v>1</v>
      </c>
      <c r="H14" s="483" t="s">
        <v>152</v>
      </c>
      <c r="I14" s="464" t="s">
        <v>753</v>
      </c>
      <c r="J14" s="484">
        <v>43989</v>
      </c>
    </row>
    <row r="15" spans="2:10" ht="90.75" customHeight="1" thickBot="1" thickTop="1">
      <c r="B15" s="733"/>
      <c r="C15" s="480" t="s">
        <v>1147</v>
      </c>
      <c r="D15" s="485" t="s">
        <v>577</v>
      </c>
      <c r="E15" s="481" t="s">
        <v>164</v>
      </c>
      <c r="F15" s="486" t="s">
        <v>165</v>
      </c>
      <c r="G15" s="486">
        <v>5</v>
      </c>
      <c r="H15" s="487">
        <v>3000000</v>
      </c>
      <c r="I15" s="464" t="s">
        <v>166</v>
      </c>
      <c r="J15" s="484">
        <v>44043</v>
      </c>
    </row>
    <row r="16" spans="2:10" ht="90.75" customHeight="1" thickBot="1" thickTop="1">
      <c r="B16" s="733"/>
      <c r="C16" s="480" t="s">
        <v>1146</v>
      </c>
      <c r="D16" s="485" t="s">
        <v>754</v>
      </c>
      <c r="E16" s="481" t="s">
        <v>755</v>
      </c>
      <c r="F16" s="486" t="s">
        <v>756</v>
      </c>
      <c r="G16" s="486">
        <v>2</v>
      </c>
      <c r="H16" s="488" t="s">
        <v>152</v>
      </c>
      <c r="I16" s="464" t="s">
        <v>167</v>
      </c>
      <c r="J16" s="484">
        <v>44101</v>
      </c>
    </row>
    <row r="17" spans="2:10" ht="90.75" customHeight="1" thickBot="1" thickTop="1">
      <c r="B17" s="733"/>
      <c r="C17" s="480" t="s">
        <v>1145</v>
      </c>
      <c r="D17" s="485" t="s">
        <v>788</v>
      </c>
      <c r="E17" s="481" t="s">
        <v>168</v>
      </c>
      <c r="F17" s="486" t="s">
        <v>789</v>
      </c>
      <c r="G17" s="486">
        <v>1</v>
      </c>
      <c r="H17" s="488" t="s">
        <v>152</v>
      </c>
      <c r="I17" s="464" t="s">
        <v>166</v>
      </c>
      <c r="J17" s="484">
        <v>44101</v>
      </c>
    </row>
    <row r="18" spans="2:10" ht="90.75" customHeight="1" thickBot="1" thickTop="1">
      <c r="B18" s="734"/>
      <c r="C18" s="489" t="s">
        <v>1144</v>
      </c>
      <c r="D18" s="490" t="s">
        <v>775</v>
      </c>
      <c r="E18" s="491" t="s">
        <v>766</v>
      </c>
      <c r="F18" s="492" t="s">
        <v>765</v>
      </c>
      <c r="G18" s="492">
        <v>2</v>
      </c>
      <c r="H18" s="493" t="s">
        <v>152</v>
      </c>
      <c r="I18" s="494" t="s">
        <v>169</v>
      </c>
      <c r="J18" s="495">
        <v>44196</v>
      </c>
    </row>
    <row r="19" spans="2:10" s="320" customFormat="1" ht="138.75" customHeight="1" thickBot="1" thickTop="1">
      <c r="B19" s="731" t="s">
        <v>1156</v>
      </c>
      <c r="C19" s="496" t="s">
        <v>5</v>
      </c>
      <c r="D19" s="497" t="s">
        <v>1143</v>
      </c>
      <c r="E19" s="498" t="s">
        <v>1081</v>
      </c>
      <c r="F19" s="498" t="s">
        <v>1066</v>
      </c>
      <c r="G19" s="499">
        <v>2</v>
      </c>
      <c r="H19" s="499" t="s">
        <v>152</v>
      </c>
      <c r="I19" s="498" t="s">
        <v>1067</v>
      </c>
      <c r="J19" s="500">
        <v>44196</v>
      </c>
    </row>
    <row r="20" spans="2:10" s="319" customFormat="1" ht="93" customHeight="1" thickBot="1" thickTop="1">
      <c r="B20" s="732"/>
      <c r="C20" s="496" t="s">
        <v>170</v>
      </c>
      <c r="D20" s="501" t="s">
        <v>790</v>
      </c>
      <c r="E20" s="501" t="s">
        <v>791</v>
      </c>
      <c r="F20" s="502" t="s">
        <v>792</v>
      </c>
      <c r="G20" s="502">
        <v>1</v>
      </c>
      <c r="H20" s="503" t="s">
        <v>152</v>
      </c>
      <c r="I20" s="504" t="s">
        <v>153</v>
      </c>
      <c r="J20" s="505">
        <v>43953</v>
      </c>
    </row>
    <row r="21" spans="2:10" ht="81.75" customHeight="1" thickBot="1" thickTop="1">
      <c r="B21" s="732"/>
      <c r="C21" s="496" t="s">
        <v>1082</v>
      </c>
      <c r="D21" s="506" t="s">
        <v>173</v>
      </c>
      <c r="E21" s="501" t="s">
        <v>171</v>
      </c>
      <c r="F21" s="507" t="s">
        <v>172</v>
      </c>
      <c r="G21" s="507">
        <v>1</v>
      </c>
      <c r="H21" s="503" t="s">
        <v>152</v>
      </c>
      <c r="I21" s="504" t="s">
        <v>153</v>
      </c>
      <c r="J21" s="505">
        <v>44101</v>
      </c>
    </row>
    <row r="22" spans="2:10" ht="87.75" customHeight="1" thickBot="1" thickTop="1">
      <c r="B22" s="732"/>
      <c r="C22" s="496" t="s">
        <v>1083</v>
      </c>
      <c r="D22" s="506" t="s">
        <v>863</v>
      </c>
      <c r="E22" s="501" t="s">
        <v>864</v>
      </c>
      <c r="F22" s="508" t="s">
        <v>865</v>
      </c>
      <c r="G22" s="508">
        <v>1</v>
      </c>
      <c r="H22" s="503" t="s">
        <v>152</v>
      </c>
      <c r="I22" s="504" t="s">
        <v>8</v>
      </c>
      <c r="J22" s="505">
        <v>44196</v>
      </c>
    </row>
    <row r="23" spans="2:10" ht="122.25" customHeight="1" thickBot="1" thickTop="1">
      <c r="B23" s="732"/>
      <c r="C23" s="509" t="s">
        <v>1084</v>
      </c>
      <c r="D23" s="510" t="s">
        <v>177</v>
      </c>
      <c r="E23" s="510" t="s">
        <v>175</v>
      </c>
      <c r="F23" s="508" t="s">
        <v>176</v>
      </c>
      <c r="G23" s="508">
        <v>1</v>
      </c>
      <c r="H23" s="511" t="s">
        <v>152</v>
      </c>
      <c r="I23" s="512" t="s">
        <v>8</v>
      </c>
      <c r="J23" s="505">
        <v>43846</v>
      </c>
    </row>
    <row r="24" spans="2:10" ht="122.25" customHeight="1" thickBot="1" thickTop="1">
      <c r="B24" s="732"/>
      <c r="C24" s="509">
        <v>3.6</v>
      </c>
      <c r="D24" s="506" t="s">
        <v>1109</v>
      </c>
      <c r="E24" s="501" t="s">
        <v>1110</v>
      </c>
      <c r="F24" s="508" t="s">
        <v>1111</v>
      </c>
      <c r="G24" s="508">
        <v>1</v>
      </c>
      <c r="H24" s="503" t="s">
        <v>723</v>
      </c>
      <c r="I24" s="504" t="s">
        <v>587</v>
      </c>
      <c r="J24" s="505">
        <v>44196</v>
      </c>
    </row>
    <row r="25" spans="2:10" s="319" customFormat="1" ht="48" customHeight="1" thickBot="1" thickTop="1">
      <c r="B25" s="732"/>
      <c r="C25" s="509">
        <v>3.7</v>
      </c>
      <c r="D25" s="510" t="s">
        <v>576</v>
      </c>
      <c r="E25" s="510" t="s">
        <v>178</v>
      </c>
      <c r="F25" s="511" t="s">
        <v>179</v>
      </c>
      <c r="G25" s="508">
        <v>1</v>
      </c>
      <c r="H25" s="511" t="s">
        <v>152</v>
      </c>
      <c r="I25" s="512" t="s">
        <v>8</v>
      </c>
      <c r="J25" s="505">
        <v>44212</v>
      </c>
    </row>
    <row r="26" ht="13.5" thickTop="1"/>
  </sheetData>
  <sheetProtection/>
  <mergeCells count="5">
    <mergeCell ref="B2:J2"/>
    <mergeCell ref="C3:D3"/>
    <mergeCell ref="B4:B9"/>
    <mergeCell ref="B19:B25"/>
    <mergeCell ref="B10:B18"/>
  </mergeCells>
  <printOptions/>
  <pageMargins left="0.7" right="0.7" top="0.75" bottom="0.75" header="0.3" footer="0.3"/>
  <pageSetup orientation="landscape" paperSize="14" scale="44" r:id="rId1"/>
</worksheet>
</file>

<file path=xl/worksheets/sheet11.xml><?xml version="1.0" encoding="utf-8"?>
<worksheet xmlns="http://schemas.openxmlformats.org/spreadsheetml/2006/main" xmlns:r="http://schemas.openxmlformats.org/officeDocument/2006/relationships">
  <dimension ref="B2:K18"/>
  <sheetViews>
    <sheetView showGridLines="0" zoomScale="80" zoomScaleNormal="80" zoomScalePageLayoutView="0" workbookViewId="0" topLeftCell="A1">
      <pane xSplit="6" ySplit="2" topLeftCell="J5" activePane="bottomRight" state="frozen"/>
      <selection pane="topLeft" activeCell="C4" sqref="C4"/>
      <selection pane="topRight" activeCell="C4" sqref="C4"/>
      <selection pane="bottomLeft" activeCell="C4" sqref="C4"/>
      <selection pane="bottomRight" activeCell="C4" sqref="C4"/>
    </sheetView>
  </sheetViews>
  <sheetFormatPr defaultColWidth="11.421875" defaultRowHeight="12.75"/>
  <cols>
    <col min="1" max="1" width="0.71875" style="0" customWidth="1"/>
    <col min="2" max="2" width="29.421875" style="0" customWidth="1"/>
    <col min="3" max="3" width="5.28125" style="0" customWidth="1"/>
    <col min="4" max="4" width="39.7109375" style="0" customWidth="1"/>
    <col min="5" max="5" width="32.421875" style="0" customWidth="1"/>
    <col min="6" max="6" width="17.28125" style="0" customWidth="1"/>
    <col min="7" max="7" width="9.7109375" style="0" customWidth="1"/>
    <col min="8" max="8" width="15.28125" style="0" customWidth="1"/>
    <col min="9" max="9" width="21.421875" style="0" customWidth="1"/>
    <col min="10" max="10" width="19.7109375" style="0" customWidth="1"/>
  </cols>
  <sheetData>
    <row r="1" ht="13.5" thickBot="1"/>
    <row r="2" spans="2:10" ht="35.25" customHeight="1" thickBot="1">
      <c r="B2" s="347" t="s">
        <v>150</v>
      </c>
      <c r="C2" s="735" t="s">
        <v>1</v>
      </c>
      <c r="D2" s="735"/>
      <c r="E2" s="348" t="s">
        <v>149</v>
      </c>
      <c r="F2" s="348" t="s">
        <v>11</v>
      </c>
      <c r="G2" s="348" t="s">
        <v>10</v>
      </c>
      <c r="H2" s="348" t="s">
        <v>151</v>
      </c>
      <c r="I2" s="348" t="s">
        <v>0</v>
      </c>
      <c r="J2" s="349" t="s">
        <v>3</v>
      </c>
    </row>
    <row r="3" spans="2:11" ht="150" customHeight="1" thickBot="1" thickTop="1">
      <c r="B3" s="426" t="s">
        <v>1123</v>
      </c>
      <c r="C3" s="351" t="s">
        <v>2</v>
      </c>
      <c r="D3" s="350" t="s">
        <v>768</v>
      </c>
      <c r="E3" s="352" t="s">
        <v>581</v>
      </c>
      <c r="F3" s="351" t="s">
        <v>182</v>
      </c>
      <c r="G3" s="351">
        <v>1</v>
      </c>
      <c r="H3" s="352" t="s">
        <v>152</v>
      </c>
      <c r="I3" s="352" t="s">
        <v>1051</v>
      </c>
      <c r="J3" s="353">
        <v>44196</v>
      </c>
      <c r="K3" s="344"/>
    </row>
    <row r="4" spans="2:11" s="324" customFormat="1" ht="152.25" customHeight="1" thickBot="1" thickTop="1">
      <c r="B4" s="427" t="s">
        <v>1124</v>
      </c>
      <c r="C4" s="355" t="s">
        <v>156</v>
      </c>
      <c r="D4" s="354" t="s">
        <v>1104</v>
      </c>
      <c r="E4" s="356" t="s">
        <v>1089</v>
      </c>
      <c r="F4" s="356" t="s">
        <v>1090</v>
      </c>
      <c r="G4" s="356">
        <v>2</v>
      </c>
      <c r="H4" s="356" t="s">
        <v>152</v>
      </c>
      <c r="I4" s="356" t="s">
        <v>767</v>
      </c>
      <c r="J4" s="357">
        <v>44196</v>
      </c>
      <c r="K4" s="344"/>
    </row>
    <row r="5" spans="2:11" s="324" customFormat="1" ht="79.5" customHeight="1" thickBot="1" thickTop="1">
      <c r="B5" s="736" t="s">
        <v>1125</v>
      </c>
      <c r="C5" s="358" t="s">
        <v>5</v>
      </c>
      <c r="D5" s="359" t="s">
        <v>1119</v>
      </c>
      <c r="E5" s="360" t="s">
        <v>1120</v>
      </c>
      <c r="F5" s="360" t="s">
        <v>1121</v>
      </c>
      <c r="G5" s="360">
        <v>30</v>
      </c>
      <c r="H5" s="360" t="s">
        <v>152</v>
      </c>
      <c r="I5" s="360" t="s">
        <v>1122</v>
      </c>
      <c r="J5" s="361">
        <v>44196</v>
      </c>
      <c r="K5" s="344"/>
    </row>
    <row r="6" spans="2:11" s="324" customFormat="1" ht="78.75" customHeight="1" thickBot="1" thickTop="1">
      <c r="B6" s="737"/>
      <c r="C6" s="362" t="s">
        <v>170</v>
      </c>
      <c r="D6" s="363" t="s">
        <v>769</v>
      </c>
      <c r="E6" s="364" t="s">
        <v>771</v>
      </c>
      <c r="F6" s="364" t="s">
        <v>770</v>
      </c>
      <c r="G6" s="364">
        <v>1</v>
      </c>
      <c r="H6" s="364" t="s">
        <v>152</v>
      </c>
      <c r="I6" s="364" t="s">
        <v>582</v>
      </c>
      <c r="J6" s="365">
        <v>44196</v>
      </c>
      <c r="K6" s="344"/>
    </row>
    <row r="7" spans="2:11" ht="59.25" customHeight="1" thickBot="1" thickTop="1">
      <c r="B7" s="738" t="s">
        <v>1126</v>
      </c>
      <c r="C7" s="366" t="s">
        <v>6</v>
      </c>
      <c r="D7" s="367" t="s">
        <v>1102</v>
      </c>
      <c r="E7" s="368" t="s">
        <v>180</v>
      </c>
      <c r="F7" s="368" t="s">
        <v>181</v>
      </c>
      <c r="G7" s="368">
        <v>1</v>
      </c>
      <c r="H7" s="368" t="s">
        <v>152</v>
      </c>
      <c r="I7" s="368" t="s">
        <v>587</v>
      </c>
      <c r="J7" s="369">
        <v>43982</v>
      </c>
      <c r="K7" s="344"/>
    </row>
    <row r="8" spans="2:11" ht="69.75" customHeight="1" thickBot="1" thickTop="1">
      <c r="B8" s="739"/>
      <c r="C8" s="370" t="s">
        <v>174</v>
      </c>
      <c r="D8" s="371" t="s">
        <v>1105</v>
      </c>
      <c r="E8" s="372" t="s">
        <v>180</v>
      </c>
      <c r="F8" s="372" t="s">
        <v>181</v>
      </c>
      <c r="G8" s="372">
        <v>1</v>
      </c>
      <c r="H8" s="372" t="s">
        <v>152</v>
      </c>
      <c r="I8" s="372" t="s">
        <v>587</v>
      </c>
      <c r="J8" s="373">
        <v>44196</v>
      </c>
      <c r="K8" s="344"/>
    </row>
    <row r="9" spans="2:11" s="324" customFormat="1" ht="106.5" customHeight="1" thickBot="1" thickTop="1">
      <c r="B9" s="428" t="s">
        <v>1127</v>
      </c>
      <c r="C9" s="375" t="s">
        <v>1106</v>
      </c>
      <c r="D9" s="376" t="s">
        <v>1108</v>
      </c>
      <c r="E9" s="374" t="s">
        <v>1107</v>
      </c>
      <c r="F9" s="374" t="s">
        <v>776</v>
      </c>
      <c r="G9" s="374">
        <v>2</v>
      </c>
      <c r="H9" s="374" t="s">
        <v>152</v>
      </c>
      <c r="I9" s="374" t="s">
        <v>587</v>
      </c>
      <c r="J9" s="377">
        <v>44196</v>
      </c>
      <c r="K9" s="344"/>
    </row>
    <row r="10" ht="15" thickTop="1">
      <c r="B10" s="528"/>
    </row>
    <row r="11" ht="15">
      <c r="B11" s="528"/>
    </row>
    <row r="12" ht="15">
      <c r="B12" s="528"/>
    </row>
    <row r="13" ht="15">
      <c r="B13" s="528"/>
    </row>
    <row r="14" ht="15">
      <c r="B14" s="528"/>
    </row>
    <row r="15" ht="15">
      <c r="B15" s="528"/>
    </row>
    <row r="16" ht="15">
      <c r="B16" s="528"/>
    </row>
    <row r="17" ht="15">
      <c r="B17" s="528"/>
    </row>
    <row r="18" ht="15">
      <c r="B18" s="528"/>
    </row>
  </sheetData>
  <sheetProtection/>
  <mergeCells count="3">
    <mergeCell ref="C2:D2"/>
    <mergeCell ref="B5:B6"/>
    <mergeCell ref="B7:B8"/>
  </mergeCells>
  <printOptions/>
  <pageMargins left="0.7" right="0.7" top="0.75" bottom="0.75" header="0.3" footer="0.3"/>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dimension ref="B2:K20"/>
  <sheetViews>
    <sheetView zoomScale="80" zoomScaleNormal="80" zoomScalePageLayoutView="0" workbookViewId="0" topLeftCell="A1">
      <selection activeCell="C4" sqref="C4"/>
    </sheetView>
  </sheetViews>
  <sheetFormatPr defaultColWidth="11.421875" defaultRowHeight="12.75"/>
  <cols>
    <col min="1" max="1" width="3.28125" style="1" customWidth="1"/>
    <col min="2" max="2" width="41.7109375" style="57" customWidth="1"/>
    <col min="3" max="3" width="11.421875" style="1" customWidth="1"/>
    <col min="4" max="4" width="41.28125" style="1" customWidth="1"/>
    <col min="5" max="5" width="33.421875" style="1" customWidth="1"/>
    <col min="6" max="6" width="27.28125" style="1" customWidth="1"/>
    <col min="7" max="7" width="9.7109375" style="58" customWidth="1"/>
    <col min="8" max="8" width="12.28125" style="58" customWidth="1"/>
    <col min="9" max="9" width="18.7109375" style="1" customWidth="1"/>
    <col min="10" max="10" width="20.7109375" style="1" customWidth="1"/>
    <col min="11" max="16384" width="11.421875" style="1" customWidth="1"/>
  </cols>
  <sheetData>
    <row r="1" ht="13.5" thickBot="1"/>
    <row r="2" spans="2:10" ht="28.5">
      <c r="B2" s="740" t="s">
        <v>183</v>
      </c>
      <c r="C2" s="741"/>
      <c r="D2" s="741"/>
      <c r="E2" s="741"/>
      <c r="F2" s="741"/>
      <c r="G2" s="741"/>
      <c r="H2" s="741"/>
      <c r="I2" s="741"/>
      <c r="J2" s="742"/>
    </row>
    <row r="3" spans="2:10" s="77" customFormat="1" ht="27.75" customHeight="1" thickBot="1">
      <c r="B3" s="378" t="s">
        <v>150</v>
      </c>
      <c r="C3" s="743" t="s">
        <v>1</v>
      </c>
      <c r="D3" s="743"/>
      <c r="E3" s="379" t="s">
        <v>149</v>
      </c>
      <c r="F3" s="379" t="s">
        <v>11</v>
      </c>
      <c r="G3" s="379" t="s">
        <v>10</v>
      </c>
      <c r="H3" s="379" t="s">
        <v>151</v>
      </c>
      <c r="I3" s="379" t="s">
        <v>0</v>
      </c>
      <c r="J3" s="380" t="s">
        <v>3</v>
      </c>
    </row>
    <row r="4" spans="2:10" ht="110.25" customHeight="1" thickBot="1" thickTop="1">
      <c r="B4" s="744" t="s">
        <v>1114</v>
      </c>
      <c r="C4" s="381" t="s">
        <v>2</v>
      </c>
      <c r="D4" s="382" t="s">
        <v>184</v>
      </c>
      <c r="E4" s="382" t="s">
        <v>185</v>
      </c>
      <c r="F4" s="383" t="s">
        <v>186</v>
      </c>
      <c r="G4" s="384">
        <v>1</v>
      </c>
      <c r="H4" s="384" t="s">
        <v>152</v>
      </c>
      <c r="I4" s="383" t="s">
        <v>590</v>
      </c>
      <c r="J4" s="385">
        <v>44196</v>
      </c>
    </row>
    <row r="5" spans="2:10" ht="306.75" customHeight="1" thickBot="1" thickTop="1">
      <c r="B5" s="745"/>
      <c r="C5" s="381" t="s">
        <v>9</v>
      </c>
      <c r="D5" s="382" t="s">
        <v>1113</v>
      </c>
      <c r="E5" s="382" t="s">
        <v>187</v>
      </c>
      <c r="F5" s="383" t="s">
        <v>188</v>
      </c>
      <c r="G5" s="384">
        <v>1</v>
      </c>
      <c r="H5" s="384" t="s">
        <v>152</v>
      </c>
      <c r="I5" s="383" t="s">
        <v>189</v>
      </c>
      <c r="J5" s="385">
        <v>44196</v>
      </c>
    </row>
    <row r="6" spans="2:10" ht="63" customHeight="1" thickBot="1" thickTop="1">
      <c r="B6" s="745"/>
      <c r="C6" s="381" t="s">
        <v>154</v>
      </c>
      <c r="D6" s="382" t="s">
        <v>190</v>
      </c>
      <c r="E6" s="382" t="s">
        <v>185</v>
      </c>
      <c r="F6" s="383" t="s">
        <v>186</v>
      </c>
      <c r="G6" s="384">
        <v>1</v>
      </c>
      <c r="H6" s="384" t="s">
        <v>152</v>
      </c>
      <c r="I6" s="383" t="s">
        <v>191</v>
      </c>
      <c r="J6" s="385">
        <v>44196</v>
      </c>
    </row>
    <row r="7" spans="2:10" s="319" customFormat="1" ht="145.5" customHeight="1" thickBot="1" thickTop="1">
      <c r="B7" s="745"/>
      <c r="C7" s="381" t="s">
        <v>155</v>
      </c>
      <c r="D7" s="382" t="s">
        <v>1128</v>
      </c>
      <c r="E7" s="382" t="s">
        <v>1129</v>
      </c>
      <c r="F7" s="383" t="s">
        <v>1101</v>
      </c>
      <c r="G7" s="384">
        <v>1</v>
      </c>
      <c r="H7" s="384" t="s">
        <v>152</v>
      </c>
      <c r="I7" s="383" t="s">
        <v>1130</v>
      </c>
      <c r="J7" s="385">
        <v>44196</v>
      </c>
    </row>
    <row r="8" spans="2:10" ht="76.5" customHeight="1" thickBot="1" thickTop="1">
      <c r="B8" s="745"/>
      <c r="C8" s="381" t="s">
        <v>193</v>
      </c>
      <c r="D8" s="382" t="s">
        <v>192</v>
      </c>
      <c r="E8" s="382" t="s">
        <v>1131</v>
      </c>
      <c r="F8" s="383" t="s">
        <v>1132</v>
      </c>
      <c r="G8" s="384">
        <v>1</v>
      </c>
      <c r="H8" s="384" t="s">
        <v>152</v>
      </c>
      <c r="I8" s="383" t="s">
        <v>1130</v>
      </c>
      <c r="J8" s="385">
        <v>44196</v>
      </c>
    </row>
    <row r="9" spans="2:10" ht="112.5" customHeight="1" thickBot="1" thickTop="1">
      <c r="B9" s="745"/>
      <c r="C9" s="381" t="s">
        <v>795</v>
      </c>
      <c r="D9" s="382" t="s">
        <v>194</v>
      </c>
      <c r="E9" s="382" t="s">
        <v>195</v>
      </c>
      <c r="F9" s="383" t="s">
        <v>1135</v>
      </c>
      <c r="G9" s="384">
        <v>1</v>
      </c>
      <c r="H9" s="384" t="s">
        <v>152</v>
      </c>
      <c r="I9" s="383" t="s">
        <v>196</v>
      </c>
      <c r="J9" s="385" t="s">
        <v>1134</v>
      </c>
    </row>
    <row r="10" spans="2:10" ht="78" customHeight="1" thickBot="1" thickTop="1">
      <c r="B10" s="745"/>
      <c r="C10" s="381" t="s">
        <v>796</v>
      </c>
      <c r="D10" s="382" t="s">
        <v>597</v>
      </c>
      <c r="E10" s="386" t="s">
        <v>603</v>
      </c>
      <c r="F10" s="386" t="s">
        <v>598</v>
      </c>
      <c r="G10" s="387">
        <v>2</v>
      </c>
      <c r="H10" s="387" t="s">
        <v>152</v>
      </c>
      <c r="I10" s="388" t="s">
        <v>599</v>
      </c>
      <c r="J10" s="395">
        <v>44196</v>
      </c>
    </row>
    <row r="11" spans="2:10" ht="130.5" customHeight="1" thickBot="1" thickTop="1">
      <c r="B11" s="746"/>
      <c r="C11" s="381" t="s">
        <v>1100</v>
      </c>
      <c r="D11" s="382" t="s">
        <v>604</v>
      </c>
      <c r="E11" s="386" t="s">
        <v>605</v>
      </c>
      <c r="F11" s="386" t="s">
        <v>852</v>
      </c>
      <c r="G11" s="387">
        <v>1</v>
      </c>
      <c r="H11" s="387" t="s">
        <v>152</v>
      </c>
      <c r="I11" s="388" t="s">
        <v>1133</v>
      </c>
      <c r="J11" s="395">
        <v>44196</v>
      </c>
    </row>
    <row r="12" spans="2:10" s="63" customFormat="1" ht="104.25" customHeight="1" thickBot="1" thickTop="1">
      <c r="B12" s="747" t="s">
        <v>1115</v>
      </c>
      <c r="C12" s="397" t="s">
        <v>156</v>
      </c>
      <c r="D12" s="389" t="s">
        <v>197</v>
      </c>
      <c r="E12" s="389" t="s">
        <v>198</v>
      </c>
      <c r="F12" s="398" t="s">
        <v>199</v>
      </c>
      <c r="G12" s="398">
        <v>1</v>
      </c>
      <c r="H12" s="390" t="s">
        <v>152</v>
      </c>
      <c r="I12" s="398" t="s">
        <v>191</v>
      </c>
      <c r="J12" s="399">
        <v>44196</v>
      </c>
    </row>
    <row r="13" spans="2:11" ht="153.75" customHeight="1" thickBot="1" thickTop="1">
      <c r="B13" s="747"/>
      <c r="C13" s="400" t="s">
        <v>4</v>
      </c>
      <c r="D13" s="401" t="s">
        <v>782</v>
      </c>
      <c r="E13" s="401" t="s">
        <v>772</v>
      </c>
      <c r="F13" s="402" t="s">
        <v>589</v>
      </c>
      <c r="G13" s="402">
        <v>3</v>
      </c>
      <c r="H13" s="403" t="s">
        <v>152</v>
      </c>
      <c r="I13" s="402" t="s">
        <v>587</v>
      </c>
      <c r="J13" s="399">
        <v>44196</v>
      </c>
      <c r="K13" s="345"/>
    </row>
    <row r="14" spans="2:11" ht="147" customHeight="1" thickBot="1" thickTop="1">
      <c r="B14" s="748"/>
      <c r="C14" s="404" t="s">
        <v>163</v>
      </c>
      <c r="D14" s="405" t="s">
        <v>588</v>
      </c>
      <c r="E14" s="405" t="s">
        <v>772</v>
      </c>
      <c r="F14" s="406" t="s">
        <v>773</v>
      </c>
      <c r="G14" s="406">
        <v>3</v>
      </c>
      <c r="H14" s="407" t="s">
        <v>152</v>
      </c>
      <c r="I14" s="406" t="s">
        <v>587</v>
      </c>
      <c r="J14" s="408">
        <v>44196</v>
      </c>
      <c r="K14" s="345"/>
    </row>
    <row r="15" spans="2:10" s="63" customFormat="1" ht="123" customHeight="1" thickBot="1" thickTop="1">
      <c r="B15" s="524" t="s">
        <v>1116</v>
      </c>
      <c r="C15" s="391" t="s">
        <v>5</v>
      </c>
      <c r="D15" s="392" t="s">
        <v>1136</v>
      </c>
      <c r="E15" s="392" t="s">
        <v>200</v>
      </c>
      <c r="F15" s="393" t="s">
        <v>1137</v>
      </c>
      <c r="G15" s="393">
        <v>1</v>
      </c>
      <c r="H15" s="394" t="s">
        <v>152</v>
      </c>
      <c r="I15" s="393" t="s">
        <v>758</v>
      </c>
      <c r="J15" s="396">
        <v>44196</v>
      </c>
    </row>
    <row r="16" spans="2:10" s="63" customFormat="1" ht="93.75" customHeight="1" thickBot="1" thickTop="1">
      <c r="B16" s="749" t="s">
        <v>1117</v>
      </c>
      <c r="C16" s="409" t="s">
        <v>6</v>
      </c>
      <c r="D16" s="410" t="s">
        <v>779</v>
      </c>
      <c r="E16" s="410" t="s">
        <v>591</v>
      </c>
      <c r="F16" s="411" t="s">
        <v>592</v>
      </c>
      <c r="G16" s="411">
        <v>1</v>
      </c>
      <c r="H16" s="412" t="s">
        <v>152</v>
      </c>
      <c r="I16" s="411" t="s">
        <v>594</v>
      </c>
      <c r="J16" s="413">
        <v>43982</v>
      </c>
    </row>
    <row r="17" spans="2:10" s="63" customFormat="1" ht="108.75" customHeight="1" thickBot="1" thickTop="1">
      <c r="B17" s="750"/>
      <c r="C17" s="414" t="s">
        <v>174</v>
      </c>
      <c r="D17" s="415" t="s">
        <v>583</v>
      </c>
      <c r="E17" s="416" t="s">
        <v>584</v>
      </c>
      <c r="F17" s="417" t="s">
        <v>585</v>
      </c>
      <c r="G17" s="417">
        <v>3</v>
      </c>
      <c r="H17" s="418" t="s">
        <v>152</v>
      </c>
      <c r="I17" s="417" t="s">
        <v>586</v>
      </c>
      <c r="J17" s="419">
        <v>44196</v>
      </c>
    </row>
    <row r="18" spans="2:10" s="63" customFormat="1" ht="149.25" customHeight="1" thickBot="1" thickTop="1">
      <c r="B18" s="525" t="s">
        <v>1118</v>
      </c>
      <c r="C18" s="420" t="s">
        <v>7</v>
      </c>
      <c r="D18" s="421" t="s">
        <v>201</v>
      </c>
      <c r="E18" s="422" t="s">
        <v>772</v>
      </c>
      <c r="F18" s="423" t="s">
        <v>202</v>
      </c>
      <c r="G18" s="423">
        <v>3</v>
      </c>
      <c r="H18" s="424" t="s">
        <v>152</v>
      </c>
      <c r="I18" s="423" t="s">
        <v>593</v>
      </c>
      <c r="J18" s="425">
        <v>44196</v>
      </c>
    </row>
    <row r="19" spans="2:8" s="63" customFormat="1" ht="5.25" customHeight="1" thickTop="1">
      <c r="B19" s="74"/>
      <c r="G19" s="75"/>
      <c r="H19" s="75"/>
    </row>
    <row r="20" spans="2:8" s="63" customFormat="1" ht="12.75">
      <c r="B20" s="74"/>
      <c r="G20" s="75"/>
      <c r="H20" s="75"/>
    </row>
  </sheetData>
  <sheetProtection/>
  <autoFilter ref="I3:I18"/>
  <mergeCells count="5">
    <mergeCell ref="B2:J2"/>
    <mergeCell ref="C3:D3"/>
    <mergeCell ref="B4:B11"/>
    <mergeCell ref="B12:B14"/>
    <mergeCell ref="B16:B17"/>
  </mergeCells>
  <printOptions/>
  <pageMargins left="0.25" right="0.25" top="0.75" bottom="0.75" header="0.3" footer="0.3"/>
  <pageSetup horizontalDpi="600" verticalDpi="600" orientation="landscape" paperSize="14" scale="70" r:id="rId1"/>
</worksheet>
</file>

<file path=xl/worksheets/sheet13.xml><?xml version="1.0" encoding="utf-8"?>
<worksheet xmlns="http://schemas.openxmlformats.org/spreadsheetml/2006/main" xmlns:r="http://schemas.openxmlformats.org/officeDocument/2006/relationships">
  <dimension ref="B2:J18"/>
  <sheetViews>
    <sheetView zoomScale="90" zoomScaleNormal="90" zoomScalePageLayoutView="0" workbookViewId="0" topLeftCell="A1">
      <selection activeCell="C4" sqref="C4"/>
    </sheetView>
  </sheetViews>
  <sheetFormatPr defaultColWidth="11.421875" defaultRowHeight="12.75"/>
  <cols>
    <col min="1" max="1" width="3.00390625" style="319" customWidth="1"/>
    <col min="2" max="2" width="7.7109375" style="319" customWidth="1"/>
    <col min="3" max="3" width="64.7109375" style="319" customWidth="1"/>
    <col min="4" max="4" width="20.7109375" style="323" customWidth="1"/>
    <col min="5" max="5" width="22.7109375" style="323" customWidth="1"/>
    <col min="6" max="6" width="11.421875" style="319" customWidth="1"/>
    <col min="7" max="7" width="17.421875" style="319" customWidth="1"/>
    <col min="8" max="8" width="24.7109375" style="319" customWidth="1"/>
    <col min="9" max="9" width="20.7109375" style="319" customWidth="1"/>
    <col min="10" max="16384" width="11.421875" style="319" customWidth="1"/>
  </cols>
  <sheetData>
    <row r="1" ht="13.5" thickBot="1"/>
    <row r="2" spans="2:9" ht="23.25">
      <c r="B2" s="751" t="s">
        <v>759</v>
      </c>
      <c r="C2" s="752"/>
      <c r="D2" s="752"/>
      <c r="E2" s="752"/>
      <c r="F2" s="752"/>
      <c r="G2" s="752"/>
      <c r="H2" s="752"/>
      <c r="I2" s="753"/>
    </row>
    <row r="3" spans="2:9" ht="45.75" customHeight="1">
      <c r="B3" s="754" t="s">
        <v>1</v>
      </c>
      <c r="C3" s="755"/>
      <c r="D3" s="325" t="s">
        <v>149</v>
      </c>
      <c r="E3" s="325" t="s">
        <v>11</v>
      </c>
      <c r="F3" s="326" t="s">
        <v>10</v>
      </c>
      <c r="G3" s="326" t="s">
        <v>151</v>
      </c>
      <c r="H3" s="326" t="s">
        <v>0</v>
      </c>
      <c r="I3" s="331" t="s">
        <v>3</v>
      </c>
    </row>
    <row r="4" spans="2:10" ht="120.75" customHeight="1">
      <c r="B4" s="527">
        <v>1</v>
      </c>
      <c r="C4" s="329" t="s">
        <v>1103</v>
      </c>
      <c r="D4" s="330" t="s">
        <v>1064</v>
      </c>
      <c r="E4" s="330" t="s">
        <v>777</v>
      </c>
      <c r="F4" s="330">
        <v>1</v>
      </c>
      <c r="G4" s="328" t="s">
        <v>152</v>
      </c>
      <c r="H4" s="330" t="s">
        <v>1063</v>
      </c>
      <c r="I4" s="430">
        <v>44196</v>
      </c>
      <c r="J4" s="345"/>
    </row>
    <row r="5" spans="2:10" ht="84" customHeight="1">
      <c r="B5" s="527">
        <v>2</v>
      </c>
      <c r="C5" s="329" t="s">
        <v>1095</v>
      </c>
      <c r="D5" s="330" t="s">
        <v>1064</v>
      </c>
      <c r="E5" s="330" t="s">
        <v>777</v>
      </c>
      <c r="F5" s="328">
        <v>1</v>
      </c>
      <c r="G5" s="328" t="s">
        <v>152</v>
      </c>
      <c r="H5" s="330" t="s">
        <v>1067</v>
      </c>
      <c r="I5" s="430">
        <v>44196</v>
      </c>
      <c r="J5" s="345"/>
    </row>
    <row r="6" spans="2:10" ht="81.75" customHeight="1">
      <c r="B6" s="527">
        <v>3</v>
      </c>
      <c r="C6" s="329" t="s">
        <v>1091</v>
      </c>
      <c r="D6" s="330" t="s">
        <v>1074</v>
      </c>
      <c r="E6" s="330" t="s">
        <v>1065</v>
      </c>
      <c r="F6" s="328">
        <v>1</v>
      </c>
      <c r="G6" s="328" t="s">
        <v>152</v>
      </c>
      <c r="H6" s="330" t="s">
        <v>1067</v>
      </c>
      <c r="I6" s="430">
        <v>44196</v>
      </c>
      <c r="J6" s="345"/>
    </row>
    <row r="7" spans="2:10" ht="67.5" customHeight="1">
      <c r="B7" s="527">
        <v>4</v>
      </c>
      <c r="C7" s="431" t="s">
        <v>780</v>
      </c>
      <c r="D7" s="330" t="s">
        <v>595</v>
      </c>
      <c r="E7" s="330" t="s">
        <v>596</v>
      </c>
      <c r="F7" s="328">
        <v>4</v>
      </c>
      <c r="G7" s="328" t="s">
        <v>152</v>
      </c>
      <c r="H7" s="330" t="s">
        <v>781</v>
      </c>
      <c r="I7" s="430">
        <v>44196</v>
      </c>
      <c r="J7" s="345"/>
    </row>
    <row r="8" spans="2:10" ht="68.25" customHeight="1">
      <c r="B8" s="527">
        <v>5</v>
      </c>
      <c r="C8" s="431" t="s">
        <v>774</v>
      </c>
      <c r="D8" s="330" t="s">
        <v>595</v>
      </c>
      <c r="E8" s="330" t="s">
        <v>596</v>
      </c>
      <c r="F8" s="328">
        <v>10</v>
      </c>
      <c r="G8" s="328" t="s">
        <v>152</v>
      </c>
      <c r="H8" s="330" t="s">
        <v>587</v>
      </c>
      <c r="I8" s="430">
        <v>44196</v>
      </c>
      <c r="J8" s="345"/>
    </row>
    <row r="9" spans="2:10" ht="73.5" customHeight="1">
      <c r="B9" s="527">
        <v>7</v>
      </c>
      <c r="C9" s="329" t="s">
        <v>1092</v>
      </c>
      <c r="D9" s="330" t="s">
        <v>783</v>
      </c>
      <c r="E9" s="330" t="s">
        <v>784</v>
      </c>
      <c r="F9" s="328">
        <v>1</v>
      </c>
      <c r="G9" s="328" t="s">
        <v>152</v>
      </c>
      <c r="H9" s="330" t="s">
        <v>781</v>
      </c>
      <c r="I9" s="430">
        <v>44196</v>
      </c>
      <c r="J9" s="345"/>
    </row>
    <row r="10" spans="2:10" ht="86.25" customHeight="1">
      <c r="B10" s="527">
        <v>8</v>
      </c>
      <c r="C10" s="329" t="s">
        <v>1093</v>
      </c>
      <c r="D10" s="330" t="s">
        <v>778</v>
      </c>
      <c r="E10" s="330" t="s">
        <v>777</v>
      </c>
      <c r="F10" s="328">
        <v>2</v>
      </c>
      <c r="G10" s="328" t="s">
        <v>152</v>
      </c>
      <c r="H10" s="330" t="s">
        <v>781</v>
      </c>
      <c r="I10" s="430">
        <v>44196</v>
      </c>
      <c r="J10" s="345"/>
    </row>
    <row r="11" spans="2:10" ht="66.75" customHeight="1">
      <c r="B11" s="527">
        <v>9</v>
      </c>
      <c r="C11" s="329" t="s">
        <v>1068</v>
      </c>
      <c r="D11" s="330" t="s">
        <v>1069</v>
      </c>
      <c r="E11" s="330" t="s">
        <v>1070</v>
      </c>
      <c r="F11" s="328">
        <v>3</v>
      </c>
      <c r="G11" s="328" t="s">
        <v>152</v>
      </c>
      <c r="H11" s="330" t="s">
        <v>687</v>
      </c>
      <c r="I11" s="430">
        <v>44196</v>
      </c>
      <c r="J11" s="345"/>
    </row>
    <row r="12" spans="2:10" ht="88.5" customHeight="1" thickBot="1">
      <c r="B12" s="527">
        <v>10</v>
      </c>
      <c r="C12" s="327" t="s">
        <v>601</v>
      </c>
      <c r="D12" s="322" t="s">
        <v>600</v>
      </c>
      <c r="E12" s="322" t="s">
        <v>602</v>
      </c>
      <c r="F12" s="321">
        <v>2</v>
      </c>
      <c r="G12" s="321" t="s">
        <v>152</v>
      </c>
      <c r="H12" s="322" t="s">
        <v>599</v>
      </c>
      <c r="I12" s="429">
        <v>44196</v>
      </c>
      <c r="J12" s="345"/>
    </row>
    <row r="13" ht="15">
      <c r="B13" s="526"/>
    </row>
    <row r="14" ht="15">
      <c r="B14" s="526"/>
    </row>
    <row r="15" ht="15">
      <c r="B15" s="526"/>
    </row>
    <row r="16" ht="15">
      <c r="B16" s="526"/>
    </row>
    <row r="17" ht="15">
      <c r="B17" s="526"/>
    </row>
    <row r="18" ht="15">
      <c r="B18" s="526"/>
    </row>
  </sheetData>
  <sheetProtection/>
  <mergeCells count="2">
    <mergeCell ref="B2:I2"/>
    <mergeCell ref="B3:C3"/>
  </mergeCells>
  <printOptions/>
  <pageMargins left="0.7" right="0.7" top="0.75" bottom="0.75" header="0.3" footer="0.3"/>
  <pageSetup horizontalDpi="600" verticalDpi="600" orientation="landscape" scale="70" r:id="rId1"/>
</worksheet>
</file>

<file path=xl/worksheets/sheet14.xml><?xml version="1.0" encoding="utf-8"?>
<worksheet xmlns="http://schemas.openxmlformats.org/spreadsheetml/2006/main" xmlns:r="http://schemas.openxmlformats.org/officeDocument/2006/relationships">
  <dimension ref="B2:K18"/>
  <sheetViews>
    <sheetView zoomScalePageLayoutView="0" workbookViewId="0" topLeftCell="A1">
      <selection activeCell="C4" sqref="C4"/>
    </sheetView>
  </sheetViews>
  <sheetFormatPr defaultColWidth="11.421875" defaultRowHeight="12.75"/>
  <cols>
    <col min="1" max="1" width="3.00390625" style="1" customWidth="1"/>
    <col min="2" max="2" width="24.7109375" style="1" customWidth="1"/>
    <col min="3" max="3" width="7.7109375" style="1" customWidth="1"/>
    <col min="4" max="4" width="28.7109375" style="1" customWidth="1"/>
    <col min="5" max="5" width="20.7109375" style="57" customWidth="1"/>
    <col min="6" max="6" width="22.7109375" style="57" customWidth="1"/>
    <col min="7" max="7" width="11.421875" style="1" customWidth="1"/>
    <col min="8" max="8" width="17.421875" style="1" customWidth="1"/>
    <col min="9" max="10" width="24.7109375" style="1" customWidth="1"/>
    <col min="11" max="16384" width="11.421875" style="1" customWidth="1"/>
  </cols>
  <sheetData>
    <row r="1" ht="13.5" thickBot="1"/>
    <row r="2" spans="2:10" ht="23.25">
      <c r="B2" s="751" t="s">
        <v>203</v>
      </c>
      <c r="C2" s="752"/>
      <c r="D2" s="752"/>
      <c r="E2" s="752"/>
      <c r="F2" s="752"/>
      <c r="G2" s="752"/>
      <c r="H2" s="752"/>
      <c r="I2" s="752"/>
      <c r="J2" s="753"/>
    </row>
    <row r="3" spans="2:10" ht="45.75" customHeight="1" thickBot="1">
      <c r="B3" s="432" t="s">
        <v>150</v>
      </c>
      <c r="C3" s="756" t="s">
        <v>1</v>
      </c>
      <c r="D3" s="756"/>
      <c r="E3" s="433" t="s">
        <v>149</v>
      </c>
      <c r="F3" s="433" t="s">
        <v>11</v>
      </c>
      <c r="G3" s="434" t="s">
        <v>10</v>
      </c>
      <c r="H3" s="434" t="s">
        <v>151</v>
      </c>
      <c r="I3" s="434" t="s">
        <v>0</v>
      </c>
      <c r="J3" s="435" t="s">
        <v>3</v>
      </c>
    </row>
    <row r="4" spans="2:11" ht="66" customHeight="1" thickBot="1" thickTop="1">
      <c r="B4" s="757" t="s">
        <v>146</v>
      </c>
      <c r="C4" s="436" t="s">
        <v>1094</v>
      </c>
      <c r="D4" s="439" t="s">
        <v>1138</v>
      </c>
      <c r="E4" s="439" t="s">
        <v>1139</v>
      </c>
      <c r="F4" s="439" t="s">
        <v>1140</v>
      </c>
      <c r="G4" s="436">
        <v>2</v>
      </c>
      <c r="H4" s="436" t="s">
        <v>152</v>
      </c>
      <c r="I4" s="439" t="s">
        <v>1141</v>
      </c>
      <c r="J4" s="440">
        <v>44196</v>
      </c>
      <c r="K4" s="63"/>
    </row>
    <row r="5" spans="2:11" ht="97.5" customHeight="1" thickBot="1" thickTop="1">
      <c r="B5" s="757"/>
      <c r="C5" s="436" t="s">
        <v>9</v>
      </c>
      <c r="D5" s="437" t="s">
        <v>1062</v>
      </c>
      <c r="E5" s="437" t="s">
        <v>1142</v>
      </c>
      <c r="F5" s="437" t="s">
        <v>862</v>
      </c>
      <c r="G5" s="438">
        <v>6</v>
      </c>
      <c r="H5" s="438" t="s">
        <v>152</v>
      </c>
      <c r="I5" s="437" t="s">
        <v>1112</v>
      </c>
      <c r="J5" s="440">
        <v>44196</v>
      </c>
      <c r="K5" s="63"/>
    </row>
    <row r="6" ht="15" thickTop="1">
      <c r="B6" s="526"/>
    </row>
    <row r="7" ht="15">
      <c r="B7" s="526"/>
    </row>
    <row r="8" ht="15">
      <c r="B8" s="526"/>
    </row>
    <row r="9" ht="15">
      <c r="B9" s="526"/>
    </row>
    <row r="10" ht="15">
      <c r="B10" s="526"/>
    </row>
    <row r="11" ht="15">
      <c r="B11" s="526"/>
    </row>
    <row r="12" ht="15">
      <c r="B12" s="526"/>
    </row>
    <row r="13" ht="15">
      <c r="B13" s="526"/>
    </row>
    <row r="14" ht="15">
      <c r="B14" s="526"/>
    </row>
    <row r="15" ht="15">
      <c r="B15" s="526"/>
    </row>
    <row r="16" ht="15">
      <c r="B16" s="526"/>
    </row>
    <row r="17" ht="15">
      <c r="B17" s="526"/>
    </row>
    <row r="18" ht="15">
      <c r="B18" s="526"/>
    </row>
  </sheetData>
  <sheetProtection/>
  <mergeCells count="3">
    <mergeCell ref="B2:J2"/>
    <mergeCell ref="C3:D3"/>
    <mergeCell ref="B4:B5"/>
  </mergeCells>
  <printOptions/>
  <pageMargins left="0.7" right="0.7" top="0.75" bottom="0.75" header="0.3" footer="0.3"/>
  <pageSetup horizontalDpi="600" verticalDpi="600" orientation="landscape" scale="70" r:id="rId1"/>
</worksheet>
</file>

<file path=xl/worksheets/sheet15.xml><?xml version="1.0" encoding="utf-8"?>
<worksheet xmlns="http://schemas.openxmlformats.org/spreadsheetml/2006/main" xmlns:r="http://schemas.openxmlformats.org/officeDocument/2006/relationships">
  <dimension ref="A1:U294"/>
  <sheetViews>
    <sheetView zoomScale="80" zoomScaleNormal="80" zoomScalePageLayoutView="0" workbookViewId="0" topLeftCell="A1">
      <selection activeCell="A1" sqref="A1"/>
    </sheetView>
  </sheetViews>
  <sheetFormatPr defaultColWidth="11.421875" defaultRowHeight="12.75" zeroHeight="1"/>
  <cols>
    <col min="1" max="1" width="23.421875" style="0" customWidth="1"/>
    <col min="2" max="2" width="35.7109375" style="0" customWidth="1"/>
    <col min="3" max="3" width="20.7109375" style="0" customWidth="1"/>
    <col min="4" max="4" width="28.7109375" style="0" customWidth="1"/>
    <col min="5" max="5" width="9.00390625" style="0" customWidth="1"/>
    <col min="6" max="6" width="20.28125" style="0" customWidth="1"/>
    <col min="7" max="7" width="27.28125" style="0" customWidth="1"/>
    <col min="8" max="8" width="13.00390625" style="0" customWidth="1"/>
    <col min="9" max="9" width="32.421875" style="0" customWidth="1"/>
    <col min="10" max="10" width="47.7109375" style="0" customWidth="1"/>
    <col min="11" max="11" width="56.28125" style="0" customWidth="1"/>
    <col min="12" max="12" width="19.28125" style="0" customWidth="1"/>
    <col min="13" max="13" width="18.7109375" style="0" customWidth="1"/>
    <col min="14" max="14" width="20.57421875" style="0" customWidth="1"/>
    <col min="15" max="15" width="6.421875" style="0" customWidth="1"/>
    <col min="16" max="16" width="19.7109375" style="0" customWidth="1"/>
    <col min="18" max="18" width="15.7109375" style="0" customWidth="1"/>
    <col min="19" max="19" width="28.00390625" style="0" customWidth="1"/>
    <col min="20" max="20" width="50.28125" style="0" customWidth="1"/>
    <col min="21" max="21" width="27.28125" style="0" customWidth="1"/>
  </cols>
  <sheetData>
    <row r="1" spans="1:21" ht="25.5" customHeight="1">
      <c r="A1" s="4" t="s">
        <v>21</v>
      </c>
      <c r="B1" s="4" t="s">
        <v>22</v>
      </c>
      <c r="C1" s="4" t="s">
        <v>23</v>
      </c>
      <c r="D1" s="4" t="s">
        <v>24</v>
      </c>
      <c r="E1" s="4" t="s">
        <v>25</v>
      </c>
      <c r="F1" s="4" t="s">
        <v>26</v>
      </c>
      <c r="G1" s="5" t="s">
        <v>27</v>
      </c>
      <c r="H1" s="4" t="s">
        <v>28</v>
      </c>
      <c r="I1" s="5" t="s">
        <v>12</v>
      </c>
      <c r="J1" s="5" t="s">
        <v>20</v>
      </c>
      <c r="K1" s="5" t="s">
        <v>29</v>
      </c>
      <c r="L1" s="4" t="s">
        <v>30</v>
      </c>
      <c r="M1" s="4" t="s">
        <v>31</v>
      </c>
      <c r="N1" s="4" t="s">
        <v>32</v>
      </c>
      <c r="O1" s="4" t="s">
        <v>33</v>
      </c>
      <c r="P1" s="5" t="s">
        <v>34</v>
      </c>
      <c r="Q1" s="5" t="s">
        <v>35</v>
      </c>
      <c r="R1" s="5"/>
      <c r="S1" s="5" t="s">
        <v>36</v>
      </c>
      <c r="T1" s="2"/>
      <c r="U1" s="2" t="s">
        <v>37</v>
      </c>
    </row>
    <row r="2" spans="1:21" ht="54" customHeight="1">
      <c r="A2" s="6"/>
      <c r="B2" s="7" t="s">
        <v>38</v>
      </c>
      <c r="C2" s="8" t="s">
        <v>39</v>
      </c>
      <c r="D2" s="8" t="s">
        <v>40</v>
      </c>
      <c r="E2" s="8">
        <v>2015</v>
      </c>
      <c r="F2" s="9" t="s">
        <v>41</v>
      </c>
      <c r="G2" s="10" t="s">
        <v>12</v>
      </c>
      <c r="H2" s="11" t="s">
        <v>42</v>
      </c>
      <c r="I2" s="12" t="s">
        <v>13</v>
      </c>
      <c r="J2" s="13" t="str">
        <f>'[2]INSTRUCTIVO'!D25</f>
        <v>Extensión de horarios  de atención</v>
      </c>
      <c r="K2" s="14" t="str">
        <f>'[2]INSTRUCTIVO'!D31</f>
        <v>Formularios diligenciados en línea</v>
      </c>
      <c r="L2" s="15" t="s">
        <v>43</v>
      </c>
      <c r="M2" s="16" t="s">
        <v>44</v>
      </c>
      <c r="N2" s="16" t="s">
        <v>45</v>
      </c>
      <c r="O2" s="17">
        <v>5</v>
      </c>
      <c r="P2" s="18">
        <v>1</v>
      </c>
      <c r="Q2" s="11" t="s">
        <v>46</v>
      </c>
      <c r="R2" s="18">
        <v>1</v>
      </c>
      <c r="S2" s="18" t="e">
        <f>+#REF!</f>
        <v>#REF!</v>
      </c>
      <c r="T2" t="e">
        <f>+#REF!</f>
        <v>#REF!</v>
      </c>
      <c r="U2" t="e">
        <f>IF(T2="SI",S2,"")</f>
        <v>#REF!</v>
      </c>
    </row>
    <row r="3" spans="1:21" ht="31.5" customHeight="1">
      <c r="A3" s="6" t="s">
        <v>47</v>
      </c>
      <c r="B3" s="7" t="s">
        <v>48</v>
      </c>
      <c r="C3" s="8" t="s">
        <v>49</v>
      </c>
      <c r="D3" s="8" t="s">
        <v>50</v>
      </c>
      <c r="E3" s="8">
        <v>2016</v>
      </c>
      <c r="F3" s="19" t="s">
        <v>51</v>
      </c>
      <c r="G3" s="10" t="s">
        <v>20</v>
      </c>
      <c r="H3" s="11" t="s">
        <v>43</v>
      </c>
      <c r="I3" s="20" t="s">
        <v>14</v>
      </c>
      <c r="J3" s="13" t="str">
        <f>'[2]INSTRUCTIVO'!D26</f>
        <v>Ampliación de puntos de atención</v>
      </c>
      <c r="K3" s="14" t="str">
        <f>'[2]INSTRUCTIVO'!D32</f>
        <v>Pago en línea</v>
      </c>
      <c r="L3" s="21" t="s">
        <v>52</v>
      </c>
      <c r="M3" s="11" t="s">
        <v>53</v>
      </c>
      <c r="N3" s="11" t="s">
        <v>53</v>
      </c>
      <c r="O3" s="22">
        <v>10</v>
      </c>
      <c r="P3" s="18">
        <v>2</v>
      </c>
      <c r="Q3" s="11" t="s">
        <v>54</v>
      </c>
      <c r="R3" s="18">
        <v>2</v>
      </c>
      <c r="S3" s="18" t="e">
        <f>+#REF!</f>
        <v>#REF!</v>
      </c>
      <c r="T3" t="e">
        <f>+#REF!</f>
        <v>#REF!</v>
      </c>
      <c r="U3" t="e">
        <f aca="true" t="shared" si="0" ref="U3:U66">IF(T3="SI",S3,"")</f>
        <v>#REF!</v>
      </c>
    </row>
    <row r="4" spans="1:21" ht="135.75" customHeight="1">
      <c r="A4" s="6" t="s">
        <v>55</v>
      </c>
      <c r="B4" s="7" t="s">
        <v>56</v>
      </c>
      <c r="C4" s="18"/>
      <c r="D4" s="8" t="s">
        <v>57</v>
      </c>
      <c r="E4" s="8">
        <v>2017</v>
      </c>
      <c r="F4" s="23" t="s">
        <v>58</v>
      </c>
      <c r="G4" s="10" t="s">
        <v>29</v>
      </c>
      <c r="H4" s="11" t="s">
        <v>52</v>
      </c>
      <c r="I4" s="20" t="s">
        <v>15</v>
      </c>
      <c r="J4" s="13" t="str">
        <f>'[2]INSTRUCTIVO'!D27</f>
        <v>Reducción de pasos para el ciudadano</v>
      </c>
      <c r="K4" s="14" t="str">
        <f>'[2]INSTRUCTIVO'!D33</f>
        <v>Envío de documentos electrónicos</v>
      </c>
      <c r="L4" s="21" t="s">
        <v>59</v>
      </c>
      <c r="M4" s="11"/>
      <c r="N4" s="11"/>
      <c r="O4" s="22">
        <v>15</v>
      </c>
      <c r="P4" s="18">
        <v>3</v>
      </c>
      <c r="Q4" s="18"/>
      <c r="R4" s="18">
        <v>3</v>
      </c>
      <c r="S4" s="18" t="e">
        <f>+#REF!</f>
        <v>#REF!</v>
      </c>
      <c r="T4" t="e">
        <f>+#REF!</f>
        <v>#REF!</v>
      </c>
      <c r="U4" t="e">
        <f t="shared" si="0"/>
        <v>#REF!</v>
      </c>
    </row>
    <row r="5" spans="1:21" ht="109.5" customHeight="1">
      <c r="A5" s="6"/>
      <c r="B5" s="7" t="s">
        <v>60</v>
      </c>
      <c r="C5" s="18"/>
      <c r="D5" s="8" t="s">
        <v>61</v>
      </c>
      <c r="E5" s="8">
        <v>2018</v>
      </c>
      <c r="F5" s="23" t="s">
        <v>62</v>
      </c>
      <c r="G5" s="24"/>
      <c r="H5" s="11" t="s">
        <v>59</v>
      </c>
      <c r="I5" s="20" t="s">
        <v>16</v>
      </c>
      <c r="J5" s="13" t="str">
        <f>'[2]INSTRUCTIVO'!D28</f>
        <v>Optimización de los procesos o procedimientos internos</v>
      </c>
      <c r="K5" s="14" t="str">
        <f>'[2]INSTRUCTIVO'!D34</f>
        <v>Disponer de mecanismos de seguimiento al estado del trámite/OPA</v>
      </c>
      <c r="L5" s="21" t="s">
        <v>63</v>
      </c>
      <c r="O5" s="22">
        <v>20</v>
      </c>
      <c r="P5" s="18">
        <v>4</v>
      </c>
      <c r="Q5" s="18"/>
      <c r="R5" s="18">
        <v>4</v>
      </c>
      <c r="S5" s="18" t="e">
        <f>+#REF!</f>
        <v>#REF!</v>
      </c>
      <c r="T5" t="e">
        <f>+#REF!</f>
        <v>#REF!</v>
      </c>
      <c r="U5" t="e">
        <f t="shared" si="0"/>
        <v>#REF!</v>
      </c>
    </row>
    <row r="6" spans="1:21" ht="78" customHeight="1">
      <c r="A6" s="18"/>
      <c r="B6" s="7" t="s">
        <v>64</v>
      </c>
      <c r="C6" s="18"/>
      <c r="D6" s="8" t="s">
        <v>65</v>
      </c>
      <c r="E6" s="8">
        <v>2019</v>
      </c>
      <c r="F6" s="18"/>
      <c r="G6" s="25"/>
      <c r="H6" s="11" t="s">
        <v>63</v>
      </c>
      <c r="I6" s="20" t="s">
        <v>17</v>
      </c>
      <c r="J6" s="13" t="str">
        <f>'[2]INSTRUCTIVO'!D29</f>
        <v>Reducción de tiempo de duración del trámite/OPA</v>
      </c>
      <c r="K6" s="14" t="str">
        <f>'[2]INSTRUCTIVO'!D35</f>
        <v>Firma electrónica</v>
      </c>
      <c r="L6" s="21" t="s">
        <v>66</v>
      </c>
      <c r="O6" s="22">
        <v>25</v>
      </c>
      <c r="P6" s="18">
        <v>5</v>
      </c>
      <c r="Q6" s="18"/>
      <c r="R6" s="18">
        <v>5</v>
      </c>
      <c r="S6" s="18" t="e">
        <f>+#REF!</f>
        <v>#REF!</v>
      </c>
      <c r="T6" t="e">
        <f>+#REF!</f>
        <v>#REF!</v>
      </c>
      <c r="U6" t="e">
        <f t="shared" si="0"/>
        <v>#REF!</v>
      </c>
    </row>
    <row r="7" spans="1:21" ht="40.5" customHeight="1" thickBot="1">
      <c r="A7" s="18"/>
      <c r="B7" s="7" t="s">
        <v>67</v>
      </c>
      <c r="C7" s="18"/>
      <c r="D7" s="8" t="s">
        <v>68</v>
      </c>
      <c r="E7" s="8">
        <v>2020</v>
      </c>
      <c r="F7" s="18"/>
      <c r="G7" s="24"/>
      <c r="H7" s="11" t="s">
        <v>66</v>
      </c>
      <c r="I7" s="26"/>
      <c r="J7" s="13" t="str">
        <f>'[2]INSTRUCTIVO'!D30</f>
        <v>Ampliación de canales de obtención del resultado</v>
      </c>
      <c r="K7" s="14" t="str">
        <f>'[2]INSTRUCTIVO'!D36</f>
        <v>Trámite/OPA total en línea</v>
      </c>
      <c r="L7" s="21" t="s">
        <v>69</v>
      </c>
      <c r="O7" s="22">
        <v>30</v>
      </c>
      <c r="P7" s="18">
        <v>6</v>
      </c>
      <c r="Q7" s="18"/>
      <c r="R7" s="18">
        <v>6</v>
      </c>
      <c r="S7" s="18" t="e">
        <f>+#REF!</f>
        <v>#REF!</v>
      </c>
      <c r="T7" t="e">
        <f>+#REF!</f>
        <v>#REF!</v>
      </c>
      <c r="U7" t="e">
        <f t="shared" si="0"/>
        <v>#REF!</v>
      </c>
    </row>
    <row r="8" spans="1:21" ht="58.5" customHeight="1">
      <c r="A8" s="18"/>
      <c r="B8" s="7" t="s">
        <v>70</v>
      </c>
      <c r="C8" s="18"/>
      <c r="D8" s="8" t="s">
        <v>71</v>
      </c>
      <c r="E8" s="8"/>
      <c r="F8" s="18"/>
      <c r="G8" s="24"/>
      <c r="H8" s="11" t="s">
        <v>69</v>
      </c>
      <c r="I8" s="27"/>
      <c r="J8" s="28"/>
      <c r="K8" s="29"/>
      <c r="L8" s="21" t="s">
        <v>72</v>
      </c>
      <c r="O8" s="22">
        <v>35</v>
      </c>
      <c r="P8" s="30" t="s">
        <v>73</v>
      </c>
      <c r="Q8" s="18"/>
      <c r="R8" s="18">
        <v>7</v>
      </c>
      <c r="S8" s="18" t="e">
        <f>+#REF!</f>
        <v>#REF!</v>
      </c>
      <c r="T8" t="e">
        <f>+#REF!</f>
        <v>#REF!</v>
      </c>
      <c r="U8" t="e">
        <f t="shared" si="0"/>
        <v>#REF!</v>
      </c>
    </row>
    <row r="9" spans="1:21" ht="28.5" customHeight="1">
      <c r="A9" s="18"/>
      <c r="B9" s="7" t="s">
        <v>74</v>
      </c>
      <c r="C9" s="18"/>
      <c r="D9" s="8" t="s">
        <v>75</v>
      </c>
      <c r="E9" s="8"/>
      <c r="F9" s="18"/>
      <c r="G9" s="24" t="s">
        <v>76</v>
      </c>
      <c r="H9" s="18"/>
      <c r="I9" s="31"/>
      <c r="J9" s="32"/>
      <c r="K9" s="33"/>
      <c r="L9" s="34"/>
      <c r="O9" s="22">
        <v>40</v>
      </c>
      <c r="P9" s="18"/>
      <c r="Q9" s="18"/>
      <c r="R9" s="18">
        <v>8</v>
      </c>
      <c r="S9" s="18" t="e">
        <f>+#REF!</f>
        <v>#REF!</v>
      </c>
      <c r="T9" t="e">
        <f>+#REF!</f>
        <v>#REF!</v>
      </c>
      <c r="U9" t="e">
        <f t="shared" si="0"/>
        <v>#REF!</v>
      </c>
    </row>
    <row r="10" spans="1:21" ht="24.75" customHeight="1">
      <c r="A10" s="18"/>
      <c r="B10" s="7" t="s">
        <v>77</v>
      </c>
      <c r="C10" s="18"/>
      <c r="D10" s="8" t="s">
        <v>78</v>
      </c>
      <c r="E10" s="8"/>
      <c r="F10" s="18"/>
      <c r="G10" s="11" t="s">
        <v>79</v>
      </c>
      <c r="H10" s="11"/>
      <c r="I10" s="31"/>
      <c r="K10" s="33"/>
      <c r="L10" s="35"/>
      <c r="O10" s="22">
        <v>45</v>
      </c>
      <c r="P10" s="18"/>
      <c r="Q10" s="18"/>
      <c r="R10" s="18">
        <v>9</v>
      </c>
      <c r="S10" s="18" t="e">
        <f>+#REF!</f>
        <v>#REF!</v>
      </c>
      <c r="T10" t="e">
        <f>+#REF!</f>
        <v>#REF!</v>
      </c>
      <c r="U10" t="e">
        <f t="shared" si="0"/>
        <v>#REF!</v>
      </c>
    </row>
    <row r="11" spans="1:21" ht="27.75" customHeight="1">
      <c r="A11" s="18"/>
      <c r="B11" s="7" t="s">
        <v>80</v>
      </c>
      <c r="C11" s="18"/>
      <c r="D11" s="8" t="s">
        <v>81</v>
      </c>
      <c r="E11" s="8"/>
      <c r="F11" s="18"/>
      <c r="G11" s="18"/>
      <c r="H11" s="18"/>
      <c r="I11" s="31"/>
      <c r="K11" s="33"/>
      <c r="O11" s="22">
        <v>50</v>
      </c>
      <c r="P11" s="18"/>
      <c r="Q11" s="18"/>
      <c r="R11" s="18">
        <v>10</v>
      </c>
      <c r="S11" s="18" t="e">
        <f>+#REF!</f>
        <v>#REF!</v>
      </c>
      <c r="T11" t="e">
        <f>+#REF!</f>
        <v>#REF!</v>
      </c>
      <c r="U11" t="e">
        <f t="shared" si="0"/>
        <v>#REF!</v>
      </c>
    </row>
    <row r="12" spans="1:21" ht="39" customHeight="1">
      <c r="A12" s="18"/>
      <c r="B12" s="7" t="s">
        <v>82</v>
      </c>
      <c r="C12" s="18"/>
      <c r="D12" s="8" t="s">
        <v>83</v>
      </c>
      <c r="E12" s="8"/>
      <c r="F12" s="18"/>
      <c r="G12" s="18"/>
      <c r="H12" s="18"/>
      <c r="I12" s="31"/>
      <c r="O12" s="22">
        <v>55</v>
      </c>
      <c r="P12" s="18"/>
      <c r="Q12" s="18"/>
      <c r="R12" s="18">
        <v>11</v>
      </c>
      <c r="S12" s="18" t="e">
        <f>+#REF!</f>
        <v>#REF!</v>
      </c>
      <c r="T12" t="e">
        <f>+#REF!</f>
        <v>#REF!</v>
      </c>
      <c r="U12" t="e">
        <f t="shared" si="0"/>
        <v>#REF!</v>
      </c>
    </row>
    <row r="13" spans="1:21" ht="30.75">
      <c r="A13" s="18"/>
      <c r="B13" s="7" t="s">
        <v>84</v>
      </c>
      <c r="C13" s="18"/>
      <c r="D13" s="8" t="s">
        <v>85</v>
      </c>
      <c r="E13" s="8"/>
      <c r="F13" s="18"/>
      <c r="G13" s="18"/>
      <c r="H13" s="18"/>
      <c r="I13" s="3"/>
      <c r="K13" s="36" t="s">
        <v>18</v>
      </c>
      <c r="O13" s="22">
        <v>70</v>
      </c>
      <c r="P13" s="18"/>
      <c r="Q13" s="18"/>
      <c r="R13" s="18">
        <v>12</v>
      </c>
      <c r="S13" s="18" t="e">
        <f>+#REF!</f>
        <v>#REF!</v>
      </c>
      <c r="T13" t="e">
        <f>+#REF!</f>
        <v>#REF!</v>
      </c>
      <c r="U13" t="e">
        <f t="shared" si="0"/>
        <v>#REF!</v>
      </c>
    </row>
    <row r="14" spans="1:19" ht="15">
      <c r="A14" s="18"/>
      <c r="B14" s="7"/>
      <c r="C14" s="18"/>
      <c r="D14" s="8" t="s">
        <v>86</v>
      </c>
      <c r="E14" s="8"/>
      <c r="F14" s="18"/>
      <c r="G14" s="18"/>
      <c r="H14" s="18"/>
      <c r="I14" s="3"/>
      <c r="K14" s="36"/>
      <c r="O14" s="22"/>
      <c r="P14" s="18"/>
      <c r="Q14" s="18"/>
      <c r="R14" s="18"/>
      <c r="S14" s="18"/>
    </row>
    <row r="15" spans="1:21" ht="30.75">
      <c r="A15" s="18"/>
      <c r="B15" s="7" t="s">
        <v>87</v>
      </c>
      <c r="C15" s="18"/>
      <c r="D15" s="8" t="s">
        <v>88</v>
      </c>
      <c r="E15" s="18"/>
      <c r="F15" s="18"/>
      <c r="G15" s="18"/>
      <c r="H15" s="18"/>
      <c r="I15" s="3"/>
      <c r="K15" s="36" t="s">
        <v>19</v>
      </c>
      <c r="O15" s="22">
        <v>75</v>
      </c>
      <c r="P15" s="18"/>
      <c r="Q15" s="18"/>
      <c r="R15" s="18">
        <v>13</v>
      </c>
      <c r="S15" s="18" t="e">
        <f>+#REF!</f>
        <v>#REF!</v>
      </c>
      <c r="T15" t="e">
        <f>+#REF!</f>
        <v>#REF!</v>
      </c>
      <c r="U15" t="e">
        <f t="shared" si="0"/>
        <v>#REF!</v>
      </c>
    </row>
    <row r="16" spans="1:21" ht="27.75" customHeight="1">
      <c r="A16" s="18"/>
      <c r="B16" s="7" t="s">
        <v>89</v>
      </c>
      <c r="C16" s="18"/>
      <c r="D16" s="8" t="s">
        <v>90</v>
      </c>
      <c r="E16" s="18"/>
      <c r="F16" s="18"/>
      <c r="G16" s="18"/>
      <c r="H16" s="18"/>
      <c r="I16" s="3"/>
      <c r="K16" s="36" t="s">
        <v>91</v>
      </c>
      <c r="O16" s="22">
        <v>80</v>
      </c>
      <c r="P16" s="18"/>
      <c r="Q16" s="18"/>
      <c r="R16" s="18">
        <v>14</v>
      </c>
      <c r="S16" s="18" t="e">
        <f>+#REF!</f>
        <v>#REF!</v>
      </c>
      <c r="T16" t="e">
        <f>+#REF!</f>
        <v>#REF!</v>
      </c>
      <c r="U16" t="e">
        <f t="shared" si="0"/>
        <v>#REF!</v>
      </c>
    </row>
    <row r="17" spans="1:21" ht="26.25">
      <c r="A17" s="18"/>
      <c r="B17" s="7" t="s">
        <v>92</v>
      </c>
      <c r="C17" s="18"/>
      <c r="D17" s="8" t="s">
        <v>93</v>
      </c>
      <c r="E17" s="18"/>
      <c r="F17" s="18"/>
      <c r="G17" s="18"/>
      <c r="H17" s="18"/>
      <c r="I17" s="3"/>
      <c r="K17" s="36" t="s">
        <v>94</v>
      </c>
      <c r="O17" s="22">
        <v>85</v>
      </c>
      <c r="P17" s="18"/>
      <c r="Q17" s="18"/>
      <c r="R17" s="18">
        <v>15</v>
      </c>
      <c r="S17" s="18" t="e">
        <f>+#REF!</f>
        <v>#REF!</v>
      </c>
      <c r="T17" t="e">
        <f>+#REF!</f>
        <v>#REF!</v>
      </c>
      <c r="U17" t="e">
        <f t="shared" si="0"/>
        <v>#REF!</v>
      </c>
    </row>
    <row r="18" spans="1:21" ht="15">
      <c r="A18" s="18"/>
      <c r="B18" s="7" t="s">
        <v>95</v>
      </c>
      <c r="C18" s="18"/>
      <c r="D18" s="8" t="s">
        <v>96</v>
      </c>
      <c r="E18" s="18"/>
      <c r="F18" s="18"/>
      <c r="G18" s="18"/>
      <c r="H18" s="18"/>
      <c r="I18" s="3"/>
      <c r="K18" s="36" t="s">
        <v>97</v>
      </c>
      <c r="O18" s="22">
        <v>90</v>
      </c>
      <c r="P18" s="18"/>
      <c r="Q18" s="18"/>
      <c r="R18" s="18">
        <v>16</v>
      </c>
      <c r="S18" s="18" t="e">
        <f>+#REF!</f>
        <v>#REF!</v>
      </c>
      <c r="T18" t="e">
        <f>+#REF!</f>
        <v>#REF!</v>
      </c>
      <c r="U18" t="e">
        <f t="shared" si="0"/>
        <v>#REF!</v>
      </c>
    </row>
    <row r="19" spans="1:21" ht="15">
      <c r="A19" s="18"/>
      <c r="B19" s="7" t="s">
        <v>98</v>
      </c>
      <c r="C19" s="18"/>
      <c r="D19" s="8" t="s">
        <v>99</v>
      </c>
      <c r="E19" s="18"/>
      <c r="F19" s="18"/>
      <c r="G19" s="18"/>
      <c r="H19" s="18"/>
      <c r="I19" s="3"/>
      <c r="K19" s="36" t="s">
        <v>100</v>
      </c>
      <c r="O19" s="22">
        <v>95</v>
      </c>
      <c r="P19" s="18"/>
      <c r="Q19" s="18"/>
      <c r="R19" s="18">
        <v>17</v>
      </c>
      <c r="S19" s="18" t="e">
        <f>+#REF!</f>
        <v>#REF!</v>
      </c>
      <c r="T19" t="e">
        <f>+#REF!</f>
        <v>#REF!</v>
      </c>
      <c r="U19" t="e">
        <f t="shared" si="0"/>
        <v>#REF!</v>
      </c>
    </row>
    <row r="20" spans="1:21" ht="15.75" thickBot="1">
      <c r="A20" s="18"/>
      <c r="B20" s="7" t="s">
        <v>101</v>
      </c>
      <c r="C20" s="18"/>
      <c r="D20" s="8" t="s">
        <v>102</v>
      </c>
      <c r="E20" s="18"/>
      <c r="F20" s="18"/>
      <c r="G20" s="18"/>
      <c r="H20" s="18"/>
      <c r="I20" s="3"/>
      <c r="K20" s="37" t="s">
        <v>103</v>
      </c>
      <c r="O20" s="22">
        <v>100</v>
      </c>
      <c r="P20" s="18"/>
      <c r="Q20" s="18"/>
      <c r="R20" s="18">
        <v>18</v>
      </c>
      <c r="S20" s="18" t="e">
        <f>+#REF!</f>
        <v>#REF!</v>
      </c>
      <c r="T20" t="e">
        <f>+#REF!</f>
        <v>#REF!</v>
      </c>
      <c r="U20" t="e">
        <f t="shared" si="0"/>
        <v>#REF!</v>
      </c>
    </row>
    <row r="21" spans="1:21" ht="15">
      <c r="A21" s="18"/>
      <c r="B21" s="7" t="s">
        <v>104</v>
      </c>
      <c r="C21" s="18"/>
      <c r="D21" s="8" t="s">
        <v>10</v>
      </c>
      <c r="E21" s="18"/>
      <c r="F21" s="18"/>
      <c r="G21" s="18"/>
      <c r="H21" s="18"/>
      <c r="I21" s="3"/>
      <c r="P21" s="18"/>
      <c r="Q21" s="18"/>
      <c r="R21" s="18">
        <v>19</v>
      </c>
      <c r="S21" s="18" t="e">
        <f>+#REF!</f>
        <v>#REF!</v>
      </c>
      <c r="T21" t="e">
        <f>+#REF!</f>
        <v>#REF!</v>
      </c>
      <c r="U21" t="e">
        <f t="shared" si="0"/>
        <v>#REF!</v>
      </c>
    </row>
    <row r="22" spans="1:21" ht="15">
      <c r="A22" s="18"/>
      <c r="B22" s="7" t="s">
        <v>105</v>
      </c>
      <c r="C22" s="18"/>
      <c r="D22" s="8" t="s">
        <v>106</v>
      </c>
      <c r="E22" s="18"/>
      <c r="F22" s="18"/>
      <c r="G22" s="18"/>
      <c r="H22" s="18"/>
      <c r="I22" s="3"/>
      <c r="P22" s="18"/>
      <c r="Q22" s="18"/>
      <c r="R22" s="18">
        <v>20</v>
      </c>
      <c r="S22" s="18" t="e">
        <f>+#REF!</f>
        <v>#REF!</v>
      </c>
      <c r="T22" t="e">
        <f>+#REF!</f>
        <v>#REF!</v>
      </c>
      <c r="U22" t="e">
        <f t="shared" si="0"/>
        <v>#REF!</v>
      </c>
    </row>
    <row r="23" spans="1:21" ht="30.75">
      <c r="A23" s="18"/>
      <c r="B23" s="7" t="s">
        <v>107</v>
      </c>
      <c r="C23" s="38"/>
      <c r="D23" s="8" t="s">
        <v>108</v>
      </c>
      <c r="E23" s="18"/>
      <c r="F23" s="18"/>
      <c r="G23" s="18"/>
      <c r="H23" s="18"/>
      <c r="I23" s="3"/>
      <c r="P23" s="18"/>
      <c r="Q23" s="18"/>
      <c r="R23" s="18">
        <v>21</v>
      </c>
      <c r="S23" s="18" t="e">
        <f>+#REF!</f>
        <v>#REF!</v>
      </c>
      <c r="T23" t="e">
        <f>+#REF!</f>
        <v>#REF!</v>
      </c>
      <c r="U23" t="e">
        <f t="shared" si="0"/>
        <v>#REF!</v>
      </c>
    </row>
    <row r="24" spans="1:21" ht="15">
      <c r="A24" s="18"/>
      <c r="B24" s="7" t="s">
        <v>109</v>
      </c>
      <c r="C24" s="38"/>
      <c r="D24" s="8" t="s">
        <v>110</v>
      </c>
      <c r="E24" s="18"/>
      <c r="F24" s="18"/>
      <c r="G24" s="18"/>
      <c r="H24" s="18"/>
      <c r="I24" s="3"/>
      <c r="P24" s="18"/>
      <c r="Q24" s="18"/>
      <c r="R24" s="18">
        <v>22</v>
      </c>
      <c r="S24" s="18" t="e">
        <f>+#REF!</f>
        <v>#REF!</v>
      </c>
      <c r="T24" t="e">
        <f>+#REF!</f>
        <v>#REF!</v>
      </c>
      <c r="U24" t="e">
        <f t="shared" si="0"/>
        <v>#REF!</v>
      </c>
    </row>
    <row r="25" spans="1:21" ht="15">
      <c r="A25" s="18"/>
      <c r="B25" s="7" t="s">
        <v>111</v>
      </c>
      <c r="C25" s="38"/>
      <c r="D25" s="8" t="s">
        <v>112</v>
      </c>
      <c r="E25" s="18"/>
      <c r="F25" s="18"/>
      <c r="G25" s="18"/>
      <c r="H25" s="18"/>
      <c r="I25" s="3"/>
      <c r="P25" s="18"/>
      <c r="Q25" s="18"/>
      <c r="R25" s="18">
        <v>23</v>
      </c>
      <c r="S25" s="18" t="e">
        <f>+#REF!</f>
        <v>#REF!</v>
      </c>
      <c r="T25" t="e">
        <f>+#REF!</f>
        <v>#REF!</v>
      </c>
      <c r="U25" t="e">
        <f t="shared" si="0"/>
        <v>#REF!</v>
      </c>
    </row>
    <row r="26" spans="1:21" ht="15">
      <c r="A26" s="18"/>
      <c r="B26" s="7" t="s">
        <v>113</v>
      </c>
      <c r="C26" s="38"/>
      <c r="D26" s="8" t="s">
        <v>114</v>
      </c>
      <c r="E26" s="18"/>
      <c r="F26" s="18"/>
      <c r="G26" s="18"/>
      <c r="H26" s="18"/>
      <c r="I26" s="3"/>
      <c r="P26" s="18"/>
      <c r="Q26" s="18"/>
      <c r="R26" s="18">
        <v>24</v>
      </c>
      <c r="S26" s="18" t="e">
        <f>+#REF!</f>
        <v>#REF!</v>
      </c>
      <c r="T26" t="e">
        <f>+#REF!</f>
        <v>#REF!</v>
      </c>
      <c r="U26" t="e">
        <f t="shared" si="0"/>
        <v>#REF!</v>
      </c>
    </row>
    <row r="27" spans="1:21" ht="15">
      <c r="A27" s="18"/>
      <c r="B27" s="39" t="s">
        <v>115</v>
      </c>
      <c r="C27" s="38"/>
      <c r="D27" s="8" t="s">
        <v>116</v>
      </c>
      <c r="E27" s="18"/>
      <c r="F27" s="18"/>
      <c r="G27" s="18"/>
      <c r="H27" s="18"/>
      <c r="I27" s="3"/>
      <c r="P27" s="18"/>
      <c r="Q27" s="18"/>
      <c r="R27" s="18">
        <v>25</v>
      </c>
      <c r="S27" s="18" t="e">
        <f>+#REF!</f>
        <v>#REF!</v>
      </c>
      <c r="T27" t="e">
        <f>+#REF!</f>
        <v>#REF!</v>
      </c>
      <c r="U27" t="e">
        <f t="shared" si="0"/>
        <v>#REF!</v>
      </c>
    </row>
    <row r="28" spans="1:21" ht="12.75">
      <c r="A28" s="18"/>
      <c r="C28" s="38"/>
      <c r="D28" s="8" t="s">
        <v>117</v>
      </c>
      <c r="E28" s="18"/>
      <c r="F28" s="18"/>
      <c r="G28" s="18"/>
      <c r="H28" s="18"/>
      <c r="I28" s="3"/>
      <c r="P28" s="18"/>
      <c r="Q28" s="18"/>
      <c r="R28" s="18">
        <v>26</v>
      </c>
      <c r="S28" s="18" t="e">
        <f>+#REF!</f>
        <v>#REF!</v>
      </c>
      <c r="T28" t="e">
        <f>+#REF!</f>
        <v>#REF!</v>
      </c>
      <c r="U28" t="e">
        <f t="shared" si="0"/>
        <v>#REF!</v>
      </c>
    </row>
    <row r="29" spans="1:21" ht="12.75">
      <c r="A29" s="18"/>
      <c r="B29" s="18"/>
      <c r="C29" s="38"/>
      <c r="D29" s="8" t="s">
        <v>118</v>
      </c>
      <c r="E29" s="18"/>
      <c r="F29" s="18"/>
      <c r="G29" s="18"/>
      <c r="H29" s="18"/>
      <c r="I29" s="3"/>
      <c r="P29" s="18"/>
      <c r="Q29" s="18"/>
      <c r="R29" s="18">
        <v>27</v>
      </c>
      <c r="S29" s="18" t="e">
        <f>+#REF!</f>
        <v>#REF!</v>
      </c>
      <c r="T29" t="e">
        <f>+#REF!</f>
        <v>#REF!</v>
      </c>
      <c r="U29" t="e">
        <f t="shared" si="0"/>
        <v>#REF!</v>
      </c>
    </row>
    <row r="30" spans="1:21" ht="12.75">
      <c r="A30" s="18"/>
      <c r="B30" s="18"/>
      <c r="C30" s="38"/>
      <c r="D30" s="8" t="s">
        <v>119</v>
      </c>
      <c r="E30" s="18"/>
      <c r="F30" s="18"/>
      <c r="G30" s="18"/>
      <c r="H30" s="18"/>
      <c r="I30" s="3"/>
      <c r="P30" s="18"/>
      <c r="Q30" s="18"/>
      <c r="R30" s="18">
        <v>28</v>
      </c>
      <c r="S30" s="18" t="e">
        <f>+#REF!</f>
        <v>#REF!</v>
      </c>
      <c r="T30" t="e">
        <f>+#REF!</f>
        <v>#REF!</v>
      </c>
      <c r="U30" t="e">
        <f t="shared" si="0"/>
        <v>#REF!</v>
      </c>
    </row>
    <row r="31" spans="1:21" ht="12.75">
      <c r="A31" s="18"/>
      <c r="B31" s="18"/>
      <c r="C31" s="38"/>
      <c r="D31" s="8" t="s">
        <v>120</v>
      </c>
      <c r="E31" s="18"/>
      <c r="F31" s="18"/>
      <c r="G31" s="18"/>
      <c r="H31" s="18"/>
      <c r="I31" s="3"/>
      <c r="P31" s="18"/>
      <c r="Q31" s="18"/>
      <c r="R31" s="18">
        <v>29</v>
      </c>
      <c r="S31" s="18" t="e">
        <f>+#REF!</f>
        <v>#REF!</v>
      </c>
      <c r="T31" t="e">
        <f>+#REF!</f>
        <v>#REF!</v>
      </c>
      <c r="U31" t="e">
        <f t="shared" si="0"/>
        <v>#REF!</v>
      </c>
    </row>
    <row r="32" spans="1:21" ht="12.75">
      <c r="A32" s="18"/>
      <c r="B32" s="18"/>
      <c r="C32" s="38"/>
      <c r="D32" s="8" t="s">
        <v>121</v>
      </c>
      <c r="E32" s="18"/>
      <c r="F32" s="18"/>
      <c r="G32" s="18"/>
      <c r="H32" s="18"/>
      <c r="I32" s="3"/>
      <c r="P32" s="18"/>
      <c r="Q32" s="18"/>
      <c r="R32" s="18">
        <v>30</v>
      </c>
      <c r="S32" s="18" t="e">
        <f>+#REF!</f>
        <v>#REF!</v>
      </c>
      <c r="T32" t="e">
        <f>+#REF!</f>
        <v>#REF!</v>
      </c>
      <c r="U32" t="e">
        <f t="shared" si="0"/>
        <v>#REF!</v>
      </c>
    </row>
    <row r="33" spans="1:21" ht="12.75">
      <c r="A33" s="18"/>
      <c r="B33" s="18"/>
      <c r="C33" s="38"/>
      <c r="D33" s="8" t="s">
        <v>122</v>
      </c>
      <c r="E33" s="18"/>
      <c r="F33" s="18"/>
      <c r="G33" s="18"/>
      <c r="H33" s="18"/>
      <c r="I33" s="3"/>
      <c r="P33" s="18"/>
      <c r="Q33" s="18"/>
      <c r="R33" s="18">
        <v>31</v>
      </c>
      <c r="S33" s="18" t="e">
        <f>+#REF!</f>
        <v>#REF!</v>
      </c>
      <c r="T33" t="e">
        <f>+#REF!</f>
        <v>#REF!</v>
      </c>
      <c r="U33" t="e">
        <f t="shared" si="0"/>
        <v>#REF!</v>
      </c>
    </row>
    <row r="34" spans="1:21" ht="12.75">
      <c r="A34" s="18"/>
      <c r="B34" s="18"/>
      <c r="C34" s="38"/>
      <c r="D34" s="8" t="s">
        <v>123</v>
      </c>
      <c r="E34" s="18"/>
      <c r="F34" s="18"/>
      <c r="G34" s="18"/>
      <c r="H34" s="18"/>
      <c r="I34" s="3"/>
      <c r="P34" s="18"/>
      <c r="Q34" s="18"/>
      <c r="R34" s="18">
        <v>32</v>
      </c>
      <c r="S34" s="18" t="e">
        <f>+#REF!</f>
        <v>#REF!</v>
      </c>
      <c r="T34" t="e">
        <f>+#REF!</f>
        <v>#REF!</v>
      </c>
      <c r="U34" t="e">
        <f t="shared" si="0"/>
        <v>#REF!</v>
      </c>
    </row>
    <row r="35" spans="1:21" ht="12.75">
      <c r="A35" s="18"/>
      <c r="B35" s="18"/>
      <c r="C35" s="38"/>
      <c r="E35" s="18"/>
      <c r="F35" s="18"/>
      <c r="G35" s="18"/>
      <c r="H35" s="18"/>
      <c r="P35" s="18"/>
      <c r="Q35" s="18"/>
      <c r="R35" s="18">
        <v>33</v>
      </c>
      <c r="S35" s="18" t="e">
        <f>+#REF!</f>
        <v>#REF!</v>
      </c>
      <c r="T35" t="e">
        <f>+#REF!</f>
        <v>#REF!</v>
      </c>
      <c r="U35" t="e">
        <f t="shared" si="0"/>
        <v>#REF!</v>
      </c>
    </row>
    <row r="36" spans="4:21" ht="12.75">
      <c r="D36" s="8"/>
      <c r="P36" s="18"/>
      <c r="Q36" s="18"/>
      <c r="R36" s="18">
        <v>34</v>
      </c>
      <c r="S36" s="18" t="e">
        <f>+#REF!</f>
        <v>#REF!</v>
      </c>
      <c r="T36" t="e">
        <f>+#REF!</f>
        <v>#REF!</v>
      </c>
      <c r="U36" t="e">
        <f t="shared" si="0"/>
        <v>#REF!</v>
      </c>
    </row>
    <row r="37" spans="16:21" ht="12.75">
      <c r="P37" s="18"/>
      <c r="Q37" s="18"/>
      <c r="R37" s="18">
        <v>35</v>
      </c>
      <c r="S37" s="18" t="e">
        <f>+#REF!</f>
        <v>#REF!</v>
      </c>
      <c r="T37" t="e">
        <f>+#REF!</f>
        <v>#REF!</v>
      </c>
      <c r="U37" t="e">
        <f t="shared" si="0"/>
        <v>#REF!</v>
      </c>
    </row>
    <row r="38" spans="16:21" ht="12.75">
      <c r="P38" s="18"/>
      <c r="Q38" s="18"/>
      <c r="R38" s="18">
        <v>36</v>
      </c>
      <c r="S38" s="18" t="e">
        <f>+#REF!</f>
        <v>#REF!</v>
      </c>
      <c r="T38" t="e">
        <f>+#REF!</f>
        <v>#REF!</v>
      </c>
      <c r="U38" t="e">
        <f t="shared" si="0"/>
        <v>#REF!</v>
      </c>
    </row>
    <row r="39" spans="16:21" ht="12.75">
      <c r="P39" s="18"/>
      <c r="Q39" s="18"/>
      <c r="R39" s="18">
        <v>37</v>
      </c>
      <c r="S39" s="18" t="e">
        <f>+#REF!</f>
        <v>#REF!</v>
      </c>
      <c r="T39" t="e">
        <f>+#REF!</f>
        <v>#REF!</v>
      </c>
      <c r="U39" t="e">
        <f t="shared" si="0"/>
        <v>#REF!</v>
      </c>
    </row>
    <row r="40" spans="16:21" ht="12.75">
      <c r="P40" s="18"/>
      <c r="Q40" s="18"/>
      <c r="R40" s="18">
        <v>38</v>
      </c>
      <c r="S40" s="18" t="e">
        <f>+#REF!</f>
        <v>#REF!</v>
      </c>
      <c r="T40" t="e">
        <f>+#REF!</f>
        <v>#REF!</v>
      </c>
      <c r="U40" t="e">
        <f t="shared" si="0"/>
        <v>#REF!</v>
      </c>
    </row>
    <row r="41" spans="16:21" ht="12.75">
      <c r="P41" s="18"/>
      <c r="Q41" s="18"/>
      <c r="R41" s="18">
        <v>39</v>
      </c>
      <c r="S41" s="18" t="e">
        <f>+#REF!</f>
        <v>#REF!</v>
      </c>
      <c r="T41" t="e">
        <f>+#REF!</f>
        <v>#REF!</v>
      </c>
      <c r="U41" t="e">
        <f t="shared" si="0"/>
        <v>#REF!</v>
      </c>
    </row>
    <row r="42" spans="16:21" ht="12.75">
      <c r="P42" s="18"/>
      <c r="Q42" s="18"/>
      <c r="R42" s="18">
        <v>40</v>
      </c>
      <c r="S42" s="18" t="e">
        <f>+#REF!</f>
        <v>#REF!</v>
      </c>
      <c r="T42" t="e">
        <f>+#REF!</f>
        <v>#REF!</v>
      </c>
      <c r="U42" t="e">
        <f t="shared" si="0"/>
        <v>#REF!</v>
      </c>
    </row>
    <row r="43" spans="16:21" ht="25.5" customHeight="1">
      <c r="P43" s="18"/>
      <c r="Q43" s="18"/>
      <c r="R43" s="18">
        <v>41</v>
      </c>
      <c r="S43" s="18" t="e">
        <f>+#REF!</f>
        <v>#REF!</v>
      </c>
      <c r="T43" t="e">
        <f>+#REF!</f>
        <v>#REF!</v>
      </c>
      <c r="U43" t="e">
        <f t="shared" si="0"/>
        <v>#REF!</v>
      </c>
    </row>
    <row r="44" spans="16:21" ht="12.75">
      <c r="P44" s="18"/>
      <c r="Q44" s="18"/>
      <c r="R44" s="18">
        <v>42</v>
      </c>
      <c r="S44" s="18" t="e">
        <f>+#REF!</f>
        <v>#REF!</v>
      </c>
      <c r="T44" t="e">
        <f>+#REF!</f>
        <v>#REF!</v>
      </c>
      <c r="U44" t="e">
        <f t="shared" si="0"/>
        <v>#REF!</v>
      </c>
    </row>
    <row r="45" spans="16:21" ht="12.75">
      <c r="P45" s="18"/>
      <c r="Q45" s="18"/>
      <c r="R45" s="18">
        <v>43</v>
      </c>
      <c r="S45" s="18" t="e">
        <f>+#REF!</f>
        <v>#REF!</v>
      </c>
      <c r="T45" t="e">
        <f>+#REF!</f>
        <v>#REF!</v>
      </c>
      <c r="U45" t="e">
        <f t="shared" si="0"/>
        <v>#REF!</v>
      </c>
    </row>
    <row r="46" spans="16:21" ht="12.75">
      <c r="P46" s="18"/>
      <c r="Q46" s="18"/>
      <c r="R46" s="18">
        <v>44</v>
      </c>
      <c r="S46" s="18" t="e">
        <f>+#REF!</f>
        <v>#REF!</v>
      </c>
      <c r="T46" t="e">
        <f>+#REF!</f>
        <v>#REF!</v>
      </c>
      <c r="U46" t="e">
        <f t="shared" si="0"/>
        <v>#REF!</v>
      </c>
    </row>
    <row r="47" spans="16:21" ht="12.75">
      <c r="P47" s="18"/>
      <c r="Q47" s="18"/>
      <c r="R47" s="18">
        <v>45</v>
      </c>
      <c r="S47" s="18" t="e">
        <f>+#REF!</f>
        <v>#REF!</v>
      </c>
      <c r="T47" t="e">
        <f>+#REF!</f>
        <v>#REF!</v>
      </c>
      <c r="U47" t="e">
        <f t="shared" si="0"/>
        <v>#REF!</v>
      </c>
    </row>
    <row r="48" spans="16:21" ht="12.75">
      <c r="P48" s="18"/>
      <c r="Q48" s="18"/>
      <c r="R48" s="18">
        <v>46</v>
      </c>
      <c r="S48" s="18" t="e">
        <f>+#REF!</f>
        <v>#REF!</v>
      </c>
      <c r="T48" t="e">
        <f>+#REF!</f>
        <v>#REF!</v>
      </c>
      <c r="U48" t="e">
        <f t="shared" si="0"/>
        <v>#REF!</v>
      </c>
    </row>
    <row r="49" spans="16:21" ht="12.75">
      <c r="P49" s="18"/>
      <c r="Q49" s="18"/>
      <c r="R49" s="18">
        <v>47</v>
      </c>
      <c r="S49" s="18" t="e">
        <f>+#REF!</f>
        <v>#REF!</v>
      </c>
      <c r="T49" t="e">
        <f>+#REF!</f>
        <v>#REF!</v>
      </c>
      <c r="U49" t="e">
        <f t="shared" si="0"/>
        <v>#REF!</v>
      </c>
    </row>
    <row r="50" spans="16:21" ht="12.75">
      <c r="P50" s="18"/>
      <c r="Q50" s="18"/>
      <c r="R50" s="18">
        <v>48</v>
      </c>
      <c r="S50" s="18" t="e">
        <f>+#REF!</f>
        <v>#REF!</v>
      </c>
      <c r="T50" t="e">
        <f>+#REF!</f>
        <v>#REF!</v>
      </c>
      <c r="U50" t="e">
        <f t="shared" si="0"/>
        <v>#REF!</v>
      </c>
    </row>
    <row r="51" spans="16:21" ht="12.75">
      <c r="P51" s="18"/>
      <c r="Q51" s="18"/>
      <c r="R51" s="18">
        <v>49</v>
      </c>
      <c r="S51" s="18" t="e">
        <f>+#REF!</f>
        <v>#REF!</v>
      </c>
      <c r="T51" t="e">
        <f>+#REF!</f>
        <v>#REF!</v>
      </c>
      <c r="U51" t="e">
        <f t="shared" si="0"/>
        <v>#REF!</v>
      </c>
    </row>
    <row r="52" spans="16:21" ht="12.75">
      <c r="P52" s="18"/>
      <c r="Q52" s="18"/>
      <c r="R52" s="18">
        <v>50</v>
      </c>
      <c r="S52" s="18" t="e">
        <f>+#REF!</f>
        <v>#REF!</v>
      </c>
      <c r="T52" t="e">
        <f>+#REF!</f>
        <v>#REF!</v>
      </c>
      <c r="U52" t="e">
        <f t="shared" si="0"/>
        <v>#REF!</v>
      </c>
    </row>
    <row r="53" spans="16:21" ht="12.75">
      <c r="P53" s="18"/>
      <c r="Q53" s="18"/>
      <c r="R53" s="18">
        <v>51</v>
      </c>
      <c r="S53" s="18" t="e">
        <f>+#REF!</f>
        <v>#REF!</v>
      </c>
      <c r="T53" t="e">
        <f>+#REF!</f>
        <v>#REF!</v>
      </c>
      <c r="U53" t="e">
        <f t="shared" si="0"/>
        <v>#REF!</v>
      </c>
    </row>
    <row r="54" spans="16:21" ht="12.75">
      <c r="P54" s="18"/>
      <c r="Q54" s="18"/>
      <c r="R54" s="18">
        <v>52</v>
      </c>
      <c r="S54" s="18" t="e">
        <f>+#REF!</f>
        <v>#REF!</v>
      </c>
      <c r="T54" t="e">
        <f>+#REF!</f>
        <v>#REF!</v>
      </c>
      <c r="U54" t="e">
        <f t="shared" si="0"/>
        <v>#REF!</v>
      </c>
    </row>
    <row r="55" spans="16:21" ht="12.75">
      <c r="P55" s="18"/>
      <c r="Q55" s="18"/>
      <c r="R55" s="18">
        <v>53</v>
      </c>
      <c r="S55" s="18" t="e">
        <f>+#REF!</f>
        <v>#REF!</v>
      </c>
      <c r="T55" t="e">
        <f>+#REF!</f>
        <v>#REF!</v>
      </c>
      <c r="U55" t="e">
        <f t="shared" si="0"/>
        <v>#REF!</v>
      </c>
    </row>
    <row r="56" spans="16:21" ht="12.75">
      <c r="P56" s="18"/>
      <c r="Q56" s="18"/>
      <c r="R56" s="18">
        <v>54</v>
      </c>
      <c r="S56" s="18" t="e">
        <f>+#REF!</f>
        <v>#REF!</v>
      </c>
      <c r="T56" t="e">
        <f>+#REF!</f>
        <v>#REF!</v>
      </c>
      <c r="U56" t="e">
        <f t="shared" si="0"/>
        <v>#REF!</v>
      </c>
    </row>
    <row r="57" spans="16:21" ht="12.75">
      <c r="P57" s="18"/>
      <c r="Q57" s="18"/>
      <c r="R57" s="18">
        <v>55</v>
      </c>
      <c r="S57" s="18" t="e">
        <f>+#REF!</f>
        <v>#REF!</v>
      </c>
      <c r="T57" t="e">
        <f>+#REF!</f>
        <v>#REF!</v>
      </c>
      <c r="U57" t="e">
        <f t="shared" si="0"/>
        <v>#REF!</v>
      </c>
    </row>
    <row r="58" spans="16:21" ht="12.75">
      <c r="P58" s="18"/>
      <c r="Q58" s="18"/>
      <c r="R58" s="18">
        <v>56</v>
      </c>
      <c r="S58" s="18" t="e">
        <f>+#REF!</f>
        <v>#REF!</v>
      </c>
      <c r="T58" t="e">
        <f>+#REF!</f>
        <v>#REF!</v>
      </c>
      <c r="U58" t="e">
        <f t="shared" si="0"/>
        <v>#REF!</v>
      </c>
    </row>
    <row r="59" spans="16:21" ht="12.75">
      <c r="P59" s="18"/>
      <c r="Q59" s="18"/>
      <c r="R59" s="18">
        <v>57</v>
      </c>
      <c r="S59" s="18" t="e">
        <f>+#REF!</f>
        <v>#REF!</v>
      </c>
      <c r="T59" t="e">
        <f>+#REF!</f>
        <v>#REF!</v>
      </c>
      <c r="U59" t="e">
        <f t="shared" si="0"/>
        <v>#REF!</v>
      </c>
    </row>
    <row r="60" spans="16:21" ht="12.75">
      <c r="P60" s="18"/>
      <c r="Q60" s="18"/>
      <c r="R60" s="18">
        <v>58</v>
      </c>
      <c r="S60" s="18" t="e">
        <f>+#REF!</f>
        <v>#REF!</v>
      </c>
      <c r="T60" t="e">
        <f>+#REF!</f>
        <v>#REF!</v>
      </c>
      <c r="U60" t="e">
        <f t="shared" si="0"/>
        <v>#REF!</v>
      </c>
    </row>
    <row r="61" spans="16:21" ht="12.75">
      <c r="P61" s="18"/>
      <c r="Q61" s="18"/>
      <c r="R61" s="18">
        <v>59</v>
      </c>
      <c r="S61" s="18" t="e">
        <f>+#REF!</f>
        <v>#REF!</v>
      </c>
      <c r="T61" t="e">
        <f>+#REF!</f>
        <v>#REF!</v>
      </c>
      <c r="U61" t="e">
        <f t="shared" si="0"/>
        <v>#REF!</v>
      </c>
    </row>
    <row r="62" spans="16:21" ht="12.75">
      <c r="P62" s="18"/>
      <c r="Q62" s="18"/>
      <c r="R62" s="18">
        <v>60</v>
      </c>
      <c r="S62" s="18" t="e">
        <f>+#REF!</f>
        <v>#REF!</v>
      </c>
      <c r="T62" t="e">
        <f>+#REF!</f>
        <v>#REF!</v>
      </c>
      <c r="U62" t="e">
        <f t="shared" si="0"/>
        <v>#REF!</v>
      </c>
    </row>
    <row r="63" spans="16:21" ht="12.75">
      <c r="P63" s="18"/>
      <c r="Q63" s="18"/>
      <c r="R63" s="18">
        <v>61</v>
      </c>
      <c r="S63" s="18" t="e">
        <f>+#REF!</f>
        <v>#REF!</v>
      </c>
      <c r="T63" t="e">
        <f>+#REF!</f>
        <v>#REF!</v>
      </c>
      <c r="U63" t="e">
        <f t="shared" si="0"/>
        <v>#REF!</v>
      </c>
    </row>
    <row r="64" spans="16:21" ht="12.75">
      <c r="P64" s="18"/>
      <c r="Q64" s="18"/>
      <c r="R64" s="18">
        <v>62</v>
      </c>
      <c r="S64" s="18" t="e">
        <f>+#REF!</f>
        <v>#REF!</v>
      </c>
      <c r="T64" t="e">
        <f>+#REF!</f>
        <v>#REF!</v>
      </c>
      <c r="U64" t="e">
        <f t="shared" si="0"/>
        <v>#REF!</v>
      </c>
    </row>
    <row r="65" spans="16:21" ht="12.75">
      <c r="P65" s="18"/>
      <c r="Q65" s="18"/>
      <c r="R65" s="18">
        <v>63</v>
      </c>
      <c r="S65" s="18" t="e">
        <f>+#REF!</f>
        <v>#REF!</v>
      </c>
      <c r="T65" t="e">
        <f>+#REF!</f>
        <v>#REF!</v>
      </c>
      <c r="U65" t="e">
        <f t="shared" si="0"/>
        <v>#REF!</v>
      </c>
    </row>
    <row r="66" spans="16:21" ht="12.75">
      <c r="P66" s="18"/>
      <c r="Q66" s="18"/>
      <c r="R66" s="18">
        <v>64</v>
      </c>
      <c r="S66" s="18" t="e">
        <f>+#REF!</f>
        <v>#REF!</v>
      </c>
      <c r="T66" t="e">
        <f>+#REF!</f>
        <v>#REF!</v>
      </c>
      <c r="U66" t="e">
        <f t="shared" si="0"/>
        <v>#REF!</v>
      </c>
    </row>
    <row r="67" spans="16:21" ht="12.75">
      <c r="P67" s="18"/>
      <c r="Q67" s="18"/>
      <c r="R67" s="18">
        <v>65</v>
      </c>
      <c r="S67" s="18" t="e">
        <f>+#REF!</f>
        <v>#REF!</v>
      </c>
      <c r="T67" t="e">
        <f>+#REF!</f>
        <v>#REF!</v>
      </c>
      <c r="U67" t="e">
        <f aca="true" t="shared" si="1" ref="U67:U130">IF(T67="SI",S67,"")</f>
        <v>#REF!</v>
      </c>
    </row>
    <row r="68" spans="16:21" ht="12.75">
      <c r="P68" s="18"/>
      <c r="Q68" s="18"/>
      <c r="R68" s="18">
        <v>66</v>
      </c>
      <c r="S68" s="18" t="e">
        <f>+#REF!</f>
        <v>#REF!</v>
      </c>
      <c r="T68" t="e">
        <f>+#REF!</f>
        <v>#REF!</v>
      </c>
      <c r="U68" t="e">
        <f t="shared" si="1"/>
        <v>#REF!</v>
      </c>
    </row>
    <row r="69" spans="16:21" ht="12.75">
      <c r="P69" s="18"/>
      <c r="Q69" s="18"/>
      <c r="R69" s="18">
        <v>67</v>
      </c>
      <c r="S69" s="18" t="e">
        <f>+#REF!</f>
        <v>#REF!</v>
      </c>
      <c r="T69" t="e">
        <f>+#REF!</f>
        <v>#REF!</v>
      </c>
      <c r="U69" t="e">
        <f t="shared" si="1"/>
        <v>#REF!</v>
      </c>
    </row>
    <row r="70" spans="16:21" ht="12.75">
      <c r="P70" s="18"/>
      <c r="Q70" s="18"/>
      <c r="R70" s="18">
        <v>68</v>
      </c>
      <c r="S70" s="18" t="e">
        <f>+#REF!</f>
        <v>#REF!</v>
      </c>
      <c r="T70" t="e">
        <f>+#REF!</f>
        <v>#REF!</v>
      </c>
      <c r="U70" t="e">
        <f t="shared" si="1"/>
        <v>#REF!</v>
      </c>
    </row>
    <row r="71" spans="16:21" ht="12.75">
      <c r="P71" s="18"/>
      <c r="Q71" s="18"/>
      <c r="R71" s="18">
        <v>69</v>
      </c>
      <c r="S71" s="18" t="e">
        <f>+#REF!</f>
        <v>#REF!</v>
      </c>
      <c r="T71" t="e">
        <f>+#REF!</f>
        <v>#REF!</v>
      </c>
      <c r="U71" t="e">
        <f t="shared" si="1"/>
        <v>#REF!</v>
      </c>
    </row>
    <row r="72" spans="16:21" ht="12.75">
      <c r="P72" s="18"/>
      <c r="Q72" s="18"/>
      <c r="R72" s="18">
        <v>70</v>
      </c>
      <c r="S72" s="18" t="e">
        <f>+#REF!</f>
        <v>#REF!</v>
      </c>
      <c r="T72" t="e">
        <f>+#REF!</f>
        <v>#REF!</v>
      </c>
      <c r="U72" t="e">
        <f t="shared" si="1"/>
        <v>#REF!</v>
      </c>
    </row>
    <row r="73" spans="16:21" ht="12.75">
      <c r="P73" s="18"/>
      <c r="Q73" s="18"/>
      <c r="R73" s="18">
        <v>71</v>
      </c>
      <c r="S73" s="18" t="e">
        <f>+#REF!</f>
        <v>#REF!</v>
      </c>
      <c r="T73" t="e">
        <f>+#REF!</f>
        <v>#REF!</v>
      </c>
      <c r="U73" t="e">
        <f t="shared" si="1"/>
        <v>#REF!</v>
      </c>
    </row>
    <row r="74" spans="16:21" ht="12.75">
      <c r="P74" s="18"/>
      <c r="Q74" s="18"/>
      <c r="R74" s="18">
        <v>72</v>
      </c>
      <c r="S74" s="18" t="e">
        <f>+#REF!</f>
        <v>#REF!</v>
      </c>
      <c r="T74" t="e">
        <f>+#REF!</f>
        <v>#REF!</v>
      </c>
      <c r="U74" t="e">
        <f t="shared" si="1"/>
        <v>#REF!</v>
      </c>
    </row>
    <row r="75" spans="16:21" ht="12.75">
      <c r="P75" s="18"/>
      <c r="Q75" s="18"/>
      <c r="R75" s="18">
        <v>73</v>
      </c>
      <c r="S75" s="18" t="e">
        <f>+#REF!</f>
        <v>#REF!</v>
      </c>
      <c r="T75" t="e">
        <f>+#REF!</f>
        <v>#REF!</v>
      </c>
      <c r="U75" t="e">
        <f t="shared" si="1"/>
        <v>#REF!</v>
      </c>
    </row>
    <row r="76" spans="16:21" ht="12.75">
      <c r="P76" s="18"/>
      <c r="Q76" s="18"/>
      <c r="R76" s="18">
        <v>74</v>
      </c>
      <c r="S76" s="18" t="e">
        <f>+#REF!</f>
        <v>#REF!</v>
      </c>
      <c r="T76" t="e">
        <f>+#REF!</f>
        <v>#REF!</v>
      </c>
      <c r="U76" t="e">
        <f t="shared" si="1"/>
        <v>#REF!</v>
      </c>
    </row>
    <row r="77" spans="16:21" ht="12.75">
      <c r="P77" s="18"/>
      <c r="Q77" s="18"/>
      <c r="R77" s="18">
        <v>75</v>
      </c>
      <c r="S77" s="18" t="e">
        <f>+#REF!</f>
        <v>#REF!</v>
      </c>
      <c r="T77" t="e">
        <f>+#REF!</f>
        <v>#REF!</v>
      </c>
      <c r="U77" t="e">
        <f t="shared" si="1"/>
        <v>#REF!</v>
      </c>
    </row>
    <row r="78" spans="16:21" ht="12.75">
      <c r="P78" s="18"/>
      <c r="Q78" s="18"/>
      <c r="R78" s="18">
        <v>76</v>
      </c>
      <c r="S78" s="18" t="e">
        <f>+#REF!</f>
        <v>#REF!</v>
      </c>
      <c r="T78" t="e">
        <f>+#REF!</f>
        <v>#REF!</v>
      </c>
      <c r="U78" t="e">
        <f t="shared" si="1"/>
        <v>#REF!</v>
      </c>
    </row>
    <row r="79" spans="16:21" ht="12.75">
      <c r="P79" s="18"/>
      <c r="Q79" s="18"/>
      <c r="R79" s="18">
        <v>77</v>
      </c>
      <c r="S79" s="18" t="e">
        <f>+#REF!</f>
        <v>#REF!</v>
      </c>
      <c r="T79" t="e">
        <f>+#REF!</f>
        <v>#REF!</v>
      </c>
      <c r="U79" t="e">
        <f t="shared" si="1"/>
        <v>#REF!</v>
      </c>
    </row>
    <row r="80" spans="16:21" ht="12.75">
      <c r="P80" s="18"/>
      <c r="Q80" s="18"/>
      <c r="R80" s="18">
        <v>78</v>
      </c>
      <c r="S80" s="18" t="e">
        <f>+#REF!</f>
        <v>#REF!</v>
      </c>
      <c r="T80" t="e">
        <f>+#REF!</f>
        <v>#REF!</v>
      </c>
      <c r="U80" t="e">
        <f t="shared" si="1"/>
        <v>#REF!</v>
      </c>
    </row>
    <row r="81" spans="16:21" ht="12.75">
      <c r="P81" s="18"/>
      <c r="Q81" s="18"/>
      <c r="R81" s="18">
        <v>79</v>
      </c>
      <c r="S81" s="18" t="e">
        <f>+#REF!</f>
        <v>#REF!</v>
      </c>
      <c r="T81" t="e">
        <f>+#REF!</f>
        <v>#REF!</v>
      </c>
      <c r="U81" t="e">
        <f t="shared" si="1"/>
        <v>#REF!</v>
      </c>
    </row>
    <row r="82" spans="16:21" ht="12.75">
      <c r="P82" s="18"/>
      <c r="Q82" s="18"/>
      <c r="R82" s="18">
        <v>80</v>
      </c>
      <c r="S82" s="18" t="e">
        <f>+#REF!</f>
        <v>#REF!</v>
      </c>
      <c r="T82" t="e">
        <f>+#REF!</f>
        <v>#REF!</v>
      </c>
      <c r="U82" t="e">
        <f t="shared" si="1"/>
        <v>#REF!</v>
      </c>
    </row>
    <row r="83" spans="16:21" ht="12.75">
      <c r="P83" s="18"/>
      <c r="Q83" s="18"/>
      <c r="R83" s="18">
        <v>81</v>
      </c>
      <c r="S83" s="18" t="e">
        <f>+#REF!</f>
        <v>#REF!</v>
      </c>
      <c r="T83" t="e">
        <f>+#REF!</f>
        <v>#REF!</v>
      </c>
      <c r="U83" t="e">
        <f t="shared" si="1"/>
        <v>#REF!</v>
      </c>
    </row>
    <row r="84" spans="16:21" ht="12.75">
      <c r="P84" s="18"/>
      <c r="Q84" s="18"/>
      <c r="R84" s="18">
        <v>82</v>
      </c>
      <c r="S84" s="18" t="e">
        <f>+#REF!</f>
        <v>#REF!</v>
      </c>
      <c r="T84" t="e">
        <f>+#REF!</f>
        <v>#REF!</v>
      </c>
      <c r="U84" t="e">
        <f t="shared" si="1"/>
        <v>#REF!</v>
      </c>
    </row>
    <row r="85" spans="16:21" ht="12.75">
      <c r="P85" s="18"/>
      <c r="Q85" s="18"/>
      <c r="R85" s="18">
        <v>83</v>
      </c>
      <c r="S85" s="18" t="e">
        <f>+#REF!</f>
        <v>#REF!</v>
      </c>
      <c r="T85" t="e">
        <f>+#REF!</f>
        <v>#REF!</v>
      </c>
      <c r="U85" t="e">
        <f t="shared" si="1"/>
        <v>#REF!</v>
      </c>
    </row>
    <row r="86" spans="16:21" ht="12.75">
      <c r="P86" s="18"/>
      <c r="Q86" s="18"/>
      <c r="R86" s="18">
        <v>84</v>
      </c>
      <c r="S86" s="18" t="e">
        <f>+#REF!</f>
        <v>#REF!</v>
      </c>
      <c r="T86" t="e">
        <f>+#REF!</f>
        <v>#REF!</v>
      </c>
      <c r="U86" t="e">
        <f t="shared" si="1"/>
        <v>#REF!</v>
      </c>
    </row>
    <row r="87" spans="16:21" ht="12.75">
      <c r="P87" s="18"/>
      <c r="Q87" s="18"/>
      <c r="R87" s="18">
        <v>85</v>
      </c>
      <c r="S87" s="18" t="e">
        <f>+#REF!</f>
        <v>#REF!</v>
      </c>
      <c r="T87" t="e">
        <f>+#REF!</f>
        <v>#REF!</v>
      </c>
      <c r="U87" t="e">
        <f t="shared" si="1"/>
        <v>#REF!</v>
      </c>
    </row>
    <row r="88" spans="16:21" ht="12.75">
      <c r="P88" s="18"/>
      <c r="Q88" s="18"/>
      <c r="R88" s="18">
        <v>86</v>
      </c>
      <c r="S88" s="18" t="e">
        <f>+#REF!</f>
        <v>#REF!</v>
      </c>
      <c r="T88" t="e">
        <f>+#REF!</f>
        <v>#REF!</v>
      </c>
      <c r="U88" t="e">
        <f t="shared" si="1"/>
        <v>#REF!</v>
      </c>
    </row>
    <row r="89" spans="16:21" ht="12.75">
      <c r="P89" s="18"/>
      <c r="Q89" s="18"/>
      <c r="R89" s="18">
        <v>87</v>
      </c>
      <c r="S89" s="18" t="e">
        <f>+#REF!</f>
        <v>#REF!</v>
      </c>
      <c r="T89" t="e">
        <f>+#REF!</f>
        <v>#REF!</v>
      </c>
      <c r="U89" t="e">
        <f t="shared" si="1"/>
        <v>#REF!</v>
      </c>
    </row>
    <row r="90" spans="16:21" ht="12.75">
      <c r="P90" s="18"/>
      <c r="Q90" s="18"/>
      <c r="R90" s="18">
        <v>88</v>
      </c>
      <c r="S90" s="18" t="e">
        <f>+#REF!</f>
        <v>#REF!</v>
      </c>
      <c r="T90" t="e">
        <f>+#REF!</f>
        <v>#REF!</v>
      </c>
      <c r="U90" t="e">
        <f t="shared" si="1"/>
        <v>#REF!</v>
      </c>
    </row>
    <row r="91" spans="16:21" ht="12.75">
      <c r="P91" s="18"/>
      <c r="Q91" s="18"/>
      <c r="R91" s="18">
        <v>89</v>
      </c>
      <c r="S91" s="18" t="e">
        <f>+#REF!</f>
        <v>#REF!</v>
      </c>
      <c r="T91" t="e">
        <f>+#REF!</f>
        <v>#REF!</v>
      </c>
      <c r="U91" t="e">
        <f t="shared" si="1"/>
        <v>#REF!</v>
      </c>
    </row>
    <row r="92" spans="16:21" ht="12.75">
      <c r="P92" s="18"/>
      <c r="Q92" s="18"/>
      <c r="R92" s="18">
        <v>90</v>
      </c>
      <c r="S92" s="18" t="e">
        <f>+#REF!</f>
        <v>#REF!</v>
      </c>
      <c r="T92" t="e">
        <f>+#REF!</f>
        <v>#REF!</v>
      </c>
      <c r="U92" t="e">
        <f t="shared" si="1"/>
        <v>#REF!</v>
      </c>
    </row>
    <row r="93" spans="16:21" ht="12.75">
      <c r="P93" s="18"/>
      <c r="Q93" s="18"/>
      <c r="R93" s="18">
        <v>91</v>
      </c>
      <c r="S93" s="18" t="e">
        <f>+#REF!</f>
        <v>#REF!</v>
      </c>
      <c r="T93" t="e">
        <f>+#REF!</f>
        <v>#REF!</v>
      </c>
      <c r="U93" t="e">
        <f t="shared" si="1"/>
        <v>#REF!</v>
      </c>
    </row>
    <row r="94" spans="16:21" ht="12.75">
      <c r="P94" s="18"/>
      <c r="Q94" s="18"/>
      <c r="R94" s="18">
        <v>92</v>
      </c>
      <c r="S94" s="18" t="e">
        <f>+#REF!</f>
        <v>#REF!</v>
      </c>
      <c r="T94" t="e">
        <f>+#REF!</f>
        <v>#REF!</v>
      </c>
      <c r="U94" t="e">
        <f t="shared" si="1"/>
        <v>#REF!</v>
      </c>
    </row>
    <row r="95" spans="16:21" ht="12.75">
      <c r="P95" s="18"/>
      <c r="Q95" s="18"/>
      <c r="R95" s="18">
        <v>93</v>
      </c>
      <c r="S95" s="18" t="e">
        <f>+#REF!</f>
        <v>#REF!</v>
      </c>
      <c r="T95" t="e">
        <f>+#REF!</f>
        <v>#REF!</v>
      </c>
      <c r="U95" t="e">
        <f t="shared" si="1"/>
        <v>#REF!</v>
      </c>
    </row>
    <row r="96" spans="16:21" ht="12.75">
      <c r="P96" s="18"/>
      <c r="Q96" s="18"/>
      <c r="R96" s="18">
        <v>94</v>
      </c>
      <c r="S96" s="18" t="e">
        <f>+#REF!</f>
        <v>#REF!</v>
      </c>
      <c r="T96" t="e">
        <f>+#REF!</f>
        <v>#REF!</v>
      </c>
      <c r="U96" t="e">
        <f t="shared" si="1"/>
        <v>#REF!</v>
      </c>
    </row>
    <row r="97" spans="16:21" ht="12.75">
      <c r="P97" s="18"/>
      <c r="Q97" s="18"/>
      <c r="R97" s="18">
        <v>95</v>
      </c>
      <c r="S97" s="18" t="e">
        <f>+#REF!</f>
        <v>#REF!</v>
      </c>
      <c r="T97" t="e">
        <f>+#REF!</f>
        <v>#REF!</v>
      </c>
      <c r="U97" t="e">
        <f t="shared" si="1"/>
        <v>#REF!</v>
      </c>
    </row>
    <row r="98" spans="16:21" ht="12.75">
      <c r="P98" s="18"/>
      <c r="Q98" s="18"/>
      <c r="R98" s="18">
        <v>96</v>
      </c>
      <c r="S98" s="18" t="e">
        <f>+#REF!</f>
        <v>#REF!</v>
      </c>
      <c r="T98" t="e">
        <f>+#REF!</f>
        <v>#REF!</v>
      </c>
      <c r="U98" t="e">
        <f t="shared" si="1"/>
        <v>#REF!</v>
      </c>
    </row>
    <row r="99" spans="16:21" ht="12.75">
      <c r="P99" s="18"/>
      <c r="Q99" s="18"/>
      <c r="R99" s="18">
        <v>97</v>
      </c>
      <c r="S99" s="18" t="e">
        <f>+#REF!</f>
        <v>#REF!</v>
      </c>
      <c r="T99" t="e">
        <f>+#REF!</f>
        <v>#REF!</v>
      </c>
      <c r="U99" t="e">
        <f t="shared" si="1"/>
        <v>#REF!</v>
      </c>
    </row>
    <row r="100" spans="16:21" ht="12.75">
      <c r="P100" s="18"/>
      <c r="Q100" s="18"/>
      <c r="R100" s="18">
        <v>98</v>
      </c>
      <c r="S100" s="18" t="e">
        <f>+#REF!</f>
        <v>#REF!</v>
      </c>
      <c r="T100" t="e">
        <f>+#REF!</f>
        <v>#REF!</v>
      </c>
      <c r="U100" t="e">
        <f t="shared" si="1"/>
        <v>#REF!</v>
      </c>
    </row>
    <row r="101" spans="16:21" ht="12.75">
      <c r="P101" s="18"/>
      <c r="Q101" s="18"/>
      <c r="R101" s="18">
        <v>99</v>
      </c>
      <c r="S101" s="18" t="e">
        <f>+#REF!</f>
        <v>#REF!</v>
      </c>
      <c r="T101" t="e">
        <f>+#REF!</f>
        <v>#REF!</v>
      </c>
      <c r="U101" t="e">
        <f t="shared" si="1"/>
        <v>#REF!</v>
      </c>
    </row>
    <row r="102" spans="16:21" ht="12.75">
      <c r="P102" s="18"/>
      <c r="Q102" s="18"/>
      <c r="R102" s="18">
        <v>100</v>
      </c>
      <c r="S102" s="18" t="e">
        <f>+#REF!</f>
        <v>#REF!</v>
      </c>
      <c r="T102" t="e">
        <f>+#REF!</f>
        <v>#REF!</v>
      </c>
      <c r="U102" t="e">
        <f t="shared" si="1"/>
        <v>#REF!</v>
      </c>
    </row>
    <row r="103" spans="16:21" ht="12.75">
      <c r="P103" s="18"/>
      <c r="Q103" s="18"/>
      <c r="R103" s="18">
        <v>101</v>
      </c>
      <c r="S103" s="18" t="e">
        <f>+#REF!</f>
        <v>#REF!</v>
      </c>
      <c r="T103" t="e">
        <f>+#REF!</f>
        <v>#REF!</v>
      </c>
      <c r="U103" t="e">
        <f t="shared" si="1"/>
        <v>#REF!</v>
      </c>
    </row>
    <row r="104" spans="16:21" ht="12.75">
      <c r="P104" s="18"/>
      <c r="Q104" s="18"/>
      <c r="R104" s="18">
        <v>102</v>
      </c>
      <c r="S104" s="18" t="e">
        <f>+#REF!</f>
        <v>#REF!</v>
      </c>
      <c r="T104" t="e">
        <f>+#REF!</f>
        <v>#REF!</v>
      </c>
      <c r="U104" t="e">
        <f t="shared" si="1"/>
        <v>#REF!</v>
      </c>
    </row>
    <row r="105" spans="16:21" ht="12.75">
      <c r="P105" s="18"/>
      <c r="Q105" s="18"/>
      <c r="R105" s="18">
        <v>103</v>
      </c>
      <c r="S105" s="18" t="e">
        <f>+#REF!</f>
        <v>#REF!</v>
      </c>
      <c r="T105" t="e">
        <f>+#REF!</f>
        <v>#REF!</v>
      </c>
      <c r="U105" t="e">
        <f t="shared" si="1"/>
        <v>#REF!</v>
      </c>
    </row>
    <row r="106" spans="16:21" ht="12.75">
      <c r="P106" s="18"/>
      <c r="Q106" s="18"/>
      <c r="R106" s="18">
        <v>104</v>
      </c>
      <c r="S106" s="18" t="e">
        <f>+#REF!</f>
        <v>#REF!</v>
      </c>
      <c r="T106" t="e">
        <f>+#REF!</f>
        <v>#REF!</v>
      </c>
      <c r="U106" t="e">
        <f t="shared" si="1"/>
        <v>#REF!</v>
      </c>
    </row>
    <row r="107" spans="16:21" ht="12.75">
      <c r="P107" s="18"/>
      <c r="Q107" s="18"/>
      <c r="R107" s="18">
        <v>105</v>
      </c>
      <c r="S107" s="18" t="e">
        <f>+#REF!</f>
        <v>#REF!</v>
      </c>
      <c r="T107" t="e">
        <f>+#REF!</f>
        <v>#REF!</v>
      </c>
      <c r="U107" t="e">
        <f t="shared" si="1"/>
        <v>#REF!</v>
      </c>
    </row>
    <row r="108" spans="16:21" ht="12.75">
      <c r="P108" s="18"/>
      <c r="Q108" s="18"/>
      <c r="R108" s="18">
        <v>106</v>
      </c>
      <c r="S108" s="18" t="e">
        <f>+#REF!</f>
        <v>#REF!</v>
      </c>
      <c r="T108" t="e">
        <f>+#REF!</f>
        <v>#REF!</v>
      </c>
      <c r="U108" t="e">
        <f t="shared" si="1"/>
        <v>#REF!</v>
      </c>
    </row>
    <row r="109" spans="16:21" ht="12.75">
      <c r="P109" s="18"/>
      <c r="Q109" s="18"/>
      <c r="R109" s="18">
        <v>107</v>
      </c>
      <c r="S109" s="18" t="e">
        <f>+#REF!</f>
        <v>#REF!</v>
      </c>
      <c r="T109" t="e">
        <f>+#REF!</f>
        <v>#REF!</v>
      </c>
      <c r="U109" t="e">
        <f t="shared" si="1"/>
        <v>#REF!</v>
      </c>
    </row>
    <row r="110" spans="16:21" ht="12.75">
      <c r="P110" s="18"/>
      <c r="Q110" s="18"/>
      <c r="R110" s="18">
        <v>108</v>
      </c>
      <c r="S110" s="18" t="e">
        <f>+#REF!</f>
        <v>#REF!</v>
      </c>
      <c r="T110" t="e">
        <f>+#REF!</f>
        <v>#REF!</v>
      </c>
      <c r="U110" t="e">
        <f t="shared" si="1"/>
        <v>#REF!</v>
      </c>
    </row>
    <row r="111" spans="16:21" ht="12.75">
      <c r="P111" s="18"/>
      <c r="Q111" s="18"/>
      <c r="R111" s="18">
        <v>109</v>
      </c>
      <c r="S111" s="18" t="e">
        <f>+#REF!</f>
        <v>#REF!</v>
      </c>
      <c r="T111" t="e">
        <f>+#REF!</f>
        <v>#REF!</v>
      </c>
      <c r="U111" t="e">
        <f t="shared" si="1"/>
        <v>#REF!</v>
      </c>
    </row>
    <row r="112" spans="16:21" ht="12.75">
      <c r="P112" s="18"/>
      <c r="Q112" s="18"/>
      <c r="R112" s="18">
        <v>110</v>
      </c>
      <c r="S112" s="18" t="e">
        <f>+#REF!</f>
        <v>#REF!</v>
      </c>
      <c r="T112" t="e">
        <f>+#REF!</f>
        <v>#REF!</v>
      </c>
      <c r="U112" t="e">
        <f t="shared" si="1"/>
        <v>#REF!</v>
      </c>
    </row>
    <row r="113" spans="16:21" ht="12.75">
      <c r="P113" s="18"/>
      <c r="Q113" s="18"/>
      <c r="R113" s="18">
        <v>111</v>
      </c>
      <c r="S113" s="18" t="e">
        <f>+#REF!</f>
        <v>#REF!</v>
      </c>
      <c r="T113" t="e">
        <f>+#REF!</f>
        <v>#REF!</v>
      </c>
      <c r="U113" t="e">
        <f t="shared" si="1"/>
        <v>#REF!</v>
      </c>
    </row>
    <row r="114" spans="16:21" ht="12.75">
      <c r="P114" s="18"/>
      <c r="Q114" s="18"/>
      <c r="R114" s="18">
        <v>112</v>
      </c>
      <c r="S114" s="18" t="e">
        <f>+#REF!</f>
        <v>#REF!</v>
      </c>
      <c r="T114" t="e">
        <f>+#REF!</f>
        <v>#REF!</v>
      </c>
      <c r="U114" t="e">
        <f t="shared" si="1"/>
        <v>#REF!</v>
      </c>
    </row>
    <row r="115" spans="16:21" ht="12.75">
      <c r="P115" s="18"/>
      <c r="Q115" s="18"/>
      <c r="R115" s="18">
        <v>113</v>
      </c>
      <c r="S115" s="18" t="e">
        <f>+#REF!</f>
        <v>#REF!</v>
      </c>
      <c r="T115" t="e">
        <f>+#REF!</f>
        <v>#REF!</v>
      </c>
      <c r="U115" t="e">
        <f t="shared" si="1"/>
        <v>#REF!</v>
      </c>
    </row>
    <row r="116" spans="16:21" ht="12.75">
      <c r="P116" s="18"/>
      <c r="Q116" s="18"/>
      <c r="R116" s="18">
        <v>114</v>
      </c>
      <c r="S116" s="18" t="e">
        <f>+#REF!</f>
        <v>#REF!</v>
      </c>
      <c r="T116" t="e">
        <f>+#REF!</f>
        <v>#REF!</v>
      </c>
      <c r="U116" t="e">
        <f t="shared" si="1"/>
        <v>#REF!</v>
      </c>
    </row>
    <row r="117" spans="16:21" ht="12.75">
      <c r="P117" s="18"/>
      <c r="Q117" s="18"/>
      <c r="R117" s="18">
        <v>115</v>
      </c>
      <c r="S117" s="18" t="e">
        <f>+#REF!</f>
        <v>#REF!</v>
      </c>
      <c r="T117" t="e">
        <f>+#REF!</f>
        <v>#REF!</v>
      </c>
      <c r="U117" t="e">
        <f t="shared" si="1"/>
        <v>#REF!</v>
      </c>
    </row>
    <row r="118" spans="16:21" ht="12.75">
      <c r="P118" s="18"/>
      <c r="Q118" s="18"/>
      <c r="R118" s="18">
        <v>116</v>
      </c>
      <c r="S118" s="18" t="e">
        <f>+#REF!</f>
        <v>#REF!</v>
      </c>
      <c r="T118" t="e">
        <f>+#REF!</f>
        <v>#REF!</v>
      </c>
      <c r="U118" t="e">
        <f t="shared" si="1"/>
        <v>#REF!</v>
      </c>
    </row>
    <row r="119" spans="16:21" ht="12.75">
      <c r="P119" s="18"/>
      <c r="Q119" s="18"/>
      <c r="R119" s="18">
        <v>117</v>
      </c>
      <c r="S119" s="18" t="e">
        <f>+#REF!</f>
        <v>#REF!</v>
      </c>
      <c r="T119" t="e">
        <f>+#REF!</f>
        <v>#REF!</v>
      </c>
      <c r="U119" t="e">
        <f t="shared" si="1"/>
        <v>#REF!</v>
      </c>
    </row>
    <row r="120" spans="16:21" ht="12.75">
      <c r="P120" s="18"/>
      <c r="Q120" s="18"/>
      <c r="R120" s="18">
        <v>118</v>
      </c>
      <c r="S120" s="18" t="e">
        <f>+#REF!</f>
        <v>#REF!</v>
      </c>
      <c r="T120" t="e">
        <f>+#REF!</f>
        <v>#REF!</v>
      </c>
      <c r="U120" t="e">
        <f t="shared" si="1"/>
        <v>#REF!</v>
      </c>
    </row>
    <row r="121" spans="16:21" ht="12.75">
      <c r="P121" s="18"/>
      <c r="Q121" s="18"/>
      <c r="R121" s="18">
        <v>119</v>
      </c>
      <c r="S121" s="18" t="e">
        <f>+#REF!</f>
        <v>#REF!</v>
      </c>
      <c r="T121" t="e">
        <f>+#REF!</f>
        <v>#REF!</v>
      </c>
      <c r="U121" t="e">
        <f t="shared" si="1"/>
        <v>#REF!</v>
      </c>
    </row>
    <row r="122" spans="16:21" ht="12.75">
      <c r="P122" s="18"/>
      <c r="Q122" s="18"/>
      <c r="R122" s="18">
        <v>120</v>
      </c>
      <c r="S122" s="18" t="e">
        <f>+#REF!</f>
        <v>#REF!</v>
      </c>
      <c r="T122" t="e">
        <f>+#REF!</f>
        <v>#REF!</v>
      </c>
      <c r="U122" t="e">
        <f t="shared" si="1"/>
        <v>#REF!</v>
      </c>
    </row>
    <row r="123" spans="16:21" ht="12.75">
      <c r="P123" s="18"/>
      <c r="Q123" s="18"/>
      <c r="R123" s="18">
        <v>121</v>
      </c>
      <c r="S123" s="18" t="e">
        <f>+#REF!</f>
        <v>#REF!</v>
      </c>
      <c r="T123" t="e">
        <f>+#REF!</f>
        <v>#REF!</v>
      </c>
      <c r="U123" t="e">
        <f t="shared" si="1"/>
        <v>#REF!</v>
      </c>
    </row>
    <row r="124" spans="16:21" ht="12.75">
      <c r="P124" s="18"/>
      <c r="Q124" s="18"/>
      <c r="R124" s="18">
        <v>122</v>
      </c>
      <c r="S124" s="18" t="e">
        <f>+#REF!</f>
        <v>#REF!</v>
      </c>
      <c r="T124" t="e">
        <f>+#REF!</f>
        <v>#REF!</v>
      </c>
      <c r="U124" t="e">
        <f t="shared" si="1"/>
        <v>#REF!</v>
      </c>
    </row>
    <row r="125" spans="16:21" ht="12.75">
      <c r="P125" s="18"/>
      <c r="Q125" s="18"/>
      <c r="R125" s="18">
        <v>123</v>
      </c>
      <c r="S125" s="18" t="e">
        <f>+#REF!</f>
        <v>#REF!</v>
      </c>
      <c r="T125" t="e">
        <f>+#REF!</f>
        <v>#REF!</v>
      </c>
      <c r="U125" t="e">
        <f t="shared" si="1"/>
        <v>#REF!</v>
      </c>
    </row>
    <row r="126" spans="16:21" ht="12.75">
      <c r="P126" s="18"/>
      <c r="Q126" s="18"/>
      <c r="R126" s="18">
        <v>124</v>
      </c>
      <c r="S126" s="18" t="e">
        <f>+#REF!</f>
        <v>#REF!</v>
      </c>
      <c r="T126" t="e">
        <f>+#REF!</f>
        <v>#REF!</v>
      </c>
      <c r="U126" t="e">
        <f t="shared" si="1"/>
        <v>#REF!</v>
      </c>
    </row>
    <row r="127" spans="16:21" ht="12.75">
      <c r="P127" s="18"/>
      <c r="Q127" s="18"/>
      <c r="R127" s="18">
        <v>125</v>
      </c>
      <c r="S127" s="18" t="e">
        <f>+#REF!</f>
        <v>#REF!</v>
      </c>
      <c r="T127" t="e">
        <f>+#REF!</f>
        <v>#REF!</v>
      </c>
      <c r="U127" t="e">
        <f t="shared" si="1"/>
        <v>#REF!</v>
      </c>
    </row>
    <row r="128" spans="16:21" ht="12.75">
      <c r="P128" s="18"/>
      <c r="Q128" s="18"/>
      <c r="R128" s="18">
        <v>126</v>
      </c>
      <c r="S128" s="18" t="e">
        <f>+#REF!</f>
        <v>#REF!</v>
      </c>
      <c r="T128" t="e">
        <f>+#REF!</f>
        <v>#REF!</v>
      </c>
      <c r="U128" t="e">
        <f t="shared" si="1"/>
        <v>#REF!</v>
      </c>
    </row>
    <row r="129" spans="16:21" ht="12.75">
      <c r="P129" s="18"/>
      <c r="Q129" s="18"/>
      <c r="R129" s="18">
        <v>127</v>
      </c>
      <c r="S129" s="18" t="e">
        <f>+#REF!</f>
        <v>#REF!</v>
      </c>
      <c r="T129" t="e">
        <f>+#REF!</f>
        <v>#REF!</v>
      </c>
      <c r="U129" t="e">
        <f t="shared" si="1"/>
        <v>#REF!</v>
      </c>
    </row>
    <row r="130" spans="16:21" ht="12.75">
      <c r="P130" s="18"/>
      <c r="Q130" s="40"/>
      <c r="R130" s="18">
        <v>128</v>
      </c>
      <c r="S130" s="18" t="e">
        <f>+#REF!</f>
        <v>#REF!</v>
      </c>
      <c r="T130" t="e">
        <f>+#REF!</f>
        <v>#REF!</v>
      </c>
      <c r="U130" t="e">
        <f t="shared" si="1"/>
        <v>#REF!</v>
      </c>
    </row>
    <row r="131" spans="16:21" ht="12.75">
      <c r="P131" s="18"/>
      <c r="Q131" s="18"/>
      <c r="R131" s="18">
        <v>129</v>
      </c>
      <c r="S131" s="18" t="e">
        <f>+#REF!</f>
        <v>#REF!</v>
      </c>
      <c r="T131" t="e">
        <f>+#REF!</f>
        <v>#REF!</v>
      </c>
      <c r="U131" t="e">
        <f aca="true" t="shared" si="2" ref="U131:U194">IF(T131="SI",S131,"")</f>
        <v>#REF!</v>
      </c>
    </row>
    <row r="132" spans="16:21" ht="12.75">
      <c r="P132" s="18"/>
      <c r="Q132" s="18"/>
      <c r="R132" s="18">
        <v>130</v>
      </c>
      <c r="S132" s="18" t="e">
        <f>+#REF!</f>
        <v>#REF!</v>
      </c>
      <c r="T132" t="e">
        <f>+#REF!</f>
        <v>#REF!</v>
      </c>
      <c r="U132" t="e">
        <f t="shared" si="2"/>
        <v>#REF!</v>
      </c>
    </row>
    <row r="133" spans="16:21" ht="12.75">
      <c r="P133" s="18"/>
      <c r="Q133" s="18"/>
      <c r="R133" s="18">
        <v>131</v>
      </c>
      <c r="S133" s="18" t="e">
        <f>+#REF!</f>
        <v>#REF!</v>
      </c>
      <c r="T133" t="e">
        <f>+#REF!</f>
        <v>#REF!</v>
      </c>
      <c r="U133" t="e">
        <f t="shared" si="2"/>
        <v>#REF!</v>
      </c>
    </row>
    <row r="134" spans="16:21" ht="12.75">
      <c r="P134" s="18"/>
      <c r="Q134" s="18"/>
      <c r="R134" s="18">
        <v>132</v>
      </c>
      <c r="S134" s="18" t="e">
        <f>+#REF!</f>
        <v>#REF!</v>
      </c>
      <c r="T134" t="e">
        <f>+#REF!</f>
        <v>#REF!</v>
      </c>
      <c r="U134" t="e">
        <f t="shared" si="2"/>
        <v>#REF!</v>
      </c>
    </row>
    <row r="135" spans="16:21" ht="12.75">
      <c r="P135" s="18"/>
      <c r="Q135" s="18"/>
      <c r="R135" s="18">
        <v>133</v>
      </c>
      <c r="S135" s="18" t="e">
        <f>+#REF!</f>
        <v>#REF!</v>
      </c>
      <c r="T135" t="e">
        <f>+#REF!</f>
        <v>#REF!</v>
      </c>
      <c r="U135" t="e">
        <f t="shared" si="2"/>
        <v>#REF!</v>
      </c>
    </row>
    <row r="136" spans="16:21" ht="12.75">
      <c r="P136" s="18"/>
      <c r="Q136" s="18"/>
      <c r="R136" s="18">
        <v>134</v>
      </c>
      <c r="S136" s="18" t="e">
        <f>+#REF!</f>
        <v>#REF!</v>
      </c>
      <c r="T136" t="e">
        <f>+#REF!</f>
        <v>#REF!</v>
      </c>
      <c r="U136" t="e">
        <f t="shared" si="2"/>
        <v>#REF!</v>
      </c>
    </row>
    <row r="137" spans="16:21" ht="12.75">
      <c r="P137" s="18"/>
      <c r="Q137" s="18"/>
      <c r="R137" s="18">
        <v>135</v>
      </c>
      <c r="S137" s="18" t="e">
        <f>+#REF!</f>
        <v>#REF!</v>
      </c>
      <c r="T137" t="e">
        <f>+#REF!</f>
        <v>#REF!</v>
      </c>
      <c r="U137" t="e">
        <f t="shared" si="2"/>
        <v>#REF!</v>
      </c>
    </row>
    <row r="138" spans="16:21" ht="12.75">
      <c r="P138" s="18"/>
      <c r="Q138" s="18"/>
      <c r="R138" s="18">
        <v>136</v>
      </c>
      <c r="S138" s="18" t="e">
        <f>+#REF!</f>
        <v>#REF!</v>
      </c>
      <c r="T138" t="e">
        <f>+#REF!</f>
        <v>#REF!</v>
      </c>
      <c r="U138" t="e">
        <f t="shared" si="2"/>
        <v>#REF!</v>
      </c>
    </row>
    <row r="139" spans="16:21" ht="12.75">
      <c r="P139" s="18"/>
      <c r="Q139" s="18"/>
      <c r="R139" s="18">
        <v>137</v>
      </c>
      <c r="S139" s="18" t="e">
        <f>+#REF!</f>
        <v>#REF!</v>
      </c>
      <c r="T139" t="e">
        <f>+#REF!</f>
        <v>#REF!</v>
      </c>
      <c r="U139" t="e">
        <f t="shared" si="2"/>
        <v>#REF!</v>
      </c>
    </row>
    <row r="140" spans="16:21" ht="12.75">
      <c r="P140" s="18"/>
      <c r="Q140" s="18"/>
      <c r="R140" s="18">
        <v>138</v>
      </c>
      <c r="S140" s="18" t="e">
        <f>+#REF!</f>
        <v>#REF!</v>
      </c>
      <c r="T140" t="e">
        <f>+#REF!</f>
        <v>#REF!</v>
      </c>
      <c r="U140" t="e">
        <f t="shared" si="2"/>
        <v>#REF!</v>
      </c>
    </row>
    <row r="141" spans="16:21" ht="12.75">
      <c r="P141" s="18"/>
      <c r="Q141" s="18"/>
      <c r="R141" s="18">
        <v>139</v>
      </c>
      <c r="S141" s="18" t="e">
        <f>+#REF!</f>
        <v>#REF!</v>
      </c>
      <c r="T141" t="e">
        <f>+#REF!</f>
        <v>#REF!</v>
      </c>
      <c r="U141" t="e">
        <f t="shared" si="2"/>
        <v>#REF!</v>
      </c>
    </row>
    <row r="142" spans="16:21" ht="12.75">
      <c r="P142" s="18"/>
      <c r="Q142" s="18"/>
      <c r="R142" s="18">
        <v>140</v>
      </c>
      <c r="S142" s="18" t="e">
        <f>+#REF!</f>
        <v>#REF!</v>
      </c>
      <c r="T142" t="e">
        <f>+#REF!</f>
        <v>#REF!</v>
      </c>
      <c r="U142" t="e">
        <f t="shared" si="2"/>
        <v>#REF!</v>
      </c>
    </row>
    <row r="143" spans="16:21" ht="12.75">
      <c r="P143" s="18"/>
      <c r="Q143" s="18"/>
      <c r="R143" s="18">
        <v>141</v>
      </c>
      <c r="S143" s="18" t="e">
        <f>+#REF!</f>
        <v>#REF!</v>
      </c>
      <c r="T143" t="e">
        <f>+#REF!</f>
        <v>#REF!</v>
      </c>
      <c r="U143" t="e">
        <f t="shared" si="2"/>
        <v>#REF!</v>
      </c>
    </row>
    <row r="144" spans="16:21" ht="12.75">
      <c r="P144" s="18"/>
      <c r="Q144" s="18"/>
      <c r="R144" s="18">
        <v>142</v>
      </c>
      <c r="S144" s="18" t="e">
        <f>+#REF!</f>
        <v>#REF!</v>
      </c>
      <c r="T144" t="e">
        <f>+#REF!</f>
        <v>#REF!</v>
      </c>
      <c r="U144" t="e">
        <f t="shared" si="2"/>
        <v>#REF!</v>
      </c>
    </row>
    <row r="145" spans="16:21" ht="12.75">
      <c r="P145" s="18"/>
      <c r="Q145" s="18"/>
      <c r="R145" s="18">
        <v>143</v>
      </c>
      <c r="S145" s="18" t="e">
        <f>+#REF!</f>
        <v>#REF!</v>
      </c>
      <c r="T145" t="e">
        <f>+#REF!</f>
        <v>#REF!</v>
      </c>
      <c r="U145" t="e">
        <f t="shared" si="2"/>
        <v>#REF!</v>
      </c>
    </row>
    <row r="146" spans="16:21" ht="12.75">
      <c r="P146" s="18"/>
      <c r="Q146" s="18"/>
      <c r="R146" s="18">
        <v>144</v>
      </c>
      <c r="S146" s="18" t="e">
        <f>+#REF!</f>
        <v>#REF!</v>
      </c>
      <c r="T146" t="e">
        <f>+#REF!</f>
        <v>#REF!</v>
      </c>
      <c r="U146" t="e">
        <f t="shared" si="2"/>
        <v>#REF!</v>
      </c>
    </row>
    <row r="147" spans="16:21" ht="12.75">
      <c r="P147" s="18"/>
      <c r="Q147" s="18"/>
      <c r="R147" s="18">
        <v>145</v>
      </c>
      <c r="S147" s="18" t="e">
        <f>+#REF!</f>
        <v>#REF!</v>
      </c>
      <c r="T147" t="e">
        <f>+#REF!</f>
        <v>#REF!</v>
      </c>
      <c r="U147" t="e">
        <f t="shared" si="2"/>
        <v>#REF!</v>
      </c>
    </row>
    <row r="148" spans="16:21" ht="12.75">
      <c r="P148" s="18"/>
      <c r="Q148" s="18"/>
      <c r="R148" s="18">
        <v>146</v>
      </c>
      <c r="S148" s="18" t="e">
        <f>+#REF!</f>
        <v>#REF!</v>
      </c>
      <c r="T148" t="e">
        <f>+#REF!</f>
        <v>#REF!</v>
      </c>
      <c r="U148" t="e">
        <f t="shared" si="2"/>
        <v>#REF!</v>
      </c>
    </row>
    <row r="149" spans="16:21" ht="12.75">
      <c r="P149" s="18"/>
      <c r="Q149" s="18"/>
      <c r="R149" s="18">
        <v>147</v>
      </c>
      <c r="S149" s="18" t="e">
        <f>+#REF!</f>
        <v>#REF!</v>
      </c>
      <c r="T149" t="e">
        <f>+#REF!</f>
        <v>#REF!</v>
      </c>
      <c r="U149" t="e">
        <f t="shared" si="2"/>
        <v>#REF!</v>
      </c>
    </row>
    <row r="150" spans="16:21" ht="12.75">
      <c r="P150" s="18"/>
      <c r="Q150" s="18"/>
      <c r="R150" s="18">
        <v>148</v>
      </c>
      <c r="S150" s="18" t="e">
        <f>+#REF!</f>
        <v>#REF!</v>
      </c>
      <c r="T150" t="e">
        <f>+#REF!</f>
        <v>#REF!</v>
      </c>
      <c r="U150" t="e">
        <f t="shared" si="2"/>
        <v>#REF!</v>
      </c>
    </row>
    <row r="151" spans="16:21" ht="12.75">
      <c r="P151" s="18"/>
      <c r="Q151" s="18"/>
      <c r="R151" s="18">
        <v>149</v>
      </c>
      <c r="S151" s="18" t="e">
        <f>+#REF!</f>
        <v>#REF!</v>
      </c>
      <c r="T151" t="e">
        <f>+#REF!</f>
        <v>#REF!</v>
      </c>
      <c r="U151" t="e">
        <f t="shared" si="2"/>
        <v>#REF!</v>
      </c>
    </row>
    <row r="152" spans="16:21" ht="12.75">
      <c r="P152" s="18"/>
      <c r="Q152" s="18"/>
      <c r="R152" s="18">
        <v>150</v>
      </c>
      <c r="S152" s="18" t="e">
        <f>+#REF!</f>
        <v>#REF!</v>
      </c>
      <c r="T152" t="e">
        <f>+#REF!</f>
        <v>#REF!</v>
      </c>
      <c r="U152" t="e">
        <f t="shared" si="2"/>
        <v>#REF!</v>
      </c>
    </row>
    <row r="153" ht="12.75">
      <c r="U153">
        <f t="shared" si="2"/>
      </c>
    </row>
    <row r="154" ht="12.75">
      <c r="U154">
        <f t="shared" si="2"/>
      </c>
    </row>
    <row r="155" ht="12.75">
      <c r="U155">
        <f t="shared" si="2"/>
      </c>
    </row>
    <row r="156" ht="12.75">
      <c r="U156">
        <f t="shared" si="2"/>
      </c>
    </row>
    <row r="157" ht="12.75">
      <c r="U157">
        <f t="shared" si="2"/>
      </c>
    </row>
    <row r="158" ht="12.75">
      <c r="U158">
        <f t="shared" si="2"/>
      </c>
    </row>
    <row r="159" ht="12.75">
      <c r="U159">
        <f t="shared" si="2"/>
      </c>
    </row>
    <row r="160" ht="12.75">
      <c r="U160">
        <f t="shared" si="2"/>
      </c>
    </row>
    <row r="161" ht="12.75">
      <c r="U161">
        <f t="shared" si="2"/>
      </c>
    </row>
    <row r="162" ht="12.75">
      <c r="U162">
        <f t="shared" si="2"/>
      </c>
    </row>
    <row r="163" ht="12.75">
      <c r="U163">
        <f t="shared" si="2"/>
      </c>
    </row>
    <row r="164" ht="12.75">
      <c r="U164">
        <f t="shared" si="2"/>
      </c>
    </row>
    <row r="165" ht="12.75">
      <c r="U165">
        <f t="shared" si="2"/>
      </c>
    </row>
    <row r="166" ht="12.75">
      <c r="U166">
        <f t="shared" si="2"/>
      </c>
    </row>
    <row r="167" ht="12.75">
      <c r="U167">
        <f t="shared" si="2"/>
      </c>
    </row>
    <row r="168" ht="12.75">
      <c r="U168">
        <f t="shared" si="2"/>
      </c>
    </row>
    <row r="169" ht="12.75">
      <c r="U169">
        <f t="shared" si="2"/>
      </c>
    </row>
    <row r="170" ht="12.75">
      <c r="U170">
        <f t="shared" si="2"/>
      </c>
    </row>
    <row r="171" ht="12.75">
      <c r="U171">
        <f t="shared" si="2"/>
      </c>
    </row>
    <row r="172" ht="12.75">
      <c r="U172">
        <f t="shared" si="2"/>
      </c>
    </row>
    <row r="173" ht="12.75">
      <c r="U173">
        <f t="shared" si="2"/>
      </c>
    </row>
    <row r="174" ht="12.75">
      <c r="U174">
        <f t="shared" si="2"/>
      </c>
    </row>
    <row r="175" ht="12.75">
      <c r="U175">
        <f t="shared" si="2"/>
      </c>
    </row>
    <row r="176" ht="12.75">
      <c r="U176">
        <f t="shared" si="2"/>
      </c>
    </row>
    <row r="177" ht="12.75">
      <c r="U177">
        <f t="shared" si="2"/>
      </c>
    </row>
    <row r="178" ht="12.75">
      <c r="U178">
        <f t="shared" si="2"/>
      </c>
    </row>
    <row r="179" ht="12.75">
      <c r="U179">
        <f t="shared" si="2"/>
      </c>
    </row>
    <row r="180" ht="12.75">
      <c r="U180">
        <f t="shared" si="2"/>
      </c>
    </row>
    <row r="181" ht="12.75">
      <c r="U181">
        <f t="shared" si="2"/>
      </c>
    </row>
    <row r="182" ht="12.75">
      <c r="U182">
        <f t="shared" si="2"/>
      </c>
    </row>
    <row r="183" ht="12.75">
      <c r="U183">
        <f t="shared" si="2"/>
      </c>
    </row>
    <row r="184" ht="12.75">
      <c r="U184">
        <f t="shared" si="2"/>
      </c>
    </row>
    <row r="185" ht="12.75">
      <c r="U185">
        <f t="shared" si="2"/>
      </c>
    </row>
    <row r="186" ht="12.75">
      <c r="U186">
        <f t="shared" si="2"/>
      </c>
    </row>
    <row r="187" ht="12.75">
      <c r="U187">
        <f t="shared" si="2"/>
      </c>
    </row>
    <row r="188" ht="12.75">
      <c r="U188">
        <f t="shared" si="2"/>
      </c>
    </row>
    <row r="189" ht="12.75">
      <c r="U189">
        <f t="shared" si="2"/>
      </c>
    </row>
    <row r="190" ht="12.75">
      <c r="U190">
        <f t="shared" si="2"/>
      </c>
    </row>
    <row r="191" ht="12.75">
      <c r="U191">
        <f t="shared" si="2"/>
      </c>
    </row>
    <row r="192" ht="12.75">
      <c r="U192">
        <f t="shared" si="2"/>
      </c>
    </row>
    <row r="193" ht="12.75">
      <c r="U193">
        <f t="shared" si="2"/>
      </c>
    </row>
    <row r="194" ht="12.75">
      <c r="U194">
        <f t="shared" si="2"/>
      </c>
    </row>
    <row r="195" ht="12.75">
      <c r="U195">
        <f aca="true" t="shared" si="3" ref="U195:U258">IF(T195="SI",S195,"")</f>
      </c>
    </row>
    <row r="196" ht="12.75">
      <c r="U196">
        <f t="shared" si="3"/>
      </c>
    </row>
    <row r="197" ht="12.75">
      <c r="U197">
        <f t="shared" si="3"/>
      </c>
    </row>
    <row r="198" ht="12.75">
      <c r="U198">
        <f t="shared" si="3"/>
      </c>
    </row>
    <row r="199" ht="12.75">
      <c r="U199">
        <f t="shared" si="3"/>
      </c>
    </row>
    <row r="200" ht="12.75">
      <c r="U200">
        <f t="shared" si="3"/>
      </c>
    </row>
    <row r="201" ht="12.75">
      <c r="U201">
        <f t="shared" si="3"/>
      </c>
    </row>
    <row r="202" ht="12.75">
      <c r="U202">
        <f t="shared" si="3"/>
      </c>
    </row>
    <row r="203" ht="12.75">
      <c r="U203">
        <f t="shared" si="3"/>
      </c>
    </row>
    <row r="204" ht="12.75">
      <c r="U204">
        <f t="shared" si="3"/>
      </c>
    </row>
    <row r="205" ht="12.75">
      <c r="U205">
        <f t="shared" si="3"/>
      </c>
    </row>
    <row r="206" ht="12.75">
      <c r="U206">
        <f t="shared" si="3"/>
      </c>
    </row>
    <row r="207" ht="12.75">
      <c r="U207">
        <f t="shared" si="3"/>
      </c>
    </row>
    <row r="208" ht="12.75">
      <c r="U208">
        <f t="shared" si="3"/>
      </c>
    </row>
    <row r="209" ht="12.75">
      <c r="U209">
        <f t="shared" si="3"/>
      </c>
    </row>
    <row r="210" ht="12.75">
      <c r="U210">
        <f t="shared" si="3"/>
      </c>
    </row>
    <row r="211" ht="12.75">
      <c r="U211">
        <f t="shared" si="3"/>
      </c>
    </row>
    <row r="212" ht="12.75">
      <c r="U212">
        <f t="shared" si="3"/>
      </c>
    </row>
    <row r="213" ht="12.75">
      <c r="U213">
        <f t="shared" si="3"/>
      </c>
    </row>
    <row r="214" ht="12.75">
      <c r="U214">
        <f t="shared" si="3"/>
      </c>
    </row>
    <row r="215" ht="12.75">
      <c r="U215">
        <f t="shared" si="3"/>
      </c>
    </row>
    <row r="216" ht="12.75">
      <c r="U216">
        <f t="shared" si="3"/>
      </c>
    </row>
    <row r="217" ht="12.75">
      <c r="U217">
        <f t="shared" si="3"/>
      </c>
    </row>
    <row r="218" ht="12.75">
      <c r="U218">
        <f t="shared" si="3"/>
      </c>
    </row>
    <row r="219" ht="12.75">
      <c r="U219">
        <f t="shared" si="3"/>
      </c>
    </row>
    <row r="220" ht="12.75">
      <c r="U220">
        <f t="shared" si="3"/>
      </c>
    </row>
    <row r="221" ht="12.75">
      <c r="U221">
        <f t="shared" si="3"/>
      </c>
    </row>
    <row r="222" ht="12.75">
      <c r="U222">
        <f t="shared" si="3"/>
      </c>
    </row>
    <row r="223" ht="12.75">
      <c r="U223">
        <f t="shared" si="3"/>
      </c>
    </row>
    <row r="224" ht="12.75">
      <c r="U224">
        <f t="shared" si="3"/>
      </c>
    </row>
    <row r="225" ht="12.75">
      <c r="U225">
        <f t="shared" si="3"/>
      </c>
    </row>
    <row r="226" ht="12.75">
      <c r="U226">
        <f t="shared" si="3"/>
      </c>
    </row>
    <row r="227" ht="12.75">
      <c r="U227">
        <f t="shared" si="3"/>
      </c>
    </row>
    <row r="228" ht="12.75">
      <c r="U228">
        <f t="shared" si="3"/>
      </c>
    </row>
    <row r="229" ht="12.75">
      <c r="U229">
        <f t="shared" si="3"/>
      </c>
    </row>
    <row r="230" ht="12.75">
      <c r="U230">
        <f t="shared" si="3"/>
      </c>
    </row>
    <row r="231" ht="12.75">
      <c r="U231">
        <f t="shared" si="3"/>
      </c>
    </row>
    <row r="232" ht="12.75">
      <c r="U232">
        <f t="shared" si="3"/>
      </c>
    </row>
    <row r="233" ht="12.75">
      <c r="U233">
        <f t="shared" si="3"/>
      </c>
    </row>
    <row r="234" ht="12.75">
      <c r="U234">
        <f t="shared" si="3"/>
      </c>
    </row>
    <row r="235" ht="12.75">
      <c r="U235">
        <f t="shared" si="3"/>
      </c>
    </row>
    <row r="236" ht="12.75">
      <c r="U236">
        <f t="shared" si="3"/>
      </c>
    </row>
    <row r="237" ht="12.75">
      <c r="U237">
        <f t="shared" si="3"/>
      </c>
    </row>
    <row r="238" ht="12.75">
      <c r="U238">
        <f t="shared" si="3"/>
      </c>
    </row>
    <row r="239" ht="12.75">
      <c r="U239">
        <f t="shared" si="3"/>
      </c>
    </row>
    <row r="240" ht="12.75">
      <c r="U240">
        <f t="shared" si="3"/>
      </c>
    </row>
    <row r="241" ht="12.75">
      <c r="U241">
        <f t="shared" si="3"/>
      </c>
    </row>
    <row r="242" ht="12.75">
      <c r="U242">
        <f t="shared" si="3"/>
      </c>
    </row>
    <row r="243" ht="12.75">
      <c r="U243">
        <f t="shared" si="3"/>
      </c>
    </row>
    <row r="244" ht="12.75">
      <c r="U244">
        <f t="shared" si="3"/>
      </c>
    </row>
    <row r="245" ht="12.75">
      <c r="U245">
        <f t="shared" si="3"/>
      </c>
    </row>
    <row r="246" ht="12.75">
      <c r="U246">
        <f t="shared" si="3"/>
      </c>
    </row>
    <row r="247" ht="12.75">
      <c r="U247">
        <f t="shared" si="3"/>
      </c>
    </row>
    <row r="248" ht="12.75">
      <c r="U248">
        <f t="shared" si="3"/>
      </c>
    </row>
    <row r="249" ht="12.75">
      <c r="U249">
        <f t="shared" si="3"/>
      </c>
    </row>
    <row r="250" ht="12.75">
      <c r="U250">
        <f t="shared" si="3"/>
      </c>
    </row>
    <row r="251" ht="12.75">
      <c r="U251">
        <f t="shared" si="3"/>
      </c>
    </row>
    <row r="252" ht="12.75">
      <c r="U252">
        <f t="shared" si="3"/>
      </c>
    </row>
    <row r="253" ht="12.75">
      <c r="U253">
        <f t="shared" si="3"/>
      </c>
    </row>
    <row r="254" ht="12.75">
      <c r="U254">
        <f t="shared" si="3"/>
      </c>
    </row>
    <row r="255" ht="12.75">
      <c r="U255">
        <f t="shared" si="3"/>
      </c>
    </row>
    <row r="256" ht="12.75">
      <c r="U256">
        <f t="shared" si="3"/>
      </c>
    </row>
    <row r="257" ht="12.75">
      <c r="U257">
        <f t="shared" si="3"/>
      </c>
    </row>
    <row r="258" ht="12.75">
      <c r="U258">
        <f t="shared" si="3"/>
      </c>
    </row>
    <row r="259" ht="12.75">
      <c r="U259">
        <f aca="true" t="shared" si="4" ref="U259:U294">IF(T259="SI",S259,"")</f>
      </c>
    </row>
    <row r="260" ht="12.75">
      <c r="U260">
        <f t="shared" si="4"/>
      </c>
    </row>
    <row r="261" ht="12.75">
      <c r="U261">
        <f t="shared" si="4"/>
      </c>
    </row>
    <row r="262" ht="12.75">
      <c r="U262">
        <f t="shared" si="4"/>
      </c>
    </row>
    <row r="263" ht="12.75">
      <c r="U263">
        <f t="shared" si="4"/>
      </c>
    </row>
    <row r="264" ht="12.75">
      <c r="U264">
        <f t="shared" si="4"/>
      </c>
    </row>
    <row r="265" ht="12.75">
      <c r="U265">
        <f t="shared" si="4"/>
      </c>
    </row>
    <row r="266" ht="12.75">
      <c r="U266">
        <f t="shared" si="4"/>
      </c>
    </row>
    <row r="267" ht="12.75">
      <c r="U267">
        <f t="shared" si="4"/>
      </c>
    </row>
    <row r="268" ht="12.75">
      <c r="U268">
        <f t="shared" si="4"/>
      </c>
    </row>
    <row r="269" ht="12.75">
      <c r="U269">
        <f t="shared" si="4"/>
      </c>
    </row>
    <row r="270" ht="12.75">
      <c r="U270">
        <f t="shared" si="4"/>
      </c>
    </row>
    <row r="271" ht="12.75">
      <c r="U271">
        <f t="shared" si="4"/>
      </c>
    </row>
    <row r="272" ht="12.75">
      <c r="U272">
        <f t="shared" si="4"/>
      </c>
    </row>
    <row r="273" ht="12.75">
      <c r="U273">
        <f t="shared" si="4"/>
      </c>
    </row>
    <row r="274" ht="12.75">
      <c r="U274">
        <f t="shared" si="4"/>
      </c>
    </row>
    <row r="275" ht="12.75">
      <c r="U275">
        <f t="shared" si="4"/>
      </c>
    </row>
    <row r="276" ht="12.75">
      <c r="U276">
        <f t="shared" si="4"/>
      </c>
    </row>
    <row r="277" ht="12.75">
      <c r="U277">
        <f t="shared" si="4"/>
      </c>
    </row>
    <row r="278" ht="12.75">
      <c r="U278">
        <f t="shared" si="4"/>
      </c>
    </row>
    <row r="279" ht="12.75">
      <c r="U279">
        <f t="shared" si="4"/>
      </c>
    </row>
    <row r="280" ht="12.75">
      <c r="U280">
        <f t="shared" si="4"/>
      </c>
    </row>
    <row r="281" ht="12.75">
      <c r="U281">
        <f t="shared" si="4"/>
      </c>
    </row>
    <row r="282" ht="12.75">
      <c r="U282">
        <f t="shared" si="4"/>
      </c>
    </row>
    <row r="283" ht="12.75">
      <c r="U283">
        <f t="shared" si="4"/>
      </c>
    </row>
    <row r="284" ht="12.75">
      <c r="U284">
        <f t="shared" si="4"/>
      </c>
    </row>
    <row r="285" ht="12.75">
      <c r="U285">
        <f t="shared" si="4"/>
      </c>
    </row>
    <row r="286" ht="12.75">
      <c r="U286">
        <f t="shared" si="4"/>
      </c>
    </row>
    <row r="287" ht="12.75">
      <c r="U287">
        <f t="shared" si="4"/>
      </c>
    </row>
    <row r="288" ht="12.75">
      <c r="U288">
        <f t="shared" si="4"/>
      </c>
    </row>
    <row r="289" ht="12.75">
      <c r="U289">
        <f t="shared" si="4"/>
      </c>
    </row>
    <row r="290" ht="12.75">
      <c r="U290">
        <f t="shared" si="4"/>
      </c>
    </row>
    <row r="291" ht="12.75">
      <c r="U291">
        <f t="shared" si="4"/>
      </c>
    </row>
    <row r="292" ht="12.75">
      <c r="U292">
        <f t="shared" si="4"/>
      </c>
    </row>
    <row r="293" ht="12.75">
      <c r="U293">
        <f t="shared" si="4"/>
      </c>
    </row>
    <row r="294" ht="12.75">
      <c r="U294">
        <f t="shared" si="4"/>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D66"/>
  <sheetViews>
    <sheetView showGridLines="0" zoomScale="80" zoomScaleNormal="80" zoomScalePageLayoutView="0" workbookViewId="0" topLeftCell="A3">
      <pane xSplit="2" ySplit="3" topLeftCell="V21" activePane="bottomRight" state="frozen"/>
      <selection pane="topLeft" activeCell="A3" sqref="A3"/>
      <selection pane="topRight" activeCell="C3" sqref="C3"/>
      <selection pane="bottomLeft" activeCell="A6" sqref="A6"/>
      <selection pane="bottomRight" activeCell="W24" sqref="W24"/>
    </sheetView>
  </sheetViews>
  <sheetFormatPr defaultColWidth="11.421875" defaultRowHeight="12.75"/>
  <cols>
    <col min="1" max="1" width="4.28125" style="79" customWidth="1"/>
    <col min="2" max="2" width="53.7109375" style="79" customWidth="1"/>
    <col min="3" max="3" width="33.28125" style="79" customWidth="1"/>
    <col min="4" max="4" width="51.421875" style="79" customWidth="1"/>
    <col min="5" max="5" width="41.421875" style="79" customWidth="1"/>
    <col min="6" max="6" width="16.28125" style="80" customWidth="1"/>
    <col min="7" max="7" width="6.28125" style="79" customWidth="1"/>
    <col min="8" max="8" width="22.7109375" style="80" customWidth="1"/>
    <col min="9" max="9" width="17.421875" style="79" customWidth="1"/>
    <col min="10" max="10" width="19.28125" style="79" customWidth="1"/>
    <col min="11" max="11" width="11.421875" style="79" customWidth="1"/>
    <col min="12" max="12" width="45.28125" style="79" customWidth="1"/>
    <col min="13" max="13" width="11.421875" style="79" customWidth="1"/>
    <col min="14" max="14" width="11.57421875" style="79" customWidth="1"/>
    <col min="15" max="15" width="11.421875" style="79" customWidth="1"/>
    <col min="16" max="17" width="11.57421875" style="79" customWidth="1"/>
    <col min="18" max="18" width="11.421875" style="79" customWidth="1"/>
    <col min="19" max="19" width="16.7109375" style="79" customWidth="1"/>
    <col min="20" max="20" width="46.28125" style="79" customWidth="1"/>
    <col min="21" max="21" width="48.7109375" style="79" customWidth="1"/>
    <col min="22" max="22" width="16.00390625" style="80" customWidth="1"/>
    <col min="23" max="23" width="86.28125" style="80" customWidth="1"/>
    <col min="24" max="24" width="24.57421875" style="80" customWidth="1"/>
    <col min="25" max="27" width="16.00390625" style="80" customWidth="1"/>
    <col min="28" max="28" width="51.28125" style="80" customWidth="1"/>
    <col min="29" max="29" width="44.00390625" style="79" customWidth="1"/>
    <col min="30" max="30" width="45.421875" style="79" customWidth="1"/>
    <col min="31" max="16384" width="11.421875" style="79" customWidth="1"/>
  </cols>
  <sheetData>
    <row r="1" ht="15" customHeight="1"/>
    <row r="2" spans="2:29" ht="28.5" customHeight="1" thickBot="1">
      <c r="B2" s="540" t="s">
        <v>204</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row>
    <row r="3" spans="2:29" ht="15" customHeight="1" thickBot="1">
      <c r="B3" s="542" t="s">
        <v>205</v>
      </c>
      <c r="C3" s="545" t="s">
        <v>206</v>
      </c>
      <c r="D3" s="545" t="s">
        <v>207</v>
      </c>
      <c r="E3" s="548" t="s">
        <v>208</v>
      </c>
      <c r="F3" s="551" t="s">
        <v>209</v>
      </c>
      <c r="G3" s="552"/>
      <c r="H3" s="553"/>
      <c r="I3" s="554"/>
      <c r="J3" s="554"/>
      <c r="K3" s="555"/>
      <c r="L3" s="556" t="s">
        <v>210</v>
      </c>
      <c r="M3" s="557"/>
      <c r="N3" s="557"/>
      <c r="O3" s="557"/>
      <c r="P3" s="557"/>
      <c r="Q3" s="557"/>
      <c r="R3" s="557"/>
      <c r="S3" s="557"/>
      <c r="T3" s="557"/>
      <c r="U3" s="558"/>
      <c r="V3" s="559" t="s">
        <v>211</v>
      </c>
      <c r="W3" s="562" t="s">
        <v>212</v>
      </c>
      <c r="X3" s="562" t="s">
        <v>0</v>
      </c>
      <c r="Y3" s="562" t="s">
        <v>632</v>
      </c>
      <c r="Z3" s="569" t="s">
        <v>719</v>
      </c>
      <c r="AA3" s="569" t="s">
        <v>720</v>
      </c>
      <c r="AB3" s="569" t="s">
        <v>721</v>
      </c>
      <c r="AC3" s="548" t="s">
        <v>11</v>
      </c>
    </row>
    <row r="4" spans="2:29" ht="15.75" customHeight="1" thickBot="1">
      <c r="B4" s="543"/>
      <c r="C4" s="546"/>
      <c r="D4" s="546"/>
      <c r="E4" s="549"/>
      <c r="F4" s="556" t="s">
        <v>213</v>
      </c>
      <c r="G4" s="565"/>
      <c r="H4" s="557"/>
      <c r="I4" s="566"/>
      <c r="J4" s="566"/>
      <c r="K4" s="558"/>
      <c r="L4" s="545" t="s">
        <v>214</v>
      </c>
      <c r="M4" s="556" t="s">
        <v>215</v>
      </c>
      <c r="N4" s="565"/>
      <c r="O4" s="557"/>
      <c r="P4" s="566"/>
      <c r="Q4" s="566"/>
      <c r="R4" s="558"/>
      <c r="S4" s="556" t="s">
        <v>216</v>
      </c>
      <c r="T4" s="557"/>
      <c r="U4" s="558"/>
      <c r="V4" s="560"/>
      <c r="W4" s="563"/>
      <c r="X4" s="563"/>
      <c r="Y4" s="563"/>
      <c r="Z4" s="570"/>
      <c r="AA4" s="570"/>
      <c r="AB4" s="570"/>
      <c r="AC4" s="549"/>
    </row>
    <row r="5" spans="2:29" ht="65.25" customHeight="1" thickBot="1">
      <c r="B5" s="544"/>
      <c r="C5" s="547"/>
      <c r="D5" s="547"/>
      <c r="E5" s="550"/>
      <c r="F5" s="81" t="s">
        <v>217</v>
      </c>
      <c r="G5" s="81" t="s">
        <v>218</v>
      </c>
      <c r="H5" s="82" t="s">
        <v>219</v>
      </c>
      <c r="I5" s="83" t="s">
        <v>220</v>
      </c>
      <c r="J5" s="83" t="s">
        <v>221</v>
      </c>
      <c r="K5" s="83" t="s">
        <v>222</v>
      </c>
      <c r="L5" s="547"/>
      <c r="M5" s="84" t="s">
        <v>217</v>
      </c>
      <c r="N5" s="82" t="s">
        <v>218</v>
      </c>
      <c r="O5" s="82" t="s">
        <v>219</v>
      </c>
      <c r="P5" s="82" t="s">
        <v>220</v>
      </c>
      <c r="Q5" s="82" t="s">
        <v>221</v>
      </c>
      <c r="R5" s="84" t="s">
        <v>222</v>
      </c>
      <c r="S5" s="82" t="s">
        <v>223</v>
      </c>
      <c r="T5" s="84" t="s">
        <v>212</v>
      </c>
      <c r="U5" s="82" t="s">
        <v>224</v>
      </c>
      <c r="V5" s="561"/>
      <c r="W5" s="564"/>
      <c r="X5" s="564"/>
      <c r="Y5" s="564"/>
      <c r="Z5" s="570"/>
      <c r="AA5" s="570"/>
      <c r="AB5" s="570"/>
      <c r="AC5" s="550"/>
    </row>
    <row r="6" spans="2:29" ht="119.25" customHeight="1">
      <c r="B6" s="567" t="s">
        <v>554</v>
      </c>
      <c r="C6" s="85" t="s">
        <v>225</v>
      </c>
      <c r="D6" s="85" t="s">
        <v>226</v>
      </c>
      <c r="E6" s="86" t="s">
        <v>227</v>
      </c>
      <c r="F6" s="61" t="s">
        <v>228</v>
      </c>
      <c r="G6" s="61">
        <f aca="true" t="shared" si="0" ref="G6:G13">IF(F6=0,"",IF(F6="Rara vez",1,IF(F6="Improbable",2,IF(F6="Posible",3,IF(F6="Probable",4,IF(F6="Casi seguro",5,""))))))</f>
        <v>1</v>
      </c>
      <c r="H6" s="61" t="s">
        <v>229</v>
      </c>
      <c r="I6" s="61">
        <f aca="true" t="shared" si="1" ref="I6:I60">IF(H6=0,"",IF(H6="Moderado",5,IF(H6="Mayor",10,IF(H6="Catastrófico",20,""))))</f>
        <v>20</v>
      </c>
      <c r="J6" s="61">
        <f aca="true" t="shared" si="2" ref="J6:J13">IF(H6="",0,(G6*I6))</f>
        <v>20</v>
      </c>
      <c r="K6" s="87" t="str">
        <f aca="true" t="shared" si="3" ref="K6:K13">IF(J6=0,"",IF(J6&lt;15,"Bajo",IF(AND(J6&gt;=15,J6&lt;30),"Moderado",IF(AND(J6&gt;=30,J6&lt;60),"Alto",IF(J6&gt;=60,"Extremo","")))))</f>
        <v>Moderado</v>
      </c>
      <c r="L6" s="85" t="s">
        <v>231</v>
      </c>
      <c r="M6" s="61" t="s">
        <v>228</v>
      </c>
      <c r="N6" s="61">
        <f aca="true" t="shared" si="4" ref="N6:N13">IF(M6=0,"",IF(M6="Rara vez",1,IF(M6="Improbable",2,IF(M6="Posible",3,IF(M6="Probable",4,IF(M6="Casi seguro",5,""))))))</f>
        <v>1</v>
      </c>
      <c r="O6" s="61" t="s">
        <v>232</v>
      </c>
      <c r="P6" s="61">
        <f aca="true" t="shared" si="5" ref="P6:P60">IF(O6=0,"",IF(O6="Moderado",5,IF(O6="Mayor",10,IF(O6="Catastrófico",20,""))))</f>
        <v>10</v>
      </c>
      <c r="Q6" s="61">
        <f aca="true" t="shared" si="6" ref="Q6:Q13">IF(O6="",0,(N6*P6))</f>
        <v>10</v>
      </c>
      <c r="R6" s="61" t="str">
        <f aca="true" t="shared" si="7" ref="R6:R13">IF(Q6=0,"",IF(Q6&lt;15,"Bajo",IF(AND(Q6&gt;=15,Q6&lt;30),"Moderado",IF(AND(Q6&gt;=30,Q6&lt;60),"Alto",IF(Q6&gt;=60,"Extremo","")))))</f>
        <v>Bajo</v>
      </c>
      <c r="S6" s="88" t="s">
        <v>234</v>
      </c>
      <c r="T6" s="88" t="s">
        <v>235</v>
      </c>
      <c r="U6" s="88" t="s">
        <v>236</v>
      </c>
      <c r="V6" s="89">
        <v>42855</v>
      </c>
      <c r="W6" s="90" t="s">
        <v>722</v>
      </c>
      <c r="X6" s="91" t="s">
        <v>687</v>
      </c>
      <c r="Y6" s="88" t="s">
        <v>633</v>
      </c>
      <c r="Z6" s="92" t="s">
        <v>54</v>
      </c>
      <c r="AA6" s="92" t="s">
        <v>54</v>
      </c>
      <c r="AB6" s="93" t="s">
        <v>723</v>
      </c>
      <c r="AC6" s="94" t="s">
        <v>760</v>
      </c>
    </row>
    <row r="7" spans="2:29" ht="120" customHeight="1" thickBot="1">
      <c r="B7" s="568"/>
      <c r="C7" s="95" t="s">
        <v>237</v>
      </c>
      <c r="D7" s="95" t="s">
        <v>238</v>
      </c>
      <c r="E7" s="96" t="s">
        <v>239</v>
      </c>
      <c r="F7" s="44" t="s">
        <v>228</v>
      </c>
      <c r="G7" s="44">
        <f t="shared" si="0"/>
        <v>1</v>
      </c>
      <c r="H7" s="44" t="s">
        <v>229</v>
      </c>
      <c r="I7" s="44">
        <f t="shared" si="1"/>
        <v>20</v>
      </c>
      <c r="J7" s="44">
        <f t="shared" si="2"/>
        <v>20</v>
      </c>
      <c r="K7" s="97" t="str">
        <f t="shared" si="3"/>
        <v>Moderado</v>
      </c>
      <c r="L7" s="95" t="s">
        <v>240</v>
      </c>
      <c r="M7" s="44" t="s">
        <v>228</v>
      </c>
      <c r="N7" s="44">
        <f t="shared" si="4"/>
        <v>1</v>
      </c>
      <c r="O7" s="44" t="s">
        <v>232</v>
      </c>
      <c r="P7" s="44">
        <f t="shared" si="5"/>
        <v>10</v>
      </c>
      <c r="Q7" s="44">
        <f t="shared" si="6"/>
        <v>10</v>
      </c>
      <c r="R7" s="44" t="str">
        <f t="shared" si="7"/>
        <v>Bajo</v>
      </c>
      <c r="S7" s="98" t="s">
        <v>234</v>
      </c>
      <c r="T7" s="98" t="s">
        <v>241</v>
      </c>
      <c r="U7" s="98" t="s">
        <v>242</v>
      </c>
      <c r="V7" s="99">
        <v>42855</v>
      </c>
      <c r="W7" s="100" t="s">
        <v>724</v>
      </c>
      <c r="X7" s="62" t="s">
        <v>718</v>
      </c>
      <c r="Y7" s="98" t="s">
        <v>633</v>
      </c>
      <c r="Z7" s="101" t="s">
        <v>54</v>
      </c>
      <c r="AA7" s="101" t="s">
        <v>54</v>
      </c>
      <c r="AB7" s="102" t="s">
        <v>723</v>
      </c>
      <c r="AC7" s="103" t="s">
        <v>760</v>
      </c>
    </row>
    <row r="8" spans="2:29" ht="141.75" customHeight="1" thickBot="1">
      <c r="B8" s="104" t="s">
        <v>555</v>
      </c>
      <c r="C8" s="105" t="s">
        <v>243</v>
      </c>
      <c r="D8" s="105" t="s">
        <v>244</v>
      </c>
      <c r="E8" s="106" t="s">
        <v>239</v>
      </c>
      <c r="F8" s="67" t="s">
        <v>228</v>
      </c>
      <c r="G8" s="67">
        <f t="shared" si="0"/>
        <v>1</v>
      </c>
      <c r="H8" s="67" t="s">
        <v>232</v>
      </c>
      <c r="I8" s="67">
        <f t="shared" si="1"/>
        <v>10</v>
      </c>
      <c r="J8" s="67">
        <f t="shared" si="2"/>
        <v>10</v>
      </c>
      <c r="K8" s="107" t="str">
        <f t="shared" si="3"/>
        <v>Bajo</v>
      </c>
      <c r="L8" s="105" t="s">
        <v>245</v>
      </c>
      <c r="M8" s="67" t="s">
        <v>228</v>
      </c>
      <c r="N8" s="67">
        <f t="shared" si="4"/>
        <v>1</v>
      </c>
      <c r="O8" s="67" t="s">
        <v>230</v>
      </c>
      <c r="P8" s="67">
        <f>IF(O8=0,"",IF(O8="Moderado",5,IF(O8="Mayor",10,IF(O8="Catastrófico",20,""))))</f>
        <v>5</v>
      </c>
      <c r="Q8" s="67">
        <f t="shared" si="6"/>
        <v>5</v>
      </c>
      <c r="R8" s="67" t="str">
        <f t="shared" si="7"/>
        <v>Bajo</v>
      </c>
      <c r="S8" s="108" t="s">
        <v>234</v>
      </c>
      <c r="T8" s="108" t="s">
        <v>246</v>
      </c>
      <c r="U8" s="108" t="s">
        <v>247</v>
      </c>
      <c r="V8" s="109">
        <v>42855</v>
      </c>
      <c r="W8" s="110" t="s">
        <v>725</v>
      </c>
      <c r="X8" s="111" t="s">
        <v>642</v>
      </c>
      <c r="Y8" s="67" t="s">
        <v>633</v>
      </c>
      <c r="Z8" s="112" t="s">
        <v>54</v>
      </c>
      <c r="AA8" s="112" t="s">
        <v>54</v>
      </c>
      <c r="AB8" s="112" t="s">
        <v>723</v>
      </c>
      <c r="AC8" s="113" t="s">
        <v>760</v>
      </c>
    </row>
    <row r="9" spans="2:29" ht="114" customHeight="1" thickBot="1">
      <c r="B9" s="114" t="s">
        <v>732</v>
      </c>
      <c r="C9" s="105" t="s">
        <v>248</v>
      </c>
      <c r="D9" s="105" t="s">
        <v>249</v>
      </c>
      <c r="E9" s="105" t="s">
        <v>250</v>
      </c>
      <c r="F9" s="67" t="s">
        <v>251</v>
      </c>
      <c r="G9" s="67">
        <f t="shared" si="0"/>
        <v>2</v>
      </c>
      <c r="H9" s="67" t="s">
        <v>232</v>
      </c>
      <c r="I9" s="67">
        <f t="shared" si="1"/>
        <v>10</v>
      </c>
      <c r="J9" s="67">
        <f t="shared" si="2"/>
        <v>20</v>
      </c>
      <c r="K9" s="107" t="str">
        <f t="shared" si="3"/>
        <v>Moderado</v>
      </c>
      <c r="L9" s="105" t="s">
        <v>252</v>
      </c>
      <c r="M9" s="115" t="s">
        <v>228</v>
      </c>
      <c r="N9" s="67">
        <f t="shared" si="4"/>
        <v>1</v>
      </c>
      <c r="O9" s="115" t="s">
        <v>230</v>
      </c>
      <c r="P9" s="67">
        <f t="shared" si="5"/>
        <v>5</v>
      </c>
      <c r="Q9" s="67">
        <f t="shared" si="6"/>
        <v>5</v>
      </c>
      <c r="R9" s="67" t="str">
        <f t="shared" si="7"/>
        <v>Bajo</v>
      </c>
      <c r="S9" s="116" t="s">
        <v>234</v>
      </c>
      <c r="T9" s="105" t="s">
        <v>253</v>
      </c>
      <c r="U9" s="105" t="s">
        <v>254</v>
      </c>
      <c r="V9" s="109">
        <v>42855</v>
      </c>
      <c r="W9" s="108" t="s">
        <v>730</v>
      </c>
      <c r="X9" s="111" t="s">
        <v>731</v>
      </c>
      <c r="Y9" s="67" t="s">
        <v>633</v>
      </c>
      <c r="Z9" s="112" t="s">
        <v>54</v>
      </c>
      <c r="AA9" s="112" t="s">
        <v>54</v>
      </c>
      <c r="AB9" s="112" t="s">
        <v>723</v>
      </c>
      <c r="AC9" s="113" t="s">
        <v>760</v>
      </c>
    </row>
    <row r="10" spans="2:29" ht="375.75" customHeight="1" thickBot="1">
      <c r="B10" s="117" t="s">
        <v>556</v>
      </c>
      <c r="C10" s="108" t="s">
        <v>255</v>
      </c>
      <c r="D10" s="108" t="s">
        <v>256</v>
      </c>
      <c r="E10" s="118" t="s">
        <v>257</v>
      </c>
      <c r="F10" s="67" t="s">
        <v>258</v>
      </c>
      <c r="G10" s="67">
        <f t="shared" si="0"/>
        <v>4</v>
      </c>
      <c r="H10" s="67" t="s">
        <v>232</v>
      </c>
      <c r="I10" s="67">
        <f t="shared" si="1"/>
        <v>10</v>
      </c>
      <c r="J10" s="67">
        <f t="shared" si="2"/>
        <v>40</v>
      </c>
      <c r="K10" s="107" t="str">
        <f t="shared" si="3"/>
        <v>Alto</v>
      </c>
      <c r="L10" s="108" t="s">
        <v>260</v>
      </c>
      <c r="M10" s="115" t="s">
        <v>228</v>
      </c>
      <c r="N10" s="67">
        <f t="shared" si="4"/>
        <v>1</v>
      </c>
      <c r="O10" s="115" t="s">
        <v>230</v>
      </c>
      <c r="P10" s="67">
        <f t="shared" si="5"/>
        <v>5</v>
      </c>
      <c r="Q10" s="67">
        <f t="shared" si="6"/>
        <v>5</v>
      </c>
      <c r="R10" s="67" t="str">
        <f t="shared" si="7"/>
        <v>Bajo</v>
      </c>
      <c r="S10" s="108" t="s">
        <v>234</v>
      </c>
      <c r="T10" s="108" t="s">
        <v>261</v>
      </c>
      <c r="U10" s="108" t="s">
        <v>262</v>
      </c>
      <c r="V10" s="109">
        <v>42855</v>
      </c>
      <c r="W10" s="108" t="s">
        <v>644</v>
      </c>
      <c r="X10" s="111" t="s">
        <v>643</v>
      </c>
      <c r="Y10" s="67" t="s">
        <v>633</v>
      </c>
      <c r="Z10" s="112" t="s">
        <v>54</v>
      </c>
      <c r="AA10" s="112" t="s">
        <v>54</v>
      </c>
      <c r="AB10" s="112" t="s">
        <v>723</v>
      </c>
      <c r="AC10" s="113" t="s">
        <v>760</v>
      </c>
    </row>
    <row r="11" spans="2:29" ht="107.25" customHeight="1">
      <c r="B11" s="571" t="s">
        <v>557</v>
      </c>
      <c r="C11" s="119" t="s">
        <v>263</v>
      </c>
      <c r="D11" s="119" t="s">
        <v>264</v>
      </c>
      <c r="E11" s="120" t="s">
        <v>265</v>
      </c>
      <c r="F11" s="65" t="s">
        <v>266</v>
      </c>
      <c r="G11" s="65">
        <f t="shared" si="0"/>
        <v>3</v>
      </c>
      <c r="H11" s="65" t="s">
        <v>230</v>
      </c>
      <c r="I11" s="65">
        <f t="shared" si="1"/>
        <v>5</v>
      </c>
      <c r="J11" s="65">
        <f t="shared" si="2"/>
        <v>15</v>
      </c>
      <c r="K11" s="121" t="str">
        <f t="shared" si="3"/>
        <v>Moderado</v>
      </c>
      <c r="L11" s="120" t="s">
        <v>267</v>
      </c>
      <c r="M11" s="122" t="s">
        <v>251</v>
      </c>
      <c r="N11" s="65">
        <f t="shared" si="4"/>
        <v>2</v>
      </c>
      <c r="O11" s="122" t="s">
        <v>230</v>
      </c>
      <c r="P11" s="65">
        <f t="shared" si="5"/>
        <v>5</v>
      </c>
      <c r="Q11" s="65">
        <f t="shared" si="6"/>
        <v>10</v>
      </c>
      <c r="R11" s="65" t="str">
        <f t="shared" si="7"/>
        <v>Bajo</v>
      </c>
      <c r="S11" s="123" t="s">
        <v>234</v>
      </c>
      <c r="T11" s="120" t="s">
        <v>268</v>
      </c>
      <c r="U11" s="120" t="s">
        <v>269</v>
      </c>
      <c r="V11" s="124">
        <v>42855</v>
      </c>
      <c r="W11" s="125" t="s">
        <v>648</v>
      </c>
      <c r="X11" s="126" t="s">
        <v>647</v>
      </c>
      <c r="Y11" s="65" t="s">
        <v>633</v>
      </c>
      <c r="Z11" s="127" t="s">
        <v>54</v>
      </c>
      <c r="AA11" s="127" t="s">
        <v>54</v>
      </c>
      <c r="AB11" s="127" t="s">
        <v>723</v>
      </c>
      <c r="AC11" s="128" t="s">
        <v>760</v>
      </c>
    </row>
    <row r="12" spans="2:29" ht="239.25" customHeight="1" thickBot="1">
      <c r="B12" s="573"/>
      <c r="C12" s="129" t="s">
        <v>270</v>
      </c>
      <c r="D12" s="129" t="s">
        <v>271</v>
      </c>
      <c r="E12" s="129" t="s">
        <v>265</v>
      </c>
      <c r="F12" s="71" t="s">
        <v>266</v>
      </c>
      <c r="G12" s="71">
        <f t="shared" si="0"/>
        <v>3</v>
      </c>
      <c r="H12" s="71" t="s">
        <v>230</v>
      </c>
      <c r="I12" s="71">
        <f t="shared" si="1"/>
        <v>5</v>
      </c>
      <c r="J12" s="71">
        <f t="shared" si="2"/>
        <v>15</v>
      </c>
      <c r="K12" s="130" t="str">
        <f t="shared" si="3"/>
        <v>Moderado</v>
      </c>
      <c r="L12" s="129" t="s">
        <v>272</v>
      </c>
      <c r="M12" s="131" t="s">
        <v>251</v>
      </c>
      <c r="N12" s="71">
        <f t="shared" si="4"/>
        <v>2</v>
      </c>
      <c r="O12" s="131" t="s">
        <v>230</v>
      </c>
      <c r="P12" s="71">
        <f t="shared" si="5"/>
        <v>5</v>
      </c>
      <c r="Q12" s="71">
        <f t="shared" si="6"/>
        <v>10</v>
      </c>
      <c r="R12" s="71" t="str">
        <f t="shared" si="7"/>
        <v>Bajo</v>
      </c>
      <c r="S12" s="129" t="s">
        <v>273</v>
      </c>
      <c r="T12" s="129" t="s">
        <v>274</v>
      </c>
      <c r="U12" s="132" t="s">
        <v>275</v>
      </c>
      <c r="V12" s="133">
        <v>42855</v>
      </c>
      <c r="W12" s="129" t="s">
        <v>669</v>
      </c>
      <c r="X12" s="71" t="s">
        <v>673</v>
      </c>
      <c r="Y12" s="71" t="s">
        <v>633</v>
      </c>
      <c r="Z12" s="127" t="s">
        <v>54</v>
      </c>
      <c r="AA12" s="127" t="s">
        <v>54</v>
      </c>
      <c r="AB12" s="127" t="s">
        <v>723</v>
      </c>
      <c r="AC12" s="134" t="s">
        <v>760</v>
      </c>
    </row>
    <row r="13" spans="2:29" ht="139.5" customHeight="1" thickBot="1">
      <c r="B13" s="135" t="s">
        <v>558</v>
      </c>
      <c r="C13" s="136" t="s">
        <v>276</v>
      </c>
      <c r="D13" s="137" t="s">
        <v>277</v>
      </c>
      <c r="E13" s="136" t="s">
        <v>265</v>
      </c>
      <c r="F13" s="69" t="s">
        <v>258</v>
      </c>
      <c r="G13" s="69">
        <f t="shared" si="0"/>
        <v>4</v>
      </c>
      <c r="H13" s="69" t="s">
        <v>230</v>
      </c>
      <c r="I13" s="72">
        <f t="shared" si="1"/>
        <v>5</v>
      </c>
      <c r="J13" s="69">
        <f t="shared" si="2"/>
        <v>20</v>
      </c>
      <c r="K13" s="138" t="str">
        <f t="shared" si="3"/>
        <v>Moderado</v>
      </c>
      <c r="L13" s="139" t="s">
        <v>278</v>
      </c>
      <c r="M13" s="140" t="s">
        <v>228</v>
      </c>
      <c r="N13" s="69">
        <f t="shared" si="4"/>
        <v>1</v>
      </c>
      <c r="O13" s="140" t="s">
        <v>230</v>
      </c>
      <c r="P13" s="72">
        <f t="shared" si="5"/>
        <v>5</v>
      </c>
      <c r="Q13" s="69">
        <f t="shared" si="6"/>
        <v>5</v>
      </c>
      <c r="R13" s="69" t="str">
        <f t="shared" si="7"/>
        <v>Bajo</v>
      </c>
      <c r="S13" s="141" t="s">
        <v>279</v>
      </c>
      <c r="T13" s="136" t="s">
        <v>280</v>
      </c>
      <c r="U13" s="136" t="s">
        <v>281</v>
      </c>
      <c r="V13" s="142">
        <v>42855</v>
      </c>
      <c r="W13" s="143" t="s">
        <v>689</v>
      </c>
      <c r="X13" s="144" t="s">
        <v>688</v>
      </c>
      <c r="Y13" s="72" t="s">
        <v>633</v>
      </c>
      <c r="Z13" s="145" t="s">
        <v>54</v>
      </c>
      <c r="AA13" s="145" t="s">
        <v>54</v>
      </c>
      <c r="AB13" s="145" t="s">
        <v>723</v>
      </c>
      <c r="AC13" s="146" t="s">
        <v>760</v>
      </c>
    </row>
    <row r="14" spans="2:29" ht="76.5" customHeight="1">
      <c r="B14" s="567" t="s">
        <v>559</v>
      </c>
      <c r="C14" s="86" t="s">
        <v>282</v>
      </c>
      <c r="D14" s="86" t="s">
        <v>283</v>
      </c>
      <c r="E14" s="86" t="s">
        <v>284</v>
      </c>
      <c r="F14" s="61" t="s">
        <v>258</v>
      </c>
      <c r="G14" s="61">
        <v>4</v>
      </c>
      <c r="H14" s="61" t="s">
        <v>229</v>
      </c>
      <c r="I14" s="61">
        <v>20</v>
      </c>
      <c r="J14" s="61">
        <v>80</v>
      </c>
      <c r="K14" s="87" t="s">
        <v>285</v>
      </c>
      <c r="L14" s="86" t="s">
        <v>286</v>
      </c>
      <c r="M14" s="147" t="s">
        <v>228</v>
      </c>
      <c r="N14" s="61">
        <v>1</v>
      </c>
      <c r="O14" s="147" t="s">
        <v>230</v>
      </c>
      <c r="P14" s="61">
        <v>5</v>
      </c>
      <c r="Q14" s="61">
        <v>5</v>
      </c>
      <c r="R14" s="61" t="s">
        <v>233</v>
      </c>
      <c r="S14" s="88" t="s">
        <v>700</v>
      </c>
      <c r="T14" s="86" t="s">
        <v>287</v>
      </c>
      <c r="U14" s="86" t="s">
        <v>288</v>
      </c>
      <c r="V14" s="89">
        <v>42855</v>
      </c>
      <c r="W14" s="88" t="s">
        <v>701</v>
      </c>
      <c r="X14" s="91" t="s">
        <v>698</v>
      </c>
      <c r="Y14" s="61" t="s">
        <v>633</v>
      </c>
      <c r="Z14" s="93" t="s">
        <v>54</v>
      </c>
      <c r="AA14" s="93" t="s">
        <v>54</v>
      </c>
      <c r="AB14" s="93" t="s">
        <v>723</v>
      </c>
      <c r="AC14" s="94" t="s">
        <v>760</v>
      </c>
    </row>
    <row r="15" spans="2:29" ht="96" customHeight="1">
      <c r="B15" s="572"/>
      <c r="C15" s="148" t="s">
        <v>289</v>
      </c>
      <c r="D15" s="148" t="s">
        <v>290</v>
      </c>
      <c r="E15" s="148" t="s">
        <v>265</v>
      </c>
      <c r="F15" s="43" t="s">
        <v>266</v>
      </c>
      <c r="G15" s="43">
        <v>3</v>
      </c>
      <c r="H15" s="43" t="s">
        <v>229</v>
      </c>
      <c r="I15" s="43">
        <v>20</v>
      </c>
      <c r="J15" s="43">
        <v>60</v>
      </c>
      <c r="K15" s="149" t="s">
        <v>285</v>
      </c>
      <c r="L15" s="148" t="s">
        <v>291</v>
      </c>
      <c r="M15" s="150" t="s">
        <v>228</v>
      </c>
      <c r="N15" s="43">
        <v>1</v>
      </c>
      <c r="O15" s="150" t="s">
        <v>230</v>
      </c>
      <c r="P15" s="43">
        <v>5</v>
      </c>
      <c r="Q15" s="43">
        <v>5</v>
      </c>
      <c r="R15" s="43" t="s">
        <v>233</v>
      </c>
      <c r="S15" s="54" t="s">
        <v>292</v>
      </c>
      <c r="T15" s="148" t="s">
        <v>293</v>
      </c>
      <c r="U15" s="148" t="s">
        <v>294</v>
      </c>
      <c r="V15" s="151">
        <v>42855</v>
      </c>
      <c r="W15" s="54" t="s">
        <v>702</v>
      </c>
      <c r="X15" s="56" t="s">
        <v>699</v>
      </c>
      <c r="Y15" s="43" t="s">
        <v>633</v>
      </c>
      <c r="Z15" s="152" t="s">
        <v>54</v>
      </c>
      <c r="AA15" s="152" t="s">
        <v>54</v>
      </c>
      <c r="AB15" s="152" t="s">
        <v>723</v>
      </c>
      <c r="AC15" s="153" t="s">
        <v>760</v>
      </c>
    </row>
    <row r="16" spans="2:29" ht="79.5" thickBot="1">
      <c r="B16" s="568"/>
      <c r="C16" s="96" t="s">
        <v>295</v>
      </c>
      <c r="D16" s="96" t="s">
        <v>296</v>
      </c>
      <c r="E16" s="96" t="s">
        <v>297</v>
      </c>
      <c r="F16" s="44" t="s">
        <v>266</v>
      </c>
      <c r="G16" s="44">
        <v>3</v>
      </c>
      <c r="H16" s="44" t="s">
        <v>229</v>
      </c>
      <c r="I16" s="44">
        <v>20</v>
      </c>
      <c r="J16" s="44">
        <v>60</v>
      </c>
      <c r="K16" s="97" t="s">
        <v>285</v>
      </c>
      <c r="L16" s="96" t="s">
        <v>298</v>
      </c>
      <c r="M16" s="154" t="s">
        <v>228</v>
      </c>
      <c r="N16" s="44">
        <v>1</v>
      </c>
      <c r="O16" s="154" t="s">
        <v>230</v>
      </c>
      <c r="P16" s="44">
        <v>5</v>
      </c>
      <c r="Q16" s="44">
        <v>5</v>
      </c>
      <c r="R16" s="44" t="s">
        <v>233</v>
      </c>
      <c r="S16" s="98" t="s">
        <v>299</v>
      </c>
      <c r="T16" s="96" t="s">
        <v>300</v>
      </c>
      <c r="U16" s="96" t="s">
        <v>301</v>
      </c>
      <c r="V16" s="99">
        <v>42855</v>
      </c>
      <c r="W16" s="98" t="s">
        <v>703</v>
      </c>
      <c r="X16" s="62" t="s">
        <v>699</v>
      </c>
      <c r="Y16" s="44" t="s">
        <v>633</v>
      </c>
      <c r="Z16" s="102" t="s">
        <v>54</v>
      </c>
      <c r="AA16" s="102" t="s">
        <v>54</v>
      </c>
      <c r="AB16" s="102" t="s">
        <v>723</v>
      </c>
      <c r="AC16" s="103" t="s">
        <v>760</v>
      </c>
    </row>
    <row r="17" spans="2:29" ht="87" customHeight="1">
      <c r="B17" s="574" t="s">
        <v>740</v>
      </c>
      <c r="C17" s="86" t="s">
        <v>302</v>
      </c>
      <c r="D17" s="86" t="s">
        <v>303</v>
      </c>
      <c r="E17" s="86" t="s">
        <v>265</v>
      </c>
      <c r="F17" s="61" t="s">
        <v>251</v>
      </c>
      <c r="G17" s="61">
        <f aca="true" t="shared" si="8" ref="G17:G29">IF(F17=0,"",IF(F17="Rara vez",1,IF(F17="Improbable",2,IF(F17="Posible",3,IF(F17="Probable",4,IF(F17="Casi seguro",5,""))))))</f>
        <v>2</v>
      </c>
      <c r="H17" s="61" t="s">
        <v>229</v>
      </c>
      <c r="I17" s="61">
        <f aca="true" t="shared" si="9" ref="I17:I29">IF(H17=0,"",IF(H17="Moderado",5,IF(H17="Mayor",10,IF(H17="Catastrófico",20,""))))</f>
        <v>20</v>
      </c>
      <c r="J17" s="61">
        <f aca="true" t="shared" si="10" ref="J17:J29">IF(H17="",0,(G17*I17))</f>
        <v>40</v>
      </c>
      <c r="K17" s="87" t="str">
        <f aca="true" t="shared" si="11" ref="K17:K29">IF(J17=0,"",IF(J17&lt;15,"Bajo",IF(AND(J17&gt;=15,J17&lt;30),"Moderado",IF(AND(J17&gt;=30,J17&lt;60),"Alto",IF(J17&gt;=60,"Extremo","")))))</f>
        <v>Alto</v>
      </c>
      <c r="L17" s="86" t="s">
        <v>304</v>
      </c>
      <c r="M17" s="147" t="s">
        <v>228</v>
      </c>
      <c r="N17" s="61">
        <f aca="true" t="shared" si="12" ref="N17:N29">IF(M17=0,"",IF(M17="Rara vez",1,IF(M17="Improbable",2,IF(M17="Posible",3,IF(M17="Probable",4,IF(M17="Casi seguro",5,""))))))</f>
        <v>1</v>
      </c>
      <c r="O17" s="147" t="s">
        <v>230</v>
      </c>
      <c r="P17" s="61">
        <f aca="true" t="shared" si="13" ref="P17:P29">IF(O17=0,"",IF(O17="Moderado",5,IF(O17="Mayor",10,IF(O17="Catastrófico",20,""))))</f>
        <v>5</v>
      </c>
      <c r="Q17" s="61">
        <f aca="true" t="shared" si="14" ref="Q17:Q29">IF(O17="",0,(N17*P17))</f>
        <v>5</v>
      </c>
      <c r="R17" s="61" t="str">
        <f aca="true" t="shared" si="15" ref="R17:R29">IF(Q17=0,"",IF(Q17&lt;15,"Bajo",IF(AND(Q17&gt;=15,Q17&lt;30),"Moderado",IF(AND(Q17&gt;=30,Q17&lt;60),"Alto",IF(Q17&gt;=60,"Extremo","")))))</f>
        <v>Bajo</v>
      </c>
      <c r="S17" s="88" t="s">
        <v>234</v>
      </c>
      <c r="T17" s="86" t="s">
        <v>305</v>
      </c>
      <c r="U17" s="86" t="s">
        <v>306</v>
      </c>
      <c r="V17" s="89">
        <v>42855</v>
      </c>
      <c r="W17" s="155" t="s">
        <v>734</v>
      </c>
      <c r="X17" s="91" t="s">
        <v>695</v>
      </c>
      <c r="Y17" s="61" t="s">
        <v>633</v>
      </c>
      <c r="Z17" s="92" t="s">
        <v>750</v>
      </c>
      <c r="AA17" s="92" t="s">
        <v>54</v>
      </c>
      <c r="AB17" s="93" t="s">
        <v>723</v>
      </c>
      <c r="AC17" s="94" t="s">
        <v>760</v>
      </c>
    </row>
    <row r="18" spans="2:29" ht="66">
      <c r="B18" s="575"/>
      <c r="C18" s="148" t="s">
        <v>307</v>
      </c>
      <c r="D18" s="148" t="s">
        <v>308</v>
      </c>
      <c r="E18" s="148" t="s">
        <v>265</v>
      </c>
      <c r="F18" s="43" t="s">
        <v>251</v>
      </c>
      <c r="G18" s="43">
        <f t="shared" si="8"/>
        <v>2</v>
      </c>
      <c r="H18" s="43" t="s">
        <v>229</v>
      </c>
      <c r="I18" s="43">
        <f t="shared" si="9"/>
        <v>20</v>
      </c>
      <c r="J18" s="43">
        <f t="shared" si="10"/>
        <v>40</v>
      </c>
      <c r="K18" s="149" t="str">
        <f t="shared" si="11"/>
        <v>Alto</v>
      </c>
      <c r="L18" s="148" t="s">
        <v>309</v>
      </c>
      <c r="M18" s="150" t="s">
        <v>228</v>
      </c>
      <c r="N18" s="43">
        <f t="shared" si="12"/>
        <v>1</v>
      </c>
      <c r="O18" s="150" t="s">
        <v>230</v>
      </c>
      <c r="P18" s="43">
        <f t="shared" si="13"/>
        <v>5</v>
      </c>
      <c r="Q18" s="43">
        <f t="shared" si="14"/>
        <v>5</v>
      </c>
      <c r="R18" s="43" t="str">
        <f t="shared" si="15"/>
        <v>Bajo</v>
      </c>
      <c r="S18" s="54" t="s">
        <v>234</v>
      </c>
      <c r="T18" s="148" t="s">
        <v>310</v>
      </c>
      <c r="U18" s="148" t="s">
        <v>311</v>
      </c>
      <c r="V18" s="151">
        <v>42855</v>
      </c>
      <c r="W18" s="156" t="s">
        <v>735</v>
      </c>
      <c r="X18" s="56" t="s">
        <v>695</v>
      </c>
      <c r="Y18" s="43" t="s">
        <v>633</v>
      </c>
      <c r="Z18" s="127" t="s">
        <v>750</v>
      </c>
      <c r="AA18" s="127" t="s">
        <v>54</v>
      </c>
      <c r="AB18" s="152" t="s">
        <v>723</v>
      </c>
      <c r="AC18" s="153" t="s">
        <v>760</v>
      </c>
    </row>
    <row r="19" spans="2:30" ht="180.75" customHeight="1">
      <c r="B19" s="575"/>
      <c r="C19" s="148" t="s">
        <v>312</v>
      </c>
      <c r="D19" s="148" t="s">
        <v>313</v>
      </c>
      <c r="E19" s="148" t="s">
        <v>314</v>
      </c>
      <c r="F19" s="43" t="s">
        <v>251</v>
      </c>
      <c r="G19" s="43">
        <f t="shared" si="8"/>
        <v>2</v>
      </c>
      <c r="H19" s="43" t="s">
        <v>229</v>
      </c>
      <c r="I19" s="43">
        <f t="shared" si="9"/>
        <v>20</v>
      </c>
      <c r="J19" s="43">
        <f t="shared" si="10"/>
        <v>40</v>
      </c>
      <c r="K19" s="149" t="str">
        <f t="shared" si="11"/>
        <v>Alto</v>
      </c>
      <c r="L19" s="148" t="s">
        <v>315</v>
      </c>
      <c r="M19" s="150" t="s">
        <v>228</v>
      </c>
      <c r="N19" s="43">
        <f t="shared" si="12"/>
        <v>1</v>
      </c>
      <c r="O19" s="150" t="s">
        <v>230</v>
      </c>
      <c r="P19" s="43">
        <f t="shared" si="13"/>
        <v>5</v>
      </c>
      <c r="Q19" s="43">
        <f t="shared" si="14"/>
        <v>5</v>
      </c>
      <c r="R19" s="43" t="str">
        <f t="shared" si="15"/>
        <v>Bajo</v>
      </c>
      <c r="S19" s="54" t="s">
        <v>292</v>
      </c>
      <c r="T19" s="148" t="s">
        <v>316</v>
      </c>
      <c r="U19" s="148" t="s">
        <v>317</v>
      </c>
      <c r="V19" s="151">
        <v>42855</v>
      </c>
      <c r="W19" s="156" t="s">
        <v>747</v>
      </c>
      <c r="X19" s="56" t="s">
        <v>696</v>
      </c>
      <c r="Y19" s="43" t="s">
        <v>633</v>
      </c>
      <c r="Z19" s="157" t="s">
        <v>750</v>
      </c>
      <c r="AA19" s="127" t="s">
        <v>54</v>
      </c>
      <c r="AB19" s="152" t="s">
        <v>723</v>
      </c>
      <c r="AC19" s="153" t="s">
        <v>760</v>
      </c>
      <c r="AD19" s="158"/>
    </row>
    <row r="20" spans="2:29" ht="92.25" customHeight="1" thickBot="1">
      <c r="B20" s="576"/>
      <c r="C20" s="96" t="s">
        <v>318</v>
      </c>
      <c r="D20" s="96" t="s">
        <v>319</v>
      </c>
      <c r="E20" s="96" t="s">
        <v>320</v>
      </c>
      <c r="F20" s="44" t="s">
        <v>258</v>
      </c>
      <c r="G20" s="44">
        <f t="shared" si="8"/>
        <v>4</v>
      </c>
      <c r="H20" s="44" t="s">
        <v>229</v>
      </c>
      <c r="I20" s="44">
        <f t="shared" si="9"/>
        <v>20</v>
      </c>
      <c r="J20" s="44">
        <f t="shared" si="10"/>
        <v>80</v>
      </c>
      <c r="K20" s="97" t="str">
        <f t="shared" si="11"/>
        <v>Extremo</v>
      </c>
      <c r="L20" s="96" t="s">
        <v>321</v>
      </c>
      <c r="M20" s="154" t="s">
        <v>228</v>
      </c>
      <c r="N20" s="44">
        <f t="shared" si="12"/>
        <v>1</v>
      </c>
      <c r="O20" s="154" t="s">
        <v>230</v>
      </c>
      <c r="P20" s="44">
        <f t="shared" si="13"/>
        <v>5</v>
      </c>
      <c r="Q20" s="44">
        <f t="shared" si="14"/>
        <v>5</v>
      </c>
      <c r="R20" s="44" t="str">
        <f t="shared" si="15"/>
        <v>Bajo</v>
      </c>
      <c r="S20" s="98" t="s">
        <v>299</v>
      </c>
      <c r="T20" s="96" t="s">
        <v>748</v>
      </c>
      <c r="U20" s="96" t="s">
        <v>749</v>
      </c>
      <c r="V20" s="99">
        <v>42855</v>
      </c>
      <c r="W20" s="159" t="s">
        <v>751</v>
      </c>
      <c r="X20" s="62" t="s">
        <v>697</v>
      </c>
      <c r="Y20" s="44" t="s">
        <v>633</v>
      </c>
      <c r="Z20" s="101" t="s">
        <v>750</v>
      </c>
      <c r="AA20" s="112" t="s">
        <v>54</v>
      </c>
      <c r="AB20" s="102" t="s">
        <v>723</v>
      </c>
      <c r="AC20" s="103" t="s">
        <v>760</v>
      </c>
    </row>
    <row r="21" spans="2:30" s="164" customFormat="1" ht="113.25" customHeight="1">
      <c r="B21" s="577" t="s">
        <v>741</v>
      </c>
      <c r="C21" s="160" t="s">
        <v>322</v>
      </c>
      <c r="D21" s="160" t="s">
        <v>323</v>
      </c>
      <c r="E21" s="160" t="s">
        <v>324</v>
      </c>
      <c r="F21" s="65" t="s">
        <v>266</v>
      </c>
      <c r="G21" s="65">
        <f t="shared" si="8"/>
        <v>3</v>
      </c>
      <c r="H21" s="65" t="s">
        <v>229</v>
      </c>
      <c r="I21" s="65">
        <f t="shared" si="9"/>
        <v>20</v>
      </c>
      <c r="J21" s="65">
        <f t="shared" si="10"/>
        <v>60</v>
      </c>
      <c r="K21" s="121" t="str">
        <f t="shared" si="11"/>
        <v>Extremo</v>
      </c>
      <c r="L21" s="160" t="s">
        <v>325</v>
      </c>
      <c r="M21" s="122" t="s">
        <v>228</v>
      </c>
      <c r="N21" s="65">
        <f t="shared" si="12"/>
        <v>1</v>
      </c>
      <c r="O21" s="122" t="s">
        <v>230</v>
      </c>
      <c r="P21" s="65">
        <f t="shared" si="13"/>
        <v>5</v>
      </c>
      <c r="Q21" s="65">
        <f t="shared" si="14"/>
        <v>5</v>
      </c>
      <c r="R21" s="65" t="str">
        <f t="shared" si="15"/>
        <v>Bajo</v>
      </c>
      <c r="S21" s="125" t="s">
        <v>292</v>
      </c>
      <c r="T21" s="160" t="s">
        <v>694</v>
      </c>
      <c r="U21" s="160" t="s">
        <v>326</v>
      </c>
      <c r="V21" s="161">
        <v>42855</v>
      </c>
      <c r="W21" s="125" t="s">
        <v>736</v>
      </c>
      <c r="X21" s="66" t="s">
        <v>692</v>
      </c>
      <c r="Y21" s="65" t="s">
        <v>633</v>
      </c>
      <c r="Z21" s="127" t="s">
        <v>750</v>
      </c>
      <c r="AA21" s="127" t="s">
        <v>54</v>
      </c>
      <c r="AB21" s="162" t="s">
        <v>723</v>
      </c>
      <c r="AC21" s="128" t="s">
        <v>760</v>
      </c>
      <c r="AD21" s="163"/>
    </row>
    <row r="22" spans="2:30" ht="97.5" customHeight="1">
      <c r="B22" s="575"/>
      <c r="C22" s="148" t="s">
        <v>327</v>
      </c>
      <c r="D22" s="148" t="s">
        <v>328</v>
      </c>
      <c r="E22" s="148" t="s">
        <v>324</v>
      </c>
      <c r="F22" s="43" t="s">
        <v>266</v>
      </c>
      <c r="G22" s="43">
        <f t="shared" si="8"/>
        <v>3</v>
      </c>
      <c r="H22" s="43" t="s">
        <v>229</v>
      </c>
      <c r="I22" s="43">
        <f t="shared" si="9"/>
        <v>20</v>
      </c>
      <c r="J22" s="43">
        <f t="shared" si="10"/>
        <v>60</v>
      </c>
      <c r="K22" s="149" t="str">
        <f t="shared" si="11"/>
        <v>Extremo</v>
      </c>
      <c r="L22" s="148" t="s">
        <v>329</v>
      </c>
      <c r="M22" s="150" t="s">
        <v>228</v>
      </c>
      <c r="N22" s="43">
        <f t="shared" si="12"/>
        <v>1</v>
      </c>
      <c r="O22" s="150" t="s">
        <v>230</v>
      </c>
      <c r="P22" s="43">
        <f t="shared" si="13"/>
        <v>5</v>
      </c>
      <c r="Q22" s="43">
        <f t="shared" si="14"/>
        <v>5</v>
      </c>
      <c r="R22" s="43" t="str">
        <f t="shared" si="15"/>
        <v>Bajo</v>
      </c>
      <c r="S22" s="54" t="s">
        <v>299</v>
      </c>
      <c r="T22" s="148" t="s">
        <v>330</v>
      </c>
      <c r="U22" s="148" t="s">
        <v>331</v>
      </c>
      <c r="V22" s="165">
        <v>42855</v>
      </c>
      <c r="W22" s="54" t="s">
        <v>737</v>
      </c>
      <c r="X22" s="56" t="s">
        <v>693</v>
      </c>
      <c r="Y22" s="43" t="s">
        <v>633</v>
      </c>
      <c r="Z22" s="127" t="s">
        <v>750</v>
      </c>
      <c r="AA22" s="127" t="s">
        <v>54</v>
      </c>
      <c r="AB22" s="152" t="s">
        <v>723</v>
      </c>
      <c r="AC22" s="153" t="s">
        <v>760</v>
      </c>
      <c r="AD22" s="158"/>
    </row>
    <row r="23" spans="2:30" ht="109.5" customHeight="1">
      <c r="B23" s="575"/>
      <c r="C23" s="148" t="s">
        <v>332</v>
      </c>
      <c r="D23" s="148" t="s">
        <v>333</v>
      </c>
      <c r="E23" s="148" t="s">
        <v>324</v>
      </c>
      <c r="F23" s="43" t="s">
        <v>266</v>
      </c>
      <c r="G23" s="43">
        <f t="shared" si="8"/>
        <v>3</v>
      </c>
      <c r="H23" s="43" t="s">
        <v>229</v>
      </c>
      <c r="I23" s="43">
        <f t="shared" si="9"/>
        <v>20</v>
      </c>
      <c r="J23" s="43">
        <f t="shared" si="10"/>
        <v>60</v>
      </c>
      <c r="K23" s="149" t="str">
        <f t="shared" si="11"/>
        <v>Extremo</v>
      </c>
      <c r="L23" s="148" t="s">
        <v>329</v>
      </c>
      <c r="M23" s="150" t="s">
        <v>228</v>
      </c>
      <c r="N23" s="43">
        <f t="shared" si="12"/>
        <v>1</v>
      </c>
      <c r="O23" s="150" t="s">
        <v>230</v>
      </c>
      <c r="P23" s="43">
        <f t="shared" si="13"/>
        <v>5</v>
      </c>
      <c r="Q23" s="43">
        <f t="shared" si="14"/>
        <v>5</v>
      </c>
      <c r="R23" s="43" t="str">
        <f t="shared" si="15"/>
        <v>Bajo</v>
      </c>
      <c r="S23" s="54" t="s">
        <v>299</v>
      </c>
      <c r="T23" s="148" t="s">
        <v>334</v>
      </c>
      <c r="U23" s="148" t="s">
        <v>335</v>
      </c>
      <c r="V23" s="165">
        <v>42855</v>
      </c>
      <c r="W23" s="54" t="s">
        <v>738</v>
      </c>
      <c r="X23" s="56" t="s">
        <v>692</v>
      </c>
      <c r="Y23" s="43" t="s">
        <v>633</v>
      </c>
      <c r="Z23" s="127" t="s">
        <v>750</v>
      </c>
      <c r="AA23" s="127" t="s">
        <v>54</v>
      </c>
      <c r="AB23" s="152" t="s">
        <v>723</v>
      </c>
      <c r="AC23" s="153" t="s">
        <v>760</v>
      </c>
      <c r="AD23" s="158"/>
    </row>
    <row r="24" spans="2:30" ht="120.75" customHeight="1">
      <c r="B24" s="575"/>
      <c r="C24" s="148" t="s">
        <v>295</v>
      </c>
      <c r="D24" s="148" t="s">
        <v>336</v>
      </c>
      <c r="E24" s="148" t="s">
        <v>297</v>
      </c>
      <c r="F24" s="43" t="s">
        <v>266</v>
      </c>
      <c r="G24" s="43">
        <f>IF(F24=0,"",IF(F24="Rara vez",1,IF(F24="Improbable",2,IF(F24="Posible",3,IF(F24="Probable",4,IF(F24="Casi seguro",5,""))))))</f>
        <v>3</v>
      </c>
      <c r="H24" s="43" t="s">
        <v>229</v>
      </c>
      <c r="I24" s="43">
        <f>IF(H24=0,"",IF(H24="Moderado",5,IF(H24="Mayor",10,IF(H24="Catastrófico",20,""))))</f>
        <v>20</v>
      </c>
      <c r="J24" s="43">
        <f>IF(H24="",0,(G24*I24))</f>
        <v>60</v>
      </c>
      <c r="K24" s="149" t="str">
        <f>IF(J24=0,"",IF(J24&lt;15,"Bajo",IF(AND(J24&gt;=15,J24&lt;30),"Moderado",IF(AND(J24&gt;=30,J24&lt;60),"Alto",IF(J24&gt;=60,"Extremo","")))))</f>
        <v>Extremo</v>
      </c>
      <c r="L24" s="148" t="s">
        <v>298</v>
      </c>
      <c r="M24" s="150" t="s">
        <v>228</v>
      </c>
      <c r="N24" s="43">
        <f>IF(M24=0,"",IF(M24="Rara vez",1,IF(M24="Improbable",2,IF(M24="Posible",3,IF(M24="Probable",4,IF(M24="Casi seguro",5,""))))))</f>
        <v>1</v>
      </c>
      <c r="O24" s="150" t="s">
        <v>230</v>
      </c>
      <c r="P24" s="43">
        <f>IF(O24=0,"",IF(O24="Moderado",5,IF(O24="Mayor",10,IF(O24="Catastrófico",20,""))))</f>
        <v>5</v>
      </c>
      <c r="Q24" s="43">
        <f>IF(O24="",0,(N24*P24))</f>
        <v>5</v>
      </c>
      <c r="R24" s="43" t="str">
        <f>IF(Q24=0,"",IF(Q24&lt;15,"Bajo",IF(AND(Q24&gt;=15,Q24&lt;30),"Moderado",IF(AND(Q24&gt;=30,Q24&lt;60),"Alto",IF(Q24&gt;=60,"Extremo","")))))</f>
        <v>Bajo</v>
      </c>
      <c r="S24" s="54" t="s">
        <v>299</v>
      </c>
      <c r="T24" s="148" t="s">
        <v>300</v>
      </c>
      <c r="U24" s="148" t="s">
        <v>337</v>
      </c>
      <c r="V24" s="165">
        <v>42855</v>
      </c>
      <c r="W24" s="166" t="s">
        <v>739</v>
      </c>
      <c r="X24" s="56" t="s">
        <v>692</v>
      </c>
      <c r="Y24" s="43" t="s">
        <v>633</v>
      </c>
      <c r="Z24" s="127" t="s">
        <v>750</v>
      </c>
      <c r="AA24" s="127" t="s">
        <v>54</v>
      </c>
      <c r="AB24" s="152" t="s">
        <v>723</v>
      </c>
      <c r="AC24" s="153" t="s">
        <v>760</v>
      </c>
      <c r="AD24" s="158"/>
    </row>
    <row r="25" spans="2:29" ht="105.75" customHeight="1">
      <c r="B25" s="575"/>
      <c r="C25" s="148" t="s">
        <v>322</v>
      </c>
      <c r="D25" s="148" t="s">
        <v>338</v>
      </c>
      <c r="E25" s="148" t="s">
        <v>324</v>
      </c>
      <c r="F25" s="43" t="s">
        <v>266</v>
      </c>
      <c r="G25" s="43">
        <f>IF(F25=0,"",IF(F25="Rara vez",1,IF(F25="Improbable",2,IF(F25="Posible",3,IF(F25="Probable",4,IF(F25="Casi seguro",5,""))))))</f>
        <v>3</v>
      </c>
      <c r="H25" s="43" t="s">
        <v>229</v>
      </c>
      <c r="I25" s="43">
        <f>IF(H25=0,"",IF(H25="Moderado",5,IF(H25="Mayor",10,IF(H25="Catastrófico",20,""))))</f>
        <v>20</v>
      </c>
      <c r="J25" s="43">
        <f>IF(H25="",0,(G25*I25))</f>
        <v>60</v>
      </c>
      <c r="K25" s="149" t="str">
        <f>IF(J25=0,"",IF(J25&lt;15,"Bajo",IF(AND(J25&gt;=15,J25&lt;30),"Moderado",IF(AND(J25&gt;=30,J25&lt;60),"Alto",IF(J25&gt;=60,"Extremo","")))))</f>
        <v>Extremo</v>
      </c>
      <c r="L25" s="148" t="s">
        <v>339</v>
      </c>
      <c r="M25" s="150" t="s">
        <v>228</v>
      </c>
      <c r="N25" s="43">
        <f>IF(M25=0,"",IF(M25="Rara vez",1,IF(M25="Improbable",2,IF(M25="Posible",3,IF(M25="Probable",4,IF(M25="Casi seguro",5,""))))))</f>
        <v>1</v>
      </c>
      <c r="O25" s="150" t="s">
        <v>230</v>
      </c>
      <c r="P25" s="43">
        <f>IF(O25=0,"",IF(O25="Moderado",5,IF(O25="Mayor",10,IF(O25="Catastrófico",20,""))))</f>
        <v>5</v>
      </c>
      <c r="Q25" s="43">
        <f>IF(O25="",0,(N25*P25))</f>
        <v>5</v>
      </c>
      <c r="R25" s="43" t="str">
        <f>IF(Q25=0,"",IF(Q25&lt;15,"Bajo",IF(AND(Q25&gt;=15,Q25&lt;30),"Moderado",IF(AND(Q25&gt;=30,Q25&lt;60),"Alto",IF(Q25&gt;=60,"Extremo","")))))</f>
        <v>Bajo</v>
      </c>
      <c r="S25" s="54" t="s">
        <v>340</v>
      </c>
      <c r="T25" s="148" t="s">
        <v>341</v>
      </c>
      <c r="U25" s="148" t="s">
        <v>317</v>
      </c>
      <c r="V25" s="165">
        <v>42855</v>
      </c>
      <c r="W25" s="54" t="s">
        <v>657</v>
      </c>
      <c r="X25" s="167" t="s">
        <v>659</v>
      </c>
      <c r="Y25" s="43" t="s">
        <v>633</v>
      </c>
      <c r="Z25" s="157" t="s">
        <v>54</v>
      </c>
      <c r="AA25" s="127" t="s">
        <v>54</v>
      </c>
      <c r="AB25" s="157" t="s">
        <v>723</v>
      </c>
      <c r="AC25" s="153" t="s">
        <v>760</v>
      </c>
    </row>
    <row r="26" spans="2:29" ht="71.25" customHeight="1" thickBot="1">
      <c r="B26" s="578"/>
      <c r="C26" s="168" t="s">
        <v>295</v>
      </c>
      <c r="D26" s="168" t="s">
        <v>342</v>
      </c>
      <c r="E26" s="168" t="s">
        <v>297</v>
      </c>
      <c r="F26" s="71" t="s">
        <v>266</v>
      </c>
      <c r="G26" s="71">
        <f>IF(F26=0,"",IF(F26="Rara vez",1,IF(F26="Improbable",2,IF(F26="Posible",3,IF(F26="Probable",4,IF(F26="Casi seguro",5,""))))))</f>
        <v>3</v>
      </c>
      <c r="H26" s="71" t="s">
        <v>229</v>
      </c>
      <c r="I26" s="71">
        <f>IF(H26=0,"",IF(H26="Moderado",5,IF(H26="Mayor",10,IF(H26="Catastrófico",20,""))))</f>
        <v>20</v>
      </c>
      <c r="J26" s="71">
        <f>IF(H26="",0,(G26*I26))</f>
        <v>60</v>
      </c>
      <c r="K26" s="130" t="str">
        <f>IF(J26=0,"",IF(J26&lt;15,"Bajo",IF(AND(J26&gt;=15,J26&lt;30),"Moderado",IF(AND(J26&gt;=30,J26&lt;60),"Alto",IF(J26&gt;=60,"Extremo","")))))</f>
        <v>Extremo</v>
      </c>
      <c r="L26" s="168" t="s">
        <v>298</v>
      </c>
      <c r="M26" s="131" t="s">
        <v>228</v>
      </c>
      <c r="N26" s="71">
        <f>IF(M26=0,"",IF(M26="Rara vez",1,IF(M26="Improbable",2,IF(M26="Posible",3,IF(M26="Probable",4,IF(M26="Casi seguro",5,""))))))</f>
        <v>1</v>
      </c>
      <c r="O26" s="131" t="s">
        <v>230</v>
      </c>
      <c r="P26" s="71">
        <f>IF(O26=0,"",IF(O26="Moderado",5,IF(O26="Mayor",10,IF(O26="Catastrófico",20,""))))</f>
        <v>5</v>
      </c>
      <c r="Q26" s="71">
        <f>IF(O26="",0,(N26*P26))</f>
        <v>5</v>
      </c>
      <c r="R26" s="71" t="str">
        <f>IF(Q26=0,"",IF(Q26&lt;15,"Bajo",IF(AND(Q26&gt;=15,Q26&lt;30),"Moderado",IF(AND(Q26&gt;=30,Q26&lt;60),"Alto",IF(Q26&gt;=60,"Extremo","")))))</f>
        <v>Bajo</v>
      </c>
      <c r="S26" s="129" t="s">
        <v>299</v>
      </c>
      <c r="T26" s="168" t="s">
        <v>343</v>
      </c>
      <c r="U26" s="168" t="s">
        <v>344</v>
      </c>
      <c r="V26" s="169">
        <v>42855</v>
      </c>
      <c r="W26" s="129" t="s">
        <v>658</v>
      </c>
      <c r="X26" s="170" t="s">
        <v>659</v>
      </c>
      <c r="Y26" s="71" t="s">
        <v>633</v>
      </c>
      <c r="Z26" s="171" t="s">
        <v>54</v>
      </c>
      <c r="AA26" s="172" t="s">
        <v>54</v>
      </c>
      <c r="AB26" s="171" t="s">
        <v>723</v>
      </c>
      <c r="AC26" s="134" t="s">
        <v>760</v>
      </c>
    </row>
    <row r="27" spans="2:29" s="164" customFormat="1" ht="72" customHeight="1">
      <c r="B27" s="574" t="s">
        <v>745</v>
      </c>
      <c r="C27" s="86" t="s">
        <v>345</v>
      </c>
      <c r="D27" s="86" t="s">
        <v>346</v>
      </c>
      <c r="E27" s="86" t="s">
        <v>265</v>
      </c>
      <c r="F27" s="61" t="s">
        <v>266</v>
      </c>
      <c r="G27" s="61">
        <f t="shared" si="8"/>
        <v>3</v>
      </c>
      <c r="H27" s="61" t="s">
        <v>229</v>
      </c>
      <c r="I27" s="61">
        <f t="shared" si="9"/>
        <v>20</v>
      </c>
      <c r="J27" s="61">
        <f t="shared" si="10"/>
        <v>60</v>
      </c>
      <c r="K27" s="87" t="str">
        <f t="shared" si="11"/>
        <v>Extremo</v>
      </c>
      <c r="L27" s="86" t="s">
        <v>347</v>
      </c>
      <c r="M27" s="147" t="s">
        <v>251</v>
      </c>
      <c r="N27" s="61">
        <f t="shared" si="12"/>
        <v>2</v>
      </c>
      <c r="O27" s="147" t="s">
        <v>230</v>
      </c>
      <c r="P27" s="61">
        <f t="shared" si="13"/>
        <v>5</v>
      </c>
      <c r="Q27" s="61">
        <f t="shared" si="14"/>
        <v>10</v>
      </c>
      <c r="R27" s="61" t="str">
        <f t="shared" si="15"/>
        <v>Bajo</v>
      </c>
      <c r="S27" s="88" t="s">
        <v>299</v>
      </c>
      <c r="T27" s="86" t="s">
        <v>348</v>
      </c>
      <c r="U27" s="86" t="s">
        <v>349</v>
      </c>
      <c r="V27" s="173">
        <v>42855</v>
      </c>
      <c r="W27" s="88" t="s">
        <v>743</v>
      </c>
      <c r="X27" s="174" t="s">
        <v>746</v>
      </c>
      <c r="Y27" s="61" t="s">
        <v>633</v>
      </c>
      <c r="Z27" s="175" t="s">
        <v>54</v>
      </c>
      <c r="AA27" s="175" t="s">
        <v>54</v>
      </c>
      <c r="AB27" s="175" t="s">
        <v>723</v>
      </c>
      <c r="AC27" s="94" t="s">
        <v>760</v>
      </c>
    </row>
    <row r="28" spans="2:29" ht="59.25" customHeight="1">
      <c r="B28" s="575"/>
      <c r="C28" s="148" t="s">
        <v>350</v>
      </c>
      <c r="D28" s="148" t="s">
        <v>351</v>
      </c>
      <c r="E28" s="148" t="s">
        <v>352</v>
      </c>
      <c r="F28" s="43" t="s">
        <v>258</v>
      </c>
      <c r="G28" s="43">
        <f t="shared" si="8"/>
        <v>4</v>
      </c>
      <c r="H28" s="43" t="s">
        <v>229</v>
      </c>
      <c r="I28" s="43">
        <f t="shared" si="9"/>
        <v>20</v>
      </c>
      <c r="J28" s="43">
        <f t="shared" si="10"/>
        <v>80</v>
      </c>
      <c r="K28" s="149" t="str">
        <f t="shared" si="11"/>
        <v>Extremo</v>
      </c>
      <c r="L28" s="148" t="s">
        <v>353</v>
      </c>
      <c r="M28" s="150" t="s">
        <v>266</v>
      </c>
      <c r="N28" s="43">
        <f t="shared" si="12"/>
        <v>3</v>
      </c>
      <c r="O28" s="150" t="s">
        <v>230</v>
      </c>
      <c r="P28" s="43">
        <f t="shared" si="13"/>
        <v>5</v>
      </c>
      <c r="Q28" s="43">
        <f t="shared" si="14"/>
        <v>15</v>
      </c>
      <c r="R28" s="43" t="str">
        <f t="shared" si="15"/>
        <v>Moderado</v>
      </c>
      <c r="S28" s="54" t="s">
        <v>299</v>
      </c>
      <c r="T28" s="148" t="s">
        <v>354</v>
      </c>
      <c r="U28" s="148" t="s">
        <v>317</v>
      </c>
      <c r="V28" s="165">
        <v>42855</v>
      </c>
      <c r="W28" s="54" t="s">
        <v>744</v>
      </c>
      <c r="X28" s="126" t="s">
        <v>746</v>
      </c>
      <c r="Y28" s="43" t="s">
        <v>633</v>
      </c>
      <c r="Z28" s="152" t="s">
        <v>54</v>
      </c>
      <c r="AA28" s="152" t="s">
        <v>54</v>
      </c>
      <c r="AB28" s="152" t="s">
        <v>723</v>
      </c>
      <c r="AC28" s="153" t="s">
        <v>760</v>
      </c>
    </row>
    <row r="29" spans="2:29" ht="72.75" customHeight="1" thickBot="1">
      <c r="B29" s="576"/>
      <c r="C29" s="96" t="s">
        <v>355</v>
      </c>
      <c r="D29" s="96" t="s">
        <v>356</v>
      </c>
      <c r="E29" s="96" t="s">
        <v>352</v>
      </c>
      <c r="F29" s="44" t="s">
        <v>266</v>
      </c>
      <c r="G29" s="44">
        <f t="shared" si="8"/>
        <v>3</v>
      </c>
      <c r="H29" s="44" t="s">
        <v>229</v>
      </c>
      <c r="I29" s="44">
        <f t="shared" si="9"/>
        <v>20</v>
      </c>
      <c r="J29" s="44">
        <f t="shared" si="10"/>
        <v>60</v>
      </c>
      <c r="K29" s="97" t="str">
        <f t="shared" si="11"/>
        <v>Extremo</v>
      </c>
      <c r="L29" s="96" t="s">
        <v>357</v>
      </c>
      <c r="M29" s="154" t="s">
        <v>228</v>
      </c>
      <c r="N29" s="44">
        <f t="shared" si="12"/>
        <v>1</v>
      </c>
      <c r="O29" s="154" t="s">
        <v>230</v>
      </c>
      <c r="P29" s="44">
        <f t="shared" si="13"/>
        <v>5</v>
      </c>
      <c r="Q29" s="44">
        <f t="shared" si="14"/>
        <v>5</v>
      </c>
      <c r="R29" s="44" t="str">
        <f t="shared" si="15"/>
        <v>Bajo</v>
      </c>
      <c r="S29" s="98" t="s">
        <v>299</v>
      </c>
      <c r="T29" s="96" t="s">
        <v>637</v>
      </c>
      <c r="U29" s="96" t="s">
        <v>638</v>
      </c>
      <c r="V29" s="176">
        <v>42855</v>
      </c>
      <c r="W29" s="98" t="s">
        <v>742</v>
      </c>
      <c r="X29" s="111" t="s">
        <v>746</v>
      </c>
      <c r="Y29" s="44" t="s">
        <v>633</v>
      </c>
      <c r="Z29" s="101" t="s">
        <v>54</v>
      </c>
      <c r="AA29" s="112" t="s">
        <v>54</v>
      </c>
      <c r="AB29" s="101" t="s">
        <v>723</v>
      </c>
      <c r="AC29" s="103" t="s">
        <v>760</v>
      </c>
    </row>
    <row r="30" spans="2:29" ht="83.25" customHeight="1">
      <c r="B30" s="571" t="s">
        <v>560</v>
      </c>
      <c r="C30" s="119" t="s">
        <v>358</v>
      </c>
      <c r="D30" s="119" t="s">
        <v>359</v>
      </c>
      <c r="E30" s="119" t="s">
        <v>360</v>
      </c>
      <c r="F30" s="66" t="s">
        <v>266</v>
      </c>
      <c r="G30" s="66">
        <v>3</v>
      </c>
      <c r="H30" s="66" t="s">
        <v>229</v>
      </c>
      <c r="I30" s="66">
        <v>20</v>
      </c>
      <c r="J30" s="66">
        <v>60</v>
      </c>
      <c r="K30" s="121" t="s">
        <v>285</v>
      </c>
      <c r="L30" s="119" t="s">
        <v>361</v>
      </c>
      <c r="M30" s="177" t="s">
        <v>251</v>
      </c>
      <c r="N30" s="66">
        <v>2</v>
      </c>
      <c r="O30" s="177" t="s">
        <v>230</v>
      </c>
      <c r="P30" s="66">
        <v>5</v>
      </c>
      <c r="Q30" s="66">
        <v>10</v>
      </c>
      <c r="R30" s="65" t="s">
        <v>233</v>
      </c>
      <c r="S30" s="125" t="s">
        <v>362</v>
      </c>
      <c r="T30" s="160" t="s">
        <v>363</v>
      </c>
      <c r="U30" s="160" t="s">
        <v>364</v>
      </c>
      <c r="V30" s="161">
        <v>42855</v>
      </c>
      <c r="W30" s="160" t="s">
        <v>674</v>
      </c>
      <c r="X30" s="178" t="s">
        <v>677</v>
      </c>
      <c r="Y30" s="65" t="s">
        <v>633</v>
      </c>
      <c r="Z30" s="127" t="s">
        <v>54</v>
      </c>
      <c r="AA30" s="127" t="s">
        <v>54</v>
      </c>
      <c r="AB30" s="127" t="s">
        <v>723</v>
      </c>
      <c r="AC30" s="128" t="s">
        <v>760</v>
      </c>
    </row>
    <row r="31" spans="2:29" ht="77.25" customHeight="1">
      <c r="B31" s="572"/>
      <c r="C31" s="179" t="s">
        <v>365</v>
      </c>
      <c r="D31" s="179" t="s">
        <v>366</v>
      </c>
      <c r="E31" s="179" t="s">
        <v>360</v>
      </c>
      <c r="F31" s="56" t="s">
        <v>266</v>
      </c>
      <c r="G31" s="56">
        <v>3</v>
      </c>
      <c r="H31" s="56" t="s">
        <v>232</v>
      </c>
      <c r="I31" s="56">
        <v>10</v>
      </c>
      <c r="J31" s="56">
        <v>30</v>
      </c>
      <c r="K31" s="149" t="s">
        <v>259</v>
      </c>
      <c r="L31" s="179" t="s">
        <v>367</v>
      </c>
      <c r="M31" s="180" t="s">
        <v>228</v>
      </c>
      <c r="N31" s="56">
        <v>1</v>
      </c>
      <c r="O31" s="180" t="s">
        <v>230</v>
      </c>
      <c r="P31" s="56">
        <v>5</v>
      </c>
      <c r="Q31" s="56">
        <v>5</v>
      </c>
      <c r="R31" s="43" t="s">
        <v>233</v>
      </c>
      <c r="S31" s="54" t="s">
        <v>368</v>
      </c>
      <c r="T31" s="148" t="s">
        <v>369</v>
      </c>
      <c r="U31" s="148" t="s">
        <v>370</v>
      </c>
      <c r="V31" s="151">
        <v>42855</v>
      </c>
      <c r="W31" s="148" t="s">
        <v>675</v>
      </c>
      <c r="X31" s="181" t="s">
        <v>678</v>
      </c>
      <c r="Y31" s="43" t="s">
        <v>633</v>
      </c>
      <c r="Z31" s="157" t="s">
        <v>54</v>
      </c>
      <c r="AA31" s="157" t="s">
        <v>54</v>
      </c>
      <c r="AB31" s="157" t="s">
        <v>723</v>
      </c>
      <c r="AC31" s="153" t="s">
        <v>760</v>
      </c>
    </row>
    <row r="32" spans="2:29" ht="75" customHeight="1" thickBot="1">
      <c r="B32" s="568"/>
      <c r="C32" s="182" t="s">
        <v>371</v>
      </c>
      <c r="D32" s="182" t="s">
        <v>372</v>
      </c>
      <c r="E32" s="182" t="s">
        <v>360</v>
      </c>
      <c r="F32" s="62" t="s">
        <v>266</v>
      </c>
      <c r="G32" s="62">
        <v>3</v>
      </c>
      <c r="H32" s="62" t="s">
        <v>232</v>
      </c>
      <c r="I32" s="62">
        <v>10</v>
      </c>
      <c r="J32" s="62">
        <v>30</v>
      </c>
      <c r="K32" s="97" t="s">
        <v>259</v>
      </c>
      <c r="L32" s="182" t="s">
        <v>373</v>
      </c>
      <c r="M32" s="183" t="s">
        <v>228</v>
      </c>
      <c r="N32" s="62">
        <v>1</v>
      </c>
      <c r="O32" s="183" t="s">
        <v>230</v>
      </c>
      <c r="P32" s="62">
        <v>5</v>
      </c>
      <c r="Q32" s="62">
        <v>5</v>
      </c>
      <c r="R32" s="44" t="s">
        <v>233</v>
      </c>
      <c r="S32" s="98" t="s">
        <v>299</v>
      </c>
      <c r="T32" s="96" t="s">
        <v>374</v>
      </c>
      <c r="U32" s="96" t="s">
        <v>375</v>
      </c>
      <c r="V32" s="99">
        <v>42855</v>
      </c>
      <c r="W32" s="96" t="s">
        <v>676</v>
      </c>
      <c r="X32" s="184" t="s">
        <v>679</v>
      </c>
      <c r="Y32" s="44" t="s">
        <v>633</v>
      </c>
      <c r="Z32" s="101" t="s">
        <v>54</v>
      </c>
      <c r="AA32" s="101" t="s">
        <v>54</v>
      </c>
      <c r="AB32" s="101" t="s">
        <v>723</v>
      </c>
      <c r="AC32" s="103" t="s">
        <v>760</v>
      </c>
    </row>
    <row r="33" spans="2:29" ht="115.5" customHeight="1">
      <c r="B33" s="571" t="s">
        <v>561</v>
      </c>
      <c r="C33" s="160" t="s">
        <v>376</v>
      </c>
      <c r="D33" s="160" t="s">
        <v>377</v>
      </c>
      <c r="E33" s="160" t="s">
        <v>378</v>
      </c>
      <c r="F33" s="65" t="s">
        <v>266</v>
      </c>
      <c r="G33" s="65">
        <f aca="true" t="shared" si="16" ref="G33:G48">IF(F33=0,"",IF(F33="Rara vez",1,IF(F33="Improbable",2,IF(F33="Posible",3,IF(F33="Probable",4,IF(F33="Casi seguro",5,""))))))</f>
        <v>3</v>
      </c>
      <c r="H33" s="65" t="s">
        <v>230</v>
      </c>
      <c r="I33" s="65">
        <f t="shared" si="1"/>
        <v>5</v>
      </c>
      <c r="J33" s="65">
        <f aca="true" t="shared" si="17" ref="J33:J48">IF(H33="",0,(G33*I33))</f>
        <v>15</v>
      </c>
      <c r="K33" s="121" t="str">
        <f aca="true" t="shared" si="18" ref="K33:K40">IF(J33=0,"",IF(J33&lt;15,"Bajo",IF(AND(J33&gt;=15,J33&lt;30),"Moderado",IF(AND(J33&gt;=30,J33&lt;60),"Alto",IF(J33&gt;=60,"Extremo","")))))</f>
        <v>Moderado</v>
      </c>
      <c r="L33" s="160" t="s">
        <v>379</v>
      </c>
      <c r="M33" s="122" t="s">
        <v>228</v>
      </c>
      <c r="N33" s="65">
        <f aca="true" t="shared" si="19" ref="N33:N48">IF(M33=0,"",IF(M33="Rara vez",1,IF(M33="Improbable",2,IF(M33="Posible",3,IF(M33="Probable",4,IF(M33="Casi seguro",5,""))))))</f>
        <v>1</v>
      </c>
      <c r="O33" s="122" t="s">
        <v>230</v>
      </c>
      <c r="P33" s="65">
        <f t="shared" si="5"/>
        <v>5</v>
      </c>
      <c r="Q33" s="65">
        <f aca="true" t="shared" si="20" ref="Q33:Q48">IF(O33="",0,(N33*P33))</f>
        <v>5</v>
      </c>
      <c r="R33" s="65" t="str">
        <f aca="true" t="shared" si="21" ref="R33:R48">IF(Q33=0,"",IF(Q33&lt;15,"Bajo",IF(AND(Q33&gt;=15,Q33&lt;30),"Moderado",IF(AND(Q33&gt;=30,Q33&lt;60),"Alto",IF(Q33&gt;=60,"Extremo","")))))</f>
        <v>Bajo</v>
      </c>
      <c r="S33" s="125" t="s">
        <v>299</v>
      </c>
      <c r="T33" s="160" t="s">
        <v>380</v>
      </c>
      <c r="U33" s="160" t="s">
        <v>381</v>
      </c>
      <c r="V33" s="124">
        <v>42855</v>
      </c>
      <c r="W33" s="125" t="s">
        <v>704</v>
      </c>
      <c r="X33" s="126" t="s">
        <v>707</v>
      </c>
      <c r="Y33" s="65" t="s">
        <v>633</v>
      </c>
      <c r="Z33" s="127" t="s">
        <v>54</v>
      </c>
      <c r="AA33" s="127" t="s">
        <v>54</v>
      </c>
      <c r="AB33" s="127" t="s">
        <v>723</v>
      </c>
      <c r="AC33" s="128" t="s">
        <v>760</v>
      </c>
    </row>
    <row r="34" spans="2:29" ht="74.25" customHeight="1" thickBot="1">
      <c r="B34" s="568"/>
      <c r="C34" s="96" t="s">
        <v>382</v>
      </c>
      <c r="D34" s="96" t="s">
        <v>383</v>
      </c>
      <c r="E34" s="96" t="s">
        <v>384</v>
      </c>
      <c r="F34" s="44" t="s">
        <v>266</v>
      </c>
      <c r="G34" s="44">
        <f t="shared" si="16"/>
        <v>3</v>
      </c>
      <c r="H34" s="44" t="s">
        <v>230</v>
      </c>
      <c r="I34" s="44">
        <f t="shared" si="1"/>
        <v>5</v>
      </c>
      <c r="J34" s="44">
        <f t="shared" si="17"/>
        <v>15</v>
      </c>
      <c r="K34" s="97" t="str">
        <f t="shared" si="18"/>
        <v>Moderado</v>
      </c>
      <c r="L34" s="96" t="s">
        <v>385</v>
      </c>
      <c r="M34" s="154" t="s">
        <v>228</v>
      </c>
      <c r="N34" s="44">
        <f t="shared" si="19"/>
        <v>1</v>
      </c>
      <c r="O34" s="154" t="s">
        <v>230</v>
      </c>
      <c r="P34" s="44">
        <f t="shared" si="5"/>
        <v>5</v>
      </c>
      <c r="Q34" s="44">
        <f t="shared" si="20"/>
        <v>5</v>
      </c>
      <c r="R34" s="44" t="str">
        <f t="shared" si="21"/>
        <v>Bajo</v>
      </c>
      <c r="S34" s="98" t="s">
        <v>299</v>
      </c>
      <c r="T34" s="96" t="s">
        <v>386</v>
      </c>
      <c r="U34" s="96" t="s">
        <v>387</v>
      </c>
      <c r="V34" s="99">
        <v>42855</v>
      </c>
      <c r="W34" s="98" t="s">
        <v>705</v>
      </c>
      <c r="X34" s="185" t="s">
        <v>706</v>
      </c>
      <c r="Y34" s="44" t="s">
        <v>633</v>
      </c>
      <c r="Z34" s="101" t="s">
        <v>54</v>
      </c>
      <c r="AA34" s="101" t="s">
        <v>54</v>
      </c>
      <c r="AB34" s="101" t="s">
        <v>723</v>
      </c>
      <c r="AC34" s="103" t="s">
        <v>760</v>
      </c>
    </row>
    <row r="35" spans="2:29" ht="73.5" customHeight="1">
      <c r="B35" s="584" t="s">
        <v>562</v>
      </c>
      <c r="C35" s="125" t="s">
        <v>388</v>
      </c>
      <c r="D35" s="125" t="s">
        <v>389</v>
      </c>
      <c r="E35" s="160" t="s">
        <v>384</v>
      </c>
      <c r="F35" s="65" t="s">
        <v>228</v>
      </c>
      <c r="G35" s="65">
        <f t="shared" si="16"/>
        <v>1</v>
      </c>
      <c r="H35" s="65" t="s">
        <v>230</v>
      </c>
      <c r="I35" s="65">
        <f t="shared" si="1"/>
        <v>5</v>
      </c>
      <c r="J35" s="65">
        <f t="shared" si="17"/>
        <v>5</v>
      </c>
      <c r="K35" s="121" t="str">
        <f t="shared" si="18"/>
        <v>Bajo</v>
      </c>
      <c r="L35" s="125" t="s">
        <v>390</v>
      </c>
      <c r="M35" s="122" t="s">
        <v>228</v>
      </c>
      <c r="N35" s="65">
        <f t="shared" si="19"/>
        <v>1</v>
      </c>
      <c r="O35" s="122" t="s">
        <v>230</v>
      </c>
      <c r="P35" s="65">
        <f t="shared" si="5"/>
        <v>5</v>
      </c>
      <c r="Q35" s="65">
        <f t="shared" si="20"/>
        <v>5</v>
      </c>
      <c r="R35" s="65" t="str">
        <f t="shared" si="21"/>
        <v>Bajo</v>
      </c>
      <c r="S35" s="125" t="s">
        <v>234</v>
      </c>
      <c r="T35" s="125" t="s">
        <v>391</v>
      </c>
      <c r="U35" s="125" t="s">
        <v>392</v>
      </c>
      <c r="V35" s="186">
        <v>42855</v>
      </c>
      <c r="W35" s="125" t="s">
        <v>639</v>
      </c>
      <c r="X35" s="126" t="s">
        <v>641</v>
      </c>
      <c r="Y35" s="65" t="s">
        <v>633</v>
      </c>
      <c r="Z35" s="127" t="s">
        <v>54</v>
      </c>
      <c r="AA35" s="127" t="s">
        <v>54</v>
      </c>
      <c r="AB35" s="127" t="s">
        <v>723</v>
      </c>
      <c r="AC35" s="128" t="s">
        <v>760</v>
      </c>
    </row>
    <row r="36" spans="2:29" ht="130.5" customHeight="1" thickBot="1">
      <c r="B36" s="585"/>
      <c r="C36" s="98" t="s">
        <v>393</v>
      </c>
      <c r="D36" s="98" t="s">
        <v>394</v>
      </c>
      <c r="E36" s="98" t="s">
        <v>352</v>
      </c>
      <c r="F36" s="44" t="s">
        <v>228</v>
      </c>
      <c r="G36" s="44">
        <f t="shared" si="16"/>
        <v>1</v>
      </c>
      <c r="H36" s="44" t="s">
        <v>230</v>
      </c>
      <c r="I36" s="44">
        <f t="shared" si="1"/>
        <v>5</v>
      </c>
      <c r="J36" s="44">
        <f t="shared" si="17"/>
        <v>5</v>
      </c>
      <c r="K36" s="97" t="str">
        <f t="shared" si="18"/>
        <v>Bajo</v>
      </c>
      <c r="L36" s="98" t="s">
        <v>606</v>
      </c>
      <c r="M36" s="154" t="s">
        <v>228</v>
      </c>
      <c r="N36" s="44">
        <f t="shared" si="19"/>
        <v>1</v>
      </c>
      <c r="O36" s="154" t="s">
        <v>230</v>
      </c>
      <c r="P36" s="44">
        <f t="shared" si="5"/>
        <v>5</v>
      </c>
      <c r="Q36" s="44">
        <f t="shared" si="20"/>
        <v>5</v>
      </c>
      <c r="R36" s="44" t="str">
        <f t="shared" si="21"/>
        <v>Bajo</v>
      </c>
      <c r="S36" s="98" t="s">
        <v>608</v>
      </c>
      <c r="T36" s="98" t="s">
        <v>607</v>
      </c>
      <c r="U36" s="98" t="s">
        <v>609</v>
      </c>
      <c r="V36" s="176">
        <v>42855</v>
      </c>
      <c r="W36" s="98" t="s">
        <v>640</v>
      </c>
      <c r="X36" s="185" t="s">
        <v>641</v>
      </c>
      <c r="Y36" s="44" t="s">
        <v>633</v>
      </c>
      <c r="Z36" s="101" t="s">
        <v>54</v>
      </c>
      <c r="AA36" s="101" t="s">
        <v>54</v>
      </c>
      <c r="AB36" s="101" t="s">
        <v>723</v>
      </c>
      <c r="AC36" s="103" t="s">
        <v>760</v>
      </c>
    </row>
    <row r="37" spans="2:29" ht="56.25" customHeight="1">
      <c r="B37" s="577" t="s">
        <v>733</v>
      </c>
      <c r="C37" s="125" t="s">
        <v>395</v>
      </c>
      <c r="D37" s="125" t="s">
        <v>396</v>
      </c>
      <c r="E37" s="125" t="s">
        <v>397</v>
      </c>
      <c r="F37" s="65" t="s">
        <v>266</v>
      </c>
      <c r="G37" s="65">
        <f t="shared" si="16"/>
        <v>3</v>
      </c>
      <c r="H37" s="65" t="s">
        <v>230</v>
      </c>
      <c r="I37" s="65">
        <f t="shared" si="1"/>
        <v>5</v>
      </c>
      <c r="J37" s="65">
        <f t="shared" si="17"/>
        <v>15</v>
      </c>
      <c r="K37" s="121" t="str">
        <f t="shared" si="18"/>
        <v>Moderado</v>
      </c>
      <c r="L37" s="125" t="s">
        <v>398</v>
      </c>
      <c r="M37" s="122" t="s">
        <v>228</v>
      </c>
      <c r="N37" s="65">
        <f t="shared" si="19"/>
        <v>1</v>
      </c>
      <c r="O37" s="122" t="s">
        <v>230</v>
      </c>
      <c r="P37" s="65">
        <f t="shared" si="5"/>
        <v>5</v>
      </c>
      <c r="Q37" s="65">
        <f t="shared" si="20"/>
        <v>5</v>
      </c>
      <c r="R37" s="65" t="str">
        <f t="shared" si="21"/>
        <v>Bajo</v>
      </c>
      <c r="S37" s="125" t="s">
        <v>399</v>
      </c>
      <c r="T37" s="125" t="s">
        <v>400</v>
      </c>
      <c r="U37" s="125" t="s">
        <v>401</v>
      </c>
      <c r="V37" s="161">
        <v>42855</v>
      </c>
      <c r="W37" s="125" t="s">
        <v>726</v>
      </c>
      <c r="X37" s="126" t="s">
        <v>728</v>
      </c>
      <c r="Y37" s="65" t="s">
        <v>633</v>
      </c>
      <c r="Z37" s="127" t="s">
        <v>54</v>
      </c>
      <c r="AA37" s="127" t="s">
        <v>54</v>
      </c>
      <c r="AB37" s="127" t="s">
        <v>723</v>
      </c>
      <c r="AC37" s="128" t="s">
        <v>760</v>
      </c>
    </row>
    <row r="38" spans="2:29" ht="52.5">
      <c r="B38" s="575"/>
      <c r="C38" s="54" t="s">
        <v>402</v>
      </c>
      <c r="D38" s="54" t="s">
        <v>403</v>
      </c>
      <c r="E38" s="54" t="s">
        <v>404</v>
      </c>
      <c r="F38" s="43" t="s">
        <v>228</v>
      </c>
      <c r="G38" s="43">
        <f t="shared" si="16"/>
        <v>1</v>
      </c>
      <c r="H38" s="43" t="s">
        <v>232</v>
      </c>
      <c r="I38" s="43">
        <f t="shared" si="1"/>
        <v>10</v>
      </c>
      <c r="J38" s="43">
        <f t="shared" si="17"/>
        <v>10</v>
      </c>
      <c r="K38" s="149" t="str">
        <f t="shared" si="18"/>
        <v>Bajo</v>
      </c>
      <c r="L38" s="54" t="s">
        <v>405</v>
      </c>
      <c r="M38" s="150" t="s">
        <v>228</v>
      </c>
      <c r="N38" s="43">
        <f t="shared" si="19"/>
        <v>1</v>
      </c>
      <c r="O38" s="150" t="s">
        <v>230</v>
      </c>
      <c r="P38" s="43">
        <f t="shared" si="5"/>
        <v>5</v>
      </c>
      <c r="Q38" s="43">
        <f t="shared" si="20"/>
        <v>5</v>
      </c>
      <c r="R38" s="43" t="str">
        <f t="shared" si="21"/>
        <v>Bajo</v>
      </c>
      <c r="S38" s="54" t="s">
        <v>406</v>
      </c>
      <c r="T38" s="54" t="s">
        <v>407</v>
      </c>
      <c r="U38" s="54" t="s">
        <v>387</v>
      </c>
      <c r="V38" s="165">
        <v>42855</v>
      </c>
      <c r="W38" s="54" t="s">
        <v>727</v>
      </c>
      <c r="X38" s="167" t="s">
        <v>729</v>
      </c>
      <c r="Y38" s="43" t="s">
        <v>633</v>
      </c>
      <c r="Z38" s="157" t="s">
        <v>54</v>
      </c>
      <c r="AA38" s="157" t="s">
        <v>54</v>
      </c>
      <c r="AB38" s="157" t="s">
        <v>723</v>
      </c>
      <c r="AC38" s="153" t="s">
        <v>760</v>
      </c>
    </row>
    <row r="39" spans="2:29" ht="65.25" customHeight="1">
      <c r="B39" s="575"/>
      <c r="C39" s="179" t="s">
        <v>408</v>
      </c>
      <c r="D39" s="179" t="s">
        <v>409</v>
      </c>
      <c r="E39" s="179" t="s">
        <v>410</v>
      </c>
      <c r="F39" s="43" t="s">
        <v>258</v>
      </c>
      <c r="G39" s="43">
        <f t="shared" si="16"/>
        <v>4</v>
      </c>
      <c r="H39" s="43" t="s">
        <v>230</v>
      </c>
      <c r="I39" s="43">
        <f t="shared" si="1"/>
        <v>5</v>
      </c>
      <c r="J39" s="43">
        <f t="shared" si="17"/>
        <v>20</v>
      </c>
      <c r="K39" s="149" t="str">
        <f t="shared" si="18"/>
        <v>Moderado</v>
      </c>
      <c r="L39" s="179" t="s">
        <v>411</v>
      </c>
      <c r="M39" s="150" t="s">
        <v>251</v>
      </c>
      <c r="N39" s="43">
        <f t="shared" si="19"/>
        <v>2</v>
      </c>
      <c r="O39" s="150" t="s">
        <v>230</v>
      </c>
      <c r="P39" s="43">
        <f t="shared" si="5"/>
        <v>5</v>
      </c>
      <c r="Q39" s="43">
        <f t="shared" si="20"/>
        <v>10</v>
      </c>
      <c r="R39" s="43" t="str">
        <f t="shared" si="21"/>
        <v>Bajo</v>
      </c>
      <c r="S39" s="54" t="s">
        <v>299</v>
      </c>
      <c r="T39" s="179" t="s">
        <v>412</v>
      </c>
      <c r="U39" s="179" t="s">
        <v>413</v>
      </c>
      <c r="V39" s="165">
        <v>42855</v>
      </c>
      <c r="W39" s="54" t="s">
        <v>663</v>
      </c>
      <c r="X39" s="167" t="s">
        <v>661</v>
      </c>
      <c r="Y39" s="43" t="s">
        <v>633</v>
      </c>
      <c r="Z39" s="157" t="s">
        <v>54</v>
      </c>
      <c r="AA39" s="157" t="s">
        <v>54</v>
      </c>
      <c r="AB39" s="157" t="s">
        <v>723</v>
      </c>
      <c r="AC39" s="153" t="s">
        <v>760</v>
      </c>
    </row>
    <row r="40" spans="2:29" ht="105.75" customHeight="1" thickBot="1">
      <c r="B40" s="576"/>
      <c r="C40" s="182" t="s">
        <v>414</v>
      </c>
      <c r="D40" s="182" t="s">
        <v>415</v>
      </c>
      <c r="E40" s="182" t="s">
        <v>416</v>
      </c>
      <c r="F40" s="44" t="s">
        <v>258</v>
      </c>
      <c r="G40" s="44">
        <f t="shared" si="16"/>
        <v>4</v>
      </c>
      <c r="H40" s="44" t="s">
        <v>232</v>
      </c>
      <c r="I40" s="44">
        <f t="shared" si="1"/>
        <v>10</v>
      </c>
      <c r="J40" s="44">
        <f t="shared" si="17"/>
        <v>40</v>
      </c>
      <c r="K40" s="97" t="str">
        <f t="shared" si="18"/>
        <v>Alto</v>
      </c>
      <c r="L40" s="182" t="s">
        <v>417</v>
      </c>
      <c r="M40" s="154" t="s">
        <v>228</v>
      </c>
      <c r="N40" s="44">
        <f t="shared" si="19"/>
        <v>1</v>
      </c>
      <c r="O40" s="154" t="s">
        <v>230</v>
      </c>
      <c r="P40" s="44">
        <f t="shared" si="5"/>
        <v>5</v>
      </c>
      <c r="Q40" s="44">
        <f t="shared" si="20"/>
        <v>5</v>
      </c>
      <c r="R40" s="44" t="str">
        <f t="shared" si="21"/>
        <v>Bajo</v>
      </c>
      <c r="S40" s="98" t="s">
        <v>234</v>
      </c>
      <c r="T40" s="182" t="s">
        <v>418</v>
      </c>
      <c r="U40" s="182" t="s">
        <v>419</v>
      </c>
      <c r="V40" s="176">
        <v>42855</v>
      </c>
      <c r="W40" s="98" t="s">
        <v>660</v>
      </c>
      <c r="X40" s="185" t="s">
        <v>662</v>
      </c>
      <c r="Y40" s="44" t="s">
        <v>633</v>
      </c>
      <c r="Z40" s="101" t="s">
        <v>54</v>
      </c>
      <c r="AA40" s="101" t="s">
        <v>54</v>
      </c>
      <c r="AB40" s="101" t="s">
        <v>723</v>
      </c>
      <c r="AC40" s="103" t="s">
        <v>760</v>
      </c>
    </row>
    <row r="41" spans="2:29" ht="127.5" customHeight="1" thickBot="1">
      <c r="B41" s="187" t="s">
        <v>563</v>
      </c>
      <c r="C41" s="108" t="s">
        <v>420</v>
      </c>
      <c r="D41" s="108" t="s">
        <v>421</v>
      </c>
      <c r="E41" s="108" t="s">
        <v>422</v>
      </c>
      <c r="F41" s="67" t="s">
        <v>228</v>
      </c>
      <c r="G41" s="67">
        <f t="shared" si="16"/>
        <v>1</v>
      </c>
      <c r="H41" s="67" t="s">
        <v>232</v>
      </c>
      <c r="I41" s="67">
        <f t="shared" si="1"/>
        <v>10</v>
      </c>
      <c r="J41" s="67">
        <f t="shared" si="17"/>
        <v>10</v>
      </c>
      <c r="K41" s="107" t="str">
        <f>IF(J41=0,"",IF(J41&lt;15,"Bajo",IF(AND(J41&gt;=15,J41&lt;30),"Moderado",IF(AND(J41&gt;=30,J41&lt;60),"Alto",IF(J41&gt;=60,"Extremo","")))))</f>
        <v>Bajo</v>
      </c>
      <c r="L41" s="108" t="s">
        <v>423</v>
      </c>
      <c r="M41" s="115" t="s">
        <v>228</v>
      </c>
      <c r="N41" s="67">
        <f t="shared" si="19"/>
        <v>1</v>
      </c>
      <c r="O41" s="115" t="s">
        <v>232</v>
      </c>
      <c r="P41" s="67">
        <f t="shared" si="5"/>
        <v>10</v>
      </c>
      <c r="Q41" s="67">
        <f t="shared" si="20"/>
        <v>10</v>
      </c>
      <c r="R41" s="67" t="str">
        <f t="shared" si="21"/>
        <v>Bajo</v>
      </c>
      <c r="S41" s="108" t="s">
        <v>299</v>
      </c>
      <c r="T41" s="108" t="s">
        <v>424</v>
      </c>
      <c r="U41" s="108" t="s">
        <v>425</v>
      </c>
      <c r="V41" s="188">
        <v>42855</v>
      </c>
      <c r="W41" s="108" t="s">
        <v>649</v>
      </c>
      <c r="X41" s="111" t="s">
        <v>650</v>
      </c>
      <c r="Y41" s="67" t="s">
        <v>633</v>
      </c>
      <c r="Z41" s="112" t="s">
        <v>54</v>
      </c>
      <c r="AA41" s="112" t="s">
        <v>54</v>
      </c>
      <c r="AB41" s="112" t="s">
        <v>723</v>
      </c>
      <c r="AC41" s="113" t="s">
        <v>760</v>
      </c>
    </row>
    <row r="42" spans="2:29" ht="104.25" customHeight="1" thickBot="1">
      <c r="B42" s="189" t="s">
        <v>564</v>
      </c>
      <c r="C42" s="190" t="s">
        <v>426</v>
      </c>
      <c r="D42" s="190" t="s">
        <v>427</v>
      </c>
      <c r="E42" s="190" t="s">
        <v>428</v>
      </c>
      <c r="F42" s="68" t="s">
        <v>228</v>
      </c>
      <c r="G42" s="68">
        <f t="shared" si="16"/>
        <v>1</v>
      </c>
      <c r="H42" s="68" t="s">
        <v>232</v>
      </c>
      <c r="I42" s="68">
        <f t="shared" si="1"/>
        <v>10</v>
      </c>
      <c r="J42" s="68">
        <f t="shared" si="17"/>
        <v>10</v>
      </c>
      <c r="K42" s="191" t="str">
        <f aca="true" t="shared" si="22" ref="K42:K48">IF(J42=0,"",IF(J42&lt;15,"Bajo",IF(AND(J42&gt;=15,J42&lt;30),"Moderado",IF(AND(J42&gt;=30,J42&lt;60),"Alto",IF(J42&gt;=60,"Extremo","")))))</f>
        <v>Bajo</v>
      </c>
      <c r="L42" s="190" t="s">
        <v>429</v>
      </c>
      <c r="M42" s="192" t="s">
        <v>228</v>
      </c>
      <c r="N42" s="68">
        <f t="shared" si="19"/>
        <v>1</v>
      </c>
      <c r="O42" s="192" t="s">
        <v>232</v>
      </c>
      <c r="P42" s="68">
        <f t="shared" si="5"/>
        <v>10</v>
      </c>
      <c r="Q42" s="68">
        <f t="shared" si="20"/>
        <v>10</v>
      </c>
      <c r="R42" s="68" t="str">
        <f t="shared" si="21"/>
        <v>Bajo</v>
      </c>
      <c r="S42" s="190" t="s">
        <v>299</v>
      </c>
      <c r="T42" s="190" t="s">
        <v>430</v>
      </c>
      <c r="U42" s="190" t="s">
        <v>431</v>
      </c>
      <c r="V42" s="193">
        <v>42855</v>
      </c>
      <c r="W42" s="190" t="s">
        <v>680</v>
      </c>
      <c r="X42" s="194" t="s">
        <v>681</v>
      </c>
      <c r="Y42" s="68" t="s">
        <v>633</v>
      </c>
      <c r="Z42" s="172" t="s">
        <v>54</v>
      </c>
      <c r="AA42" s="172" t="s">
        <v>54</v>
      </c>
      <c r="AB42" s="172" t="s">
        <v>723</v>
      </c>
      <c r="AC42" s="195" t="s">
        <v>760</v>
      </c>
    </row>
    <row r="43" spans="2:29" ht="89.25" customHeight="1">
      <c r="B43" s="567" t="s">
        <v>565</v>
      </c>
      <c r="C43" s="88" t="s">
        <v>432</v>
      </c>
      <c r="D43" s="88" t="s">
        <v>433</v>
      </c>
      <c r="E43" s="88" t="s">
        <v>434</v>
      </c>
      <c r="F43" s="61" t="s">
        <v>228</v>
      </c>
      <c r="G43" s="61">
        <f t="shared" si="16"/>
        <v>1</v>
      </c>
      <c r="H43" s="61" t="s">
        <v>232</v>
      </c>
      <c r="I43" s="61">
        <f t="shared" si="1"/>
        <v>10</v>
      </c>
      <c r="J43" s="61">
        <f t="shared" si="17"/>
        <v>10</v>
      </c>
      <c r="K43" s="87" t="str">
        <f t="shared" si="22"/>
        <v>Bajo</v>
      </c>
      <c r="L43" s="88" t="s">
        <v>435</v>
      </c>
      <c r="M43" s="147" t="s">
        <v>228</v>
      </c>
      <c r="N43" s="61">
        <f t="shared" si="19"/>
        <v>1</v>
      </c>
      <c r="O43" s="147" t="s">
        <v>232</v>
      </c>
      <c r="P43" s="61">
        <f t="shared" si="5"/>
        <v>10</v>
      </c>
      <c r="Q43" s="61">
        <f t="shared" si="20"/>
        <v>10</v>
      </c>
      <c r="R43" s="61" t="str">
        <f t="shared" si="21"/>
        <v>Bajo</v>
      </c>
      <c r="S43" s="88" t="s">
        <v>299</v>
      </c>
      <c r="T43" s="88" t="s">
        <v>436</v>
      </c>
      <c r="U43" s="88" t="s">
        <v>437</v>
      </c>
      <c r="V43" s="173">
        <v>42855</v>
      </c>
      <c r="W43" s="88" t="s">
        <v>708</v>
      </c>
      <c r="X43" s="88" t="s">
        <v>709</v>
      </c>
      <c r="Y43" s="61" t="s">
        <v>633</v>
      </c>
      <c r="Z43" s="92" t="s">
        <v>54</v>
      </c>
      <c r="AA43" s="92" t="s">
        <v>54</v>
      </c>
      <c r="AB43" s="92" t="s">
        <v>723</v>
      </c>
      <c r="AC43" s="94" t="s">
        <v>760</v>
      </c>
    </row>
    <row r="44" spans="2:29" ht="158.25">
      <c r="B44" s="572"/>
      <c r="C44" s="54" t="s">
        <v>438</v>
      </c>
      <c r="D44" s="54" t="s">
        <v>439</v>
      </c>
      <c r="E44" s="54" t="s">
        <v>434</v>
      </c>
      <c r="F44" s="43" t="s">
        <v>228</v>
      </c>
      <c r="G44" s="43">
        <f t="shared" si="16"/>
        <v>1</v>
      </c>
      <c r="H44" s="43" t="s">
        <v>232</v>
      </c>
      <c r="I44" s="43">
        <f t="shared" si="1"/>
        <v>10</v>
      </c>
      <c r="J44" s="43">
        <f t="shared" si="17"/>
        <v>10</v>
      </c>
      <c r="K44" s="149" t="str">
        <f t="shared" si="22"/>
        <v>Bajo</v>
      </c>
      <c r="L44" s="54" t="s">
        <v>440</v>
      </c>
      <c r="M44" s="150" t="s">
        <v>228</v>
      </c>
      <c r="N44" s="43">
        <f t="shared" si="19"/>
        <v>1</v>
      </c>
      <c r="O44" s="150" t="s">
        <v>232</v>
      </c>
      <c r="P44" s="43">
        <f t="shared" si="5"/>
        <v>10</v>
      </c>
      <c r="Q44" s="43">
        <f t="shared" si="20"/>
        <v>10</v>
      </c>
      <c r="R44" s="43" t="str">
        <f t="shared" si="21"/>
        <v>Bajo</v>
      </c>
      <c r="S44" s="54" t="s">
        <v>299</v>
      </c>
      <c r="T44" s="54" t="s">
        <v>441</v>
      </c>
      <c r="U44" s="54" t="s">
        <v>442</v>
      </c>
      <c r="V44" s="165">
        <v>42855</v>
      </c>
      <c r="W44" s="54" t="s">
        <v>710</v>
      </c>
      <c r="X44" s="54" t="s">
        <v>711</v>
      </c>
      <c r="Y44" s="43" t="s">
        <v>633</v>
      </c>
      <c r="Z44" s="157" t="s">
        <v>54</v>
      </c>
      <c r="AA44" s="157" t="s">
        <v>54</v>
      </c>
      <c r="AB44" s="157" t="s">
        <v>723</v>
      </c>
      <c r="AC44" s="153" t="s">
        <v>760</v>
      </c>
    </row>
    <row r="45" spans="2:29" ht="61.5" customHeight="1" thickBot="1">
      <c r="B45" s="568"/>
      <c r="C45" s="98" t="s">
        <v>443</v>
      </c>
      <c r="D45" s="98" t="s">
        <v>444</v>
      </c>
      <c r="E45" s="98" t="s">
        <v>434</v>
      </c>
      <c r="F45" s="44" t="s">
        <v>228</v>
      </c>
      <c r="G45" s="44">
        <f t="shared" si="16"/>
        <v>1</v>
      </c>
      <c r="H45" s="44" t="s">
        <v>232</v>
      </c>
      <c r="I45" s="44">
        <f t="shared" si="1"/>
        <v>10</v>
      </c>
      <c r="J45" s="44">
        <f t="shared" si="17"/>
        <v>10</v>
      </c>
      <c r="K45" s="97" t="str">
        <f t="shared" si="22"/>
        <v>Bajo</v>
      </c>
      <c r="L45" s="98" t="s">
        <v>445</v>
      </c>
      <c r="M45" s="154" t="s">
        <v>228</v>
      </c>
      <c r="N45" s="44">
        <f t="shared" si="19"/>
        <v>1</v>
      </c>
      <c r="O45" s="154" t="s">
        <v>232</v>
      </c>
      <c r="P45" s="44">
        <f t="shared" si="5"/>
        <v>10</v>
      </c>
      <c r="Q45" s="44">
        <f t="shared" si="20"/>
        <v>10</v>
      </c>
      <c r="R45" s="44" t="str">
        <f t="shared" si="21"/>
        <v>Bajo</v>
      </c>
      <c r="S45" s="98" t="s">
        <v>273</v>
      </c>
      <c r="T45" s="98" t="s">
        <v>446</v>
      </c>
      <c r="U45" s="98" t="s">
        <v>447</v>
      </c>
      <c r="V45" s="176">
        <v>42855</v>
      </c>
      <c r="W45" s="98" t="s">
        <v>717</v>
      </c>
      <c r="X45" s="98" t="s">
        <v>712</v>
      </c>
      <c r="Y45" s="44" t="s">
        <v>633</v>
      </c>
      <c r="Z45" s="101" t="s">
        <v>54</v>
      </c>
      <c r="AA45" s="101" t="s">
        <v>54</v>
      </c>
      <c r="AB45" s="101" t="s">
        <v>723</v>
      </c>
      <c r="AC45" s="103" t="s">
        <v>760</v>
      </c>
    </row>
    <row r="46" spans="2:29" ht="137.25" customHeight="1">
      <c r="B46" s="571" t="s">
        <v>566</v>
      </c>
      <c r="C46" s="160" t="s">
        <v>448</v>
      </c>
      <c r="D46" s="160" t="s">
        <v>449</v>
      </c>
      <c r="E46" s="160" t="s">
        <v>450</v>
      </c>
      <c r="F46" s="65" t="s">
        <v>251</v>
      </c>
      <c r="G46" s="65">
        <f t="shared" si="16"/>
        <v>2</v>
      </c>
      <c r="H46" s="65" t="s">
        <v>232</v>
      </c>
      <c r="I46" s="65">
        <f t="shared" si="1"/>
        <v>10</v>
      </c>
      <c r="J46" s="65">
        <f t="shared" si="17"/>
        <v>20</v>
      </c>
      <c r="K46" s="121" t="str">
        <f t="shared" si="22"/>
        <v>Moderado</v>
      </c>
      <c r="L46" s="160" t="s">
        <v>451</v>
      </c>
      <c r="M46" s="122" t="s">
        <v>228</v>
      </c>
      <c r="N46" s="65">
        <f t="shared" si="19"/>
        <v>1</v>
      </c>
      <c r="O46" s="122" t="s">
        <v>232</v>
      </c>
      <c r="P46" s="65">
        <f t="shared" si="5"/>
        <v>10</v>
      </c>
      <c r="Q46" s="65">
        <f t="shared" si="20"/>
        <v>10</v>
      </c>
      <c r="R46" s="65" t="str">
        <f t="shared" si="21"/>
        <v>Bajo</v>
      </c>
      <c r="S46" s="125" t="s">
        <v>279</v>
      </c>
      <c r="T46" s="160" t="s">
        <v>452</v>
      </c>
      <c r="U46" s="160" t="s">
        <v>453</v>
      </c>
      <c r="V46" s="161">
        <v>42855</v>
      </c>
      <c r="W46" s="160" t="s">
        <v>652</v>
      </c>
      <c r="X46" s="65" t="s">
        <v>651</v>
      </c>
      <c r="Y46" s="65" t="s">
        <v>633</v>
      </c>
      <c r="Z46" s="127" t="s">
        <v>54</v>
      </c>
      <c r="AA46" s="127" t="s">
        <v>54</v>
      </c>
      <c r="AB46" s="127" t="s">
        <v>723</v>
      </c>
      <c r="AC46" s="128" t="s">
        <v>760</v>
      </c>
    </row>
    <row r="47" spans="2:29" ht="50.25" customHeight="1">
      <c r="B47" s="572"/>
      <c r="C47" s="148" t="s">
        <v>454</v>
      </c>
      <c r="D47" s="148" t="s">
        <v>455</v>
      </c>
      <c r="E47" s="148" t="s">
        <v>434</v>
      </c>
      <c r="F47" s="43" t="s">
        <v>228</v>
      </c>
      <c r="G47" s="43">
        <f t="shared" si="16"/>
        <v>1</v>
      </c>
      <c r="H47" s="43" t="s">
        <v>232</v>
      </c>
      <c r="I47" s="43">
        <f t="shared" si="1"/>
        <v>10</v>
      </c>
      <c r="J47" s="43">
        <f t="shared" si="17"/>
        <v>10</v>
      </c>
      <c r="K47" s="149" t="str">
        <f t="shared" si="22"/>
        <v>Bajo</v>
      </c>
      <c r="L47" s="148" t="s">
        <v>456</v>
      </c>
      <c r="M47" s="150" t="s">
        <v>228</v>
      </c>
      <c r="N47" s="43">
        <f t="shared" si="19"/>
        <v>1</v>
      </c>
      <c r="O47" s="150" t="s">
        <v>232</v>
      </c>
      <c r="P47" s="43">
        <f t="shared" si="5"/>
        <v>10</v>
      </c>
      <c r="Q47" s="43">
        <f t="shared" si="20"/>
        <v>10</v>
      </c>
      <c r="R47" s="43" t="str">
        <f t="shared" si="21"/>
        <v>Bajo</v>
      </c>
      <c r="S47" s="54" t="s">
        <v>299</v>
      </c>
      <c r="T47" s="148" t="s">
        <v>457</v>
      </c>
      <c r="U47" s="148" t="s">
        <v>458</v>
      </c>
      <c r="V47" s="165">
        <v>42855</v>
      </c>
      <c r="W47" s="148" t="s">
        <v>713</v>
      </c>
      <c r="X47" s="43" t="s">
        <v>714</v>
      </c>
      <c r="Y47" s="43" t="s">
        <v>633</v>
      </c>
      <c r="Z47" s="157" t="s">
        <v>54</v>
      </c>
      <c r="AA47" s="157" t="s">
        <v>54</v>
      </c>
      <c r="AB47" s="157" t="s">
        <v>723</v>
      </c>
      <c r="AC47" s="153" t="s">
        <v>760</v>
      </c>
    </row>
    <row r="48" spans="2:29" ht="131.25" customHeight="1" thickBot="1">
      <c r="B48" s="568"/>
      <c r="C48" s="96" t="s">
        <v>459</v>
      </c>
      <c r="D48" s="96" t="s">
        <v>460</v>
      </c>
      <c r="E48" s="96" t="s">
        <v>450</v>
      </c>
      <c r="F48" s="44" t="s">
        <v>228</v>
      </c>
      <c r="G48" s="44">
        <f t="shared" si="16"/>
        <v>1</v>
      </c>
      <c r="H48" s="44" t="s">
        <v>232</v>
      </c>
      <c r="I48" s="44">
        <f t="shared" si="1"/>
        <v>10</v>
      </c>
      <c r="J48" s="44">
        <f t="shared" si="17"/>
        <v>10</v>
      </c>
      <c r="K48" s="97" t="str">
        <f t="shared" si="22"/>
        <v>Bajo</v>
      </c>
      <c r="L48" s="96" t="s">
        <v>461</v>
      </c>
      <c r="M48" s="154" t="s">
        <v>228</v>
      </c>
      <c r="N48" s="44">
        <f t="shared" si="19"/>
        <v>1</v>
      </c>
      <c r="O48" s="154" t="s">
        <v>232</v>
      </c>
      <c r="P48" s="44">
        <f t="shared" si="5"/>
        <v>10</v>
      </c>
      <c r="Q48" s="44">
        <f t="shared" si="20"/>
        <v>10</v>
      </c>
      <c r="R48" s="44" t="str">
        <f t="shared" si="21"/>
        <v>Bajo</v>
      </c>
      <c r="S48" s="98" t="s">
        <v>299</v>
      </c>
      <c r="T48" s="96" t="s">
        <v>462</v>
      </c>
      <c r="U48" s="96" t="s">
        <v>463</v>
      </c>
      <c r="V48" s="176">
        <v>42855</v>
      </c>
      <c r="W48" s="96" t="s">
        <v>715</v>
      </c>
      <c r="X48" s="44" t="s">
        <v>716</v>
      </c>
      <c r="Y48" s="44" t="s">
        <v>633</v>
      </c>
      <c r="Z48" s="101" t="s">
        <v>54</v>
      </c>
      <c r="AA48" s="101" t="s">
        <v>54</v>
      </c>
      <c r="AB48" s="101" t="s">
        <v>723</v>
      </c>
      <c r="AC48" s="103" t="s">
        <v>760</v>
      </c>
    </row>
    <row r="49" spans="2:29" ht="92.25" customHeight="1">
      <c r="B49" s="571" t="s">
        <v>567</v>
      </c>
      <c r="C49" s="120" t="s">
        <v>464</v>
      </c>
      <c r="D49" s="120" t="s">
        <v>465</v>
      </c>
      <c r="E49" s="120" t="s">
        <v>466</v>
      </c>
      <c r="F49" s="65" t="s">
        <v>266</v>
      </c>
      <c r="G49" s="65">
        <f>IF(F49=0,"",IF(F49="Rara vez",1,IF(F49="Improbable",2,IF(F49="Posible",3,IF(F49="Probable",4,IF(F49="Casi seguro",5,""))))))</f>
        <v>3</v>
      </c>
      <c r="H49" s="65" t="s">
        <v>229</v>
      </c>
      <c r="I49" s="65">
        <f t="shared" si="1"/>
        <v>20</v>
      </c>
      <c r="J49" s="65">
        <f>IF(H49="",0,(G49*I49))</f>
        <v>60</v>
      </c>
      <c r="K49" s="121" t="str">
        <f>IF(J49=0,"",IF(J49&lt;15,"Bajo",IF(AND(J49&gt;=15,J49&lt;30),"Moderado",IF(AND(J49&gt;=30,J49&lt;60),"Alto",IF(J49&gt;=60,"Extremo","")))))</f>
        <v>Extremo</v>
      </c>
      <c r="L49" s="120" t="s">
        <v>467</v>
      </c>
      <c r="M49" s="122" t="s">
        <v>228</v>
      </c>
      <c r="N49" s="65">
        <f>IF(M49=0,"",IF(M49="Rara vez",1,IF(M49="Improbable",2,IF(M49="Posible",3,IF(M49="Probable",4,IF(M49="Casi seguro",5,""))))))</f>
        <v>1</v>
      </c>
      <c r="O49" s="122" t="s">
        <v>230</v>
      </c>
      <c r="P49" s="65">
        <f t="shared" si="5"/>
        <v>5</v>
      </c>
      <c r="Q49" s="65">
        <f>IF(O49="",0,(N49*P49))</f>
        <v>5</v>
      </c>
      <c r="R49" s="65" t="str">
        <f>IF(Q49=0,"",IF(Q49&lt;15,"Bajo",IF(AND(Q49&gt;=15,Q49&lt;30),"Moderado",IF(AND(Q49&gt;=30,Q49&lt;60),"Alto",IF(Q49&gt;=60,"Extremo","")))))</f>
        <v>Bajo</v>
      </c>
      <c r="S49" s="123" t="s">
        <v>234</v>
      </c>
      <c r="T49" s="120" t="s">
        <v>468</v>
      </c>
      <c r="U49" s="120" t="s">
        <v>469</v>
      </c>
      <c r="V49" s="161">
        <v>42855</v>
      </c>
      <c r="W49" s="196" t="s">
        <v>664</v>
      </c>
      <c r="X49" s="65" t="s">
        <v>665</v>
      </c>
      <c r="Y49" s="65" t="s">
        <v>633</v>
      </c>
      <c r="Z49" s="127" t="s">
        <v>54</v>
      </c>
      <c r="AA49" s="127" t="s">
        <v>54</v>
      </c>
      <c r="AB49" s="127" t="s">
        <v>723</v>
      </c>
      <c r="AC49" s="128" t="s">
        <v>760</v>
      </c>
    </row>
    <row r="50" spans="2:29" ht="61.5" customHeight="1">
      <c r="B50" s="572"/>
      <c r="C50" s="197" t="s">
        <v>470</v>
      </c>
      <c r="D50" s="197" t="s">
        <v>471</v>
      </c>
      <c r="E50" s="197" t="s">
        <v>466</v>
      </c>
      <c r="F50" s="43" t="s">
        <v>266</v>
      </c>
      <c r="G50" s="43">
        <f aca="true" t="shared" si="23" ref="G50:G62">IF(F50=0,"",IF(F50="Rara vez",1,IF(F50="Improbable",2,IF(F50="Posible",3,IF(F50="Probable",4,IF(F50="Casi seguro",5,""))))))</f>
        <v>3</v>
      </c>
      <c r="H50" s="43" t="s">
        <v>229</v>
      </c>
      <c r="I50" s="43">
        <f t="shared" si="1"/>
        <v>20</v>
      </c>
      <c r="J50" s="43">
        <f aca="true" t="shared" si="24" ref="J50:J62">IF(H50="",0,(G50*I50))</f>
        <v>60</v>
      </c>
      <c r="K50" s="149" t="str">
        <f aca="true" t="shared" si="25" ref="K50:K59">IF(J50=0,"",IF(J50&lt;15,"Bajo",IF(AND(J50&gt;=15,J50&lt;30),"Moderado",IF(AND(J50&gt;=30,J50&lt;60),"Alto",IF(J50&gt;=60,"Extremo","")))))</f>
        <v>Extremo</v>
      </c>
      <c r="L50" s="197" t="s">
        <v>472</v>
      </c>
      <c r="M50" s="150" t="s">
        <v>228</v>
      </c>
      <c r="N50" s="43">
        <f aca="true" t="shared" si="26" ref="N50:N62">IF(M50=0,"",IF(M50="Rara vez",1,IF(M50="Improbable",2,IF(M50="Posible",3,IF(M50="Probable",4,IF(M50="Casi seguro",5,""))))))</f>
        <v>1</v>
      </c>
      <c r="O50" s="150" t="s">
        <v>230</v>
      </c>
      <c r="P50" s="43">
        <f t="shared" si="5"/>
        <v>5</v>
      </c>
      <c r="Q50" s="43">
        <f aca="true" t="shared" si="27" ref="Q50:Q62">IF(O50="",0,(N50*P50))</f>
        <v>5</v>
      </c>
      <c r="R50" s="43" t="str">
        <f aca="true" t="shared" si="28" ref="R50:R62">IF(Q50=0,"",IF(Q50&lt;15,"Bajo",IF(AND(Q50&gt;=15,Q50&lt;30),"Moderado",IF(AND(Q50&gt;=30,Q50&lt;60),"Alto",IF(Q50&gt;=60,"Extremo","")))))</f>
        <v>Bajo</v>
      </c>
      <c r="S50" s="198" t="s">
        <v>473</v>
      </c>
      <c r="T50" s="197" t="s">
        <v>468</v>
      </c>
      <c r="U50" s="197" t="s">
        <v>474</v>
      </c>
      <c r="V50" s="165">
        <v>42855</v>
      </c>
      <c r="W50" s="197" t="s">
        <v>666</v>
      </c>
      <c r="X50" s="43" t="s">
        <v>665</v>
      </c>
      <c r="Y50" s="43" t="s">
        <v>633</v>
      </c>
      <c r="Z50" s="157" t="s">
        <v>54</v>
      </c>
      <c r="AA50" s="157" t="s">
        <v>54</v>
      </c>
      <c r="AB50" s="157" t="s">
        <v>723</v>
      </c>
      <c r="AC50" s="153" t="s">
        <v>760</v>
      </c>
    </row>
    <row r="51" spans="2:29" ht="66.75" customHeight="1" thickBot="1">
      <c r="B51" s="568"/>
      <c r="C51" s="95" t="s">
        <v>475</v>
      </c>
      <c r="D51" s="95" t="s">
        <v>476</v>
      </c>
      <c r="E51" s="95" t="s">
        <v>477</v>
      </c>
      <c r="F51" s="44" t="s">
        <v>228</v>
      </c>
      <c r="G51" s="44">
        <f t="shared" si="23"/>
        <v>1</v>
      </c>
      <c r="H51" s="44" t="s">
        <v>230</v>
      </c>
      <c r="I51" s="44">
        <f t="shared" si="1"/>
        <v>5</v>
      </c>
      <c r="J51" s="44">
        <f t="shared" si="24"/>
        <v>5</v>
      </c>
      <c r="K51" s="97" t="str">
        <f t="shared" si="25"/>
        <v>Bajo</v>
      </c>
      <c r="L51" s="95" t="s">
        <v>478</v>
      </c>
      <c r="M51" s="154" t="s">
        <v>228</v>
      </c>
      <c r="N51" s="44">
        <f t="shared" si="26"/>
        <v>1</v>
      </c>
      <c r="O51" s="154" t="s">
        <v>230</v>
      </c>
      <c r="P51" s="44">
        <f t="shared" si="5"/>
        <v>5</v>
      </c>
      <c r="Q51" s="44">
        <f t="shared" si="27"/>
        <v>5</v>
      </c>
      <c r="R51" s="44" t="str">
        <f t="shared" si="28"/>
        <v>Bajo</v>
      </c>
      <c r="S51" s="199" t="s">
        <v>479</v>
      </c>
      <c r="T51" s="95" t="s">
        <v>480</v>
      </c>
      <c r="U51" s="95" t="s">
        <v>481</v>
      </c>
      <c r="V51" s="176">
        <v>42855</v>
      </c>
      <c r="W51" s="95" t="s">
        <v>667</v>
      </c>
      <c r="X51" s="44" t="s">
        <v>665</v>
      </c>
      <c r="Y51" s="44" t="s">
        <v>633</v>
      </c>
      <c r="Z51" s="101" t="s">
        <v>54</v>
      </c>
      <c r="AA51" s="101" t="s">
        <v>54</v>
      </c>
      <c r="AB51" s="101" t="s">
        <v>723</v>
      </c>
      <c r="AC51" s="103" t="s">
        <v>760</v>
      </c>
    </row>
    <row r="52" spans="2:29" ht="159" customHeight="1">
      <c r="B52" s="571" t="s">
        <v>568</v>
      </c>
      <c r="C52" s="120" t="s">
        <v>482</v>
      </c>
      <c r="D52" s="120" t="s">
        <v>483</v>
      </c>
      <c r="E52" s="120" t="s">
        <v>484</v>
      </c>
      <c r="F52" s="65" t="s">
        <v>266</v>
      </c>
      <c r="G52" s="65">
        <f t="shared" si="23"/>
        <v>3</v>
      </c>
      <c r="H52" s="65" t="s">
        <v>230</v>
      </c>
      <c r="I52" s="65">
        <f t="shared" si="1"/>
        <v>5</v>
      </c>
      <c r="J52" s="65">
        <f t="shared" si="24"/>
        <v>15</v>
      </c>
      <c r="K52" s="121" t="str">
        <f t="shared" si="25"/>
        <v>Moderado</v>
      </c>
      <c r="L52" s="125" t="s">
        <v>485</v>
      </c>
      <c r="M52" s="65" t="s">
        <v>251</v>
      </c>
      <c r="N52" s="65">
        <f t="shared" si="26"/>
        <v>2</v>
      </c>
      <c r="O52" s="65" t="s">
        <v>230</v>
      </c>
      <c r="P52" s="65">
        <f t="shared" si="5"/>
        <v>5</v>
      </c>
      <c r="Q52" s="65">
        <f t="shared" si="27"/>
        <v>10</v>
      </c>
      <c r="R52" s="65" t="str">
        <f t="shared" si="28"/>
        <v>Bajo</v>
      </c>
      <c r="S52" s="125" t="s">
        <v>234</v>
      </c>
      <c r="T52" s="120" t="s">
        <v>485</v>
      </c>
      <c r="U52" s="120" t="s">
        <v>486</v>
      </c>
      <c r="V52" s="186">
        <v>42855</v>
      </c>
      <c r="W52" s="200" t="s">
        <v>636</v>
      </c>
      <c r="X52" s="125" t="s">
        <v>634</v>
      </c>
      <c r="Y52" s="65" t="s">
        <v>633</v>
      </c>
      <c r="Z52" s="127" t="s">
        <v>54</v>
      </c>
      <c r="AA52" s="127" t="s">
        <v>54</v>
      </c>
      <c r="AB52" s="127" t="s">
        <v>723</v>
      </c>
      <c r="AC52" s="128" t="s">
        <v>760</v>
      </c>
    </row>
    <row r="53" spans="2:29" ht="409.5" customHeight="1" thickBot="1">
      <c r="B53" s="568"/>
      <c r="C53" s="95" t="s">
        <v>487</v>
      </c>
      <c r="D53" s="95" t="s">
        <v>488</v>
      </c>
      <c r="E53" s="95" t="s">
        <v>489</v>
      </c>
      <c r="F53" s="44" t="s">
        <v>228</v>
      </c>
      <c r="G53" s="44">
        <f t="shared" si="23"/>
        <v>1</v>
      </c>
      <c r="H53" s="44" t="s">
        <v>230</v>
      </c>
      <c r="I53" s="44">
        <f t="shared" si="1"/>
        <v>5</v>
      </c>
      <c r="J53" s="44">
        <f t="shared" si="24"/>
        <v>5</v>
      </c>
      <c r="K53" s="97" t="str">
        <f t="shared" si="25"/>
        <v>Bajo</v>
      </c>
      <c r="L53" s="98" t="s">
        <v>490</v>
      </c>
      <c r="M53" s="44" t="s">
        <v>228</v>
      </c>
      <c r="N53" s="44">
        <f t="shared" si="26"/>
        <v>1</v>
      </c>
      <c r="O53" s="44" t="s">
        <v>230</v>
      </c>
      <c r="P53" s="44">
        <f t="shared" si="5"/>
        <v>5</v>
      </c>
      <c r="Q53" s="44">
        <f t="shared" si="27"/>
        <v>5</v>
      </c>
      <c r="R53" s="44" t="str">
        <f t="shared" si="28"/>
        <v>Bajo</v>
      </c>
      <c r="S53" s="98" t="s">
        <v>234</v>
      </c>
      <c r="T53" s="95" t="s">
        <v>491</v>
      </c>
      <c r="U53" s="95" t="s">
        <v>492</v>
      </c>
      <c r="V53" s="201">
        <v>42855</v>
      </c>
      <c r="W53" s="202" t="s">
        <v>635</v>
      </c>
      <c r="X53" s="98" t="s">
        <v>634</v>
      </c>
      <c r="Y53" s="44" t="s">
        <v>633</v>
      </c>
      <c r="Z53" s="101" t="s">
        <v>54</v>
      </c>
      <c r="AA53" s="101" t="s">
        <v>54</v>
      </c>
      <c r="AB53" s="101" t="s">
        <v>723</v>
      </c>
      <c r="AC53" s="103" t="s">
        <v>760</v>
      </c>
    </row>
    <row r="54" spans="2:29" ht="200.25" customHeight="1">
      <c r="B54" s="571" t="s">
        <v>569</v>
      </c>
      <c r="C54" s="120" t="s">
        <v>493</v>
      </c>
      <c r="D54" s="120" t="s">
        <v>494</v>
      </c>
      <c r="E54" s="120" t="s">
        <v>495</v>
      </c>
      <c r="F54" s="65" t="s">
        <v>228</v>
      </c>
      <c r="G54" s="65">
        <f t="shared" si="23"/>
        <v>1</v>
      </c>
      <c r="H54" s="65" t="s">
        <v>232</v>
      </c>
      <c r="I54" s="65">
        <f t="shared" si="1"/>
        <v>10</v>
      </c>
      <c r="J54" s="65">
        <f t="shared" si="24"/>
        <v>10</v>
      </c>
      <c r="K54" s="121" t="str">
        <f t="shared" si="25"/>
        <v>Bajo</v>
      </c>
      <c r="L54" s="125" t="s">
        <v>496</v>
      </c>
      <c r="M54" s="65" t="s">
        <v>228</v>
      </c>
      <c r="N54" s="65">
        <f t="shared" si="26"/>
        <v>1</v>
      </c>
      <c r="O54" s="65" t="s">
        <v>230</v>
      </c>
      <c r="P54" s="65">
        <f t="shared" si="5"/>
        <v>5</v>
      </c>
      <c r="Q54" s="65">
        <f t="shared" si="27"/>
        <v>5</v>
      </c>
      <c r="R54" s="65" t="str">
        <f t="shared" si="28"/>
        <v>Bajo</v>
      </c>
      <c r="S54" s="125" t="s">
        <v>234</v>
      </c>
      <c r="T54" s="125" t="s">
        <v>497</v>
      </c>
      <c r="U54" s="120" t="s">
        <v>498</v>
      </c>
      <c r="V54" s="124">
        <v>42855</v>
      </c>
      <c r="W54" s="125" t="s">
        <v>764</v>
      </c>
      <c r="X54" s="125" t="s">
        <v>646</v>
      </c>
      <c r="Y54" s="65" t="s">
        <v>633</v>
      </c>
      <c r="Z54" s="127" t="s">
        <v>54</v>
      </c>
      <c r="AA54" s="127" t="s">
        <v>54</v>
      </c>
      <c r="AB54" s="127" t="s">
        <v>723</v>
      </c>
      <c r="AC54" s="128" t="s">
        <v>760</v>
      </c>
    </row>
    <row r="55" spans="2:29" ht="126" customHeight="1">
      <c r="B55" s="572"/>
      <c r="C55" s="197" t="s">
        <v>499</v>
      </c>
      <c r="D55" s="197" t="s">
        <v>500</v>
      </c>
      <c r="E55" s="148" t="s">
        <v>352</v>
      </c>
      <c r="F55" s="43" t="s">
        <v>251</v>
      </c>
      <c r="G55" s="43">
        <f t="shared" si="23"/>
        <v>2</v>
      </c>
      <c r="H55" s="43" t="s">
        <v>232</v>
      </c>
      <c r="I55" s="43">
        <f t="shared" si="1"/>
        <v>10</v>
      </c>
      <c r="J55" s="43">
        <f t="shared" si="24"/>
        <v>20</v>
      </c>
      <c r="K55" s="149" t="str">
        <f t="shared" si="25"/>
        <v>Moderado</v>
      </c>
      <c r="L55" s="54" t="s">
        <v>501</v>
      </c>
      <c r="M55" s="150" t="s">
        <v>228</v>
      </c>
      <c r="N55" s="43">
        <f t="shared" si="26"/>
        <v>1</v>
      </c>
      <c r="O55" s="150" t="s">
        <v>230</v>
      </c>
      <c r="P55" s="43">
        <f t="shared" si="5"/>
        <v>5</v>
      </c>
      <c r="Q55" s="43">
        <f t="shared" si="27"/>
        <v>5</v>
      </c>
      <c r="R55" s="43" t="str">
        <f t="shared" si="28"/>
        <v>Bajo</v>
      </c>
      <c r="S55" s="54" t="s">
        <v>234</v>
      </c>
      <c r="T55" s="54" t="s">
        <v>502</v>
      </c>
      <c r="U55" s="54" t="s">
        <v>503</v>
      </c>
      <c r="V55" s="151">
        <v>42855</v>
      </c>
      <c r="W55" s="54" t="s">
        <v>761</v>
      </c>
      <c r="X55" s="54" t="s">
        <v>645</v>
      </c>
      <c r="Y55" s="43" t="s">
        <v>633</v>
      </c>
      <c r="Z55" s="157" t="s">
        <v>54</v>
      </c>
      <c r="AA55" s="157" t="s">
        <v>54</v>
      </c>
      <c r="AB55" s="157" t="s">
        <v>723</v>
      </c>
      <c r="AC55" s="153" t="s">
        <v>760</v>
      </c>
    </row>
    <row r="56" spans="2:29" ht="285" customHeight="1">
      <c r="B56" s="572"/>
      <c r="C56" s="197" t="s">
        <v>504</v>
      </c>
      <c r="D56" s="197" t="s">
        <v>505</v>
      </c>
      <c r="E56" s="148" t="s">
        <v>506</v>
      </c>
      <c r="F56" s="43" t="s">
        <v>228</v>
      </c>
      <c r="G56" s="43">
        <f t="shared" si="23"/>
        <v>1</v>
      </c>
      <c r="H56" s="43" t="s">
        <v>232</v>
      </c>
      <c r="I56" s="43">
        <f t="shared" si="1"/>
        <v>10</v>
      </c>
      <c r="J56" s="43">
        <f t="shared" si="24"/>
        <v>10</v>
      </c>
      <c r="K56" s="149" t="str">
        <f t="shared" si="25"/>
        <v>Bajo</v>
      </c>
      <c r="L56" s="54" t="s">
        <v>507</v>
      </c>
      <c r="M56" s="150" t="s">
        <v>228</v>
      </c>
      <c r="N56" s="43">
        <f t="shared" si="26"/>
        <v>1</v>
      </c>
      <c r="O56" s="150" t="s">
        <v>230</v>
      </c>
      <c r="P56" s="43">
        <f t="shared" si="5"/>
        <v>5</v>
      </c>
      <c r="Q56" s="43">
        <f t="shared" si="27"/>
        <v>5</v>
      </c>
      <c r="R56" s="43" t="str">
        <f t="shared" si="28"/>
        <v>Bajo</v>
      </c>
      <c r="S56" s="54" t="s">
        <v>234</v>
      </c>
      <c r="T56" s="54" t="s">
        <v>508</v>
      </c>
      <c r="U56" s="54" t="s">
        <v>509</v>
      </c>
      <c r="V56" s="203">
        <v>42855</v>
      </c>
      <c r="W56" s="54" t="s">
        <v>762</v>
      </c>
      <c r="X56" s="54" t="s">
        <v>645</v>
      </c>
      <c r="Y56" s="43" t="s">
        <v>633</v>
      </c>
      <c r="Z56" s="157" t="s">
        <v>54</v>
      </c>
      <c r="AA56" s="157" t="s">
        <v>54</v>
      </c>
      <c r="AB56" s="157" t="s">
        <v>723</v>
      </c>
      <c r="AC56" s="153" t="s">
        <v>760</v>
      </c>
    </row>
    <row r="57" spans="2:29" ht="191.25" customHeight="1" thickBot="1">
      <c r="B57" s="568"/>
      <c r="C57" s="95" t="s">
        <v>499</v>
      </c>
      <c r="D57" s="95" t="s">
        <v>510</v>
      </c>
      <c r="E57" s="96" t="s">
        <v>352</v>
      </c>
      <c r="F57" s="44" t="s">
        <v>251</v>
      </c>
      <c r="G57" s="44">
        <f t="shared" si="23"/>
        <v>2</v>
      </c>
      <c r="H57" s="44" t="s">
        <v>232</v>
      </c>
      <c r="I57" s="44">
        <f t="shared" si="1"/>
        <v>10</v>
      </c>
      <c r="J57" s="44">
        <f t="shared" si="24"/>
        <v>20</v>
      </c>
      <c r="K57" s="97" t="str">
        <f t="shared" si="25"/>
        <v>Moderado</v>
      </c>
      <c r="L57" s="98" t="s">
        <v>507</v>
      </c>
      <c r="M57" s="154" t="s">
        <v>228</v>
      </c>
      <c r="N57" s="44">
        <f t="shared" si="26"/>
        <v>1</v>
      </c>
      <c r="O57" s="154" t="s">
        <v>230</v>
      </c>
      <c r="P57" s="44">
        <f t="shared" si="5"/>
        <v>5</v>
      </c>
      <c r="Q57" s="44">
        <f t="shared" si="27"/>
        <v>5</v>
      </c>
      <c r="R57" s="44" t="str">
        <f t="shared" si="28"/>
        <v>Bajo</v>
      </c>
      <c r="S57" s="98" t="s">
        <v>234</v>
      </c>
      <c r="T57" s="98" t="s">
        <v>508</v>
      </c>
      <c r="U57" s="98" t="s">
        <v>509</v>
      </c>
      <c r="V57" s="204">
        <v>42855</v>
      </c>
      <c r="W57" s="98" t="s">
        <v>763</v>
      </c>
      <c r="X57" s="98" t="s">
        <v>645</v>
      </c>
      <c r="Y57" s="44" t="s">
        <v>633</v>
      </c>
      <c r="Z57" s="101" t="s">
        <v>54</v>
      </c>
      <c r="AA57" s="101" t="s">
        <v>54</v>
      </c>
      <c r="AB57" s="101" t="s">
        <v>723</v>
      </c>
      <c r="AC57" s="103" t="s">
        <v>760</v>
      </c>
    </row>
    <row r="58" spans="2:29" ht="152.25" customHeight="1">
      <c r="B58" s="571" t="s">
        <v>570</v>
      </c>
      <c r="C58" s="120" t="s">
        <v>511</v>
      </c>
      <c r="D58" s="120" t="s">
        <v>512</v>
      </c>
      <c r="E58" s="160" t="s">
        <v>513</v>
      </c>
      <c r="F58" s="65" t="s">
        <v>228</v>
      </c>
      <c r="G58" s="65">
        <f t="shared" si="23"/>
        <v>1</v>
      </c>
      <c r="H58" s="65" t="s">
        <v>229</v>
      </c>
      <c r="I58" s="65">
        <f t="shared" si="1"/>
        <v>20</v>
      </c>
      <c r="J58" s="65">
        <f t="shared" si="24"/>
        <v>20</v>
      </c>
      <c r="K58" s="121" t="str">
        <f t="shared" si="25"/>
        <v>Moderado</v>
      </c>
      <c r="L58" s="125" t="s">
        <v>514</v>
      </c>
      <c r="M58" s="65" t="s">
        <v>228</v>
      </c>
      <c r="N58" s="65">
        <f t="shared" si="26"/>
        <v>1</v>
      </c>
      <c r="O58" s="65" t="s">
        <v>230</v>
      </c>
      <c r="P58" s="65">
        <f t="shared" si="5"/>
        <v>5</v>
      </c>
      <c r="Q58" s="65">
        <f t="shared" si="27"/>
        <v>5</v>
      </c>
      <c r="R58" s="65" t="str">
        <f t="shared" si="28"/>
        <v>Bajo</v>
      </c>
      <c r="S58" s="125" t="s">
        <v>234</v>
      </c>
      <c r="T58" s="125" t="s">
        <v>515</v>
      </c>
      <c r="U58" s="125" t="s">
        <v>516</v>
      </c>
      <c r="V58" s="161">
        <v>42855</v>
      </c>
      <c r="W58" s="125" t="s">
        <v>682</v>
      </c>
      <c r="X58" s="205" t="s">
        <v>686</v>
      </c>
      <c r="Y58" s="65" t="s">
        <v>633</v>
      </c>
      <c r="Z58" s="127" t="s">
        <v>54</v>
      </c>
      <c r="AA58" s="127" t="s">
        <v>54</v>
      </c>
      <c r="AB58" s="127" t="s">
        <v>723</v>
      </c>
      <c r="AC58" s="128" t="s">
        <v>760</v>
      </c>
    </row>
    <row r="59" spans="2:29" ht="115.5" customHeight="1">
      <c r="B59" s="572"/>
      <c r="C59" s="197" t="s">
        <v>517</v>
      </c>
      <c r="D59" s="197" t="s">
        <v>518</v>
      </c>
      <c r="E59" s="148" t="s">
        <v>519</v>
      </c>
      <c r="F59" s="43" t="s">
        <v>228</v>
      </c>
      <c r="G59" s="43">
        <f t="shared" si="23"/>
        <v>1</v>
      </c>
      <c r="H59" s="43" t="s">
        <v>232</v>
      </c>
      <c r="I59" s="43">
        <f t="shared" si="1"/>
        <v>10</v>
      </c>
      <c r="J59" s="43">
        <f t="shared" si="24"/>
        <v>10</v>
      </c>
      <c r="K59" s="149" t="str">
        <f t="shared" si="25"/>
        <v>Bajo</v>
      </c>
      <c r="L59" s="54" t="s">
        <v>520</v>
      </c>
      <c r="M59" s="43" t="s">
        <v>228</v>
      </c>
      <c r="N59" s="43">
        <f t="shared" si="26"/>
        <v>1</v>
      </c>
      <c r="O59" s="43" t="s">
        <v>230</v>
      </c>
      <c r="P59" s="43">
        <f t="shared" si="5"/>
        <v>5</v>
      </c>
      <c r="Q59" s="43">
        <f t="shared" si="27"/>
        <v>5</v>
      </c>
      <c r="R59" s="43" t="str">
        <f t="shared" si="28"/>
        <v>Bajo</v>
      </c>
      <c r="S59" s="54" t="s">
        <v>234</v>
      </c>
      <c r="T59" s="54" t="s">
        <v>521</v>
      </c>
      <c r="U59" s="54" t="s">
        <v>522</v>
      </c>
      <c r="V59" s="165">
        <v>42855</v>
      </c>
      <c r="W59" s="54" t="s">
        <v>683</v>
      </c>
      <c r="X59" s="206" t="s">
        <v>686</v>
      </c>
      <c r="Y59" s="43" t="s">
        <v>633</v>
      </c>
      <c r="Z59" s="157" t="s">
        <v>54</v>
      </c>
      <c r="AA59" s="157" t="s">
        <v>54</v>
      </c>
      <c r="AB59" s="157" t="s">
        <v>723</v>
      </c>
      <c r="AC59" s="153" t="s">
        <v>760</v>
      </c>
    </row>
    <row r="60" spans="2:29" ht="93" thickBot="1">
      <c r="B60" s="568"/>
      <c r="C60" s="95" t="s">
        <v>523</v>
      </c>
      <c r="D60" s="95" t="s">
        <v>524</v>
      </c>
      <c r="E60" s="96" t="s">
        <v>525</v>
      </c>
      <c r="F60" s="44" t="s">
        <v>228</v>
      </c>
      <c r="G60" s="44">
        <f t="shared" si="23"/>
        <v>1</v>
      </c>
      <c r="H60" s="44" t="s">
        <v>229</v>
      </c>
      <c r="I60" s="44">
        <f t="shared" si="1"/>
        <v>20</v>
      </c>
      <c r="J60" s="44">
        <f t="shared" si="24"/>
        <v>20</v>
      </c>
      <c r="K60" s="97" t="str">
        <f>IF(J60=0,"",IF(J60&lt;15,"Bajo",IF(AND(J60&gt;=15,J60&lt;30),"Moderado",IF(AND(J60&gt;=30,J60&lt;60),"Alto",IF(J60&gt;=60,"Extremo","")))))</f>
        <v>Moderado</v>
      </c>
      <c r="L60" s="95" t="s">
        <v>526</v>
      </c>
      <c r="M60" s="44" t="s">
        <v>228</v>
      </c>
      <c r="N60" s="44">
        <f t="shared" si="26"/>
        <v>1</v>
      </c>
      <c r="O60" s="44" t="s">
        <v>230</v>
      </c>
      <c r="P60" s="44">
        <f t="shared" si="5"/>
        <v>5</v>
      </c>
      <c r="Q60" s="44">
        <f t="shared" si="27"/>
        <v>5</v>
      </c>
      <c r="R60" s="44" t="str">
        <f t="shared" si="28"/>
        <v>Bajo</v>
      </c>
      <c r="S60" s="98" t="s">
        <v>234</v>
      </c>
      <c r="T60" s="98" t="s">
        <v>527</v>
      </c>
      <c r="U60" s="98" t="s">
        <v>528</v>
      </c>
      <c r="V60" s="176">
        <v>42855</v>
      </c>
      <c r="W60" s="98" t="s">
        <v>685</v>
      </c>
      <c r="X60" s="207" t="s">
        <v>686</v>
      </c>
      <c r="Y60" s="44" t="s">
        <v>633</v>
      </c>
      <c r="Z60" s="101" t="s">
        <v>54</v>
      </c>
      <c r="AA60" s="101" t="s">
        <v>54</v>
      </c>
      <c r="AB60" s="101" t="s">
        <v>723</v>
      </c>
      <c r="AC60" s="103" t="s">
        <v>760</v>
      </c>
    </row>
    <row r="61" spans="2:29" ht="181.5" customHeight="1">
      <c r="B61" s="579" t="s">
        <v>571</v>
      </c>
      <c r="C61" s="122" t="s">
        <v>529</v>
      </c>
      <c r="D61" s="122" t="s">
        <v>530</v>
      </c>
      <c r="E61" s="122" t="s">
        <v>531</v>
      </c>
      <c r="F61" s="65" t="s">
        <v>266</v>
      </c>
      <c r="G61" s="65">
        <f t="shared" si="23"/>
        <v>3</v>
      </c>
      <c r="H61" s="65" t="s">
        <v>232</v>
      </c>
      <c r="I61" s="65">
        <f>IF(H61=0,"",IF(H61="Moderado",5,IF(H61="Mayor",10,IF(H61="Catastrofico",20,""))))</f>
        <v>10</v>
      </c>
      <c r="J61" s="65">
        <f t="shared" si="24"/>
        <v>30</v>
      </c>
      <c r="K61" s="121" t="str">
        <f>IF(J61=0,"",IF(J61&lt;15,"Bajo",IF(AND(J61&gt;=15,J61&lt;30),"Moderado",IF(AND(J61&gt;=30,J61&lt;60),"Alto",IF(J61&gt;=60,"Extremo","")))))</f>
        <v>Alto</v>
      </c>
      <c r="L61" s="122" t="s">
        <v>532</v>
      </c>
      <c r="M61" s="122" t="s">
        <v>228</v>
      </c>
      <c r="N61" s="65">
        <f t="shared" si="26"/>
        <v>1</v>
      </c>
      <c r="O61" s="122" t="s">
        <v>230</v>
      </c>
      <c r="P61" s="65">
        <f>IF(O61=0,"",IF(O61="Moderado",5,IF(O61="Mayor",10,IF(O61="Catastrofico",20,""))))</f>
        <v>5</v>
      </c>
      <c r="Q61" s="65">
        <f t="shared" si="27"/>
        <v>5</v>
      </c>
      <c r="R61" s="65" t="str">
        <f t="shared" si="28"/>
        <v>Bajo</v>
      </c>
      <c r="S61" s="122" t="s">
        <v>234</v>
      </c>
      <c r="T61" s="122" t="s">
        <v>691</v>
      </c>
      <c r="U61" s="122" t="s">
        <v>690</v>
      </c>
      <c r="V61" s="161">
        <v>42855</v>
      </c>
      <c r="W61" s="125" t="s">
        <v>684</v>
      </c>
      <c r="X61" s="126" t="s">
        <v>656</v>
      </c>
      <c r="Y61" s="65" t="s">
        <v>633</v>
      </c>
      <c r="Z61" s="127" t="s">
        <v>54</v>
      </c>
      <c r="AA61" s="127" t="s">
        <v>54</v>
      </c>
      <c r="AB61" s="127" t="s">
        <v>152</v>
      </c>
      <c r="AC61" s="128" t="s">
        <v>760</v>
      </c>
    </row>
    <row r="62" spans="2:29" ht="81.75" customHeight="1" thickBot="1">
      <c r="B62" s="580"/>
      <c r="C62" s="154" t="s">
        <v>533</v>
      </c>
      <c r="D62" s="154" t="s">
        <v>534</v>
      </c>
      <c r="E62" s="154" t="s">
        <v>535</v>
      </c>
      <c r="F62" s="44" t="s">
        <v>266</v>
      </c>
      <c r="G62" s="44">
        <f t="shared" si="23"/>
        <v>3</v>
      </c>
      <c r="H62" s="44" t="s">
        <v>232</v>
      </c>
      <c r="I62" s="44">
        <f>IF(H62=0,"",IF(H62="Moderado",5,IF(H62="Mayor",10,IF(H62="Catastrofico",20,""))))</f>
        <v>10</v>
      </c>
      <c r="J62" s="44">
        <f t="shared" si="24"/>
        <v>30</v>
      </c>
      <c r="K62" s="97" t="str">
        <f>IF(J62=0,"",IF(J62&lt;15,"Bajo",IF(AND(J62&gt;=15,J62&lt;30),"Moderado",IF(AND(J62&gt;=30,J62&lt;60),"Alto",IF(J62&gt;=60,"Extremo","")))))</f>
        <v>Alto</v>
      </c>
      <c r="L62" s="154" t="s">
        <v>536</v>
      </c>
      <c r="M62" s="154" t="s">
        <v>228</v>
      </c>
      <c r="N62" s="44">
        <f t="shared" si="26"/>
        <v>1</v>
      </c>
      <c r="O62" s="154" t="s">
        <v>230</v>
      </c>
      <c r="P62" s="44">
        <f>IF(O62=0,"",IF(O62="Moderado",5,IF(O62="Mayor",10,IF(O62="Catastrofico",20,""))))</f>
        <v>5</v>
      </c>
      <c r="Q62" s="44">
        <f t="shared" si="27"/>
        <v>5</v>
      </c>
      <c r="R62" s="44" t="str">
        <f t="shared" si="28"/>
        <v>Bajo</v>
      </c>
      <c r="S62" s="154" t="s">
        <v>234</v>
      </c>
      <c r="T62" s="154" t="s">
        <v>572</v>
      </c>
      <c r="U62" s="154" t="s">
        <v>573</v>
      </c>
      <c r="V62" s="176">
        <v>42855</v>
      </c>
      <c r="W62" s="98" t="s">
        <v>655</v>
      </c>
      <c r="X62" s="185" t="s">
        <v>656</v>
      </c>
      <c r="Y62" s="44" t="s">
        <v>633</v>
      </c>
      <c r="Z62" s="127" t="s">
        <v>54</v>
      </c>
      <c r="AA62" s="127" t="s">
        <v>54</v>
      </c>
      <c r="AB62" s="127" t="s">
        <v>152</v>
      </c>
      <c r="AC62" s="103" t="s">
        <v>760</v>
      </c>
    </row>
    <row r="63" spans="2:29" ht="177" customHeight="1" thickBot="1">
      <c r="B63" s="208" t="s">
        <v>574</v>
      </c>
      <c r="C63" s="139" t="s">
        <v>537</v>
      </c>
      <c r="D63" s="139" t="s">
        <v>538</v>
      </c>
      <c r="E63" s="139" t="s">
        <v>352</v>
      </c>
      <c r="F63" s="69" t="s">
        <v>251</v>
      </c>
      <c r="G63" s="69">
        <f>IF(F63=0,"",IF(F63="Rara vez",1,IF(F63="Improbable",2,IF(F63="Posible",3,IF(F63="Probable",4,IF(F63="Casi seguro",5,""))))))</f>
        <v>2</v>
      </c>
      <c r="H63" s="69" t="s">
        <v>232</v>
      </c>
      <c r="I63" s="69">
        <f>IF(H63=0,"",IF(H63="Moderado",5,IF(H63="Mayor",10,IF(H63="Catastrófico",20,""))))</f>
        <v>10</v>
      </c>
      <c r="J63" s="69">
        <f>IF(H63="",0,(G63*I63))</f>
        <v>20</v>
      </c>
      <c r="K63" s="138" t="str">
        <f>IF(J63=0,"",IF(J63&lt;15,"Bajo",IF(AND(J63&gt;=15,J63&lt;30),"Moderado",IF(AND(J63&gt;=30,J63&lt;60),"Alto",IF(J63&gt;=60,"Extremo","")))))</f>
        <v>Moderado</v>
      </c>
      <c r="L63" s="139" t="s">
        <v>539</v>
      </c>
      <c r="M63" s="140" t="s">
        <v>228</v>
      </c>
      <c r="N63" s="69">
        <f>IF(M63=0,"",IF(M63="Rara vez",1,IF(M63="Improbable",2,IF(M63="Posible",3,IF(M63="Probable",4,IF(M63="Casi seguro",5,""))))))</f>
        <v>1</v>
      </c>
      <c r="O63" s="140" t="s">
        <v>230</v>
      </c>
      <c r="P63" s="69">
        <f>IF(O63=0,"",IF(O63="Moderado",5,IF(O63="Mayor",10,IF(O63="Catastrófico",20,""))))</f>
        <v>5</v>
      </c>
      <c r="Q63" s="69">
        <f>IF(O63="",0,(N63*P63))</f>
        <v>5</v>
      </c>
      <c r="R63" s="209" t="str">
        <f>IF(Q63=0,"",IF(Q63&lt;15,"Bajo",IF(AND(Q63&gt;=15,Q63&lt;30),"Moderado",IF(AND(Q63&gt;=30,Q63&lt;60),"Alto",IF(Q63&gt;=60,"Extremo","")))))</f>
        <v>Bajo</v>
      </c>
      <c r="S63" s="210" t="s">
        <v>234</v>
      </c>
      <c r="T63" s="139" t="s">
        <v>540</v>
      </c>
      <c r="U63" s="139" t="s">
        <v>541</v>
      </c>
      <c r="V63" s="211">
        <v>42855</v>
      </c>
      <c r="W63" s="143" t="s">
        <v>653</v>
      </c>
      <c r="X63" s="144" t="s">
        <v>654</v>
      </c>
      <c r="Y63" s="72" t="s">
        <v>633</v>
      </c>
      <c r="Z63" s="212" t="s">
        <v>54</v>
      </c>
      <c r="AA63" s="212" t="s">
        <v>54</v>
      </c>
      <c r="AB63" s="212" t="s">
        <v>723</v>
      </c>
      <c r="AC63" s="146" t="s">
        <v>760</v>
      </c>
    </row>
    <row r="64" spans="2:29" ht="93.75" customHeight="1">
      <c r="B64" s="581" t="s">
        <v>575</v>
      </c>
      <c r="C64" s="120" t="s">
        <v>542</v>
      </c>
      <c r="D64" s="120" t="s">
        <v>543</v>
      </c>
      <c r="E64" s="160" t="s">
        <v>544</v>
      </c>
      <c r="F64" s="65" t="s">
        <v>228</v>
      </c>
      <c r="G64" s="65">
        <v>1</v>
      </c>
      <c r="H64" s="65" t="s">
        <v>232</v>
      </c>
      <c r="I64" s="65">
        <v>10</v>
      </c>
      <c r="J64" s="65">
        <v>10</v>
      </c>
      <c r="K64" s="121" t="s">
        <v>233</v>
      </c>
      <c r="L64" s="160" t="s">
        <v>545</v>
      </c>
      <c r="M64" s="65" t="s">
        <v>228</v>
      </c>
      <c r="N64" s="65">
        <v>1</v>
      </c>
      <c r="O64" s="65" t="s">
        <v>230</v>
      </c>
      <c r="P64" s="65">
        <v>5</v>
      </c>
      <c r="Q64" s="65">
        <v>5</v>
      </c>
      <c r="R64" s="65" t="s">
        <v>233</v>
      </c>
      <c r="S64" s="125" t="s">
        <v>234</v>
      </c>
      <c r="T64" s="120" t="s">
        <v>546</v>
      </c>
      <c r="U64" s="160" t="s">
        <v>547</v>
      </c>
      <c r="V64" s="161">
        <v>42855</v>
      </c>
      <c r="W64" s="125" t="s">
        <v>672</v>
      </c>
      <c r="X64" s="126" t="s">
        <v>668</v>
      </c>
      <c r="Y64" s="65" t="s">
        <v>633</v>
      </c>
      <c r="Z64" s="127" t="s">
        <v>54</v>
      </c>
      <c r="AA64" s="127" t="s">
        <v>54</v>
      </c>
      <c r="AB64" s="127" t="s">
        <v>723</v>
      </c>
      <c r="AC64" s="213" t="s">
        <v>760</v>
      </c>
    </row>
    <row r="65" spans="2:29" ht="94.5" customHeight="1">
      <c r="B65" s="582"/>
      <c r="C65" s="148" t="s">
        <v>548</v>
      </c>
      <c r="D65" s="197" t="s">
        <v>549</v>
      </c>
      <c r="E65" s="148" t="s">
        <v>352</v>
      </c>
      <c r="F65" s="43" t="s">
        <v>251</v>
      </c>
      <c r="G65" s="43">
        <v>2</v>
      </c>
      <c r="H65" s="43" t="s">
        <v>232</v>
      </c>
      <c r="I65" s="43">
        <v>10</v>
      </c>
      <c r="J65" s="43">
        <v>20</v>
      </c>
      <c r="K65" s="149" t="s">
        <v>230</v>
      </c>
      <c r="L65" s="148" t="s">
        <v>550</v>
      </c>
      <c r="M65" s="43" t="s">
        <v>228</v>
      </c>
      <c r="N65" s="43">
        <v>1</v>
      </c>
      <c r="O65" s="43" t="s">
        <v>230</v>
      </c>
      <c r="P65" s="43">
        <v>5</v>
      </c>
      <c r="Q65" s="43">
        <v>5</v>
      </c>
      <c r="R65" s="43" t="s">
        <v>233</v>
      </c>
      <c r="S65" s="54" t="s">
        <v>234</v>
      </c>
      <c r="T65" s="197" t="s">
        <v>551</v>
      </c>
      <c r="U65" s="148" t="s">
        <v>547</v>
      </c>
      <c r="V65" s="165">
        <v>42855</v>
      </c>
      <c r="W65" s="54" t="s">
        <v>670</v>
      </c>
      <c r="X65" s="167" t="s">
        <v>668</v>
      </c>
      <c r="Y65" s="43" t="s">
        <v>633</v>
      </c>
      <c r="Z65" s="157" t="s">
        <v>54</v>
      </c>
      <c r="AA65" s="157" t="s">
        <v>54</v>
      </c>
      <c r="AB65" s="157" t="s">
        <v>723</v>
      </c>
      <c r="AC65" s="153" t="s">
        <v>760</v>
      </c>
    </row>
    <row r="66" spans="2:29" ht="100.5" customHeight="1" thickBot="1">
      <c r="B66" s="583"/>
      <c r="C66" s="95" t="s">
        <v>552</v>
      </c>
      <c r="D66" s="95" t="s">
        <v>553</v>
      </c>
      <c r="E66" s="96" t="s">
        <v>544</v>
      </c>
      <c r="F66" s="44" t="s">
        <v>228</v>
      </c>
      <c r="G66" s="44">
        <v>1</v>
      </c>
      <c r="H66" s="44" t="s">
        <v>232</v>
      </c>
      <c r="I66" s="44">
        <v>10</v>
      </c>
      <c r="J66" s="44">
        <v>10</v>
      </c>
      <c r="K66" s="97" t="s">
        <v>233</v>
      </c>
      <c r="L66" s="96" t="s">
        <v>545</v>
      </c>
      <c r="M66" s="44" t="s">
        <v>228</v>
      </c>
      <c r="N66" s="44">
        <v>1</v>
      </c>
      <c r="O66" s="44" t="s">
        <v>230</v>
      </c>
      <c r="P66" s="44">
        <v>5</v>
      </c>
      <c r="Q66" s="44">
        <v>5</v>
      </c>
      <c r="R66" s="44" t="s">
        <v>233</v>
      </c>
      <c r="S66" s="98" t="s">
        <v>234</v>
      </c>
      <c r="T66" s="95" t="s">
        <v>546</v>
      </c>
      <c r="U66" s="96" t="s">
        <v>547</v>
      </c>
      <c r="V66" s="176">
        <v>42855</v>
      </c>
      <c r="W66" s="98" t="s">
        <v>671</v>
      </c>
      <c r="X66" s="185" t="s">
        <v>668</v>
      </c>
      <c r="Y66" s="44" t="s">
        <v>633</v>
      </c>
      <c r="Z66" s="101" t="s">
        <v>54</v>
      </c>
      <c r="AA66" s="101" t="s">
        <v>54</v>
      </c>
      <c r="AB66" s="101" t="s">
        <v>723</v>
      </c>
      <c r="AC66" s="214" t="s">
        <v>760</v>
      </c>
    </row>
    <row r="73" ht="12.75" hidden="1"/>
  </sheetData>
  <sheetProtection formatCells="0" formatColumns="0" formatRows="0"/>
  <protectedRanges>
    <protectedRange password="CAAF" sqref="J30:K40 G30:G40 G10 J10:K10" name="Rango1_8"/>
    <protectedRange password="CAAF" sqref="G14:G16 J14:K16" name="Rango1_2_4"/>
    <protectedRange password="CAAF" sqref="J41:K48 G41:G48" name="Rango1_1_3"/>
    <protectedRange password="CAAF" sqref="G49:G51 J49:K51" name="Rango1_4_1"/>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G64:G66 I64:K66 G52:G60 J52:K60 I30:I60 I7:I16" name="Rango1_7_4"/>
    <protectedRange password="CAAF" sqref="G17:G20 J17:K20" name="Rango1_2_1_1"/>
    <protectedRange password="CAAF" sqref="I17:I20" name="Rango1_7_1_1"/>
    <protectedRange password="CAAF" sqref="J21:K26 G21:G26" name="Rango1_2_2_1"/>
    <protectedRange password="CAAF" sqref="I21:I26" name="Rango1_7_2_1"/>
    <protectedRange password="CAAF" sqref="G27:G29 J27:K29" name="Rango1_2_3_1"/>
    <protectedRange password="CAAF" sqref="I27:I29" name="Rango1_7_3_1"/>
    <protectedRange password="CAAF" sqref="G61:G62" name="Rango1_8_3_1"/>
    <protectedRange password="CAAF" sqref="I61:K61 I62:J62" name="Rango1_8_1_2_1"/>
    <protectedRange password="CAAF" sqref="K62" name="Rango1_9_2_1"/>
    <protectedRange password="CAAF" sqref="G63 J63:K63" name="Rango1_3_1_1_1"/>
    <protectedRange password="CAAF" sqref="I63" name="Rango1_7_4_2_1"/>
  </protectedRanges>
  <autoFilter ref="B5:AD66"/>
  <mergeCells count="37">
    <mergeCell ref="B52:B53"/>
    <mergeCell ref="B54:B57"/>
    <mergeCell ref="B58:B60"/>
    <mergeCell ref="B61:B62"/>
    <mergeCell ref="B64:B66"/>
    <mergeCell ref="B33:B34"/>
    <mergeCell ref="B35:B36"/>
    <mergeCell ref="B37:B40"/>
    <mergeCell ref="B43:B45"/>
    <mergeCell ref="B46:B48"/>
    <mergeCell ref="B49:B51"/>
    <mergeCell ref="B11:B12"/>
    <mergeCell ref="B14:B16"/>
    <mergeCell ref="B17:B20"/>
    <mergeCell ref="B21:B26"/>
    <mergeCell ref="B27:B29"/>
    <mergeCell ref="B30:B32"/>
    <mergeCell ref="AC3:AC5"/>
    <mergeCell ref="F4:K4"/>
    <mergeCell ref="L4:L5"/>
    <mergeCell ref="M4:R4"/>
    <mergeCell ref="S4:U4"/>
    <mergeCell ref="B6:B7"/>
    <mergeCell ref="Y3:Y5"/>
    <mergeCell ref="Z3:Z5"/>
    <mergeCell ref="AA3:AA5"/>
    <mergeCell ref="AB3:AB5"/>
    <mergeCell ref="B2:AC2"/>
    <mergeCell ref="B3:B5"/>
    <mergeCell ref="C3:C5"/>
    <mergeCell ref="D3:D5"/>
    <mergeCell ref="E3:E5"/>
    <mergeCell ref="F3:K3"/>
    <mergeCell ref="L3:U3"/>
    <mergeCell ref="V3:V5"/>
    <mergeCell ref="W3:W5"/>
    <mergeCell ref="X3:X5"/>
  </mergeCells>
  <conditionalFormatting sqref="R30:R37 K30:K37 K52:K60 R52:R60">
    <cfRule type="containsText" priority="169" dxfId="3" operator="containsText" text="Extremo">
      <formula>NOT(ISERROR(SEARCH("Extremo",K30)))</formula>
    </cfRule>
    <cfRule type="containsText" priority="170" dxfId="2" operator="containsText" text="Alto">
      <formula>NOT(ISERROR(SEARCH("Alto",K30)))</formula>
    </cfRule>
    <cfRule type="containsText" priority="171" dxfId="1" operator="containsText" text="Moderado">
      <formula>NOT(ISERROR(SEARCH("Moderado",K30)))</formula>
    </cfRule>
    <cfRule type="containsText" priority="172" dxfId="0" operator="containsText" text="Bajo">
      <formula>NOT(ISERROR(SEARCH("Bajo",K30)))</formula>
    </cfRule>
  </conditionalFormatting>
  <conditionalFormatting sqref="R38 K38">
    <cfRule type="containsText" priority="165" dxfId="3" operator="containsText" text="Extremo">
      <formula>NOT(ISERROR(SEARCH("Extremo",K38)))</formula>
    </cfRule>
    <cfRule type="containsText" priority="166" dxfId="2" operator="containsText" text="Alto">
      <formula>NOT(ISERROR(SEARCH("Alto",K38)))</formula>
    </cfRule>
    <cfRule type="containsText" priority="167" dxfId="1" operator="containsText" text="Moderado">
      <formula>NOT(ISERROR(SEARCH("Moderado",K38)))</formula>
    </cfRule>
    <cfRule type="containsText" priority="168" dxfId="0" operator="containsText" text="Bajo">
      <formula>NOT(ISERROR(SEARCH("Bajo",K38)))</formula>
    </cfRule>
  </conditionalFormatting>
  <conditionalFormatting sqref="K39 R39">
    <cfRule type="containsText" priority="161" dxfId="3" operator="containsText" text="Extremo">
      <formula>NOT(ISERROR(SEARCH("Extremo",K39)))</formula>
    </cfRule>
    <cfRule type="containsText" priority="162" dxfId="2" operator="containsText" text="Alto">
      <formula>NOT(ISERROR(SEARCH("Alto",K39)))</formula>
    </cfRule>
    <cfRule type="containsText" priority="163" dxfId="1" operator="containsText" text="Moderado">
      <formula>NOT(ISERROR(SEARCH("Moderado",K39)))</formula>
    </cfRule>
    <cfRule type="containsText" priority="164" dxfId="0" operator="containsText" text="Bajo">
      <formula>NOT(ISERROR(SEARCH("Bajo",K39)))</formula>
    </cfRule>
  </conditionalFormatting>
  <conditionalFormatting sqref="K40 R40">
    <cfRule type="containsText" priority="157" dxfId="3" operator="containsText" text="Extremo">
      <formula>NOT(ISERROR(SEARCH("Extremo",K40)))</formula>
    </cfRule>
    <cfRule type="containsText" priority="158" dxfId="2" operator="containsText" text="Alto">
      <formula>NOT(ISERROR(SEARCH("Alto",K40)))</formula>
    </cfRule>
    <cfRule type="containsText" priority="159" dxfId="1" operator="containsText" text="Moderado">
      <formula>NOT(ISERROR(SEARCH("Moderado",K40)))</formula>
    </cfRule>
    <cfRule type="containsText" priority="160" dxfId="0" operator="containsText" text="Bajo">
      <formula>NOT(ISERROR(SEARCH("Bajo",K40)))</formula>
    </cfRule>
  </conditionalFormatting>
  <conditionalFormatting sqref="K14:K16 R14">
    <cfRule type="containsText" priority="153" dxfId="3" operator="containsText" text="Extremo">
      <formula>NOT(ISERROR(SEARCH("Extremo",K14)))</formula>
    </cfRule>
    <cfRule type="containsText" priority="154" dxfId="2" operator="containsText" text="Alto">
      <formula>NOT(ISERROR(SEARCH("Alto",K14)))</formula>
    </cfRule>
    <cfRule type="containsText" priority="155" dxfId="1" operator="containsText" text="Moderado">
      <formula>NOT(ISERROR(SEARCH("Moderado",K14)))</formula>
    </cfRule>
    <cfRule type="containsText" priority="156" dxfId="0" operator="containsText" text="Bajo">
      <formula>NOT(ISERROR(SEARCH("Bajo",K14)))</formula>
    </cfRule>
  </conditionalFormatting>
  <conditionalFormatting sqref="R15:R16">
    <cfRule type="containsText" priority="149" dxfId="3" operator="containsText" text="Extremo">
      <formula>NOT(ISERROR(SEARCH("Extremo",R15)))</formula>
    </cfRule>
    <cfRule type="containsText" priority="150" dxfId="2" operator="containsText" text="Alto">
      <formula>NOT(ISERROR(SEARCH("Alto",R15)))</formula>
    </cfRule>
    <cfRule type="containsText" priority="151" dxfId="1" operator="containsText" text="Moderado">
      <formula>NOT(ISERROR(SEARCH("Moderado",R15)))</formula>
    </cfRule>
    <cfRule type="containsText" priority="152" dxfId="0" operator="containsText" text="Bajo">
      <formula>NOT(ISERROR(SEARCH("Bajo",R15)))</formula>
    </cfRule>
  </conditionalFormatting>
  <conditionalFormatting sqref="R44">
    <cfRule type="containsText" priority="141" dxfId="3" operator="containsText" text="Extremo">
      <formula>NOT(ISERROR(SEARCH("Extremo",R44)))</formula>
    </cfRule>
    <cfRule type="containsText" priority="142" dxfId="2" operator="containsText" text="Alto">
      <formula>NOT(ISERROR(SEARCH("Alto",R44)))</formula>
    </cfRule>
    <cfRule type="containsText" priority="143" dxfId="1" operator="containsText" text="Moderado">
      <formula>NOT(ISERROR(SEARCH("Moderado",R44)))</formula>
    </cfRule>
    <cfRule type="containsText" priority="144" dxfId="0" operator="containsText" text="Bajo">
      <formula>NOT(ISERROR(SEARCH("Bajo",R44)))</formula>
    </cfRule>
  </conditionalFormatting>
  <conditionalFormatting sqref="K41 R41:R47">
    <cfRule type="containsText" priority="145" dxfId="3" operator="containsText" text="Extremo">
      <formula>NOT(ISERROR(SEARCH("Extremo",K41)))</formula>
    </cfRule>
    <cfRule type="containsText" priority="146" dxfId="2" operator="containsText" text="Alto">
      <formula>NOT(ISERROR(SEARCH("Alto",K41)))</formula>
    </cfRule>
    <cfRule type="containsText" priority="147" dxfId="1" operator="containsText" text="Moderado">
      <formula>NOT(ISERROR(SEARCH("Moderado",K41)))</formula>
    </cfRule>
    <cfRule type="containsText" priority="148" dxfId="0" operator="containsText" text="Bajo">
      <formula>NOT(ISERROR(SEARCH("Bajo",K41)))</formula>
    </cfRule>
  </conditionalFormatting>
  <conditionalFormatting sqref="R45">
    <cfRule type="containsText" priority="137" dxfId="3" operator="containsText" text="Extremo">
      <formula>NOT(ISERROR(SEARCH("Extremo",R45)))</formula>
    </cfRule>
    <cfRule type="containsText" priority="138" dxfId="2" operator="containsText" text="Alto">
      <formula>NOT(ISERROR(SEARCH("Alto",R45)))</formula>
    </cfRule>
    <cfRule type="containsText" priority="139" dxfId="1" operator="containsText" text="Moderado">
      <formula>NOT(ISERROR(SEARCH("Moderado",R45)))</formula>
    </cfRule>
    <cfRule type="containsText" priority="140" dxfId="0" operator="containsText" text="Bajo">
      <formula>NOT(ISERROR(SEARCH("Bajo",R45)))</formula>
    </cfRule>
  </conditionalFormatting>
  <conditionalFormatting sqref="K42:K47">
    <cfRule type="containsText" priority="133" dxfId="3" operator="containsText" text="Extremo">
      <formula>NOT(ISERROR(SEARCH("Extremo",K42)))</formula>
    </cfRule>
    <cfRule type="containsText" priority="134" dxfId="2" operator="containsText" text="Alto">
      <formula>NOT(ISERROR(SEARCH("Alto",K42)))</formula>
    </cfRule>
    <cfRule type="containsText" priority="135" dxfId="1" operator="containsText" text="Moderado">
      <formula>NOT(ISERROR(SEARCH("Moderado",K42)))</formula>
    </cfRule>
    <cfRule type="containsText" priority="136" dxfId="0" operator="containsText" text="Bajo">
      <formula>NOT(ISERROR(SEARCH("Bajo",K42)))</formula>
    </cfRule>
  </conditionalFormatting>
  <conditionalFormatting sqref="R48">
    <cfRule type="containsText" priority="129" dxfId="3" operator="containsText" text="Extremo">
      <formula>NOT(ISERROR(SEARCH("Extremo",R48)))</formula>
    </cfRule>
    <cfRule type="containsText" priority="130" dxfId="2" operator="containsText" text="Alto">
      <formula>NOT(ISERROR(SEARCH("Alto",R48)))</formula>
    </cfRule>
    <cfRule type="containsText" priority="131" dxfId="1" operator="containsText" text="Moderado">
      <formula>NOT(ISERROR(SEARCH("Moderado",R48)))</formula>
    </cfRule>
    <cfRule type="containsText" priority="132" dxfId="0" operator="containsText" text="Bajo">
      <formula>NOT(ISERROR(SEARCH("Bajo",R48)))</formula>
    </cfRule>
  </conditionalFormatting>
  <conditionalFormatting sqref="K48">
    <cfRule type="containsText" priority="125" dxfId="3" operator="containsText" text="Extremo">
      <formula>NOT(ISERROR(SEARCH("Extremo",K48)))</formula>
    </cfRule>
    <cfRule type="containsText" priority="126" dxfId="2" operator="containsText" text="Alto">
      <formula>NOT(ISERROR(SEARCH("Alto",K48)))</formula>
    </cfRule>
    <cfRule type="containsText" priority="127" dxfId="1" operator="containsText" text="Moderado">
      <formula>NOT(ISERROR(SEARCH("Moderado",K48)))</formula>
    </cfRule>
    <cfRule type="containsText" priority="128" dxfId="0" operator="containsText" text="Bajo">
      <formula>NOT(ISERROR(SEARCH("Bajo",K48)))</formula>
    </cfRule>
  </conditionalFormatting>
  <conditionalFormatting sqref="K49:K51 R49:R51">
    <cfRule type="containsText" priority="121" dxfId="3" operator="containsText" text="Extremo">
      <formula>NOT(ISERROR(SEARCH("Extremo",K49)))</formula>
    </cfRule>
    <cfRule type="containsText" priority="122" dxfId="2" operator="containsText" text="Alto">
      <formula>NOT(ISERROR(SEARCH("Alto",K49)))</formula>
    </cfRule>
    <cfRule type="containsText" priority="123" dxfId="1" operator="containsText" text="Moderado">
      <formula>NOT(ISERROR(SEARCH("Moderado",K49)))</formula>
    </cfRule>
    <cfRule type="containsText" priority="124" dxfId="0" operator="containsText" text="Bajo">
      <formula>NOT(ISERROR(SEARCH("Bajo",K49)))</formula>
    </cfRule>
  </conditionalFormatting>
  <conditionalFormatting sqref="K6:K7 R6:R7">
    <cfRule type="containsText" priority="117" dxfId="3" operator="containsText" text="Extremo">
      <formula>NOT(ISERROR(SEARCH("Extremo",K6)))</formula>
    </cfRule>
    <cfRule type="containsText" priority="118" dxfId="2" operator="containsText" text="Alto">
      <formula>NOT(ISERROR(SEARCH("Alto",K6)))</formula>
    </cfRule>
    <cfRule type="containsText" priority="119" dxfId="1" operator="containsText" text="Moderado">
      <formula>NOT(ISERROR(SEARCH("Moderado",K6)))</formula>
    </cfRule>
    <cfRule type="containsText" priority="120" dxfId="0" operator="containsText" text="Bajo">
      <formula>NOT(ISERROR(SEARCH("Bajo",K6)))</formula>
    </cfRule>
  </conditionalFormatting>
  <conditionalFormatting sqref="K8 R8">
    <cfRule type="containsText" priority="113" dxfId="3" operator="containsText" text="Extremo">
      <formula>NOT(ISERROR(SEARCH("Extremo",K8)))</formula>
    </cfRule>
    <cfRule type="containsText" priority="114" dxfId="2" operator="containsText" text="Alto">
      <formula>NOT(ISERROR(SEARCH("Alto",K8)))</formula>
    </cfRule>
    <cfRule type="containsText" priority="115" dxfId="1" operator="containsText" text="Moderado">
      <formula>NOT(ISERROR(SEARCH("Moderado",K8)))</formula>
    </cfRule>
    <cfRule type="containsText" priority="116" dxfId="0" operator="containsText" text="Bajo">
      <formula>NOT(ISERROR(SEARCH("Bajo",K8)))</formula>
    </cfRule>
  </conditionalFormatting>
  <conditionalFormatting sqref="K9 R9">
    <cfRule type="containsText" priority="109" dxfId="3" operator="containsText" text="Extremo">
      <formula>NOT(ISERROR(SEARCH("Extremo",K9)))</formula>
    </cfRule>
    <cfRule type="containsText" priority="110" dxfId="2" operator="containsText" text="Alto">
      <formula>NOT(ISERROR(SEARCH("Alto",K9)))</formula>
    </cfRule>
    <cfRule type="containsText" priority="111" dxfId="1" operator="containsText" text="Moderado">
      <formula>NOT(ISERROR(SEARCH("Moderado",K9)))</formula>
    </cfRule>
    <cfRule type="containsText" priority="112" dxfId="0" operator="containsText" text="Bajo">
      <formula>NOT(ISERROR(SEARCH("Bajo",K9)))</formula>
    </cfRule>
  </conditionalFormatting>
  <conditionalFormatting sqref="K10 R10">
    <cfRule type="containsText" priority="105" dxfId="3" operator="containsText" text="Extremo">
      <formula>NOT(ISERROR(SEARCH("Extremo",K10)))</formula>
    </cfRule>
    <cfRule type="containsText" priority="106" dxfId="2" operator="containsText" text="Alto">
      <formula>NOT(ISERROR(SEARCH("Alto",K10)))</formula>
    </cfRule>
    <cfRule type="containsText" priority="107" dxfId="1" operator="containsText" text="Moderado">
      <formula>NOT(ISERROR(SEARCH("Moderado",K10)))</formula>
    </cfRule>
    <cfRule type="containsText" priority="108" dxfId="0" operator="containsText" text="Bajo">
      <formula>NOT(ISERROR(SEARCH("Bajo",K10)))</formula>
    </cfRule>
  </conditionalFormatting>
  <conditionalFormatting sqref="K12 R12">
    <cfRule type="containsText" priority="101" dxfId="3" operator="containsText" text="Extremo">
      <formula>NOT(ISERROR(SEARCH("Extremo",K12)))</formula>
    </cfRule>
    <cfRule type="containsText" priority="102" dxfId="2" operator="containsText" text="Alto">
      <formula>NOT(ISERROR(SEARCH("Alto",K12)))</formula>
    </cfRule>
    <cfRule type="containsText" priority="103" dxfId="1" operator="containsText" text="Moderado">
      <formula>NOT(ISERROR(SEARCH("Moderado",K12)))</formula>
    </cfRule>
    <cfRule type="containsText" priority="104" dxfId="0" operator="containsText" text="Bajo">
      <formula>NOT(ISERROR(SEARCH("Bajo",K12)))</formula>
    </cfRule>
  </conditionalFormatting>
  <conditionalFormatting sqref="K11 R11">
    <cfRule type="containsText" priority="97" dxfId="3" operator="containsText" text="Extremo">
      <formula>NOT(ISERROR(SEARCH("Extremo",K11)))</formula>
    </cfRule>
    <cfRule type="containsText" priority="98" dxfId="2" operator="containsText" text="Alto">
      <formula>NOT(ISERROR(SEARCH("Alto",K11)))</formula>
    </cfRule>
    <cfRule type="containsText" priority="99" dxfId="1" operator="containsText" text="Moderado">
      <formula>NOT(ISERROR(SEARCH("Moderado",K11)))</formula>
    </cfRule>
    <cfRule type="containsText" priority="100" dxfId="0" operator="containsText" text="Bajo">
      <formula>NOT(ISERROR(SEARCH("Bajo",K11)))</formula>
    </cfRule>
  </conditionalFormatting>
  <conditionalFormatting sqref="K13 R13">
    <cfRule type="containsText" priority="93" dxfId="3" operator="containsText" text="Extremo">
      <formula>NOT(ISERROR(SEARCH("Extremo",K13)))</formula>
    </cfRule>
    <cfRule type="containsText" priority="94" dxfId="2" operator="containsText" text="Alto">
      <formula>NOT(ISERROR(SEARCH("Alto",K13)))</formula>
    </cfRule>
    <cfRule type="containsText" priority="95" dxfId="1" operator="containsText" text="Moderado">
      <formula>NOT(ISERROR(SEARCH("Moderado",K13)))</formula>
    </cfRule>
    <cfRule type="containsText" priority="96" dxfId="0" operator="containsText" text="Bajo">
      <formula>NOT(ISERROR(SEARCH("Bajo",K13)))</formula>
    </cfRule>
  </conditionalFormatting>
  <conditionalFormatting sqref="K64:K66 R64:R66">
    <cfRule type="containsText" priority="89" dxfId="3" operator="containsText" text="Extremo">
      <formula>NOT(ISERROR(SEARCH("Extremo",K64)))</formula>
    </cfRule>
    <cfRule type="containsText" priority="90" dxfId="2" operator="containsText" text="Alto">
      <formula>NOT(ISERROR(SEARCH("Alto",K64)))</formula>
    </cfRule>
    <cfRule type="containsText" priority="91" dxfId="1" operator="containsText" text="Moderado">
      <formula>NOT(ISERROR(SEARCH("Moderado",K64)))</formula>
    </cfRule>
    <cfRule type="containsText" priority="92" dxfId="0" operator="containsText" text="Bajo">
      <formula>NOT(ISERROR(SEARCH("Bajo",K64)))</formula>
    </cfRule>
  </conditionalFormatting>
  <conditionalFormatting sqref="K17:K18">
    <cfRule type="containsText" priority="85" dxfId="3" operator="containsText" text="Extremo">
      <formula>NOT(ISERROR(SEARCH("Extremo",K17)))</formula>
    </cfRule>
    <cfRule type="containsText" priority="86" dxfId="2" operator="containsText" text="Alto">
      <formula>NOT(ISERROR(SEARCH("Alto",K17)))</formula>
    </cfRule>
    <cfRule type="containsText" priority="87" dxfId="1" operator="containsText" text="Moderado">
      <formula>NOT(ISERROR(SEARCH("Moderado",K17)))</formula>
    </cfRule>
    <cfRule type="containsText" priority="88" dxfId="0" operator="containsText" text="Bajo">
      <formula>NOT(ISERROR(SEARCH("Bajo",K17)))</formula>
    </cfRule>
  </conditionalFormatting>
  <conditionalFormatting sqref="K19">
    <cfRule type="containsText" priority="81" dxfId="3" operator="containsText" text="Extremo">
      <formula>NOT(ISERROR(SEARCH("Extremo",K19)))</formula>
    </cfRule>
    <cfRule type="containsText" priority="82" dxfId="2" operator="containsText" text="Alto">
      <formula>NOT(ISERROR(SEARCH("Alto",K19)))</formula>
    </cfRule>
    <cfRule type="containsText" priority="83" dxfId="1" operator="containsText" text="Moderado">
      <formula>NOT(ISERROR(SEARCH("Moderado",K19)))</formula>
    </cfRule>
    <cfRule type="containsText" priority="84" dxfId="0" operator="containsText" text="Bajo">
      <formula>NOT(ISERROR(SEARCH("Bajo",K19)))</formula>
    </cfRule>
  </conditionalFormatting>
  <conditionalFormatting sqref="K20">
    <cfRule type="containsText" priority="77" dxfId="3" operator="containsText" text="Extremo">
      <formula>NOT(ISERROR(SEARCH("Extremo",K20)))</formula>
    </cfRule>
    <cfRule type="containsText" priority="78" dxfId="2" operator="containsText" text="Alto">
      <formula>NOT(ISERROR(SEARCH("Alto",K20)))</formula>
    </cfRule>
    <cfRule type="containsText" priority="79" dxfId="1" operator="containsText" text="Moderado">
      <formula>NOT(ISERROR(SEARCH("Moderado",K20)))</formula>
    </cfRule>
    <cfRule type="containsText" priority="80" dxfId="0" operator="containsText" text="Bajo">
      <formula>NOT(ISERROR(SEARCH("Bajo",K20)))</formula>
    </cfRule>
  </conditionalFormatting>
  <conditionalFormatting sqref="R17:R20">
    <cfRule type="containsText" priority="73" dxfId="3" operator="containsText" text="Extremo">
      <formula>NOT(ISERROR(SEARCH("Extremo",R17)))</formula>
    </cfRule>
    <cfRule type="containsText" priority="74" dxfId="2" operator="containsText" text="Alto">
      <formula>NOT(ISERROR(SEARCH("Alto",R17)))</formula>
    </cfRule>
    <cfRule type="containsText" priority="75" dxfId="1" operator="containsText" text="Moderado">
      <formula>NOT(ISERROR(SEARCH("Moderado",R17)))</formula>
    </cfRule>
    <cfRule type="containsText" priority="76" dxfId="0" operator="containsText" text="Bajo">
      <formula>NOT(ISERROR(SEARCH("Bajo",R17)))</formula>
    </cfRule>
  </conditionalFormatting>
  <conditionalFormatting sqref="K21">
    <cfRule type="containsText" priority="69" dxfId="3" operator="containsText" text="Extremo">
      <formula>NOT(ISERROR(SEARCH("Extremo",K21)))</formula>
    </cfRule>
    <cfRule type="containsText" priority="70" dxfId="2" operator="containsText" text="Alto">
      <formula>NOT(ISERROR(SEARCH("Alto",K21)))</formula>
    </cfRule>
    <cfRule type="containsText" priority="71" dxfId="1" operator="containsText" text="Moderado">
      <formula>NOT(ISERROR(SEARCH("Moderado",K21)))</formula>
    </cfRule>
    <cfRule type="containsText" priority="72" dxfId="0" operator="containsText" text="Bajo">
      <formula>NOT(ISERROR(SEARCH("Bajo",K21)))</formula>
    </cfRule>
  </conditionalFormatting>
  <conditionalFormatting sqref="K22:K23">
    <cfRule type="containsText" priority="65" dxfId="3" operator="containsText" text="Extremo">
      <formula>NOT(ISERROR(SEARCH("Extremo",K22)))</formula>
    </cfRule>
    <cfRule type="containsText" priority="66" dxfId="2" operator="containsText" text="Alto">
      <formula>NOT(ISERROR(SEARCH("Alto",K22)))</formula>
    </cfRule>
    <cfRule type="containsText" priority="67" dxfId="1" operator="containsText" text="Moderado">
      <formula>NOT(ISERROR(SEARCH("Moderado",K22)))</formula>
    </cfRule>
    <cfRule type="containsText" priority="68" dxfId="0" operator="containsText" text="Bajo">
      <formula>NOT(ISERROR(SEARCH("Bajo",K22)))</formula>
    </cfRule>
  </conditionalFormatting>
  <conditionalFormatting sqref="R21:R23">
    <cfRule type="containsText" priority="61" dxfId="3" operator="containsText" text="Extremo">
      <formula>NOT(ISERROR(SEARCH("Extremo",R21)))</formula>
    </cfRule>
    <cfRule type="containsText" priority="62" dxfId="2" operator="containsText" text="Alto">
      <formula>NOT(ISERROR(SEARCH("Alto",R21)))</formula>
    </cfRule>
    <cfRule type="containsText" priority="63" dxfId="1" operator="containsText" text="Moderado">
      <formula>NOT(ISERROR(SEARCH("Moderado",R21)))</formula>
    </cfRule>
    <cfRule type="containsText" priority="64" dxfId="0" operator="containsText" text="Bajo">
      <formula>NOT(ISERROR(SEARCH("Bajo",R21)))</formula>
    </cfRule>
  </conditionalFormatting>
  <conditionalFormatting sqref="R27:R29">
    <cfRule type="containsText" priority="57" dxfId="3" operator="containsText" text="Extremo">
      <formula>NOT(ISERROR(SEARCH("Extremo",R27)))</formula>
    </cfRule>
    <cfRule type="containsText" priority="58" dxfId="2" operator="containsText" text="Alto">
      <formula>NOT(ISERROR(SEARCH("Alto",R27)))</formula>
    </cfRule>
    <cfRule type="containsText" priority="59" dxfId="1" operator="containsText" text="Moderado">
      <formula>NOT(ISERROR(SEARCH("Moderado",R27)))</formula>
    </cfRule>
    <cfRule type="containsText" priority="60" dxfId="0" operator="containsText" text="Bajo">
      <formula>NOT(ISERROR(SEARCH("Bajo",R27)))</formula>
    </cfRule>
  </conditionalFormatting>
  <conditionalFormatting sqref="K27">
    <cfRule type="containsText" priority="53" dxfId="3" operator="containsText" text="Extremo">
      <formula>NOT(ISERROR(SEARCH("Extremo",K27)))</formula>
    </cfRule>
    <cfRule type="containsText" priority="54" dxfId="2" operator="containsText" text="Alto">
      <formula>NOT(ISERROR(SEARCH("Alto",K27)))</formula>
    </cfRule>
    <cfRule type="containsText" priority="55" dxfId="1" operator="containsText" text="Moderado">
      <formula>NOT(ISERROR(SEARCH("Moderado",K27)))</formula>
    </cfRule>
    <cfRule type="containsText" priority="56" dxfId="0" operator="containsText" text="Bajo">
      <formula>NOT(ISERROR(SEARCH("Bajo",K27)))</formula>
    </cfRule>
  </conditionalFormatting>
  <conditionalFormatting sqref="K28">
    <cfRule type="containsText" priority="49" dxfId="3" operator="containsText" text="Extremo">
      <formula>NOT(ISERROR(SEARCH("Extremo",K28)))</formula>
    </cfRule>
    <cfRule type="containsText" priority="50" dxfId="2" operator="containsText" text="Alto">
      <formula>NOT(ISERROR(SEARCH("Alto",K28)))</formula>
    </cfRule>
    <cfRule type="containsText" priority="51" dxfId="1" operator="containsText" text="Moderado">
      <formula>NOT(ISERROR(SEARCH("Moderado",K28)))</formula>
    </cfRule>
    <cfRule type="containsText" priority="52" dxfId="0" operator="containsText" text="Bajo">
      <formula>NOT(ISERROR(SEARCH("Bajo",K28)))</formula>
    </cfRule>
  </conditionalFormatting>
  <conditionalFormatting sqref="K29">
    <cfRule type="containsText" priority="45" dxfId="3" operator="containsText" text="Extremo">
      <formula>NOT(ISERROR(SEARCH("Extremo",K29)))</formula>
    </cfRule>
    <cfRule type="containsText" priority="46" dxfId="2" operator="containsText" text="Alto">
      <formula>NOT(ISERROR(SEARCH("Alto",K29)))</formula>
    </cfRule>
    <cfRule type="containsText" priority="47" dxfId="1" operator="containsText" text="Moderado">
      <formula>NOT(ISERROR(SEARCH("Moderado",K29)))</formula>
    </cfRule>
    <cfRule type="containsText" priority="48" dxfId="0" operator="containsText" text="Bajo">
      <formula>NOT(ISERROR(SEARCH("Bajo",K29)))</formula>
    </cfRule>
  </conditionalFormatting>
  <conditionalFormatting sqref="K61 R61:R62">
    <cfRule type="containsText" priority="41" dxfId="3" operator="containsText" text="Extremo">
      <formula>NOT(ISERROR(SEARCH("Extremo",K61)))</formula>
    </cfRule>
    <cfRule type="containsText" priority="42" dxfId="2" operator="containsText" text="Alto">
      <formula>NOT(ISERROR(SEARCH("Alto",K61)))</formula>
    </cfRule>
    <cfRule type="containsText" priority="43" dxfId="1" operator="containsText" text="Moderado">
      <formula>NOT(ISERROR(SEARCH("Moderado",K61)))</formula>
    </cfRule>
    <cfRule type="containsText" priority="44" dxfId="0" operator="containsText" text="Bajo">
      <formula>NOT(ISERROR(SEARCH("Bajo",K61)))</formula>
    </cfRule>
  </conditionalFormatting>
  <conditionalFormatting sqref="K62">
    <cfRule type="containsText" priority="37" dxfId="3" operator="containsText" text="Extremo">
      <formula>NOT(ISERROR(SEARCH("Extremo",K62)))</formula>
    </cfRule>
    <cfRule type="containsText" priority="38" dxfId="2" operator="containsText" text="Alto">
      <formula>NOT(ISERROR(SEARCH("Alto",K62)))</formula>
    </cfRule>
    <cfRule type="containsText" priority="39" dxfId="1" operator="containsText" text="Moderado">
      <formula>NOT(ISERROR(SEARCH("Moderado",K62)))</formula>
    </cfRule>
    <cfRule type="containsText" priority="40" dxfId="0" operator="containsText" text="Bajo">
      <formula>NOT(ISERROR(SEARCH("Bajo",K62)))</formula>
    </cfRule>
  </conditionalFormatting>
  <conditionalFormatting sqref="K63 R63">
    <cfRule type="containsText" priority="33" dxfId="3" operator="containsText" text="Extremo">
      <formula>NOT(ISERROR(SEARCH("Extremo",K63)))</formula>
    </cfRule>
    <cfRule type="containsText" priority="34" dxfId="2" operator="containsText" text="Alto">
      <formula>NOT(ISERROR(SEARCH("Alto",K63)))</formula>
    </cfRule>
    <cfRule type="containsText" priority="35" dxfId="1" operator="containsText" text="Moderado">
      <formula>NOT(ISERROR(SEARCH("Moderado",K63)))</formula>
    </cfRule>
    <cfRule type="containsText" priority="36" dxfId="0" operator="containsText" text="Bajo">
      <formula>NOT(ISERROR(SEARCH("Bajo",K63)))</formula>
    </cfRule>
  </conditionalFormatting>
  <conditionalFormatting sqref="K24">
    <cfRule type="containsText" priority="21" dxfId="3" operator="containsText" text="Extremo">
      <formula>NOT(ISERROR(SEARCH("Extremo",K24)))</formula>
    </cfRule>
    <cfRule type="containsText" priority="22" dxfId="2" operator="containsText" text="Alto">
      <formula>NOT(ISERROR(SEARCH("Alto",K24)))</formula>
    </cfRule>
    <cfRule type="containsText" priority="23" dxfId="1" operator="containsText" text="Moderado">
      <formula>NOT(ISERROR(SEARCH("Moderado",K24)))</formula>
    </cfRule>
    <cfRule type="containsText" priority="24" dxfId="0" operator="containsText" text="Bajo">
      <formula>NOT(ISERROR(SEARCH("Bajo",K24)))</formula>
    </cfRule>
  </conditionalFormatting>
  <conditionalFormatting sqref="R24">
    <cfRule type="containsText" priority="17" dxfId="3" operator="containsText" text="Extremo">
      <formula>NOT(ISERROR(SEARCH("Extremo",R24)))</formula>
    </cfRule>
    <cfRule type="containsText" priority="18" dxfId="2" operator="containsText" text="Alto">
      <formula>NOT(ISERROR(SEARCH("Alto",R24)))</formula>
    </cfRule>
    <cfRule type="containsText" priority="19" dxfId="1" operator="containsText" text="Moderado">
      <formula>NOT(ISERROR(SEARCH("Moderado",R24)))</formula>
    </cfRule>
    <cfRule type="containsText" priority="20" dxfId="0" operator="containsText" text="Bajo">
      <formula>NOT(ISERROR(SEARCH("Bajo",R24)))</formula>
    </cfRule>
  </conditionalFormatting>
  <conditionalFormatting sqref="K25">
    <cfRule type="containsText" priority="13" dxfId="3" operator="containsText" text="Extremo">
      <formula>NOT(ISERROR(SEARCH("Extremo",K25)))</formula>
    </cfRule>
    <cfRule type="containsText" priority="14" dxfId="2" operator="containsText" text="Alto">
      <formula>NOT(ISERROR(SEARCH("Alto",K25)))</formula>
    </cfRule>
    <cfRule type="containsText" priority="15" dxfId="1" operator="containsText" text="Moderado">
      <formula>NOT(ISERROR(SEARCH("Moderado",K25)))</formula>
    </cfRule>
    <cfRule type="containsText" priority="16" dxfId="0" operator="containsText" text="Bajo">
      <formula>NOT(ISERROR(SEARCH("Bajo",K25)))</formula>
    </cfRule>
  </conditionalFormatting>
  <conditionalFormatting sqref="K26">
    <cfRule type="containsText" priority="9" dxfId="3" operator="containsText" text="Extremo">
      <formula>NOT(ISERROR(SEARCH("Extremo",K26)))</formula>
    </cfRule>
    <cfRule type="containsText" priority="10" dxfId="2" operator="containsText" text="Alto">
      <formula>NOT(ISERROR(SEARCH("Alto",K26)))</formula>
    </cfRule>
    <cfRule type="containsText" priority="11" dxfId="1" operator="containsText" text="Moderado">
      <formula>NOT(ISERROR(SEARCH("Moderado",K26)))</formula>
    </cfRule>
    <cfRule type="containsText" priority="12" dxfId="0" operator="containsText" text="Bajo">
      <formula>NOT(ISERROR(SEARCH("Bajo",K26)))</formula>
    </cfRule>
  </conditionalFormatting>
  <conditionalFormatting sqref="R25">
    <cfRule type="containsText" priority="5" dxfId="3" operator="containsText" text="Extremo">
      <formula>NOT(ISERROR(SEARCH("Extremo",R25)))</formula>
    </cfRule>
    <cfRule type="containsText" priority="6" dxfId="2" operator="containsText" text="Alto">
      <formula>NOT(ISERROR(SEARCH("Alto",R25)))</formula>
    </cfRule>
    <cfRule type="containsText" priority="7" dxfId="1" operator="containsText" text="Moderado">
      <formula>NOT(ISERROR(SEARCH("Moderado",R25)))</formula>
    </cfRule>
    <cfRule type="containsText" priority="8" dxfId="0" operator="containsText" text="Bajo">
      <formula>NOT(ISERROR(SEARCH("Bajo",R25)))</formula>
    </cfRule>
  </conditionalFormatting>
  <conditionalFormatting sqref="R26">
    <cfRule type="containsText" priority="1" dxfId="3" operator="containsText" text="Extremo">
      <formula>NOT(ISERROR(SEARCH("Extremo",R26)))</formula>
    </cfRule>
    <cfRule type="containsText" priority="2" dxfId="2" operator="containsText" text="Alto">
      <formula>NOT(ISERROR(SEARCH("Alto",R26)))</formula>
    </cfRule>
    <cfRule type="containsText" priority="3" dxfId="1" operator="containsText" text="Moderado">
      <formula>NOT(ISERROR(SEARCH("Moderado",R26)))</formula>
    </cfRule>
    <cfRule type="containsText" priority="4" dxfId="0" operator="containsText" text="Bajo">
      <formula>NOT(ISERROR(SEARCH("Bajo",R26)))</formula>
    </cfRule>
  </conditionalFormatting>
  <dataValidations count="5">
    <dataValidation type="list" allowBlank="1" showInputMessage="1" showErrorMessage="1" sqref="F63 M63">
      <formula1>$BF$1:$BF$6</formula1>
    </dataValidation>
    <dataValidation type="list" allowBlank="1" showInputMessage="1" showErrorMessage="1" sqref="H63 O63">
      <formula1>$BG$1:$BG$4</formula1>
    </dataValidation>
    <dataValidation type="list" allowBlank="1" showInputMessage="1" showErrorMessage="1" sqref="M64:M66 F6:F62 M6:M62 F64:F66">
      <formula1>$BI$1:$BI$6</formula1>
    </dataValidation>
    <dataValidation type="list" allowBlank="1" showInputMessage="1" showErrorMessage="1" sqref="O64:O66 H6:H62 O6:O62 H64:H66">
      <formula1>$BJ$1:$BJ$4</formula1>
    </dataValidation>
    <dataValidation type="list" allowBlank="1" showInputMessage="1" showErrorMessage="1" sqref="Z7:AB7">
      <formula1>"SI,NO,NA"</formula1>
    </dataValidation>
  </dataValidations>
  <hyperlinks>
    <hyperlink ref="W8"/>
    <hyperlink ref="W49" r:id="rId1" display="\\intranet\RepGContratos\Documentos compartidos\2017"/>
    <hyperlink ref="W7" r:id="rId2" display="http://www.supersociedades.gov.co/superintendencia/normatividad/conceptos/conceptos-juridicos/Paginas/ConceptosJuridicos.aspx"/>
  </hyperlinks>
  <printOptions/>
  <pageMargins left="0.7" right="0.7" top="0.75" bottom="0.75" header="0.3" footer="0.3"/>
  <pageSetup fitToHeight="1" fitToWidth="1" horizontalDpi="600" verticalDpi="600" orientation="landscape" scale="53" r:id="rId6"/>
  <drawing r:id="rId5"/>
  <legacyDrawing r:id="rId4"/>
</worksheet>
</file>

<file path=xl/worksheets/sheet3.xml><?xml version="1.0" encoding="utf-8"?>
<worksheet xmlns="http://schemas.openxmlformats.org/spreadsheetml/2006/main" xmlns:r="http://schemas.openxmlformats.org/officeDocument/2006/relationships">
  <dimension ref="A1:AC43"/>
  <sheetViews>
    <sheetView tabSelected="1" zoomScalePageLayoutView="0" workbookViewId="0" topLeftCell="A1">
      <selection activeCell="B14" sqref="B14:F14"/>
    </sheetView>
  </sheetViews>
  <sheetFormatPr defaultColWidth="9.140625" defaultRowHeight="12.75"/>
  <cols>
    <col min="1" max="1" width="4.7109375" style="758" bestFit="1" customWidth="1"/>
    <col min="2" max="2" width="16.8515625" style="758" bestFit="1" customWidth="1"/>
    <col min="3" max="3" width="8.8515625" style="758" bestFit="1" customWidth="1"/>
    <col min="4" max="4" width="1.1484375" style="758" bestFit="1" customWidth="1"/>
    <col min="5" max="5" width="25.140625" style="758" bestFit="1" customWidth="1"/>
    <col min="6" max="6" width="10.8515625" style="758" bestFit="1" customWidth="1"/>
    <col min="7" max="7" width="28.28125" style="758" customWidth="1"/>
    <col min="8" max="8" width="38.00390625" style="758" customWidth="1"/>
    <col min="9" max="9" width="8.8515625" style="758" bestFit="1" customWidth="1"/>
    <col min="10" max="10" width="16.00390625" style="758" bestFit="1" customWidth="1"/>
    <col min="11" max="11" width="0.2890625" style="758" bestFit="1" customWidth="1"/>
    <col min="12" max="12" width="16.00390625" style="758" bestFit="1" customWidth="1"/>
    <col min="13" max="13" width="0.71875" style="758" bestFit="1" customWidth="1"/>
    <col min="14" max="14" width="16.140625" style="758" bestFit="1" customWidth="1"/>
    <col min="15" max="15" width="12.57421875" style="758" bestFit="1" customWidth="1"/>
    <col min="16" max="16" width="4.421875" style="758" bestFit="1" customWidth="1"/>
    <col min="17" max="17" width="20.8515625" style="758" bestFit="1" customWidth="1"/>
    <col min="18" max="18" width="16.8515625" style="758" bestFit="1" customWidth="1"/>
    <col min="19" max="19" width="17.00390625" style="758" bestFit="1" customWidth="1"/>
    <col min="20" max="20" width="20.8515625" style="758" bestFit="1" customWidth="1"/>
    <col min="21" max="21" width="22.140625" style="758" bestFit="1" customWidth="1"/>
    <col min="22" max="22" width="12.57421875" style="758" bestFit="1" customWidth="1"/>
    <col min="23" max="23" width="55.28125" style="758" bestFit="1" customWidth="1"/>
    <col min="24" max="24" width="25.8515625" style="758" bestFit="1" customWidth="1"/>
    <col min="25" max="25" width="15.8515625" style="758" bestFit="1" customWidth="1"/>
    <col min="26" max="26" width="18.28125" style="758" bestFit="1" customWidth="1"/>
    <col min="27" max="27" width="65.57421875" style="758" bestFit="1" customWidth="1"/>
    <col min="28" max="28" width="65.7109375" style="758" bestFit="1" customWidth="1"/>
    <col min="29" max="29" width="4.7109375" style="758" bestFit="1" customWidth="1"/>
    <col min="30" max="16384" width="9.140625" style="758" customWidth="1"/>
  </cols>
  <sheetData>
    <row r="1" spans="1:29" ht="15.75" customHeight="1" thickBot="1">
      <c r="A1" s="792"/>
      <c r="B1" s="797" t="s">
        <v>611</v>
      </c>
      <c r="C1" s="779"/>
      <c r="D1" s="779"/>
      <c r="E1" s="779"/>
      <c r="F1" s="779"/>
      <c r="G1" s="779"/>
      <c r="H1" s="779"/>
      <c r="I1" s="779"/>
      <c r="J1" s="779"/>
      <c r="K1" s="779"/>
      <c r="L1" s="779"/>
      <c r="M1" s="779"/>
      <c r="N1" s="779"/>
      <c r="O1" s="779"/>
      <c r="P1" s="779"/>
      <c r="Q1" s="792"/>
      <c r="R1" s="792"/>
      <c r="S1" s="792"/>
      <c r="T1" s="792"/>
      <c r="U1" s="792"/>
      <c r="V1" s="792"/>
      <c r="W1" s="792"/>
      <c r="X1" s="792"/>
      <c r="Y1" s="792"/>
      <c r="Z1" s="792"/>
      <c r="AA1" s="792"/>
      <c r="AB1" s="792"/>
      <c r="AC1" s="792"/>
    </row>
    <row r="2" spans="1:29" ht="24.75" customHeight="1" thickBot="1">
      <c r="A2" s="792"/>
      <c r="B2" s="804" t="s">
        <v>612</v>
      </c>
      <c r="C2" s="779"/>
      <c r="D2" s="809" t="s">
        <v>613</v>
      </c>
      <c r="E2" s="808"/>
      <c r="F2" s="808"/>
      <c r="G2" s="808"/>
      <c r="H2" s="808"/>
      <c r="I2" s="807"/>
      <c r="J2" s="792"/>
      <c r="K2" s="792"/>
      <c r="L2" s="792"/>
      <c r="M2" s="792"/>
      <c r="N2" s="792"/>
      <c r="O2" s="792"/>
      <c r="P2" s="792"/>
      <c r="Q2" s="792"/>
      <c r="R2" s="792"/>
      <c r="S2" s="792"/>
      <c r="T2" s="792"/>
      <c r="U2" s="792"/>
      <c r="V2" s="792"/>
      <c r="W2" s="792"/>
      <c r="X2" s="792"/>
      <c r="Y2" s="792"/>
      <c r="Z2" s="792"/>
      <c r="AA2" s="792"/>
      <c r="AB2" s="792"/>
      <c r="AC2" s="792"/>
    </row>
    <row r="3" spans="1:29" ht="9" customHeight="1" thickBot="1">
      <c r="A3" s="792"/>
      <c r="B3" s="792"/>
      <c r="C3" s="792"/>
      <c r="D3" s="792"/>
      <c r="E3" s="792"/>
      <c r="F3" s="792"/>
      <c r="G3" s="792"/>
      <c r="H3" s="792"/>
      <c r="I3" s="792"/>
      <c r="J3" s="792"/>
      <c r="K3" s="804" t="s">
        <v>614</v>
      </c>
      <c r="L3" s="779"/>
      <c r="M3" s="779"/>
      <c r="N3" s="803" t="s">
        <v>47</v>
      </c>
      <c r="O3" s="802"/>
      <c r="P3" s="801"/>
      <c r="Q3" s="792"/>
      <c r="R3" s="792"/>
      <c r="S3" s="792"/>
      <c r="T3" s="792"/>
      <c r="U3" s="792"/>
      <c r="V3" s="792"/>
      <c r="W3" s="792"/>
      <c r="X3" s="792"/>
      <c r="Y3" s="792"/>
      <c r="Z3" s="792"/>
      <c r="AA3" s="792"/>
      <c r="AB3" s="792"/>
      <c r="AC3" s="792"/>
    </row>
    <row r="4" spans="1:29" ht="15.75" customHeight="1" thickBot="1">
      <c r="A4" s="792"/>
      <c r="B4" s="804" t="s">
        <v>615</v>
      </c>
      <c r="C4" s="779"/>
      <c r="D4" s="803" t="s">
        <v>60</v>
      </c>
      <c r="E4" s="802"/>
      <c r="F4" s="802"/>
      <c r="G4" s="802"/>
      <c r="H4" s="802"/>
      <c r="I4" s="801"/>
      <c r="J4" s="792"/>
      <c r="K4" s="779"/>
      <c r="L4" s="779"/>
      <c r="M4" s="779"/>
      <c r="N4" s="800"/>
      <c r="O4" s="799"/>
      <c r="P4" s="798"/>
      <c r="Q4" s="792"/>
      <c r="R4" s="792"/>
      <c r="S4" s="792"/>
      <c r="T4" s="792"/>
      <c r="U4" s="792"/>
      <c r="V4" s="792"/>
      <c r="W4" s="792"/>
      <c r="X4" s="792"/>
      <c r="Y4" s="792"/>
      <c r="Z4" s="792"/>
      <c r="AA4" s="792"/>
      <c r="AB4" s="792"/>
      <c r="AC4" s="792"/>
    </row>
    <row r="5" spans="1:29" ht="9" customHeight="1" thickBot="1">
      <c r="A5" s="792"/>
      <c r="B5" s="779"/>
      <c r="C5" s="779"/>
      <c r="D5" s="800"/>
      <c r="E5" s="799"/>
      <c r="F5" s="799"/>
      <c r="G5" s="799"/>
      <c r="H5" s="799"/>
      <c r="I5" s="798"/>
      <c r="J5" s="792"/>
      <c r="K5" s="792"/>
      <c r="L5" s="792"/>
      <c r="M5" s="792"/>
      <c r="N5" s="792"/>
      <c r="O5" s="792"/>
      <c r="P5" s="792"/>
      <c r="Q5" s="792"/>
      <c r="R5" s="792"/>
      <c r="S5" s="792"/>
      <c r="T5" s="792"/>
      <c r="U5" s="792"/>
      <c r="V5" s="792"/>
      <c r="W5" s="792"/>
      <c r="X5" s="792"/>
      <c r="Y5" s="792"/>
      <c r="Z5" s="792"/>
      <c r="AA5" s="792"/>
      <c r="AB5" s="792"/>
      <c r="AC5" s="792"/>
    </row>
    <row r="6" spans="1:29" ht="9" customHeight="1" thickBot="1">
      <c r="A6" s="792"/>
      <c r="B6" s="792"/>
      <c r="C6" s="792"/>
      <c r="D6" s="792"/>
      <c r="E6" s="792"/>
      <c r="F6" s="792"/>
      <c r="G6" s="792"/>
      <c r="H6" s="792"/>
      <c r="I6" s="792"/>
      <c r="J6" s="792"/>
      <c r="K6" s="804" t="s">
        <v>616</v>
      </c>
      <c r="L6" s="779"/>
      <c r="M6" s="779"/>
      <c r="N6" s="803">
        <v>2020</v>
      </c>
      <c r="O6" s="802"/>
      <c r="P6" s="801"/>
      <c r="Q6" s="792"/>
      <c r="R6" s="792"/>
      <c r="S6" s="792"/>
      <c r="T6" s="792"/>
      <c r="U6" s="792"/>
      <c r="V6" s="792"/>
      <c r="W6" s="792"/>
      <c r="X6" s="792"/>
      <c r="Y6" s="792"/>
      <c r="Z6" s="792"/>
      <c r="AA6" s="792"/>
      <c r="AB6" s="792"/>
      <c r="AC6" s="792"/>
    </row>
    <row r="7" spans="1:29" ht="15.75" customHeight="1" thickBot="1">
      <c r="A7" s="792"/>
      <c r="B7" s="804" t="s">
        <v>617</v>
      </c>
      <c r="C7" s="779"/>
      <c r="D7" s="803" t="s">
        <v>123</v>
      </c>
      <c r="E7" s="802"/>
      <c r="F7" s="802"/>
      <c r="G7" s="802"/>
      <c r="H7" s="802"/>
      <c r="I7" s="801"/>
      <c r="J7" s="792"/>
      <c r="K7" s="779"/>
      <c r="L7" s="779"/>
      <c r="M7" s="779"/>
      <c r="N7" s="800"/>
      <c r="O7" s="799"/>
      <c r="P7" s="798"/>
      <c r="Q7" s="792"/>
      <c r="R7" s="792"/>
      <c r="S7" s="792"/>
      <c r="T7" s="792"/>
      <c r="U7" s="792"/>
      <c r="V7" s="792"/>
      <c r="W7" s="792"/>
      <c r="X7" s="792"/>
      <c r="Y7" s="792"/>
      <c r="Z7" s="792"/>
      <c r="AA7" s="792"/>
      <c r="AB7" s="792"/>
      <c r="AC7" s="792"/>
    </row>
    <row r="8" spans="1:29" ht="6" customHeight="1">
      <c r="A8" s="792"/>
      <c r="B8" s="779"/>
      <c r="C8" s="779"/>
      <c r="D8" s="806"/>
      <c r="E8" s="779"/>
      <c r="F8" s="779"/>
      <c r="G8" s="779"/>
      <c r="H8" s="779"/>
      <c r="I8" s="805"/>
      <c r="J8" s="792"/>
      <c r="K8" s="792"/>
      <c r="L8" s="792"/>
      <c r="M8" s="792"/>
      <c r="N8" s="792"/>
      <c r="O8" s="792"/>
      <c r="P8" s="792"/>
      <c r="Q8" s="792"/>
      <c r="R8" s="792"/>
      <c r="S8" s="792"/>
      <c r="T8" s="792"/>
      <c r="U8" s="792"/>
      <c r="V8" s="792"/>
      <c r="W8" s="792"/>
      <c r="X8" s="792"/>
      <c r="Y8" s="792"/>
      <c r="Z8" s="792"/>
      <c r="AA8" s="792"/>
      <c r="AB8" s="792"/>
      <c r="AC8" s="792"/>
    </row>
    <row r="9" spans="1:29" ht="3" customHeight="1" thickBot="1">
      <c r="A9" s="792"/>
      <c r="B9" s="779"/>
      <c r="C9" s="779"/>
      <c r="D9" s="800"/>
      <c r="E9" s="799"/>
      <c r="F9" s="799"/>
      <c r="G9" s="799"/>
      <c r="H9" s="799"/>
      <c r="I9" s="798"/>
      <c r="J9" s="792"/>
      <c r="K9" s="797" t="s">
        <v>611</v>
      </c>
      <c r="L9" s="779"/>
      <c r="M9" s="779"/>
      <c r="N9" s="779"/>
      <c r="O9" s="779"/>
      <c r="P9" s="779"/>
      <c r="Q9" s="792"/>
      <c r="R9" s="792"/>
      <c r="S9" s="792"/>
      <c r="T9" s="792"/>
      <c r="U9" s="792"/>
      <c r="V9" s="792"/>
      <c r="W9" s="792"/>
      <c r="X9" s="792"/>
      <c r="Y9" s="792"/>
      <c r="Z9" s="792"/>
      <c r="AA9" s="792"/>
      <c r="AB9" s="792"/>
      <c r="AC9" s="792"/>
    </row>
    <row r="10" spans="1:29" ht="10.5" customHeight="1" thickBot="1">
      <c r="A10" s="792"/>
      <c r="B10" s="792"/>
      <c r="C10" s="792"/>
      <c r="D10" s="792"/>
      <c r="E10" s="792"/>
      <c r="F10" s="792"/>
      <c r="G10" s="792"/>
      <c r="H10" s="792"/>
      <c r="I10" s="792"/>
      <c r="J10" s="792"/>
      <c r="K10" s="779"/>
      <c r="L10" s="779"/>
      <c r="M10" s="779"/>
      <c r="N10" s="779"/>
      <c r="O10" s="779"/>
      <c r="P10" s="779"/>
      <c r="Q10" s="792"/>
      <c r="R10" s="792"/>
      <c r="S10" s="792"/>
      <c r="T10" s="792"/>
      <c r="U10" s="792"/>
      <c r="V10" s="792"/>
      <c r="W10" s="792"/>
      <c r="X10" s="792"/>
      <c r="Y10" s="792"/>
      <c r="Z10" s="792"/>
      <c r="AA10" s="792"/>
      <c r="AB10" s="792"/>
      <c r="AC10" s="792"/>
    </row>
    <row r="11" spans="1:29" ht="6" customHeight="1">
      <c r="A11" s="792"/>
      <c r="B11" s="804" t="s">
        <v>618</v>
      </c>
      <c r="C11" s="779"/>
      <c r="D11" s="803" t="s">
        <v>619</v>
      </c>
      <c r="E11" s="802"/>
      <c r="F11" s="802"/>
      <c r="G11" s="802"/>
      <c r="H11" s="802"/>
      <c r="I11" s="801"/>
      <c r="J11" s="792"/>
      <c r="K11" s="779"/>
      <c r="L11" s="779"/>
      <c r="M11" s="779"/>
      <c r="N11" s="779"/>
      <c r="O11" s="779"/>
      <c r="P11" s="779"/>
      <c r="Q11" s="792"/>
      <c r="R11" s="792"/>
      <c r="S11" s="792"/>
      <c r="T11" s="792"/>
      <c r="U11" s="792"/>
      <c r="V11" s="792"/>
      <c r="W11" s="792"/>
      <c r="X11" s="792"/>
      <c r="Y11" s="792"/>
      <c r="Z11" s="792"/>
      <c r="AA11" s="792"/>
      <c r="AB11" s="792"/>
      <c r="AC11" s="792"/>
    </row>
    <row r="12" spans="1:29" ht="18.75" customHeight="1" thickBot="1">
      <c r="A12" s="792"/>
      <c r="B12" s="779"/>
      <c r="C12" s="779"/>
      <c r="D12" s="800"/>
      <c r="E12" s="799"/>
      <c r="F12" s="799"/>
      <c r="G12" s="799"/>
      <c r="H12" s="799"/>
      <c r="I12" s="798"/>
      <c r="J12" s="792"/>
      <c r="K12" s="792"/>
      <c r="L12" s="792"/>
      <c r="M12" s="792"/>
      <c r="N12" s="792"/>
      <c r="O12" s="792"/>
      <c r="P12" s="792"/>
      <c r="Q12" s="792"/>
      <c r="R12" s="792"/>
      <c r="S12" s="792"/>
      <c r="T12" s="792"/>
      <c r="U12" s="792"/>
      <c r="V12" s="792"/>
      <c r="W12" s="792"/>
      <c r="X12" s="792"/>
      <c r="Y12" s="792"/>
      <c r="Z12" s="792"/>
      <c r="AA12" s="792"/>
      <c r="AB12" s="792"/>
      <c r="AC12" s="792"/>
    </row>
    <row r="13" spans="1:29" ht="19.5" customHeight="1" thickBot="1">
      <c r="A13" s="792"/>
      <c r="B13" s="797" t="s">
        <v>611</v>
      </c>
      <c r="C13" s="779"/>
      <c r="D13" s="779"/>
      <c r="E13" s="779"/>
      <c r="F13" s="779"/>
      <c r="G13" s="779"/>
      <c r="H13" s="779"/>
      <c r="I13" s="779"/>
      <c r="J13" s="779"/>
      <c r="K13" s="779"/>
      <c r="L13" s="779"/>
      <c r="M13" s="779"/>
      <c r="N13" s="779"/>
      <c r="O13" s="779"/>
      <c r="P13" s="779"/>
      <c r="Q13" s="792"/>
      <c r="R13" s="792"/>
      <c r="S13" s="792"/>
      <c r="T13" s="792"/>
      <c r="U13" s="792"/>
      <c r="V13" s="792"/>
      <c r="W13" s="792"/>
      <c r="X13" s="792"/>
      <c r="Y13" s="792"/>
      <c r="Z13" s="792"/>
      <c r="AA13" s="792"/>
      <c r="AB13" s="792"/>
      <c r="AC13" s="792"/>
    </row>
    <row r="14" spans="1:29" ht="42" customHeight="1" thickBot="1">
      <c r="A14" s="792"/>
      <c r="B14" s="795" t="s">
        <v>620</v>
      </c>
      <c r="C14" s="794"/>
      <c r="D14" s="794"/>
      <c r="E14" s="794"/>
      <c r="F14" s="793"/>
      <c r="G14" s="795" t="s">
        <v>621</v>
      </c>
      <c r="H14" s="794"/>
      <c r="I14" s="794"/>
      <c r="J14" s="794"/>
      <c r="K14" s="794"/>
      <c r="L14" s="794"/>
      <c r="M14" s="794"/>
      <c r="N14" s="793"/>
      <c r="O14" s="795" t="s">
        <v>622</v>
      </c>
      <c r="P14" s="794"/>
      <c r="Q14" s="794"/>
      <c r="R14" s="794"/>
      <c r="S14" s="794"/>
      <c r="T14" s="793"/>
      <c r="U14" s="795" t="s">
        <v>1028</v>
      </c>
      <c r="V14" s="794"/>
      <c r="W14" s="794"/>
      <c r="X14" s="793"/>
      <c r="Y14" s="795" t="s">
        <v>1029</v>
      </c>
      <c r="Z14" s="794"/>
      <c r="AA14" s="794"/>
      <c r="AB14" s="793"/>
      <c r="AC14" s="792"/>
    </row>
    <row r="15" spans="1:29" ht="30" customHeight="1" thickBot="1">
      <c r="A15" s="792"/>
      <c r="B15" s="796" t="s">
        <v>623</v>
      </c>
      <c r="C15" s="795" t="s">
        <v>624</v>
      </c>
      <c r="D15" s="793"/>
      <c r="E15" s="796" t="s">
        <v>625</v>
      </c>
      <c r="F15" s="796" t="s">
        <v>626</v>
      </c>
      <c r="G15" s="796" t="s">
        <v>148</v>
      </c>
      <c r="H15" s="796" t="s">
        <v>1030</v>
      </c>
      <c r="I15" s="795" t="s">
        <v>1031</v>
      </c>
      <c r="J15" s="794"/>
      <c r="K15" s="793"/>
      <c r="L15" s="796" t="s">
        <v>627</v>
      </c>
      <c r="M15" s="795" t="s">
        <v>628</v>
      </c>
      <c r="N15" s="793"/>
      <c r="O15" s="796" t="s">
        <v>1032</v>
      </c>
      <c r="P15" s="795" t="s">
        <v>871</v>
      </c>
      <c r="Q15" s="793"/>
      <c r="R15" s="796" t="s">
        <v>1033</v>
      </c>
      <c r="S15" s="796" t="s">
        <v>0</v>
      </c>
      <c r="T15" s="796" t="s">
        <v>1034</v>
      </c>
      <c r="U15" s="796" t="s">
        <v>1035</v>
      </c>
      <c r="V15" s="796" t="s">
        <v>1036</v>
      </c>
      <c r="W15" s="796" t="s">
        <v>1037</v>
      </c>
      <c r="X15" s="796" t="s">
        <v>1034</v>
      </c>
      <c r="Y15" s="796" t="s">
        <v>1038</v>
      </c>
      <c r="Z15" s="795" t="s">
        <v>1037</v>
      </c>
      <c r="AA15" s="794"/>
      <c r="AB15" s="793"/>
      <c r="AC15" s="792"/>
    </row>
    <row r="16" spans="1:29" ht="19.5" customHeight="1" thickBot="1">
      <c r="A16" s="792"/>
      <c r="B16" s="783" t="s">
        <v>629</v>
      </c>
      <c r="C16" s="789">
        <v>946</v>
      </c>
      <c r="D16" s="788"/>
      <c r="E16" s="783" t="s">
        <v>1610</v>
      </c>
      <c r="F16" s="783" t="s">
        <v>630</v>
      </c>
      <c r="G16" s="783" t="s">
        <v>1609</v>
      </c>
      <c r="H16" s="783" t="s">
        <v>1608</v>
      </c>
      <c r="I16" s="789" t="s">
        <v>1607</v>
      </c>
      <c r="J16" s="791"/>
      <c r="K16" s="788"/>
      <c r="L16" s="790" t="s">
        <v>631</v>
      </c>
      <c r="M16" s="789" t="s">
        <v>1606</v>
      </c>
      <c r="N16" s="788"/>
      <c r="O16" s="787">
        <v>43892</v>
      </c>
      <c r="P16" s="786">
        <v>44196</v>
      </c>
      <c r="Q16" s="785"/>
      <c r="R16" s="784">
        <v>44196</v>
      </c>
      <c r="S16" s="783" t="s">
        <v>1605</v>
      </c>
      <c r="T16" s="783" t="s">
        <v>1039</v>
      </c>
      <c r="U16" s="781"/>
      <c r="V16" s="781"/>
      <c r="W16" s="782"/>
      <c r="X16" s="782" t="s">
        <v>611</v>
      </c>
      <c r="Y16" s="781"/>
      <c r="Z16" s="780" t="s">
        <v>1042</v>
      </c>
      <c r="AA16" s="780" t="s">
        <v>1043</v>
      </c>
      <c r="AB16" s="780" t="s">
        <v>1044</v>
      </c>
      <c r="AC16" s="792"/>
    </row>
    <row r="17" spans="1:29" ht="39.75" customHeight="1" thickBot="1">
      <c r="A17" s="792"/>
      <c r="B17" s="773"/>
      <c r="C17" s="777"/>
      <c r="D17" s="776"/>
      <c r="E17" s="773"/>
      <c r="F17" s="773"/>
      <c r="G17" s="773"/>
      <c r="H17" s="773"/>
      <c r="I17" s="777"/>
      <c r="J17" s="779"/>
      <c r="K17" s="776"/>
      <c r="L17" s="778"/>
      <c r="M17" s="777"/>
      <c r="N17" s="776"/>
      <c r="O17" s="771"/>
      <c r="P17" s="775"/>
      <c r="Q17" s="774"/>
      <c r="R17" s="773"/>
      <c r="S17" s="773"/>
      <c r="T17" s="773"/>
      <c r="U17" s="771"/>
      <c r="V17" s="771"/>
      <c r="W17" s="772"/>
      <c r="X17" s="772"/>
      <c r="Y17" s="771"/>
      <c r="Z17" s="761"/>
      <c r="AA17" s="760"/>
      <c r="AB17" s="759"/>
      <c r="AC17" s="792"/>
    </row>
    <row r="18" spans="1:29" ht="39.75" customHeight="1" thickBot="1">
      <c r="A18" s="792"/>
      <c r="B18" s="773"/>
      <c r="C18" s="777"/>
      <c r="D18" s="776"/>
      <c r="E18" s="773"/>
      <c r="F18" s="773"/>
      <c r="G18" s="773"/>
      <c r="H18" s="773"/>
      <c r="I18" s="777"/>
      <c r="J18" s="779"/>
      <c r="K18" s="776"/>
      <c r="L18" s="778"/>
      <c r="M18" s="777"/>
      <c r="N18" s="776"/>
      <c r="O18" s="771"/>
      <c r="P18" s="775"/>
      <c r="Q18" s="774"/>
      <c r="R18" s="773"/>
      <c r="S18" s="773"/>
      <c r="T18" s="773"/>
      <c r="U18" s="771"/>
      <c r="V18" s="771"/>
      <c r="W18" s="772"/>
      <c r="X18" s="772"/>
      <c r="Y18" s="771"/>
      <c r="Z18" s="761"/>
      <c r="AA18" s="760"/>
      <c r="AB18" s="759"/>
      <c r="AC18" s="792"/>
    </row>
    <row r="19" spans="1:29" ht="39.75" customHeight="1" thickBot="1">
      <c r="A19" s="792"/>
      <c r="B19" s="773"/>
      <c r="C19" s="777"/>
      <c r="D19" s="776"/>
      <c r="E19" s="773"/>
      <c r="F19" s="773"/>
      <c r="G19" s="773"/>
      <c r="H19" s="773"/>
      <c r="I19" s="777"/>
      <c r="J19" s="779"/>
      <c r="K19" s="776"/>
      <c r="L19" s="778"/>
      <c r="M19" s="777"/>
      <c r="N19" s="776"/>
      <c r="O19" s="771"/>
      <c r="P19" s="775"/>
      <c r="Q19" s="774"/>
      <c r="R19" s="773"/>
      <c r="S19" s="773"/>
      <c r="T19" s="773"/>
      <c r="U19" s="771"/>
      <c r="V19" s="771"/>
      <c r="W19" s="772"/>
      <c r="X19" s="772"/>
      <c r="Y19" s="771"/>
      <c r="Z19" s="761"/>
      <c r="AA19" s="760"/>
      <c r="AB19" s="759"/>
      <c r="AC19" s="792"/>
    </row>
    <row r="20" spans="1:29" ht="39.75" customHeight="1" thickBot="1">
      <c r="A20" s="792"/>
      <c r="B20" s="773"/>
      <c r="C20" s="777"/>
      <c r="D20" s="776"/>
      <c r="E20" s="773"/>
      <c r="F20" s="773"/>
      <c r="G20" s="773"/>
      <c r="H20" s="773"/>
      <c r="I20" s="777"/>
      <c r="J20" s="779"/>
      <c r="K20" s="776"/>
      <c r="L20" s="778"/>
      <c r="M20" s="777"/>
      <c r="N20" s="776"/>
      <c r="O20" s="771"/>
      <c r="P20" s="775"/>
      <c r="Q20" s="774"/>
      <c r="R20" s="773"/>
      <c r="S20" s="773"/>
      <c r="T20" s="773"/>
      <c r="U20" s="771"/>
      <c r="V20" s="771"/>
      <c r="W20" s="772"/>
      <c r="X20" s="772"/>
      <c r="Y20" s="771"/>
      <c r="Z20" s="761"/>
      <c r="AA20" s="760"/>
      <c r="AB20" s="759"/>
      <c r="AC20" s="792"/>
    </row>
    <row r="21" spans="1:29" ht="39.75" customHeight="1" thickBot="1">
      <c r="A21" s="792"/>
      <c r="B21" s="773"/>
      <c r="C21" s="777"/>
      <c r="D21" s="776"/>
      <c r="E21" s="773"/>
      <c r="F21" s="773"/>
      <c r="G21" s="773"/>
      <c r="H21" s="773"/>
      <c r="I21" s="777"/>
      <c r="J21" s="779"/>
      <c r="K21" s="776"/>
      <c r="L21" s="778"/>
      <c r="M21" s="777"/>
      <c r="N21" s="776"/>
      <c r="O21" s="771"/>
      <c r="P21" s="775"/>
      <c r="Q21" s="774"/>
      <c r="R21" s="773"/>
      <c r="S21" s="773"/>
      <c r="T21" s="773"/>
      <c r="U21" s="771"/>
      <c r="V21" s="771"/>
      <c r="W21" s="772"/>
      <c r="X21" s="772"/>
      <c r="Y21" s="771"/>
      <c r="Z21" s="761"/>
      <c r="AA21" s="760"/>
      <c r="AB21" s="759"/>
      <c r="AC21" s="792"/>
    </row>
    <row r="22" spans="1:29" ht="39.75" customHeight="1" thickBot="1">
      <c r="A22" s="792"/>
      <c r="B22" s="764"/>
      <c r="C22" s="768"/>
      <c r="D22" s="767"/>
      <c r="E22" s="764"/>
      <c r="F22" s="764"/>
      <c r="G22" s="764"/>
      <c r="H22" s="764"/>
      <c r="I22" s="768"/>
      <c r="J22" s="770"/>
      <c r="K22" s="767"/>
      <c r="L22" s="769"/>
      <c r="M22" s="768"/>
      <c r="N22" s="767"/>
      <c r="O22" s="762"/>
      <c r="P22" s="766"/>
      <c r="Q22" s="765"/>
      <c r="R22" s="764"/>
      <c r="S22" s="764"/>
      <c r="T22" s="764"/>
      <c r="U22" s="762"/>
      <c r="V22" s="762"/>
      <c r="W22" s="763"/>
      <c r="X22" s="763"/>
      <c r="Y22" s="762"/>
      <c r="Z22" s="761"/>
      <c r="AA22" s="760"/>
      <c r="AB22" s="759"/>
      <c r="AC22" s="792"/>
    </row>
    <row r="23" spans="2:28" ht="13.5" customHeight="1" thickBot="1">
      <c r="B23" s="783" t="s">
        <v>629</v>
      </c>
      <c r="C23" s="789">
        <v>14525</v>
      </c>
      <c r="D23" s="788"/>
      <c r="E23" s="783" t="s">
        <v>1604</v>
      </c>
      <c r="F23" s="783" t="s">
        <v>630</v>
      </c>
      <c r="G23" s="783" t="s">
        <v>1602</v>
      </c>
      <c r="H23" s="783" t="s">
        <v>1598</v>
      </c>
      <c r="I23" s="789" t="s">
        <v>1597</v>
      </c>
      <c r="J23" s="791"/>
      <c r="K23" s="788"/>
      <c r="L23" s="790" t="s">
        <v>1596</v>
      </c>
      <c r="M23" s="789" t="s">
        <v>1595</v>
      </c>
      <c r="N23" s="788"/>
      <c r="O23" s="787">
        <v>43892</v>
      </c>
      <c r="P23" s="786">
        <v>44196</v>
      </c>
      <c r="Q23" s="785"/>
      <c r="R23" s="784">
        <v>44196</v>
      </c>
      <c r="S23" s="783" t="s">
        <v>1594</v>
      </c>
      <c r="T23" s="783" t="s">
        <v>1039</v>
      </c>
      <c r="U23" s="781"/>
      <c r="V23" s="781"/>
      <c r="W23" s="782"/>
      <c r="X23" s="782" t="s">
        <v>611</v>
      </c>
      <c r="Y23" s="781"/>
      <c r="Z23" s="780" t="s">
        <v>1042</v>
      </c>
      <c r="AA23" s="780" t="s">
        <v>1043</v>
      </c>
      <c r="AB23" s="780" t="s">
        <v>1044</v>
      </c>
    </row>
    <row r="24" spans="2:28" ht="13.5" thickBot="1">
      <c r="B24" s="773"/>
      <c r="C24" s="777"/>
      <c r="D24" s="776"/>
      <c r="E24" s="773"/>
      <c r="F24" s="773"/>
      <c r="G24" s="773"/>
      <c r="H24" s="773"/>
      <c r="I24" s="777"/>
      <c r="J24" s="779"/>
      <c r="K24" s="776"/>
      <c r="L24" s="778"/>
      <c r="M24" s="777"/>
      <c r="N24" s="776"/>
      <c r="O24" s="771"/>
      <c r="P24" s="775"/>
      <c r="Q24" s="774"/>
      <c r="R24" s="773"/>
      <c r="S24" s="773"/>
      <c r="T24" s="773"/>
      <c r="U24" s="771"/>
      <c r="V24" s="771"/>
      <c r="W24" s="772"/>
      <c r="X24" s="772"/>
      <c r="Y24" s="771"/>
      <c r="Z24" s="761"/>
      <c r="AA24" s="760"/>
      <c r="AB24" s="759"/>
    </row>
    <row r="25" spans="2:28" ht="13.5" thickBot="1">
      <c r="B25" s="773"/>
      <c r="C25" s="777"/>
      <c r="D25" s="776"/>
      <c r="E25" s="773"/>
      <c r="F25" s="773"/>
      <c r="G25" s="773"/>
      <c r="H25" s="773"/>
      <c r="I25" s="777"/>
      <c r="J25" s="779"/>
      <c r="K25" s="776"/>
      <c r="L25" s="778"/>
      <c r="M25" s="777"/>
      <c r="N25" s="776"/>
      <c r="O25" s="771"/>
      <c r="P25" s="775"/>
      <c r="Q25" s="774"/>
      <c r="R25" s="773"/>
      <c r="S25" s="773"/>
      <c r="T25" s="773"/>
      <c r="U25" s="771"/>
      <c r="V25" s="771"/>
      <c r="W25" s="772"/>
      <c r="X25" s="772"/>
      <c r="Y25" s="771"/>
      <c r="Z25" s="761"/>
      <c r="AA25" s="760"/>
      <c r="AB25" s="759"/>
    </row>
    <row r="26" spans="2:28" ht="13.5" thickBot="1">
      <c r="B26" s="773"/>
      <c r="C26" s="777"/>
      <c r="D26" s="776"/>
      <c r="E26" s="773"/>
      <c r="F26" s="773"/>
      <c r="G26" s="773"/>
      <c r="H26" s="773"/>
      <c r="I26" s="777"/>
      <c r="J26" s="779"/>
      <c r="K26" s="776"/>
      <c r="L26" s="778"/>
      <c r="M26" s="777"/>
      <c r="N26" s="776"/>
      <c r="O26" s="771"/>
      <c r="P26" s="775"/>
      <c r="Q26" s="774"/>
      <c r="R26" s="773"/>
      <c r="S26" s="773"/>
      <c r="T26" s="773"/>
      <c r="U26" s="771"/>
      <c r="V26" s="771"/>
      <c r="W26" s="772"/>
      <c r="X26" s="772"/>
      <c r="Y26" s="771"/>
      <c r="Z26" s="761"/>
      <c r="AA26" s="760"/>
      <c r="AB26" s="759"/>
    </row>
    <row r="27" spans="2:28" ht="13.5" thickBot="1">
      <c r="B27" s="773"/>
      <c r="C27" s="777"/>
      <c r="D27" s="776"/>
      <c r="E27" s="773"/>
      <c r="F27" s="773"/>
      <c r="G27" s="773"/>
      <c r="H27" s="773"/>
      <c r="I27" s="777"/>
      <c r="J27" s="779"/>
      <c r="K27" s="776"/>
      <c r="L27" s="778"/>
      <c r="M27" s="777"/>
      <c r="N27" s="776"/>
      <c r="O27" s="771"/>
      <c r="P27" s="775"/>
      <c r="Q27" s="774"/>
      <c r="R27" s="773"/>
      <c r="S27" s="773"/>
      <c r="T27" s="773"/>
      <c r="U27" s="771"/>
      <c r="V27" s="771"/>
      <c r="W27" s="772"/>
      <c r="X27" s="772"/>
      <c r="Y27" s="771"/>
      <c r="Z27" s="761"/>
      <c r="AA27" s="760"/>
      <c r="AB27" s="759"/>
    </row>
    <row r="28" spans="2:28" ht="13.5" thickBot="1">
      <c r="B28" s="773"/>
      <c r="C28" s="777"/>
      <c r="D28" s="776"/>
      <c r="E28" s="773"/>
      <c r="F28" s="773"/>
      <c r="G28" s="773"/>
      <c r="H28" s="773"/>
      <c r="I28" s="777"/>
      <c r="J28" s="779"/>
      <c r="K28" s="776"/>
      <c r="L28" s="778"/>
      <c r="M28" s="777"/>
      <c r="N28" s="776"/>
      <c r="O28" s="771"/>
      <c r="P28" s="775"/>
      <c r="Q28" s="774"/>
      <c r="R28" s="773"/>
      <c r="S28" s="773"/>
      <c r="T28" s="773"/>
      <c r="U28" s="771"/>
      <c r="V28" s="771"/>
      <c r="W28" s="772"/>
      <c r="X28" s="772"/>
      <c r="Y28" s="771"/>
      <c r="Z28" s="761"/>
      <c r="AA28" s="760"/>
      <c r="AB28" s="759"/>
    </row>
    <row r="29" spans="2:28" ht="13.5" thickBot="1">
      <c r="B29" s="764"/>
      <c r="C29" s="768"/>
      <c r="D29" s="767"/>
      <c r="E29" s="764"/>
      <c r="F29" s="764"/>
      <c r="G29" s="764"/>
      <c r="H29" s="764"/>
      <c r="I29" s="768"/>
      <c r="J29" s="770"/>
      <c r="K29" s="767"/>
      <c r="L29" s="769"/>
      <c r="M29" s="768"/>
      <c r="N29" s="767"/>
      <c r="O29" s="762"/>
      <c r="P29" s="766"/>
      <c r="Q29" s="765"/>
      <c r="R29" s="764"/>
      <c r="S29" s="764"/>
      <c r="T29" s="764"/>
      <c r="U29" s="762"/>
      <c r="V29" s="762"/>
      <c r="W29" s="763"/>
      <c r="X29" s="763"/>
      <c r="Y29" s="762"/>
      <c r="Z29" s="761"/>
      <c r="AA29" s="760"/>
      <c r="AB29" s="759"/>
    </row>
    <row r="30" spans="2:28" ht="13.5" customHeight="1" thickBot="1">
      <c r="B30" s="783" t="s">
        <v>629</v>
      </c>
      <c r="C30" s="789">
        <v>15053</v>
      </c>
      <c r="D30" s="788"/>
      <c r="E30" s="783" t="s">
        <v>1603</v>
      </c>
      <c r="F30" s="783" t="s">
        <v>630</v>
      </c>
      <c r="G30" s="783" t="s">
        <v>1602</v>
      </c>
      <c r="H30" s="783" t="s">
        <v>1601</v>
      </c>
      <c r="I30" s="789" t="s">
        <v>1597</v>
      </c>
      <c r="J30" s="791"/>
      <c r="K30" s="788"/>
      <c r="L30" s="790" t="s">
        <v>1596</v>
      </c>
      <c r="M30" s="789" t="s">
        <v>1595</v>
      </c>
      <c r="N30" s="788"/>
      <c r="O30" s="787">
        <v>43892</v>
      </c>
      <c r="P30" s="786">
        <v>44196</v>
      </c>
      <c r="Q30" s="785"/>
      <c r="R30" s="784">
        <v>44196</v>
      </c>
      <c r="S30" s="783" t="s">
        <v>1594</v>
      </c>
      <c r="T30" s="783" t="s">
        <v>1039</v>
      </c>
      <c r="U30" s="781"/>
      <c r="V30" s="781"/>
      <c r="W30" s="782"/>
      <c r="X30" s="782" t="s">
        <v>611</v>
      </c>
      <c r="Y30" s="781"/>
      <c r="Z30" s="780" t="s">
        <v>1042</v>
      </c>
      <c r="AA30" s="780" t="s">
        <v>1043</v>
      </c>
      <c r="AB30" s="780" t="s">
        <v>1044</v>
      </c>
    </row>
    <row r="31" spans="2:28" ht="13.5" thickBot="1">
      <c r="B31" s="773"/>
      <c r="C31" s="777"/>
      <c r="D31" s="776"/>
      <c r="E31" s="773"/>
      <c r="F31" s="773"/>
      <c r="G31" s="773"/>
      <c r="H31" s="773"/>
      <c r="I31" s="777"/>
      <c r="J31" s="779"/>
      <c r="K31" s="776"/>
      <c r="L31" s="778"/>
      <c r="M31" s="777"/>
      <c r="N31" s="776"/>
      <c r="O31" s="771"/>
      <c r="P31" s="775"/>
      <c r="Q31" s="774"/>
      <c r="R31" s="773"/>
      <c r="S31" s="773"/>
      <c r="T31" s="773"/>
      <c r="U31" s="771"/>
      <c r="V31" s="771"/>
      <c r="W31" s="772"/>
      <c r="X31" s="772"/>
      <c r="Y31" s="771"/>
      <c r="Z31" s="761"/>
      <c r="AA31" s="760"/>
      <c r="AB31" s="759"/>
    </row>
    <row r="32" spans="2:28" ht="13.5" thickBot="1">
      <c r="B32" s="773"/>
      <c r="C32" s="777"/>
      <c r="D32" s="776"/>
      <c r="E32" s="773"/>
      <c r="F32" s="773"/>
      <c r="G32" s="773"/>
      <c r="H32" s="773"/>
      <c r="I32" s="777"/>
      <c r="J32" s="779"/>
      <c r="K32" s="776"/>
      <c r="L32" s="778"/>
      <c r="M32" s="777"/>
      <c r="N32" s="776"/>
      <c r="O32" s="771"/>
      <c r="P32" s="775"/>
      <c r="Q32" s="774"/>
      <c r="R32" s="773"/>
      <c r="S32" s="773"/>
      <c r="T32" s="773"/>
      <c r="U32" s="771"/>
      <c r="V32" s="771"/>
      <c r="W32" s="772"/>
      <c r="X32" s="772"/>
      <c r="Y32" s="771"/>
      <c r="Z32" s="761"/>
      <c r="AA32" s="760"/>
      <c r="AB32" s="759"/>
    </row>
    <row r="33" spans="2:28" ht="13.5" thickBot="1">
      <c r="B33" s="773"/>
      <c r="C33" s="777"/>
      <c r="D33" s="776"/>
      <c r="E33" s="773"/>
      <c r="F33" s="773"/>
      <c r="G33" s="773"/>
      <c r="H33" s="773"/>
      <c r="I33" s="777"/>
      <c r="J33" s="779"/>
      <c r="K33" s="776"/>
      <c r="L33" s="778"/>
      <c r="M33" s="777"/>
      <c r="N33" s="776"/>
      <c r="O33" s="771"/>
      <c r="P33" s="775"/>
      <c r="Q33" s="774"/>
      <c r="R33" s="773"/>
      <c r="S33" s="773"/>
      <c r="T33" s="773"/>
      <c r="U33" s="771"/>
      <c r="V33" s="771"/>
      <c r="W33" s="772"/>
      <c r="X33" s="772"/>
      <c r="Y33" s="771"/>
      <c r="Z33" s="761"/>
      <c r="AA33" s="760"/>
      <c r="AB33" s="759"/>
    </row>
    <row r="34" spans="2:28" ht="13.5" thickBot="1">
      <c r="B34" s="773"/>
      <c r="C34" s="777"/>
      <c r="D34" s="776"/>
      <c r="E34" s="773"/>
      <c r="F34" s="773"/>
      <c r="G34" s="773"/>
      <c r="H34" s="773"/>
      <c r="I34" s="777"/>
      <c r="J34" s="779"/>
      <c r="K34" s="776"/>
      <c r="L34" s="778"/>
      <c r="M34" s="777"/>
      <c r="N34" s="776"/>
      <c r="O34" s="771"/>
      <c r="P34" s="775"/>
      <c r="Q34" s="774"/>
      <c r="R34" s="773"/>
      <c r="S34" s="773"/>
      <c r="T34" s="773"/>
      <c r="U34" s="771"/>
      <c r="V34" s="771"/>
      <c r="W34" s="772"/>
      <c r="X34" s="772"/>
      <c r="Y34" s="771"/>
      <c r="Z34" s="761"/>
      <c r="AA34" s="760"/>
      <c r="AB34" s="759"/>
    </row>
    <row r="35" spans="2:28" ht="13.5" thickBot="1">
      <c r="B35" s="773"/>
      <c r="C35" s="777"/>
      <c r="D35" s="776"/>
      <c r="E35" s="773"/>
      <c r="F35" s="773"/>
      <c r="G35" s="773"/>
      <c r="H35" s="773"/>
      <c r="I35" s="777"/>
      <c r="J35" s="779"/>
      <c r="K35" s="776"/>
      <c r="L35" s="778"/>
      <c r="M35" s="777"/>
      <c r="N35" s="776"/>
      <c r="O35" s="771"/>
      <c r="P35" s="775"/>
      <c r="Q35" s="774"/>
      <c r="R35" s="773"/>
      <c r="S35" s="773"/>
      <c r="T35" s="773"/>
      <c r="U35" s="771"/>
      <c r="V35" s="771"/>
      <c r="W35" s="772"/>
      <c r="X35" s="772"/>
      <c r="Y35" s="771"/>
      <c r="Z35" s="761"/>
      <c r="AA35" s="760"/>
      <c r="AB35" s="759"/>
    </row>
    <row r="36" spans="2:28" ht="13.5" thickBot="1">
      <c r="B36" s="764"/>
      <c r="C36" s="768"/>
      <c r="D36" s="767"/>
      <c r="E36" s="764"/>
      <c r="F36" s="764"/>
      <c r="G36" s="764"/>
      <c r="H36" s="764"/>
      <c r="I36" s="768"/>
      <c r="J36" s="770"/>
      <c r="K36" s="767"/>
      <c r="L36" s="769"/>
      <c r="M36" s="768"/>
      <c r="N36" s="767"/>
      <c r="O36" s="762"/>
      <c r="P36" s="766"/>
      <c r="Q36" s="765"/>
      <c r="R36" s="764"/>
      <c r="S36" s="764"/>
      <c r="T36" s="764"/>
      <c r="U36" s="762"/>
      <c r="V36" s="762"/>
      <c r="W36" s="763"/>
      <c r="X36" s="763"/>
      <c r="Y36" s="762"/>
      <c r="Z36" s="761"/>
      <c r="AA36" s="760"/>
      <c r="AB36" s="759"/>
    </row>
    <row r="37" spans="2:28" ht="13.5" customHeight="1" thickBot="1">
      <c r="B37" s="783" t="s">
        <v>629</v>
      </c>
      <c r="C37" s="789">
        <v>14533</v>
      </c>
      <c r="D37" s="788"/>
      <c r="E37" s="783" t="s">
        <v>1600</v>
      </c>
      <c r="F37" s="783" t="s">
        <v>630</v>
      </c>
      <c r="G37" s="783" t="s">
        <v>1599</v>
      </c>
      <c r="H37" s="783" t="s">
        <v>1598</v>
      </c>
      <c r="I37" s="789" t="s">
        <v>1597</v>
      </c>
      <c r="J37" s="791"/>
      <c r="K37" s="788"/>
      <c r="L37" s="790" t="s">
        <v>1596</v>
      </c>
      <c r="M37" s="789" t="s">
        <v>1595</v>
      </c>
      <c r="N37" s="788"/>
      <c r="O37" s="787">
        <v>43892</v>
      </c>
      <c r="P37" s="786">
        <v>44196</v>
      </c>
      <c r="Q37" s="785"/>
      <c r="R37" s="784">
        <v>44196</v>
      </c>
      <c r="S37" s="783" t="s">
        <v>1594</v>
      </c>
      <c r="T37" s="783" t="s">
        <v>1039</v>
      </c>
      <c r="U37" s="781"/>
      <c r="V37" s="781"/>
      <c r="W37" s="782"/>
      <c r="X37" s="782" t="s">
        <v>611</v>
      </c>
      <c r="Y37" s="781"/>
      <c r="Z37" s="780" t="s">
        <v>1042</v>
      </c>
      <c r="AA37" s="780" t="s">
        <v>1043</v>
      </c>
      <c r="AB37" s="780" t="s">
        <v>1044</v>
      </c>
    </row>
    <row r="38" spans="2:28" ht="13.5" thickBot="1">
      <c r="B38" s="773"/>
      <c r="C38" s="777"/>
      <c r="D38" s="776"/>
      <c r="E38" s="773"/>
      <c r="F38" s="773"/>
      <c r="G38" s="773"/>
      <c r="H38" s="773"/>
      <c r="I38" s="777"/>
      <c r="J38" s="779"/>
      <c r="K38" s="776"/>
      <c r="L38" s="778"/>
      <c r="M38" s="777"/>
      <c r="N38" s="776"/>
      <c r="O38" s="771"/>
      <c r="P38" s="775"/>
      <c r="Q38" s="774"/>
      <c r="R38" s="773"/>
      <c r="S38" s="773"/>
      <c r="T38" s="773"/>
      <c r="U38" s="771"/>
      <c r="V38" s="771"/>
      <c r="W38" s="772"/>
      <c r="X38" s="772"/>
      <c r="Y38" s="771"/>
      <c r="Z38" s="761"/>
      <c r="AA38" s="760"/>
      <c r="AB38" s="759"/>
    </row>
    <row r="39" spans="2:28" ht="13.5" thickBot="1">
      <c r="B39" s="773"/>
      <c r="C39" s="777"/>
      <c r="D39" s="776"/>
      <c r="E39" s="773"/>
      <c r="F39" s="773"/>
      <c r="G39" s="773"/>
      <c r="H39" s="773"/>
      <c r="I39" s="777"/>
      <c r="J39" s="779"/>
      <c r="K39" s="776"/>
      <c r="L39" s="778"/>
      <c r="M39" s="777"/>
      <c r="N39" s="776"/>
      <c r="O39" s="771"/>
      <c r="P39" s="775"/>
      <c r="Q39" s="774"/>
      <c r="R39" s="773"/>
      <c r="S39" s="773"/>
      <c r="T39" s="773"/>
      <c r="U39" s="771"/>
      <c r="V39" s="771"/>
      <c r="W39" s="772"/>
      <c r="X39" s="772"/>
      <c r="Y39" s="771"/>
      <c r="Z39" s="761"/>
      <c r="AA39" s="760"/>
      <c r="AB39" s="759"/>
    </row>
    <row r="40" spans="2:28" ht="13.5" thickBot="1">
      <c r="B40" s="773"/>
      <c r="C40" s="777"/>
      <c r="D40" s="776"/>
      <c r="E40" s="773"/>
      <c r="F40" s="773"/>
      <c r="G40" s="773"/>
      <c r="H40" s="773"/>
      <c r="I40" s="777"/>
      <c r="J40" s="779"/>
      <c r="K40" s="776"/>
      <c r="L40" s="778"/>
      <c r="M40" s="777"/>
      <c r="N40" s="776"/>
      <c r="O40" s="771"/>
      <c r="P40" s="775"/>
      <c r="Q40" s="774"/>
      <c r="R40" s="773"/>
      <c r="S40" s="773"/>
      <c r="T40" s="773"/>
      <c r="U40" s="771"/>
      <c r="V40" s="771"/>
      <c r="W40" s="772"/>
      <c r="X40" s="772"/>
      <c r="Y40" s="771"/>
      <c r="Z40" s="761"/>
      <c r="AA40" s="760"/>
      <c r="AB40" s="759"/>
    </row>
    <row r="41" spans="2:28" ht="13.5" thickBot="1">
      <c r="B41" s="773"/>
      <c r="C41" s="777"/>
      <c r="D41" s="776"/>
      <c r="E41" s="773"/>
      <c r="F41" s="773"/>
      <c r="G41" s="773"/>
      <c r="H41" s="773"/>
      <c r="I41" s="777"/>
      <c r="J41" s="779"/>
      <c r="K41" s="776"/>
      <c r="L41" s="778"/>
      <c r="M41" s="777"/>
      <c r="N41" s="776"/>
      <c r="O41" s="771"/>
      <c r="P41" s="775"/>
      <c r="Q41" s="774"/>
      <c r="R41" s="773"/>
      <c r="S41" s="773"/>
      <c r="T41" s="773"/>
      <c r="U41" s="771"/>
      <c r="V41" s="771"/>
      <c r="W41" s="772"/>
      <c r="X41" s="772"/>
      <c r="Y41" s="771"/>
      <c r="Z41" s="761"/>
      <c r="AA41" s="760"/>
      <c r="AB41" s="759"/>
    </row>
    <row r="42" spans="2:28" ht="13.5" thickBot="1">
      <c r="B42" s="773"/>
      <c r="C42" s="777"/>
      <c r="D42" s="776"/>
      <c r="E42" s="773"/>
      <c r="F42" s="773"/>
      <c r="G42" s="773"/>
      <c r="H42" s="773"/>
      <c r="I42" s="777"/>
      <c r="J42" s="779"/>
      <c r="K42" s="776"/>
      <c r="L42" s="778"/>
      <c r="M42" s="777"/>
      <c r="N42" s="776"/>
      <c r="O42" s="771"/>
      <c r="P42" s="775"/>
      <c r="Q42" s="774"/>
      <c r="R42" s="773"/>
      <c r="S42" s="773"/>
      <c r="T42" s="773"/>
      <c r="U42" s="771"/>
      <c r="V42" s="771"/>
      <c r="W42" s="772"/>
      <c r="X42" s="772"/>
      <c r="Y42" s="771"/>
      <c r="Z42" s="761"/>
      <c r="AA42" s="760"/>
      <c r="AB42" s="759"/>
    </row>
    <row r="43" spans="2:28" ht="36.75" customHeight="1" thickBot="1">
      <c r="B43" s="764"/>
      <c r="C43" s="768"/>
      <c r="D43" s="767"/>
      <c r="E43" s="764"/>
      <c r="F43" s="764"/>
      <c r="G43" s="764"/>
      <c r="H43" s="764"/>
      <c r="I43" s="768"/>
      <c r="J43" s="770"/>
      <c r="K43" s="767"/>
      <c r="L43" s="769"/>
      <c r="M43" s="768"/>
      <c r="N43" s="767"/>
      <c r="O43" s="762"/>
      <c r="P43" s="766"/>
      <c r="Q43" s="765"/>
      <c r="R43" s="764"/>
      <c r="S43" s="764"/>
      <c r="T43" s="764"/>
      <c r="U43" s="762"/>
      <c r="V43" s="762"/>
      <c r="W43" s="763"/>
      <c r="X43" s="763"/>
      <c r="Y43" s="762"/>
      <c r="Z43" s="761"/>
      <c r="AA43" s="760"/>
      <c r="AB43" s="759"/>
    </row>
  </sheetData>
  <sheetProtection/>
  <mergeCells count="101">
    <mergeCell ref="Y37:Y43"/>
    <mergeCell ref="S37:S43"/>
    <mergeCell ref="T37:T43"/>
    <mergeCell ref="U37:U43"/>
    <mergeCell ref="V37:V43"/>
    <mergeCell ref="W37:W43"/>
    <mergeCell ref="X37:X43"/>
    <mergeCell ref="I37:K43"/>
    <mergeCell ref="L37:L43"/>
    <mergeCell ref="M37:N43"/>
    <mergeCell ref="O37:O43"/>
    <mergeCell ref="P37:Q43"/>
    <mergeCell ref="R37:R43"/>
    <mergeCell ref="V30:V36"/>
    <mergeCell ref="W30:W36"/>
    <mergeCell ref="X30:X36"/>
    <mergeCell ref="Y30:Y36"/>
    <mergeCell ref="B37:B43"/>
    <mergeCell ref="C37:D43"/>
    <mergeCell ref="E37:E43"/>
    <mergeCell ref="F37:F43"/>
    <mergeCell ref="G37:G43"/>
    <mergeCell ref="H37:H43"/>
    <mergeCell ref="O30:O36"/>
    <mergeCell ref="P30:Q36"/>
    <mergeCell ref="R30:R36"/>
    <mergeCell ref="S30:S36"/>
    <mergeCell ref="T30:T36"/>
    <mergeCell ref="U30:U36"/>
    <mergeCell ref="Y23:Y29"/>
    <mergeCell ref="B30:B36"/>
    <mergeCell ref="C30:D36"/>
    <mergeCell ref="E30:E36"/>
    <mergeCell ref="F30:F36"/>
    <mergeCell ref="G30:G36"/>
    <mergeCell ref="H30:H36"/>
    <mergeCell ref="I30:K36"/>
    <mergeCell ref="L30:L36"/>
    <mergeCell ref="M30:N36"/>
    <mergeCell ref="S23:S29"/>
    <mergeCell ref="T23:T29"/>
    <mergeCell ref="U23:U29"/>
    <mergeCell ref="V23:V29"/>
    <mergeCell ref="W23:W29"/>
    <mergeCell ref="X23:X29"/>
    <mergeCell ref="I23:K29"/>
    <mergeCell ref="L23:L29"/>
    <mergeCell ref="M23:N29"/>
    <mergeCell ref="O23:O29"/>
    <mergeCell ref="P23:Q29"/>
    <mergeCell ref="R23:R29"/>
    <mergeCell ref="B23:B29"/>
    <mergeCell ref="C23:D29"/>
    <mergeCell ref="E23:E29"/>
    <mergeCell ref="F23:F29"/>
    <mergeCell ref="G23:G29"/>
    <mergeCell ref="H23:H29"/>
    <mergeCell ref="X16:X22"/>
    <mergeCell ref="Y16:Y22"/>
    <mergeCell ref="R16:R22"/>
    <mergeCell ref="S16:S22"/>
    <mergeCell ref="T16:T22"/>
    <mergeCell ref="U16:U22"/>
    <mergeCell ref="V16:V22"/>
    <mergeCell ref="W16:W22"/>
    <mergeCell ref="H16:H22"/>
    <mergeCell ref="I16:K22"/>
    <mergeCell ref="L16:L22"/>
    <mergeCell ref="M16:N22"/>
    <mergeCell ref="O16:O22"/>
    <mergeCell ref="P16:Q22"/>
    <mergeCell ref="B16:B22"/>
    <mergeCell ref="C16:D22"/>
    <mergeCell ref="E16:E22"/>
    <mergeCell ref="F16:F22"/>
    <mergeCell ref="G16:G22"/>
    <mergeCell ref="C15:D15"/>
    <mergeCell ref="I15:K15"/>
    <mergeCell ref="M15:N15"/>
    <mergeCell ref="P15:Q15"/>
    <mergeCell ref="Z15:AB15"/>
    <mergeCell ref="B13:P13"/>
    <mergeCell ref="B14:F14"/>
    <mergeCell ref="G14:N14"/>
    <mergeCell ref="O14:T14"/>
    <mergeCell ref="U14:X14"/>
    <mergeCell ref="Y14:AB14"/>
    <mergeCell ref="K6:M7"/>
    <mergeCell ref="N6:P7"/>
    <mergeCell ref="B7:C9"/>
    <mergeCell ref="D7:I9"/>
    <mergeCell ref="K9:P11"/>
    <mergeCell ref="B11:C12"/>
    <mergeCell ref="D11:I12"/>
    <mergeCell ref="B1:P1"/>
    <mergeCell ref="B2:C2"/>
    <mergeCell ref="D2:I2"/>
    <mergeCell ref="K3:M4"/>
    <mergeCell ref="N3:P4"/>
    <mergeCell ref="B4:C5"/>
    <mergeCell ref="D4:I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467"/>
  <sheetViews>
    <sheetView zoomScalePageLayoutView="0" workbookViewId="0" topLeftCell="A1">
      <selection activeCell="C3" sqref="C3:C4"/>
    </sheetView>
  </sheetViews>
  <sheetFormatPr defaultColWidth="11.421875" defaultRowHeight="12.75"/>
  <cols>
    <col min="1" max="1" width="8.00390625" style="0" bestFit="1" customWidth="1"/>
    <col min="2" max="4" width="46.28125" style="0" bestFit="1" customWidth="1"/>
    <col min="5" max="5" width="30.421875" style="0" bestFit="1" customWidth="1"/>
    <col min="6" max="6" width="15.00390625" style="0" bestFit="1" customWidth="1"/>
    <col min="7" max="8" width="46.28125" style="0" bestFit="1" customWidth="1"/>
    <col min="9" max="9" width="14.421875" style="0" bestFit="1" customWidth="1"/>
    <col min="10" max="10" width="17.28125" style="0" bestFit="1" customWidth="1"/>
    <col min="11" max="11" width="37.421875" style="0" bestFit="1" customWidth="1"/>
    <col min="12" max="12" width="46.28125" style="0" bestFit="1" customWidth="1"/>
    <col min="13" max="13" width="24.7109375" style="0" bestFit="1" customWidth="1"/>
    <col min="14" max="14" width="46.28125" style="0" bestFit="1" customWidth="1"/>
    <col min="15" max="15" width="23.57421875" style="0" bestFit="1" customWidth="1"/>
    <col min="16" max="17" width="46.28125" style="0" bestFit="1" customWidth="1"/>
    <col min="18" max="18" width="36.140625" style="0" bestFit="1" customWidth="1"/>
    <col min="19" max="19" width="32.28125" style="0" bestFit="1" customWidth="1"/>
  </cols>
  <sheetData>
    <row r="1" spans="1:19" ht="14.25" customHeight="1">
      <c r="A1" s="591" t="s">
        <v>1159</v>
      </c>
      <c r="B1" s="591" t="s">
        <v>1160</v>
      </c>
      <c r="C1" s="591" t="s">
        <v>1161</v>
      </c>
      <c r="D1" s="591" t="s">
        <v>1162</v>
      </c>
      <c r="E1" s="591"/>
      <c r="F1" s="591"/>
      <c r="G1" s="591"/>
      <c r="H1" s="591"/>
      <c r="I1" s="591" t="s">
        <v>1163</v>
      </c>
      <c r="J1" s="591"/>
      <c r="K1" s="591"/>
      <c r="L1" s="591"/>
      <c r="M1" s="591" t="s">
        <v>1164</v>
      </c>
      <c r="N1" s="591"/>
      <c r="O1" s="591"/>
      <c r="P1" s="591"/>
      <c r="Q1" s="591"/>
      <c r="R1" s="591"/>
      <c r="S1" s="591"/>
    </row>
    <row r="2" spans="1:19" ht="14.25">
      <c r="A2" s="591"/>
      <c r="B2" s="591"/>
      <c r="C2" s="591"/>
      <c r="D2" s="517" t="s">
        <v>1165</v>
      </c>
      <c r="E2" s="517" t="s">
        <v>1166</v>
      </c>
      <c r="F2" s="517" t="s">
        <v>1167</v>
      </c>
      <c r="G2" s="517" t="s">
        <v>1168</v>
      </c>
      <c r="H2" s="517" t="s">
        <v>1169</v>
      </c>
      <c r="I2" s="517" t="s">
        <v>1170</v>
      </c>
      <c r="J2" s="517" t="s">
        <v>1171</v>
      </c>
      <c r="K2" s="517" t="s">
        <v>1172</v>
      </c>
      <c r="L2" s="517" t="s">
        <v>1173</v>
      </c>
      <c r="M2" s="517" t="s">
        <v>1174</v>
      </c>
      <c r="N2" s="517" t="s">
        <v>1175</v>
      </c>
      <c r="O2" s="517" t="s">
        <v>1176</v>
      </c>
      <c r="P2" s="517" t="s">
        <v>1177</v>
      </c>
      <c r="Q2" s="517" t="s">
        <v>1178</v>
      </c>
      <c r="R2" s="517" t="s">
        <v>1179</v>
      </c>
      <c r="S2" s="517" t="s">
        <v>1173</v>
      </c>
    </row>
    <row r="3" spans="1:19" ht="100.5" customHeight="1">
      <c r="A3" s="586" t="s">
        <v>1180</v>
      </c>
      <c r="B3" s="586" t="s">
        <v>1181</v>
      </c>
      <c r="C3" s="589" t="s">
        <v>1182</v>
      </c>
      <c r="D3" s="586" t="s">
        <v>277</v>
      </c>
      <c r="E3" s="586" t="s">
        <v>1183</v>
      </c>
      <c r="F3" s="586"/>
      <c r="G3" s="586" t="s">
        <v>1184</v>
      </c>
      <c r="H3" s="586" t="s">
        <v>265</v>
      </c>
      <c r="I3" s="519">
        <v>4</v>
      </c>
      <c r="J3" s="519">
        <v>5</v>
      </c>
      <c r="K3" s="520">
        <v>20</v>
      </c>
      <c r="L3" s="588" t="s">
        <v>1185</v>
      </c>
      <c r="M3" s="586" t="s">
        <v>1186</v>
      </c>
      <c r="N3" s="586" t="s">
        <v>1187</v>
      </c>
      <c r="O3" s="586" t="s">
        <v>1183</v>
      </c>
      <c r="P3" s="586" t="s">
        <v>1188</v>
      </c>
      <c r="Q3" s="586" t="s">
        <v>1189</v>
      </c>
      <c r="R3" s="587" t="s">
        <v>1190</v>
      </c>
      <c r="S3" s="588" t="s">
        <v>1191</v>
      </c>
    </row>
    <row r="4" spans="1:19" ht="14.25">
      <c r="A4" s="586"/>
      <c r="B4" s="586"/>
      <c r="C4" s="589"/>
      <c r="D4" s="586"/>
      <c r="E4" s="586"/>
      <c r="F4" s="586"/>
      <c r="G4" s="586"/>
      <c r="H4" s="586"/>
      <c r="I4" s="519" t="s">
        <v>1192</v>
      </c>
      <c r="J4" s="519" t="s">
        <v>1193</v>
      </c>
      <c r="K4" s="520" t="s">
        <v>1194</v>
      </c>
      <c r="L4" s="588"/>
      <c r="M4" s="586"/>
      <c r="N4" s="586"/>
      <c r="O4" s="586"/>
      <c r="P4" s="586"/>
      <c r="Q4" s="586"/>
      <c r="R4" s="587"/>
      <c r="S4" s="588"/>
    </row>
    <row r="5" spans="1:19" ht="72" customHeight="1">
      <c r="A5" s="586" t="s">
        <v>1195</v>
      </c>
      <c r="B5" s="586" t="s">
        <v>1196</v>
      </c>
      <c r="C5" s="589" t="s">
        <v>1197</v>
      </c>
      <c r="D5" s="586" t="s">
        <v>264</v>
      </c>
      <c r="E5" s="586" t="s">
        <v>1198</v>
      </c>
      <c r="F5" s="586"/>
      <c r="G5" s="586" t="s">
        <v>1199</v>
      </c>
      <c r="H5" s="586" t="s">
        <v>265</v>
      </c>
      <c r="I5" s="519">
        <v>3</v>
      </c>
      <c r="J5" s="519">
        <v>5</v>
      </c>
      <c r="K5" s="520">
        <v>15</v>
      </c>
      <c r="L5" s="588" t="s">
        <v>1185</v>
      </c>
      <c r="M5" s="586" t="s">
        <v>1186</v>
      </c>
      <c r="N5" s="586" t="s">
        <v>1200</v>
      </c>
      <c r="O5" s="586" t="s">
        <v>1198</v>
      </c>
      <c r="P5" s="586" t="s">
        <v>1201</v>
      </c>
      <c r="Q5" s="586" t="s">
        <v>1202</v>
      </c>
      <c r="R5" s="587" t="s">
        <v>1190</v>
      </c>
      <c r="S5" s="588" t="s">
        <v>1191</v>
      </c>
    </row>
    <row r="6" spans="1:19" ht="14.25">
      <c r="A6" s="586"/>
      <c r="B6" s="586"/>
      <c r="C6" s="589"/>
      <c r="D6" s="586"/>
      <c r="E6" s="586"/>
      <c r="F6" s="586"/>
      <c r="G6" s="586"/>
      <c r="H6" s="586"/>
      <c r="I6" s="519" t="s">
        <v>1203</v>
      </c>
      <c r="J6" s="519" t="s">
        <v>1193</v>
      </c>
      <c r="K6" s="520" t="s">
        <v>1194</v>
      </c>
      <c r="L6" s="588"/>
      <c r="M6" s="586"/>
      <c r="N6" s="586"/>
      <c r="O6" s="586"/>
      <c r="P6" s="586"/>
      <c r="Q6" s="586"/>
      <c r="R6" s="587"/>
      <c r="S6" s="588"/>
    </row>
    <row r="7" spans="1:19" ht="42.75" customHeight="1">
      <c r="A7" s="586" t="s">
        <v>1204</v>
      </c>
      <c r="B7" s="586" t="s">
        <v>1196</v>
      </c>
      <c r="C7" s="589" t="s">
        <v>1197</v>
      </c>
      <c r="D7" s="586" t="s">
        <v>271</v>
      </c>
      <c r="E7" s="586" t="s">
        <v>1183</v>
      </c>
      <c r="F7" s="586"/>
      <c r="G7" s="586" t="s">
        <v>1205</v>
      </c>
      <c r="H7" s="586" t="s">
        <v>265</v>
      </c>
      <c r="I7" s="519">
        <v>3</v>
      </c>
      <c r="J7" s="519">
        <v>5</v>
      </c>
      <c r="K7" s="520">
        <v>15</v>
      </c>
      <c r="L7" s="588" t="s">
        <v>1185</v>
      </c>
      <c r="M7" s="586" t="s">
        <v>1186</v>
      </c>
      <c r="N7" s="586" t="s">
        <v>1206</v>
      </c>
      <c r="O7" s="586" t="s">
        <v>1183</v>
      </c>
      <c r="P7" s="586" t="s">
        <v>1207</v>
      </c>
      <c r="Q7" s="586" t="s">
        <v>1208</v>
      </c>
      <c r="R7" s="587" t="s">
        <v>1190</v>
      </c>
      <c r="S7" s="588" t="s">
        <v>1191</v>
      </c>
    </row>
    <row r="8" spans="1:19" ht="14.25">
      <c r="A8" s="586"/>
      <c r="B8" s="586"/>
      <c r="C8" s="589"/>
      <c r="D8" s="586"/>
      <c r="E8" s="586"/>
      <c r="F8" s="586"/>
      <c r="G8" s="586"/>
      <c r="H8" s="586"/>
      <c r="I8" s="519" t="s">
        <v>1203</v>
      </c>
      <c r="J8" s="519" t="s">
        <v>1193</v>
      </c>
      <c r="K8" s="520" t="s">
        <v>1194</v>
      </c>
      <c r="L8" s="588"/>
      <c r="M8" s="586"/>
      <c r="N8" s="586"/>
      <c r="O8" s="586"/>
      <c r="P8" s="586"/>
      <c r="Q8" s="586"/>
      <c r="R8" s="587"/>
      <c r="S8" s="588"/>
    </row>
    <row r="9" spans="1:19" ht="28.5" customHeight="1">
      <c r="A9" s="586" t="s">
        <v>1209</v>
      </c>
      <c r="B9" s="586" t="s">
        <v>1210</v>
      </c>
      <c r="C9" s="589" t="s">
        <v>1211</v>
      </c>
      <c r="D9" s="586" t="s">
        <v>244</v>
      </c>
      <c r="E9" s="586" t="s">
        <v>1183</v>
      </c>
      <c r="F9" s="586"/>
      <c r="G9" s="586"/>
      <c r="H9" s="586" t="s">
        <v>239</v>
      </c>
      <c r="I9" s="519">
        <v>1</v>
      </c>
      <c r="J9" s="519">
        <v>10</v>
      </c>
      <c r="K9" s="521">
        <v>10</v>
      </c>
      <c r="L9" s="588" t="s">
        <v>1191</v>
      </c>
      <c r="M9" s="586" t="s">
        <v>1186</v>
      </c>
      <c r="N9" s="586" t="s">
        <v>1212</v>
      </c>
      <c r="O9" s="586" t="s">
        <v>1183</v>
      </c>
      <c r="P9" s="586" t="s">
        <v>642</v>
      </c>
      <c r="Q9" s="586" t="s">
        <v>1213</v>
      </c>
      <c r="R9" s="587" t="s">
        <v>1190</v>
      </c>
      <c r="S9" s="588" t="s">
        <v>1191</v>
      </c>
    </row>
    <row r="10" spans="1:19" ht="14.25">
      <c r="A10" s="586"/>
      <c r="B10" s="586"/>
      <c r="C10" s="589"/>
      <c r="D10" s="586"/>
      <c r="E10" s="586"/>
      <c r="F10" s="586"/>
      <c r="G10" s="586"/>
      <c r="H10" s="586"/>
      <c r="I10" s="519" t="s">
        <v>1214</v>
      </c>
      <c r="J10" s="519" t="s">
        <v>1215</v>
      </c>
      <c r="K10" s="521" t="s">
        <v>1190</v>
      </c>
      <c r="L10" s="588"/>
      <c r="M10" s="586"/>
      <c r="N10" s="586"/>
      <c r="O10" s="586"/>
      <c r="P10" s="586"/>
      <c r="Q10" s="586"/>
      <c r="R10" s="587"/>
      <c r="S10" s="588"/>
    </row>
    <row r="11" spans="1:19" ht="14.25" customHeight="1">
      <c r="A11" s="586"/>
      <c r="B11" s="586"/>
      <c r="C11" s="589"/>
      <c r="D11" s="586"/>
      <c r="E11" s="586"/>
      <c r="F11" s="586"/>
      <c r="G11" s="586"/>
      <c r="H11" s="586"/>
      <c r="I11" s="519"/>
      <c r="J11" s="519"/>
      <c r="K11" s="521"/>
      <c r="L11" s="588"/>
      <c r="M11" s="586" t="s">
        <v>1186</v>
      </c>
      <c r="N11" s="586" t="s">
        <v>1216</v>
      </c>
      <c r="O11" s="586" t="s">
        <v>1183</v>
      </c>
      <c r="P11" s="586" t="s">
        <v>642</v>
      </c>
      <c r="Q11" s="586" t="s">
        <v>1213</v>
      </c>
      <c r="R11" s="587"/>
      <c r="S11" s="588"/>
    </row>
    <row r="12" spans="1:19" ht="14.25" customHeight="1">
      <c r="A12" s="586"/>
      <c r="B12" s="586"/>
      <c r="C12" s="589"/>
      <c r="D12" s="586"/>
      <c r="E12" s="586"/>
      <c r="F12" s="586"/>
      <c r="G12" s="586"/>
      <c r="H12" s="586"/>
      <c r="I12" s="519"/>
      <c r="J12" s="519"/>
      <c r="K12" s="521"/>
      <c r="L12" s="588"/>
      <c r="M12" s="586"/>
      <c r="N12" s="586"/>
      <c r="O12" s="586"/>
      <c r="P12" s="586"/>
      <c r="Q12" s="586"/>
      <c r="R12" s="587"/>
      <c r="S12" s="588"/>
    </row>
    <row r="13" spans="1:19" ht="14.25">
      <c r="A13" s="586" t="s">
        <v>1217</v>
      </c>
      <c r="B13" s="586" t="s">
        <v>1218</v>
      </c>
      <c r="C13" s="589" t="s">
        <v>1219</v>
      </c>
      <c r="D13" s="586" t="s">
        <v>1220</v>
      </c>
      <c r="E13" s="586" t="s">
        <v>1183</v>
      </c>
      <c r="F13" s="586" t="s">
        <v>1221</v>
      </c>
      <c r="G13" s="586" t="s">
        <v>307</v>
      </c>
      <c r="H13" s="586" t="s">
        <v>265</v>
      </c>
      <c r="I13" s="519">
        <v>2</v>
      </c>
      <c r="J13" s="519">
        <v>20</v>
      </c>
      <c r="K13" s="522">
        <v>40</v>
      </c>
      <c r="L13" s="588" t="s">
        <v>1222</v>
      </c>
      <c r="M13" s="586" t="s">
        <v>1186</v>
      </c>
      <c r="N13" s="586" t="s">
        <v>1223</v>
      </c>
      <c r="O13" s="586" t="s">
        <v>1183</v>
      </c>
      <c r="P13" s="586" t="s">
        <v>1224</v>
      </c>
      <c r="Q13" s="586" t="s">
        <v>1225</v>
      </c>
      <c r="R13" s="587" t="s">
        <v>1190</v>
      </c>
      <c r="S13" s="588" t="s">
        <v>1191</v>
      </c>
    </row>
    <row r="14" spans="1:19" ht="26.25">
      <c r="A14" s="586"/>
      <c r="B14" s="586"/>
      <c r="C14" s="589"/>
      <c r="D14" s="586"/>
      <c r="E14" s="586"/>
      <c r="F14" s="586"/>
      <c r="G14" s="586"/>
      <c r="H14" s="586"/>
      <c r="I14" s="519" t="s">
        <v>1226</v>
      </c>
      <c r="J14" s="519" t="s">
        <v>1227</v>
      </c>
      <c r="K14" s="522" t="s">
        <v>1228</v>
      </c>
      <c r="L14" s="588"/>
      <c r="M14" s="586"/>
      <c r="N14" s="586"/>
      <c r="O14" s="586"/>
      <c r="P14" s="586"/>
      <c r="Q14" s="586"/>
      <c r="R14" s="587"/>
      <c r="S14" s="588"/>
    </row>
    <row r="15" spans="1:19" ht="14.25">
      <c r="A15" s="586" t="s">
        <v>1229</v>
      </c>
      <c r="B15" s="586" t="s">
        <v>1218</v>
      </c>
      <c r="C15" s="589" t="s">
        <v>1219</v>
      </c>
      <c r="D15" s="586" t="s">
        <v>1230</v>
      </c>
      <c r="E15" s="586" t="s">
        <v>1198</v>
      </c>
      <c r="F15" s="586"/>
      <c r="G15" s="586" t="s">
        <v>312</v>
      </c>
      <c r="H15" s="586" t="s">
        <v>1231</v>
      </c>
      <c r="I15" s="519">
        <v>2</v>
      </c>
      <c r="J15" s="519">
        <v>20</v>
      </c>
      <c r="K15" s="522">
        <v>40</v>
      </c>
      <c r="L15" s="588" t="s">
        <v>1222</v>
      </c>
      <c r="M15" s="586" t="s">
        <v>1186</v>
      </c>
      <c r="N15" s="586" t="s">
        <v>1232</v>
      </c>
      <c r="O15" s="586" t="s">
        <v>1183</v>
      </c>
      <c r="P15" s="586" t="s">
        <v>1233</v>
      </c>
      <c r="Q15" s="586" t="s">
        <v>1225</v>
      </c>
      <c r="R15" s="587" t="s">
        <v>1190</v>
      </c>
      <c r="S15" s="588" t="s">
        <v>1191</v>
      </c>
    </row>
    <row r="16" spans="1:19" ht="26.25">
      <c r="A16" s="586"/>
      <c r="B16" s="586"/>
      <c r="C16" s="589"/>
      <c r="D16" s="586"/>
      <c r="E16" s="586"/>
      <c r="F16" s="586"/>
      <c r="G16" s="586"/>
      <c r="H16" s="586"/>
      <c r="I16" s="519" t="s">
        <v>1226</v>
      </c>
      <c r="J16" s="519" t="s">
        <v>1227</v>
      </c>
      <c r="K16" s="522" t="s">
        <v>1228</v>
      </c>
      <c r="L16" s="588"/>
      <c r="M16" s="586"/>
      <c r="N16" s="586"/>
      <c r="O16" s="586"/>
      <c r="P16" s="586"/>
      <c r="Q16" s="586"/>
      <c r="R16" s="587"/>
      <c r="S16" s="588"/>
    </row>
    <row r="17" spans="1:19" ht="14.25">
      <c r="A17" s="586" t="s">
        <v>1234</v>
      </c>
      <c r="B17" s="586" t="s">
        <v>1218</v>
      </c>
      <c r="C17" s="589" t="s">
        <v>1219</v>
      </c>
      <c r="D17" s="586" t="s">
        <v>1235</v>
      </c>
      <c r="E17" s="586" t="s">
        <v>1183</v>
      </c>
      <c r="F17" s="586"/>
      <c r="G17" s="586" t="s">
        <v>318</v>
      </c>
      <c r="H17" s="586" t="s">
        <v>320</v>
      </c>
      <c r="I17" s="519">
        <v>3</v>
      </c>
      <c r="J17" s="519">
        <v>20</v>
      </c>
      <c r="K17" s="523">
        <v>60</v>
      </c>
      <c r="L17" s="588" t="s">
        <v>1236</v>
      </c>
      <c r="M17" s="586" t="s">
        <v>1186</v>
      </c>
      <c r="N17" s="586" t="s">
        <v>1237</v>
      </c>
      <c r="O17" s="586" t="s">
        <v>1183</v>
      </c>
      <c r="P17" s="586" t="s">
        <v>1238</v>
      </c>
      <c r="Q17" s="518" t="s">
        <v>1239</v>
      </c>
      <c r="R17" s="587" t="s">
        <v>1190</v>
      </c>
      <c r="S17" s="588" t="s">
        <v>1191</v>
      </c>
    </row>
    <row r="18" spans="1:19" ht="26.25">
      <c r="A18" s="586"/>
      <c r="B18" s="586"/>
      <c r="C18" s="589"/>
      <c r="D18" s="586"/>
      <c r="E18" s="586"/>
      <c r="F18" s="586"/>
      <c r="G18" s="586"/>
      <c r="H18" s="586"/>
      <c r="I18" s="519" t="s">
        <v>1203</v>
      </c>
      <c r="J18" s="519" t="s">
        <v>1227</v>
      </c>
      <c r="K18" s="523" t="s">
        <v>1240</v>
      </c>
      <c r="L18" s="588"/>
      <c r="M18" s="586"/>
      <c r="N18" s="586"/>
      <c r="O18" s="586"/>
      <c r="P18" s="586"/>
      <c r="Q18" s="518"/>
      <c r="R18" s="587"/>
      <c r="S18" s="588"/>
    </row>
    <row r="19" spans="1:19" ht="26.25">
      <c r="A19" s="586"/>
      <c r="B19" s="586"/>
      <c r="C19" s="589"/>
      <c r="D19" s="586"/>
      <c r="E19" s="586"/>
      <c r="F19" s="586"/>
      <c r="G19" s="586"/>
      <c r="H19" s="586"/>
      <c r="I19" s="519"/>
      <c r="J19" s="519"/>
      <c r="K19" s="523"/>
      <c r="L19" s="588"/>
      <c r="M19" s="586"/>
      <c r="N19" s="586"/>
      <c r="O19" s="586"/>
      <c r="P19" s="586"/>
      <c r="Q19" s="518" t="s">
        <v>1241</v>
      </c>
      <c r="R19" s="587"/>
      <c r="S19" s="588"/>
    </row>
    <row r="20" spans="1:19" ht="14.25">
      <c r="A20" s="586"/>
      <c r="B20" s="586"/>
      <c r="C20" s="589"/>
      <c r="D20" s="586"/>
      <c r="E20" s="586"/>
      <c r="F20" s="586"/>
      <c r="G20" s="586"/>
      <c r="H20" s="586"/>
      <c r="I20" s="519"/>
      <c r="J20" s="519"/>
      <c r="K20" s="523"/>
      <c r="L20" s="588"/>
      <c r="M20" s="586"/>
      <c r="N20" s="586"/>
      <c r="O20" s="586"/>
      <c r="P20" s="586"/>
      <c r="Q20" s="518"/>
      <c r="R20" s="587"/>
      <c r="S20" s="588"/>
    </row>
    <row r="21" spans="1:19" ht="14.25">
      <c r="A21" s="586"/>
      <c r="B21" s="586"/>
      <c r="C21" s="589"/>
      <c r="D21" s="586"/>
      <c r="E21" s="586"/>
      <c r="F21" s="586"/>
      <c r="G21" s="586"/>
      <c r="H21" s="586"/>
      <c r="I21" s="519"/>
      <c r="J21" s="519"/>
      <c r="K21" s="523"/>
      <c r="L21" s="588"/>
      <c r="M21" s="586"/>
      <c r="N21" s="586"/>
      <c r="O21" s="586"/>
      <c r="P21" s="586"/>
      <c r="Q21" s="518" t="s">
        <v>1242</v>
      </c>
      <c r="R21" s="587"/>
      <c r="S21" s="588"/>
    </row>
    <row r="22" spans="1:19" ht="14.25">
      <c r="A22" s="586"/>
      <c r="B22" s="586"/>
      <c r="C22" s="589"/>
      <c r="D22" s="586"/>
      <c r="E22" s="586"/>
      <c r="F22" s="586"/>
      <c r="G22" s="586"/>
      <c r="H22" s="586"/>
      <c r="I22" s="519"/>
      <c r="J22" s="519"/>
      <c r="K22" s="523"/>
      <c r="L22" s="588"/>
      <c r="M22" s="586"/>
      <c r="N22" s="586"/>
      <c r="O22" s="586"/>
      <c r="P22" s="586"/>
      <c r="Q22" s="518"/>
      <c r="R22" s="587"/>
      <c r="S22" s="588"/>
    </row>
    <row r="23" spans="1:19" ht="14.25">
      <c r="A23" s="586" t="s">
        <v>1243</v>
      </c>
      <c r="B23" s="586" t="s">
        <v>1218</v>
      </c>
      <c r="C23" s="589" t="s">
        <v>1219</v>
      </c>
      <c r="D23" s="586" t="s">
        <v>1244</v>
      </c>
      <c r="E23" s="586" t="s">
        <v>1183</v>
      </c>
      <c r="F23" s="586"/>
      <c r="G23" s="586" t="s">
        <v>1245</v>
      </c>
      <c r="H23" s="586" t="s">
        <v>265</v>
      </c>
      <c r="I23" s="519">
        <v>3</v>
      </c>
      <c r="J23" s="519">
        <v>20</v>
      </c>
      <c r="K23" s="523">
        <v>60</v>
      </c>
      <c r="L23" s="588" t="s">
        <v>1236</v>
      </c>
      <c r="M23" s="586" t="s">
        <v>1186</v>
      </c>
      <c r="N23" s="586" t="s">
        <v>1246</v>
      </c>
      <c r="O23" s="586" t="s">
        <v>1183</v>
      </c>
      <c r="P23" s="586" t="s">
        <v>1247</v>
      </c>
      <c r="Q23" s="518" t="s">
        <v>1248</v>
      </c>
      <c r="R23" s="587" t="s">
        <v>1190</v>
      </c>
      <c r="S23" s="588" t="s">
        <v>1191</v>
      </c>
    </row>
    <row r="24" spans="1:19" ht="26.25">
      <c r="A24" s="586"/>
      <c r="B24" s="586"/>
      <c r="C24" s="589"/>
      <c r="D24" s="586"/>
      <c r="E24" s="586"/>
      <c r="F24" s="586"/>
      <c r="G24" s="586"/>
      <c r="H24" s="586"/>
      <c r="I24" s="519" t="s">
        <v>1203</v>
      </c>
      <c r="J24" s="519" t="s">
        <v>1227</v>
      </c>
      <c r="K24" s="523" t="s">
        <v>1240</v>
      </c>
      <c r="L24" s="588"/>
      <c r="M24" s="586"/>
      <c r="N24" s="586"/>
      <c r="O24" s="586"/>
      <c r="P24" s="586"/>
      <c r="Q24" s="518"/>
      <c r="R24" s="587"/>
      <c r="S24" s="588"/>
    </row>
    <row r="25" spans="1:19" ht="26.25">
      <c r="A25" s="586"/>
      <c r="B25" s="586"/>
      <c r="C25" s="589"/>
      <c r="D25" s="586"/>
      <c r="E25" s="586"/>
      <c r="F25" s="586"/>
      <c r="G25" s="586"/>
      <c r="H25" s="586"/>
      <c r="I25" s="519"/>
      <c r="J25" s="519"/>
      <c r="K25" s="523"/>
      <c r="L25" s="588"/>
      <c r="M25" s="586"/>
      <c r="N25" s="586"/>
      <c r="O25" s="586"/>
      <c r="P25" s="586"/>
      <c r="Q25" s="518" t="s">
        <v>1241</v>
      </c>
      <c r="R25" s="587"/>
      <c r="S25" s="588"/>
    </row>
    <row r="26" spans="1:19" ht="14.25">
      <c r="A26" s="586"/>
      <c r="B26" s="586"/>
      <c r="C26" s="589"/>
      <c r="D26" s="586"/>
      <c r="E26" s="586"/>
      <c r="F26" s="586"/>
      <c r="G26" s="586"/>
      <c r="H26" s="586"/>
      <c r="I26" s="519"/>
      <c r="J26" s="519"/>
      <c r="K26" s="523"/>
      <c r="L26" s="588"/>
      <c r="M26" s="586"/>
      <c r="N26" s="586"/>
      <c r="O26" s="586"/>
      <c r="P26" s="586"/>
      <c r="Q26" s="518"/>
      <c r="R26" s="587"/>
      <c r="S26" s="588"/>
    </row>
    <row r="27" spans="1:19" ht="14.25">
      <c r="A27" s="586"/>
      <c r="B27" s="586"/>
      <c r="C27" s="589"/>
      <c r="D27" s="586"/>
      <c r="E27" s="586"/>
      <c r="F27" s="586"/>
      <c r="G27" s="586"/>
      <c r="H27" s="586"/>
      <c r="I27" s="519"/>
      <c r="J27" s="519"/>
      <c r="K27" s="523"/>
      <c r="L27" s="588"/>
      <c r="M27" s="586"/>
      <c r="N27" s="586"/>
      <c r="O27" s="586"/>
      <c r="P27" s="586"/>
      <c r="Q27" s="518" t="s">
        <v>1242</v>
      </c>
      <c r="R27" s="587"/>
      <c r="S27" s="588"/>
    </row>
    <row r="28" spans="1:19" ht="14.25">
      <c r="A28" s="586"/>
      <c r="B28" s="586"/>
      <c r="C28" s="589"/>
      <c r="D28" s="586"/>
      <c r="E28" s="586"/>
      <c r="F28" s="586"/>
      <c r="G28" s="586"/>
      <c r="H28" s="586"/>
      <c r="I28" s="519"/>
      <c r="J28" s="519"/>
      <c r="K28" s="523"/>
      <c r="L28" s="588"/>
      <c r="M28" s="586"/>
      <c r="N28" s="586"/>
      <c r="O28" s="586"/>
      <c r="P28" s="586"/>
      <c r="Q28" s="518"/>
      <c r="R28" s="587"/>
      <c r="S28" s="588"/>
    </row>
    <row r="29" spans="1:19" ht="14.25">
      <c r="A29" s="586"/>
      <c r="B29" s="586"/>
      <c r="C29" s="589"/>
      <c r="D29" s="586"/>
      <c r="E29" s="586"/>
      <c r="F29" s="586"/>
      <c r="G29" s="586"/>
      <c r="H29" s="586"/>
      <c r="I29" s="519"/>
      <c r="J29" s="519"/>
      <c r="K29" s="523"/>
      <c r="L29" s="588"/>
      <c r="M29" s="586"/>
      <c r="N29" s="586"/>
      <c r="O29" s="586"/>
      <c r="P29" s="586"/>
      <c r="Q29" s="518" t="s">
        <v>1239</v>
      </c>
      <c r="R29" s="587"/>
      <c r="S29" s="588"/>
    </row>
    <row r="30" spans="1:19" ht="14.25">
      <c r="A30" s="586"/>
      <c r="B30" s="586"/>
      <c r="C30" s="589"/>
      <c r="D30" s="586"/>
      <c r="E30" s="586"/>
      <c r="F30" s="586"/>
      <c r="G30" s="586"/>
      <c r="H30" s="586"/>
      <c r="I30" s="519"/>
      <c r="J30" s="519"/>
      <c r="K30" s="523"/>
      <c r="L30" s="588"/>
      <c r="M30" s="586"/>
      <c r="N30" s="586"/>
      <c r="O30" s="586"/>
      <c r="P30" s="586"/>
      <c r="Q30" s="518"/>
      <c r="R30" s="587"/>
      <c r="S30" s="588"/>
    </row>
    <row r="31" spans="1:19" ht="14.25" customHeight="1">
      <c r="A31" s="586"/>
      <c r="B31" s="586"/>
      <c r="C31" s="589"/>
      <c r="D31" s="586"/>
      <c r="E31" s="586"/>
      <c r="F31" s="586"/>
      <c r="G31" s="586"/>
      <c r="H31" s="586"/>
      <c r="I31" s="519"/>
      <c r="J31" s="519"/>
      <c r="K31" s="523"/>
      <c r="L31" s="588"/>
      <c r="M31" s="586" t="s">
        <v>1186</v>
      </c>
      <c r="N31" s="586" t="s">
        <v>1249</v>
      </c>
      <c r="O31" s="586" t="s">
        <v>1183</v>
      </c>
      <c r="P31" s="586" t="s">
        <v>1250</v>
      </c>
      <c r="Q31" s="518" t="s">
        <v>1248</v>
      </c>
      <c r="R31" s="587"/>
      <c r="S31" s="588"/>
    </row>
    <row r="32" spans="1:19" ht="14.25" customHeight="1">
      <c r="A32" s="586"/>
      <c r="B32" s="586"/>
      <c r="C32" s="589"/>
      <c r="D32" s="586"/>
      <c r="E32" s="586"/>
      <c r="F32" s="586"/>
      <c r="G32" s="586"/>
      <c r="H32" s="586"/>
      <c r="I32" s="519"/>
      <c r="J32" s="519"/>
      <c r="K32" s="523"/>
      <c r="L32" s="588"/>
      <c r="M32" s="586"/>
      <c r="N32" s="586"/>
      <c r="O32" s="586"/>
      <c r="P32" s="586"/>
      <c r="Q32" s="518"/>
      <c r="R32" s="587"/>
      <c r="S32" s="588"/>
    </row>
    <row r="33" spans="1:19" ht="14.25" customHeight="1">
      <c r="A33" s="586"/>
      <c r="B33" s="586"/>
      <c r="C33" s="589"/>
      <c r="D33" s="586"/>
      <c r="E33" s="586"/>
      <c r="F33" s="586"/>
      <c r="G33" s="586"/>
      <c r="H33" s="586"/>
      <c r="I33" s="519"/>
      <c r="J33" s="519"/>
      <c r="K33" s="523"/>
      <c r="L33" s="588"/>
      <c r="M33" s="586"/>
      <c r="N33" s="586"/>
      <c r="O33" s="586"/>
      <c r="P33" s="586"/>
      <c r="Q33" s="518" t="s">
        <v>1239</v>
      </c>
      <c r="R33" s="587"/>
      <c r="S33" s="588"/>
    </row>
    <row r="34" spans="1:19" ht="14.25" customHeight="1">
      <c r="A34" s="586"/>
      <c r="B34" s="586"/>
      <c r="C34" s="589"/>
      <c r="D34" s="586"/>
      <c r="E34" s="586"/>
      <c r="F34" s="586"/>
      <c r="G34" s="586"/>
      <c r="H34" s="586"/>
      <c r="I34" s="519"/>
      <c r="J34" s="519"/>
      <c r="K34" s="523"/>
      <c r="L34" s="588"/>
      <c r="M34" s="586"/>
      <c r="N34" s="586"/>
      <c r="O34" s="586"/>
      <c r="P34" s="586"/>
      <c r="Q34" s="518"/>
      <c r="R34" s="587"/>
      <c r="S34" s="588"/>
    </row>
    <row r="35" spans="1:19" ht="14.25" customHeight="1">
      <c r="A35" s="586"/>
      <c r="B35" s="586"/>
      <c r="C35" s="589"/>
      <c r="D35" s="586"/>
      <c r="E35" s="586"/>
      <c r="F35" s="586"/>
      <c r="G35" s="586"/>
      <c r="H35" s="586"/>
      <c r="I35" s="519"/>
      <c r="J35" s="519"/>
      <c r="K35" s="523"/>
      <c r="L35" s="588"/>
      <c r="M35" s="586"/>
      <c r="N35" s="586"/>
      <c r="O35" s="586"/>
      <c r="P35" s="586"/>
      <c r="Q35" s="518" t="s">
        <v>1241</v>
      </c>
      <c r="R35" s="587"/>
      <c r="S35" s="588"/>
    </row>
    <row r="36" spans="1:19" ht="14.25" customHeight="1">
      <c r="A36" s="586"/>
      <c r="B36" s="586"/>
      <c r="C36" s="589"/>
      <c r="D36" s="586"/>
      <c r="E36" s="586"/>
      <c r="F36" s="586"/>
      <c r="G36" s="586"/>
      <c r="H36" s="586"/>
      <c r="I36" s="519"/>
      <c r="J36" s="519"/>
      <c r="K36" s="523"/>
      <c r="L36" s="588"/>
      <c r="M36" s="586"/>
      <c r="N36" s="586"/>
      <c r="O36" s="586"/>
      <c r="P36" s="586"/>
      <c r="Q36" s="518"/>
      <c r="R36" s="587"/>
      <c r="S36" s="588"/>
    </row>
    <row r="37" spans="1:19" ht="14.25" customHeight="1">
      <c r="A37" s="586"/>
      <c r="B37" s="586"/>
      <c r="C37" s="589"/>
      <c r="D37" s="586"/>
      <c r="E37" s="586"/>
      <c r="F37" s="586"/>
      <c r="G37" s="586"/>
      <c r="H37" s="586"/>
      <c r="I37" s="519"/>
      <c r="J37" s="519"/>
      <c r="K37" s="523"/>
      <c r="L37" s="588"/>
      <c r="M37" s="586"/>
      <c r="N37" s="586"/>
      <c r="O37" s="586"/>
      <c r="P37" s="586"/>
      <c r="Q37" s="518" t="s">
        <v>1242</v>
      </c>
      <c r="R37" s="587"/>
      <c r="S37" s="588"/>
    </row>
    <row r="38" spans="1:19" ht="14.25" customHeight="1">
      <c r="A38" s="586"/>
      <c r="B38" s="586"/>
      <c r="C38" s="589"/>
      <c r="D38" s="586"/>
      <c r="E38" s="586"/>
      <c r="F38" s="586"/>
      <c r="G38" s="586"/>
      <c r="H38" s="586"/>
      <c r="I38" s="519"/>
      <c r="J38" s="519"/>
      <c r="K38" s="523"/>
      <c r="L38" s="588"/>
      <c r="M38" s="586"/>
      <c r="N38" s="586"/>
      <c r="O38" s="586"/>
      <c r="P38" s="586"/>
      <c r="Q38" s="518"/>
      <c r="R38" s="587"/>
      <c r="S38" s="588"/>
    </row>
    <row r="39" spans="1:19" ht="26.25">
      <c r="A39" s="586" t="s">
        <v>1251</v>
      </c>
      <c r="B39" s="586" t="s">
        <v>1252</v>
      </c>
      <c r="C39" s="589" t="s">
        <v>1253</v>
      </c>
      <c r="D39" s="586" t="s">
        <v>1254</v>
      </c>
      <c r="E39" s="586" t="s">
        <v>1183</v>
      </c>
      <c r="F39" s="586" t="s">
        <v>1221</v>
      </c>
      <c r="G39" s="586" t="s">
        <v>282</v>
      </c>
      <c r="H39" s="586" t="s">
        <v>1255</v>
      </c>
      <c r="I39" s="519">
        <v>4</v>
      </c>
      <c r="J39" s="519">
        <v>20</v>
      </c>
      <c r="K39" s="523">
        <v>80</v>
      </c>
      <c r="L39" s="588" t="s">
        <v>1236</v>
      </c>
      <c r="M39" s="586" t="s">
        <v>1186</v>
      </c>
      <c r="N39" s="586" t="s">
        <v>1256</v>
      </c>
      <c r="O39" s="586" t="s">
        <v>1183</v>
      </c>
      <c r="P39" s="586" t="s">
        <v>1257</v>
      </c>
      <c r="Q39" s="518" t="s">
        <v>1258</v>
      </c>
      <c r="R39" s="587" t="s">
        <v>1190</v>
      </c>
      <c r="S39" s="588" t="s">
        <v>1191</v>
      </c>
    </row>
    <row r="40" spans="1:19" ht="26.25">
      <c r="A40" s="586"/>
      <c r="B40" s="586"/>
      <c r="C40" s="589"/>
      <c r="D40" s="586"/>
      <c r="E40" s="586"/>
      <c r="F40" s="586"/>
      <c r="G40" s="586"/>
      <c r="H40" s="586"/>
      <c r="I40" s="519" t="s">
        <v>1192</v>
      </c>
      <c r="J40" s="519" t="s">
        <v>1227</v>
      </c>
      <c r="K40" s="523" t="s">
        <v>1240</v>
      </c>
      <c r="L40" s="588"/>
      <c r="M40" s="586"/>
      <c r="N40" s="586"/>
      <c r="O40" s="586"/>
      <c r="P40" s="586"/>
      <c r="Q40" s="518"/>
      <c r="R40" s="587"/>
      <c r="S40" s="588"/>
    </row>
    <row r="41" spans="1:19" ht="14.25">
      <c r="A41" s="586"/>
      <c r="B41" s="586"/>
      <c r="C41" s="589"/>
      <c r="D41" s="586"/>
      <c r="E41" s="586"/>
      <c r="F41" s="586"/>
      <c r="G41" s="586"/>
      <c r="H41" s="586"/>
      <c r="I41" s="519"/>
      <c r="J41" s="519"/>
      <c r="K41" s="523"/>
      <c r="L41" s="588"/>
      <c r="M41" s="586"/>
      <c r="N41" s="586"/>
      <c r="O41" s="586"/>
      <c r="P41" s="586"/>
      <c r="Q41" s="518" t="s">
        <v>1259</v>
      </c>
      <c r="R41" s="587"/>
      <c r="S41" s="588"/>
    </row>
    <row r="42" spans="1:19" ht="14.25">
      <c r="A42" s="586"/>
      <c r="B42" s="586"/>
      <c r="C42" s="589"/>
      <c r="D42" s="586"/>
      <c r="E42" s="586"/>
      <c r="F42" s="586"/>
      <c r="G42" s="586"/>
      <c r="H42" s="586"/>
      <c r="I42" s="519"/>
      <c r="J42" s="519"/>
      <c r="K42" s="523"/>
      <c r="L42" s="588"/>
      <c r="M42" s="586"/>
      <c r="N42" s="586"/>
      <c r="O42" s="586"/>
      <c r="P42" s="586"/>
      <c r="Q42" s="518"/>
      <c r="R42" s="587"/>
      <c r="S42" s="588"/>
    </row>
    <row r="43" spans="1:19" ht="26.25">
      <c r="A43" s="586" t="s">
        <v>1260</v>
      </c>
      <c r="B43" s="586" t="s">
        <v>1252</v>
      </c>
      <c r="C43" s="589" t="s">
        <v>1253</v>
      </c>
      <c r="D43" s="586" t="s">
        <v>1261</v>
      </c>
      <c r="E43" s="586" t="s">
        <v>1183</v>
      </c>
      <c r="F43" s="586" t="s">
        <v>1262</v>
      </c>
      <c r="G43" s="586" t="s">
        <v>1263</v>
      </c>
      <c r="H43" s="586" t="s">
        <v>265</v>
      </c>
      <c r="I43" s="519">
        <v>3</v>
      </c>
      <c r="J43" s="519">
        <v>20</v>
      </c>
      <c r="K43" s="523">
        <v>60</v>
      </c>
      <c r="L43" s="588" t="s">
        <v>1236</v>
      </c>
      <c r="M43" s="586" t="s">
        <v>1186</v>
      </c>
      <c r="N43" s="586" t="s">
        <v>1264</v>
      </c>
      <c r="O43" s="586" t="s">
        <v>1183</v>
      </c>
      <c r="P43" s="586" t="s">
        <v>1265</v>
      </c>
      <c r="Q43" s="518" t="s">
        <v>1258</v>
      </c>
      <c r="R43" s="587" t="s">
        <v>1190</v>
      </c>
      <c r="S43" s="588" t="s">
        <v>1191</v>
      </c>
    </row>
    <row r="44" spans="1:19" ht="26.25">
      <c r="A44" s="586"/>
      <c r="B44" s="586"/>
      <c r="C44" s="589"/>
      <c r="D44" s="586"/>
      <c r="E44" s="586"/>
      <c r="F44" s="586"/>
      <c r="G44" s="586"/>
      <c r="H44" s="586"/>
      <c r="I44" s="519" t="s">
        <v>1203</v>
      </c>
      <c r="J44" s="519" t="s">
        <v>1227</v>
      </c>
      <c r="K44" s="523" t="s">
        <v>1240</v>
      </c>
      <c r="L44" s="588"/>
      <c r="M44" s="586"/>
      <c r="N44" s="586"/>
      <c r="O44" s="586"/>
      <c r="P44" s="586"/>
      <c r="Q44" s="518"/>
      <c r="R44" s="587"/>
      <c r="S44" s="588"/>
    </row>
    <row r="45" spans="1:19" ht="14.25">
      <c r="A45" s="586"/>
      <c r="B45" s="586"/>
      <c r="C45" s="589"/>
      <c r="D45" s="586"/>
      <c r="E45" s="586"/>
      <c r="F45" s="586"/>
      <c r="G45" s="586"/>
      <c r="H45" s="586"/>
      <c r="I45" s="519"/>
      <c r="J45" s="519"/>
      <c r="K45" s="523"/>
      <c r="L45" s="588"/>
      <c r="M45" s="586"/>
      <c r="N45" s="586"/>
      <c r="O45" s="586"/>
      <c r="P45" s="586"/>
      <c r="Q45" s="518" t="s">
        <v>1259</v>
      </c>
      <c r="R45" s="587"/>
      <c r="S45" s="588"/>
    </row>
    <row r="46" spans="1:19" ht="14.25">
      <c r="A46" s="586"/>
      <c r="B46" s="586"/>
      <c r="C46" s="589"/>
      <c r="D46" s="586"/>
      <c r="E46" s="586"/>
      <c r="F46" s="586"/>
      <c r="G46" s="586"/>
      <c r="H46" s="586"/>
      <c r="I46" s="519"/>
      <c r="J46" s="519"/>
      <c r="K46" s="523"/>
      <c r="L46" s="588"/>
      <c r="M46" s="586"/>
      <c r="N46" s="586"/>
      <c r="O46" s="586"/>
      <c r="P46" s="586"/>
      <c r="Q46" s="518"/>
      <c r="R46" s="587"/>
      <c r="S46" s="588"/>
    </row>
    <row r="47" spans="1:19" ht="14.25" customHeight="1">
      <c r="A47" s="586"/>
      <c r="B47" s="586"/>
      <c r="C47" s="589"/>
      <c r="D47" s="586"/>
      <c r="E47" s="586"/>
      <c r="F47" s="586"/>
      <c r="G47" s="586"/>
      <c r="H47" s="586"/>
      <c r="I47" s="519"/>
      <c r="J47" s="519"/>
      <c r="K47" s="523"/>
      <c r="L47" s="588"/>
      <c r="M47" s="586" t="s">
        <v>1186</v>
      </c>
      <c r="N47" s="586" t="s">
        <v>1266</v>
      </c>
      <c r="O47" s="586" t="s">
        <v>1183</v>
      </c>
      <c r="P47" s="586" t="s">
        <v>1257</v>
      </c>
      <c r="Q47" s="518" t="s">
        <v>1258</v>
      </c>
      <c r="R47" s="587"/>
      <c r="S47" s="588"/>
    </row>
    <row r="48" spans="1:19" ht="14.25" customHeight="1">
      <c r="A48" s="586"/>
      <c r="B48" s="586"/>
      <c r="C48" s="589"/>
      <c r="D48" s="586"/>
      <c r="E48" s="586"/>
      <c r="F48" s="586"/>
      <c r="G48" s="586"/>
      <c r="H48" s="586"/>
      <c r="I48" s="519"/>
      <c r="J48" s="519"/>
      <c r="K48" s="523"/>
      <c r="L48" s="588"/>
      <c r="M48" s="586"/>
      <c r="N48" s="586"/>
      <c r="O48" s="586"/>
      <c r="P48" s="586"/>
      <c r="Q48" s="518"/>
      <c r="R48" s="587"/>
      <c r="S48" s="588"/>
    </row>
    <row r="49" spans="1:19" ht="14.25" customHeight="1">
      <c r="A49" s="586"/>
      <c r="B49" s="586"/>
      <c r="C49" s="589"/>
      <c r="D49" s="586"/>
      <c r="E49" s="586"/>
      <c r="F49" s="586"/>
      <c r="G49" s="586"/>
      <c r="H49" s="586"/>
      <c r="I49" s="519"/>
      <c r="J49" s="519"/>
      <c r="K49" s="523"/>
      <c r="L49" s="588"/>
      <c r="M49" s="586"/>
      <c r="N49" s="586"/>
      <c r="O49" s="586"/>
      <c r="P49" s="586"/>
      <c r="Q49" s="518" t="s">
        <v>1259</v>
      </c>
      <c r="R49" s="587"/>
      <c r="S49" s="588"/>
    </row>
    <row r="50" spans="1:19" ht="14.25" customHeight="1">
      <c r="A50" s="586"/>
      <c r="B50" s="586"/>
      <c r="C50" s="589"/>
      <c r="D50" s="586"/>
      <c r="E50" s="586"/>
      <c r="F50" s="586"/>
      <c r="G50" s="586"/>
      <c r="H50" s="586"/>
      <c r="I50" s="519"/>
      <c r="J50" s="519"/>
      <c r="K50" s="523"/>
      <c r="L50" s="588"/>
      <c r="M50" s="586"/>
      <c r="N50" s="586"/>
      <c r="O50" s="586"/>
      <c r="P50" s="586"/>
      <c r="Q50" s="518"/>
      <c r="R50" s="587"/>
      <c r="S50" s="588"/>
    </row>
    <row r="51" spans="1:19" ht="26.25">
      <c r="A51" s="586" t="s">
        <v>1267</v>
      </c>
      <c r="B51" s="586" t="s">
        <v>1252</v>
      </c>
      <c r="C51" s="589" t="s">
        <v>1253</v>
      </c>
      <c r="D51" s="586" t="s">
        <v>1244</v>
      </c>
      <c r="E51" s="586" t="s">
        <v>1183</v>
      </c>
      <c r="F51" s="586" t="s">
        <v>1262</v>
      </c>
      <c r="G51" s="586" t="s">
        <v>1245</v>
      </c>
      <c r="H51" s="586" t="s">
        <v>265</v>
      </c>
      <c r="I51" s="519">
        <v>3</v>
      </c>
      <c r="J51" s="519">
        <v>20</v>
      </c>
      <c r="K51" s="523">
        <v>60</v>
      </c>
      <c r="L51" s="588" t="s">
        <v>1236</v>
      </c>
      <c r="M51" s="586" t="s">
        <v>1186</v>
      </c>
      <c r="N51" s="586" t="s">
        <v>1268</v>
      </c>
      <c r="O51" s="586" t="s">
        <v>1183</v>
      </c>
      <c r="P51" s="586" t="s">
        <v>1269</v>
      </c>
      <c r="Q51" s="518" t="s">
        <v>1258</v>
      </c>
      <c r="R51" s="587" t="s">
        <v>1190</v>
      </c>
      <c r="S51" s="588" t="s">
        <v>1191</v>
      </c>
    </row>
    <row r="52" spans="1:19" ht="26.25">
      <c r="A52" s="586"/>
      <c r="B52" s="586"/>
      <c r="C52" s="589"/>
      <c r="D52" s="586"/>
      <c r="E52" s="586"/>
      <c r="F52" s="586"/>
      <c r="G52" s="586"/>
      <c r="H52" s="586"/>
      <c r="I52" s="519" t="s">
        <v>1203</v>
      </c>
      <c r="J52" s="519" t="s">
        <v>1227</v>
      </c>
      <c r="K52" s="523" t="s">
        <v>1240</v>
      </c>
      <c r="L52" s="588"/>
      <c r="M52" s="586"/>
      <c r="N52" s="586"/>
      <c r="O52" s="586"/>
      <c r="P52" s="586"/>
      <c r="Q52" s="518"/>
      <c r="R52" s="587"/>
      <c r="S52" s="588"/>
    </row>
    <row r="53" spans="1:19" ht="14.25">
      <c r="A53" s="586"/>
      <c r="B53" s="586"/>
      <c r="C53" s="589"/>
      <c r="D53" s="586"/>
      <c r="E53" s="586"/>
      <c r="F53" s="586"/>
      <c r="G53" s="586"/>
      <c r="H53" s="586"/>
      <c r="I53" s="519"/>
      <c r="J53" s="519"/>
      <c r="K53" s="523"/>
      <c r="L53" s="588"/>
      <c r="M53" s="586"/>
      <c r="N53" s="586"/>
      <c r="O53" s="586"/>
      <c r="P53" s="586"/>
      <c r="Q53" s="518" t="s">
        <v>1259</v>
      </c>
      <c r="R53" s="587"/>
      <c r="S53" s="588"/>
    </row>
    <row r="54" spans="1:19" ht="14.25">
      <c r="A54" s="586"/>
      <c r="B54" s="586"/>
      <c r="C54" s="589"/>
      <c r="D54" s="586"/>
      <c r="E54" s="586"/>
      <c r="F54" s="586"/>
      <c r="G54" s="586"/>
      <c r="H54" s="586"/>
      <c r="I54" s="519"/>
      <c r="J54" s="519"/>
      <c r="K54" s="523"/>
      <c r="L54" s="588"/>
      <c r="M54" s="586"/>
      <c r="N54" s="586"/>
      <c r="O54" s="586"/>
      <c r="P54" s="586"/>
      <c r="Q54" s="518"/>
      <c r="R54" s="587"/>
      <c r="S54" s="588"/>
    </row>
    <row r="55" spans="1:19" ht="26.25">
      <c r="A55" s="586" t="s">
        <v>1270</v>
      </c>
      <c r="B55" s="586" t="s">
        <v>1271</v>
      </c>
      <c r="C55" s="589" t="s">
        <v>1272</v>
      </c>
      <c r="D55" s="586" t="s">
        <v>1273</v>
      </c>
      <c r="E55" s="586" t="s">
        <v>1198</v>
      </c>
      <c r="F55" s="586" t="s">
        <v>1262</v>
      </c>
      <c r="G55" s="586" t="s">
        <v>322</v>
      </c>
      <c r="H55" s="586" t="s">
        <v>324</v>
      </c>
      <c r="I55" s="519">
        <v>3</v>
      </c>
      <c r="J55" s="519">
        <v>20</v>
      </c>
      <c r="K55" s="523">
        <v>60</v>
      </c>
      <c r="L55" s="588" t="s">
        <v>1236</v>
      </c>
      <c r="M55" s="586" t="s">
        <v>1186</v>
      </c>
      <c r="N55" s="586" t="s">
        <v>1274</v>
      </c>
      <c r="O55" s="586" t="s">
        <v>1198</v>
      </c>
      <c r="P55" s="586" t="s">
        <v>1275</v>
      </c>
      <c r="Q55" s="518" t="s">
        <v>1276</v>
      </c>
      <c r="R55" s="587" t="s">
        <v>1190</v>
      </c>
      <c r="S55" s="588" t="s">
        <v>1191</v>
      </c>
    </row>
    <row r="56" spans="1:19" ht="26.25">
      <c r="A56" s="586"/>
      <c r="B56" s="586"/>
      <c r="C56" s="589"/>
      <c r="D56" s="586"/>
      <c r="E56" s="586"/>
      <c r="F56" s="586"/>
      <c r="G56" s="586"/>
      <c r="H56" s="586"/>
      <c r="I56" s="519" t="s">
        <v>1203</v>
      </c>
      <c r="J56" s="519" t="s">
        <v>1227</v>
      </c>
      <c r="K56" s="523" t="s">
        <v>1240</v>
      </c>
      <c r="L56" s="588"/>
      <c r="M56" s="586"/>
      <c r="N56" s="586"/>
      <c r="O56" s="586"/>
      <c r="P56" s="586"/>
      <c r="Q56" s="518"/>
      <c r="R56" s="587"/>
      <c r="S56" s="588"/>
    </row>
    <row r="57" spans="1:19" ht="26.25">
      <c r="A57" s="586"/>
      <c r="B57" s="586"/>
      <c r="C57" s="589"/>
      <c r="D57" s="586"/>
      <c r="E57" s="586"/>
      <c r="F57" s="586"/>
      <c r="G57" s="586"/>
      <c r="H57" s="586"/>
      <c r="I57" s="519"/>
      <c r="J57" s="519"/>
      <c r="K57" s="523"/>
      <c r="L57" s="588"/>
      <c r="M57" s="586"/>
      <c r="N57" s="586"/>
      <c r="O57" s="586"/>
      <c r="P57" s="586"/>
      <c r="Q57" s="518" t="s">
        <v>1277</v>
      </c>
      <c r="R57" s="587"/>
      <c r="S57" s="588"/>
    </row>
    <row r="58" spans="1:19" ht="14.25">
      <c r="A58" s="586"/>
      <c r="B58" s="586"/>
      <c r="C58" s="589"/>
      <c r="D58" s="586"/>
      <c r="E58" s="586"/>
      <c r="F58" s="586"/>
      <c r="G58" s="586"/>
      <c r="H58" s="586"/>
      <c r="I58" s="519"/>
      <c r="J58" s="519"/>
      <c r="K58" s="523"/>
      <c r="L58" s="588"/>
      <c r="M58" s="586"/>
      <c r="N58" s="586"/>
      <c r="O58" s="586"/>
      <c r="P58" s="586"/>
      <c r="Q58" s="518"/>
      <c r="R58" s="587"/>
      <c r="S58" s="588"/>
    </row>
    <row r="59" spans="1:19" ht="26.25">
      <c r="A59" s="586"/>
      <c r="B59" s="586"/>
      <c r="C59" s="589"/>
      <c r="D59" s="586"/>
      <c r="E59" s="586"/>
      <c r="F59" s="586"/>
      <c r="G59" s="586"/>
      <c r="H59" s="586"/>
      <c r="I59" s="519"/>
      <c r="J59" s="519"/>
      <c r="K59" s="523"/>
      <c r="L59" s="588"/>
      <c r="M59" s="586"/>
      <c r="N59" s="586"/>
      <c r="O59" s="586"/>
      <c r="P59" s="586"/>
      <c r="Q59" s="518" t="s">
        <v>1278</v>
      </c>
      <c r="R59" s="587"/>
      <c r="S59" s="588"/>
    </row>
    <row r="60" spans="1:19" ht="14.25">
      <c r="A60" s="586"/>
      <c r="B60" s="586"/>
      <c r="C60" s="589"/>
      <c r="D60" s="586"/>
      <c r="E60" s="586"/>
      <c r="F60" s="586"/>
      <c r="G60" s="586"/>
      <c r="H60" s="586"/>
      <c r="I60" s="519"/>
      <c r="J60" s="519"/>
      <c r="K60" s="523"/>
      <c r="L60" s="588"/>
      <c r="M60" s="586"/>
      <c r="N60" s="586"/>
      <c r="O60" s="586"/>
      <c r="P60" s="586"/>
      <c r="Q60" s="518"/>
      <c r="R60" s="587"/>
      <c r="S60" s="588"/>
    </row>
    <row r="61" spans="1:19" ht="26.25">
      <c r="A61" s="586"/>
      <c r="B61" s="586"/>
      <c r="C61" s="589"/>
      <c r="D61" s="586"/>
      <c r="E61" s="586"/>
      <c r="F61" s="586"/>
      <c r="G61" s="586"/>
      <c r="H61" s="586"/>
      <c r="I61" s="519"/>
      <c r="J61" s="519"/>
      <c r="K61" s="523"/>
      <c r="L61" s="588"/>
      <c r="M61" s="586"/>
      <c r="N61" s="586"/>
      <c r="O61" s="586"/>
      <c r="P61" s="586"/>
      <c r="Q61" s="518" t="s">
        <v>1279</v>
      </c>
      <c r="R61" s="587"/>
      <c r="S61" s="588"/>
    </row>
    <row r="62" spans="1:19" ht="14.25">
      <c r="A62" s="586"/>
      <c r="B62" s="586"/>
      <c r="C62" s="589"/>
      <c r="D62" s="586"/>
      <c r="E62" s="586"/>
      <c r="F62" s="586"/>
      <c r="G62" s="586"/>
      <c r="H62" s="586"/>
      <c r="I62" s="519"/>
      <c r="J62" s="519"/>
      <c r="K62" s="523"/>
      <c r="L62" s="588"/>
      <c r="M62" s="586"/>
      <c r="N62" s="586"/>
      <c r="O62" s="586"/>
      <c r="P62" s="586"/>
      <c r="Q62" s="518"/>
      <c r="R62" s="587"/>
      <c r="S62" s="588"/>
    </row>
    <row r="63" spans="1:19" ht="14.25">
      <c r="A63" s="586"/>
      <c r="B63" s="586"/>
      <c r="C63" s="589"/>
      <c r="D63" s="586"/>
      <c r="E63" s="586"/>
      <c r="F63" s="586"/>
      <c r="G63" s="586"/>
      <c r="H63" s="586"/>
      <c r="I63" s="519"/>
      <c r="J63" s="519"/>
      <c r="K63" s="523"/>
      <c r="L63" s="588"/>
      <c r="M63" s="586"/>
      <c r="N63" s="586"/>
      <c r="O63" s="586"/>
      <c r="P63" s="586"/>
      <c r="Q63" s="518" t="s">
        <v>1280</v>
      </c>
      <c r="R63" s="587"/>
      <c r="S63" s="588"/>
    </row>
    <row r="64" spans="1:19" ht="14.25">
      <c r="A64" s="586"/>
      <c r="B64" s="586"/>
      <c r="C64" s="589"/>
      <c r="D64" s="586"/>
      <c r="E64" s="586"/>
      <c r="F64" s="586"/>
      <c r="G64" s="586"/>
      <c r="H64" s="586"/>
      <c r="I64" s="519"/>
      <c r="J64" s="519"/>
      <c r="K64" s="523"/>
      <c r="L64" s="588"/>
      <c r="M64" s="586"/>
      <c r="N64" s="586"/>
      <c r="O64" s="586"/>
      <c r="P64" s="586"/>
      <c r="Q64" s="518"/>
      <c r="R64" s="587"/>
      <c r="S64" s="588"/>
    </row>
    <row r="65" spans="1:19" ht="14.25" customHeight="1">
      <c r="A65" s="586"/>
      <c r="B65" s="586"/>
      <c r="C65" s="589"/>
      <c r="D65" s="586"/>
      <c r="E65" s="586"/>
      <c r="F65" s="586"/>
      <c r="G65" s="586"/>
      <c r="H65" s="586"/>
      <c r="I65" s="519"/>
      <c r="J65" s="519"/>
      <c r="K65" s="523"/>
      <c r="L65" s="588"/>
      <c r="M65" s="586" t="s">
        <v>1186</v>
      </c>
      <c r="N65" s="586" t="s">
        <v>1281</v>
      </c>
      <c r="O65" s="586" t="s">
        <v>1198</v>
      </c>
      <c r="P65" s="586" t="s">
        <v>1282</v>
      </c>
      <c r="Q65" s="518" t="s">
        <v>1276</v>
      </c>
      <c r="R65" s="587"/>
      <c r="S65" s="588"/>
    </row>
    <row r="66" spans="1:19" ht="14.25" customHeight="1">
      <c r="A66" s="586"/>
      <c r="B66" s="586"/>
      <c r="C66" s="589"/>
      <c r="D66" s="586"/>
      <c r="E66" s="586"/>
      <c r="F66" s="586"/>
      <c r="G66" s="586"/>
      <c r="H66" s="586"/>
      <c r="I66" s="519"/>
      <c r="J66" s="519"/>
      <c r="K66" s="523"/>
      <c r="L66" s="588"/>
      <c r="M66" s="586"/>
      <c r="N66" s="586"/>
      <c r="O66" s="586"/>
      <c r="P66" s="586"/>
      <c r="Q66" s="518"/>
      <c r="R66" s="587"/>
      <c r="S66" s="588"/>
    </row>
    <row r="67" spans="1:19" ht="14.25" customHeight="1">
      <c r="A67" s="586"/>
      <c r="B67" s="586"/>
      <c r="C67" s="589"/>
      <c r="D67" s="586"/>
      <c r="E67" s="586"/>
      <c r="F67" s="586"/>
      <c r="G67" s="586"/>
      <c r="H67" s="586"/>
      <c r="I67" s="519"/>
      <c r="J67" s="519"/>
      <c r="K67" s="523"/>
      <c r="L67" s="588"/>
      <c r="M67" s="586"/>
      <c r="N67" s="586"/>
      <c r="O67" s="586"/>
      <c r="P67" s="586"/>
      <c r="Q67" s="518" t="s">
        <v>1277</v>
      </c>
      <c r="R67" s="587"/>
      <c r="S67" s="588"/>
    </row>
    <row r="68" spans="1:19" ht="14.25" customHeight="1">
      <c r="A68" s="586"/>
      <c r="B68" s="586"/>
      <c r="C68" s="589"/>
      <c r="D68" s="586"/>
      <c r="E68" s="586"/>
      <c r="F68" s="586"/>
      <c r="G68" s="586"/>
      <c r="H68" s="586"/>
      <c r="I68" s="519"/>
      <c r="J68" s="519"/>
      <c r="K68" s="523"/>
      <c r="L68" s="588"/>
      <c r="M68" s="586"/>
      <c r="N68" s="586"/>
      <c r="O68" s="586"/>
      <c r="P68" s="586"/>
      <c r="Q68" s="518"/>
      <c r="R68" s="587"/>
      <c r="S68" s="588"/>
    </row>
    <row r="69" spans="1:19" ht="14.25" customHeight="1">
      <c r="A69" s="586"/>
      <c r="B69" s="586"/>
      <c r="C69" s="589"/>
      <c r="D69" s="586"/>
      <c r="E69" s="586"/>
      <c r="F69" s="586"/>
      <c r="G69" s="586"/>
      <c r="H69" s="586"/>
      <c r="I69" s="519"/>
      <c r="J69" s="519"/>
      <c r="K69" s="523"/>
      <c r="L69" s="588"/>
      <c r="M69" s="586"/>
      <c r="N69" s="586"/>
      <c r="O69" s="586"/>
      <c r="P69" s="586"/>
      <c r="Q69" s="518" t="s">
        <v>1278</v>
      </c>
      <c r="R69" s="587"/>
      <c r="S69" s="588"/>
    </row>
    <row r="70" spans="1:19" ht="14.25" customHeight="1">
      <c r="A70" s="586"/>
      <c r="B70" s="586"/>
      <c r="C70" s="589"/>
      <c r="D70" s="586"/>
      <c r="E70" s="586"/>
      <c r="F70" s="586"/>
      <c r="G70" s="586"/>
      <c r="H70" s="586"/>
      <c r="I70" s="519"/>
      <c r="J70" s="519"/>
      <c r="K70" s="523"/>
      <c r="L70" s="588"/>
      <c r="M70" s="586"/>
      <c r="N70" s="586"/>
      <c r="O70" s="586"/>
      <c r="P70" s="586"/>
      <c r="Q70" s="518"/>
      <c r="R70" s="587"/>
      <c r="S70" s="588"/>
    </row>
    <row r="71" spans="1:19" ht="14.25" customHeight="1">
      <c r="A71" s="586"/>
      <c r="B71" s="586"/>
      <c r="C71" s="589"/>
      <c r="D71" s="586"/>
      <c r="E71" s="586"/>
      <c r="F71" s="586"/>
      <c r="G71" s="586"/>
      <c r="H71" s="586"/>
      <c r="I71" s="519"/>
      <c r="J71" s="519"/>
      <c r="K71" s="523"/>
      <c r="L71" s="588"/>
      <c r="M71" s="586"/>
      <c r="N71" s="586"/>
      <c r="O71" s="586"/>
      <c r="P71" s="586"/>
      <c r="Q71" s="518" t="s">
        <v>1279</v>
      </c>
      <c r="R71" s="587"/>
      <c r="S71" s="588"/>
    </row>
    <row r="72" spans="1:19" ht="14.25" customHeight="1">
      <c r="A72" s="586"/>
      <c r="B72" s="586"/>
      <c r="C72" s="589"/>
      <c r="D72" s="586"/>
      <c r="E72" s="586"/>
      <c r="F72" s="586"/>
      <c r="G72" s="586"/>
      <c r="H72" s="586"/>
      <c r="I72" s="519"/>
      <c r="J72" s="519"/>
      <c r="K72" s="523"/>
      <c r="L72" s="588"/>
      <c r="M72" s="586"/>
      <c r="N72" s="586"/>
      <c r="O72" s="586"/>
      <c r="P72" s="586"/>
      <c r="Q72" s="518"/>
      <c r="R72" s="587"/>
      <c r="S72" s="588"/>
    </row>
    <row r="73" spans="1:19" ht="14.25" customHeight="1">
      <c r="A73" s="586"/>
      <c r="B73" s="586"/>
      <c r="C73" s="589"/>
      <c r="D73" s="586"/>
      <c r="E73" s="586"/>
      <c r="F73" s="586"/>
      <c r="G73" s="586"/>
      <c r="H73" s="586"/>
      <c r="I73" s="519"/>
      <c r="J73" s="519"/>
      <c r="K73" s="523"/>
      <c r="L73" s="588"/>
      <c r="M73" s="586"/>
      <c r="N73" s="586"/>
      <c r="O73" s="586"/>
      <c r="P73" s="586"/>
      <c r="Q73" s="518" t="s">
        <v>1280</v>
      </c>
      <c r="R73" s="587"/>
      <c r="S73" s="588"/>
    </row>
    <row r="74" spans="1:19" ht="14.25" customHeight="1">
      <c r="A74" s="586"/>
      <c r="B74" s="586"/>
      <c r="C74" s="589"/>
      <c r="D74" s="586"/>
      <c r="E74" s="586"/>
      <c r="F74" s="586"/>
      <c r="G74" s="586"/>
      <c r="H74" s="586"/>
      <c r="I74" s="519"/>
      <c r="J74" s="519"/>
      <c r="K74" s="523"/>
      <c r="L74" s="588"/>
      <c r="M74" s="586"/>
      <c r="N74" s="586"/>
      <c r="O74" s="586"/>
      <c r="P74" s="586"/>
      <c r="Q74" s="518"/>
      <c r="R74" s="587"/>
      <c r="S74" s="588"/>
    </row>
    <row r="75" spans="1:19" ht="14.25" customHeight="1">
      <c r="A75" s="586"/>
      <c r="B75" s="586"/>
      <c r="C75" s="589"/>
      <c r="D75" s="586"/>
      <c r="E75" s="586"/>
      <c r="F75" s="586"/>
      <c r="G75" s="586"/>
      <c r="H75" s="586"/>
      <c r="I75" s="519"/>
      <c r="J75" s="519"/>
      <c r="K75" s="523"/>
      <c r="L75" s="588"/>
      <c r="M75" s="586" t="s">
        <v>1186</v>
      </c>
      <c r="N75" s="586" t="s">
        <v>1283</v>
      </c>
      <c r="O75" s="586" t="s">
        <v>1183</v>
      </c>
      <c r="P75" s="586" t="s">
        <v>1284</v>
      </c>
      <c r="Q75" s="518" t="s">
        <v>1285</v>
      </c>
      <c r="R75" s="587"/>
      <c r="S75" s="588"/>
    </row>
    <row r="76" spans="1:19" ht="14.25" customHeight="1">
      <c r="A76" s="586"/>
      <c r="B76" s="586"/>
      <c r="C76" s="589"/>
      <c r="D76" s="586"/>
      <c r="E76" s="586"/>
      <c r="F76" s="586"/>
      <c r="G76" s="586"/>
      <c r="H76" s="586"/>
      <c r="I76" s="519"/>
      <c r="J76" s="519"/>
      <c r="K76" s="523"/>
      <c r="L76" s="588"/>
      <c r="M76" s="586"/>
      <c r="N76" s="586"/>
      <c r="O76" s="586"/>
      <c r="P76" s="586"/>
      <c r="Q76" s="518"/>
      <c r="R76" s="587"/>
      <c r="S76" s="588"/>
    </row>
    <row r="77" spans="1:19" ht="14.25" customHeight="1">
      <c r="A77" s="586"/>
      <c r="B77" s="586"/>
      <c r="C77" s="589"/>
      <c r="D77" s="586"/>
      <c r="E77" s="586"/>
      <c r="F77" s="586"/>
      <c r="G77" s="586"/>
      <c r="H77" s="586"/>
      <c r="I77" s="519"/>
      <c r="J77" s="519"/>
      <c r="K77" s="523"/>
      <c r="L77" s="588"/>
      <c r="M77" s="586"/>
      <c r="N77" s="586"/>
      <c r="O77" s="586"/>
      <c r="P77" s="586"/>
      <c r="Q77" s="518" t="s">
        <v>1286</v>
      </c>
      <c r="R77" s="587"/>
      <c r="S77" s="588"/>
    </row>
    <row r="78" spans="1:19" ht="14.25" customHeight="1">
      <c r="A78" s="586"/>
      <c r="B78" s="586"/>
      <c r="C78" s="589"/>
      <c r="D78" s="586"/>
      <c r="E78" s="586"/>
      <c r="F78" s="586"/>
      <c r="G78" s="586"/>
      <c r="H78" s="586"/>
      <c r="I78" s="519"/>
      <c r="J78" s="519"/>
      <c r="K78" s="523"/>
      <c r="L78" s="588"/>
      <c r="M78" s="586"/>
      <c r="N78" s="586"/>
      <c r="O78" s="586"/>
      <c r="P78" s="586"/>
      <c r="Q78" s="518"/>
      <c r="R78" s="587"/>
      <c r="S78" s="588"/>
    </row>
    <row r="79" spans="1:19" ht="14.25" customHeight="1">
      <c r="A79" s="586"/>
      <c r="B79" s="586"/>
      <c r="C79" s="589"/>
      <c r="D79" s="586"/>
      <c r="E79" s="586"/>
      <c r="F79" s="586"/>
      <c r="G79" s="586"/>
      <c r="H79" s="586"/>
      <c r="I79" s="519"/>
      <c r="J79" s="519"/>
      <c r="K79" s="523"/>
      <c r="L79" s="588"/>
      <c r="M79" s="586"/>
      <c r="N79" s="586"/>
      <c r="O79" s="586"/>
      <c r="P79" s="586"/>
      <c r="Q79" s="518" t="s">
        <v>1287</v>
      </c>
      <c r="R79" s="587"/>
      <c r="S79" s="588"/>
    </row>
    <row r="80" spans="1:19" ht="14.25" customHeight="1">
      <c r="A80" s="586"/>
      <c r="B80" s="586"/>
      <c r="C80" s="589"/>
      <c r="D80" s="586"/>
      <c r="E80" s="586"/>
      <c r="F80" s="586"/>
      <c r="G80" s="586"/>
      <c r="H80" s="586"/>
      <c r="I80" s="519"/>
      <c r="J80" s="519"/>
      <c r="K80" s="523"/>
      <c r="L80" s="588"/>
      <c r="M80" s="586"/>
      <c r="N80" s="586"/>
      <c r="O80" s="586"/>
      <c r="P80" s="586"/>
      <c r="Q80" s="518"/>
      <c r="R80" s="587"/>
      <c r="S80" s="588"/>
    </row>
    <row r="81" spans="1:19" ht="26.25">
      <c r="A81" s="586" t="s">
        <v>1288</v>
      </c>
      <c r="B81" s="586" t="s">
        <v>1271</v>
      </c>
      <c r="C81" s="589" t="s">
        <v>1272</v>
      </c>
      <c r="D81" s="586" t="s">
        <v>1289</v>
      </c>
      <c r="E81" s="586" t="s">
        <v>1198</v>
      </c>
      <c r="F81" s="586" t="s">
        <v>1262</v>
      </c>
      <c r="G81" s="586" t="s">
        <v>327</v>
      </c>
      <c r="H81" s="586" t="s">
        <v>324</v>
      </c>
      <c r="I81" s="519">
        <v>3</v>
      </c>
      <c r="J81" s="519">
        <v>20</v>
      </c>
      <c r="K81" s="523">
        <v>60</v>
      </c>
      <c r="L81" s="588" t="s">
        <v>1236</v>
      </c>
      <c r="M81" s="586" t="s">
        <v>1186</v>
      </c>
      <c r="N81" s="586" t="s">
        <v>1290</v>
      </c>
      <c r="O81" s="586" t="s">
        <v>1198</v>
      </c>
      <c r="P81" s="586" t="s">
        <v>1291</v>
      </c>
      <c r="Q81" s="518" t="s">
        <v>1276</v>
      </c>
      <c r="R81" s="587" t="s">
        <v>1190</v>
      </c>
      <c r="S81" s="588" t="s">
        <v>1191</v>
      </c>
    </row>
    <row r="82" spans="1:19" ht="26.25">
      <c r="A82" s="586"/>
      <c r="B82" s="586"/>
      <c r="C82" s="589"/>
      <c r="D82" s="586"/>
      <c r="E82" s="586"/>
      <c r="F82" s="586"/>
      <c r="G82" s="586"/>
      <c r="H82" s="586"/>
      <c r="I82" s="519" t="s">
        <v>1203</v>
      </c>
      <c r="J82" s="519" t="s">
        <v>1227</v>
      </c>
      <c r="K82" s="523" t="s">
        <v>1240</v>
      </c>
      <c r="L82" s="588"/>
      <c r="M82" s="586"/>
      <c r="N82" s="586"/>
      <c r="O82" s="586"/>
      <c r="P82" s="586"/>
      <c r="Q82" s="518"/>
      <c r="R82" s="587"/>
      <c r="S82" s="588"/>
    </row>
    <row r="83" spans="1:19" ht="14.25">
      <c r="A83" s="586"/>
      <c r="B83" s="586"/>
      <c r="C83" s="589"/>
      <c r="D83" s="586"/>
      <c r="E83" s="586"/>
      <c r="F83" s="586"/>
      <c r="G83" s="586"/>
      <c r="H83" s="586"/>
      <c r="I83" s="519"/>
      <c r="J83" s="519"/>
      <c r="K83" s="523"/>
      <c r="L83" s="588"/>
      <c r="M83" s="586"/>
      <c r="N83" s="586"/>
      <c r="O83" s="586"/>
      <c r="P83" s="586"/>
      <c r="Q83" s="518" t="s">
        <v>1280</v>
      </c>
      <c r="R83" s="587"/>
      <c r="S83" s="588"/>
    </row>
    <row r="84" spans="1:19" ht="14.25">
      <c r="A84" s="586"/>
      <c r="B84" s="586"/>
      <c r="C84" s="589"/>
      <c r="D84" s="586"/>
      <c r="E84" s="586"/>
      <c r="F84" s="586"/>
      <c r="G84" s="586"/>
      <c r="H84" s="586"/>
      <c r="I84" s="519"/>
      <c r="J84" s="519"/>
      <c r="K84" s="523"/>
      <c r="L84" s="588"/>
      <c r="M84" s="586"/>
      <c r="N84" s="586"/>
      <c r="O84" s="586"/>
      <c r="P84" s="586"/>
      <c r="Q84" s="518"/>
      <c r="R84" s="587"/>
      <c r="S84" s="588"/>
    </row>
    <row r="85" spans="1:19" ht="26.25">
      <c r="A85" s="586"/>
      <c r="B85" s="586"/>
      <c r="C85" s="589"/>
      <c r="D85" s="586"/>
      <c r="E85" s="586"/>
      <c r="F85" s="586"/>
      <c r="G85" s="586"/>
      <c r="H85" s="586"/>
      <c r="I85" s="519"/>
      <c r="J85" s="519"/>
      <c r="K85" s="523"/>
      <c r="L85" s="588"/>
      <c r="M85" s="586"/>
      <c r="N85" s="586"/>
      <c r="O85" s="586"/>
      <c r="P85" s="586"/>
      <c r="Q85" s="518" t="s">
        <v>1277</v>
      </c>
      <c r="R85" s="587"/>
      <c r="S85" s="588"/>
    </row>
    <row r="86" spans="1:19" ht="14.25">
      <c r="A86" s="586"/>
      <c r="B86" s="586"/>
      <c r="C86" s="589"/>
      <c r="D86" s="586"/>
      <c r="E86" s="586"/>
      <c r="F86" s="586"/>
      <c r="G86" s="586"/>
      <c r="H86" s="586"/>
      <c r="I86" s="519"/>
      <c r="J86" s="519"/>
      <c r="K86" s="523"/>
      <c r="L86" s="588"/>
      <c r="M86" s="586"/>
      <c r="N86" s="586"/>
      <c r="O86" s="586"/>
      <c r="P86" s="586"/>
      <c r="Q86" s="518"/>
      <c r="R86" s="587"/>
      <c r="S86" s="588"/>
    </row>
    <row r="87" spans="1:19" ht="26.25">
      <c r="A87" s="586"/>
      <c r="B87" s="586"/>
      <c r="C87" s="589"/>
      <c r="D87" s="586"/>
      <c r="E87" s="586"/>
      <c r="F87" s="586"/>
      <c r="G87" s="586"/>
      <c r="H87" s="586"/>
      <c r="I87" s="519"/>
      <c r="J87" s="519"/>
      <c r="K87" s="523"/>
      <c r="L87" s="588"/>
      <c r="M87" s="586"/>
      <c r="N87" s="586"/>
      <c r="O87" s="586"/>
      <c r="P87" s="586"/>
      <c r="Q87" s="518" t="s">
        <v>1279</v>
      </c>
      <c r="R87" s="587"/>
      <c r="S87" s="588"/>
    </row>
    <row r="88" spans="1:19" ht="14.25">
      <c r="A88" s="586"/>
      <c r="B88" s="586"/>
      <c r="C88" s="589"/>
      <c r="D88" s="586"/>
      <c r="E88" s="586"/>
      <c r="F88" s="586"/>
      <c r="G88" s="586"/>
      <c r="H88" s="586"/>
      <c r="I88" s="519"/>
      <c r="J88" s="519"/>
      <c r="K88" s="523"/>
      <c r="L88" s="588"/>
      <c r="M88" s="586"/>
      <c r="N88" s="586"/>
      <c r="O88" s="586"/>
      <c r="P88" s="586"/>
      <c r="Q88" s="518"/>
      <c r="R88" s="587"/>
      <c r="S88" s="588"/>
    </row>
    <row r="89" spans="1:19" ht="26.25">
      <c r="A89" s="586"/>
      <c r="B89" s="586"/>
      <c r="C89" s="589"/>
      <c r="D89" s="586"/>
      <c r="E89" s="586"/>
      <c r="F89" s="586"/>
      <c r="G89" s="586"/>
      <c r="H89" s="586"/>
      <c r="I89" s="519"/>
      <c r="J89" s="519"/>
      <c r="K89" s="523"/>
      <c r="L89" s="588"/>
      <c r="M89" s="586"/>
      <c r="N89" s="586"/>
      <c r="O89" s="586"/>
      <c r="P89" s="586"/>
      <c r="Q89" s="518" t="s">
        <v>1292</v>
      </c>
      <c r="R89" s="587"/>
      <c r="S89" s="588"/>
    </row>
    <row r="90" spans="1:19" ht="14.25">
      <c r="A90" s="586"/>
      <c r="B90" s="586"/>
      <c r="C90" s="589"/>
      <c r="D90" s="586"/>
      <c r="E90" s="586"/>
      <c r="F90" s="586"/>
      <c r="G90" s="586"/>
      <c r="H90" s="586"/>
      <c r="I90" s="519"/>
      <c r="J90" s="519"/>
      <c r="K90" s="523"/>
      <c r="L90" s="588"/>
      <c r="M90" s="586"/>
      <c r="N90" s="586"/>
      <c r="O90" s="586"/>
      <c r="P90" s="586"/>
      <c r="Q90" s="518"/>
      <c r="R90" s="587"/>
      <c r="S90" s="588"/>
    </row>
    <row r="91" spans="1:19" ht="14.25">
      <c r="A91" s="586"/>
      <c r="B91" s="586"/>
      <c r="C91" s="589"/>
      <c r="D91" s="586"/>
      <c r="E91" s="586"/>
      <c r="F91" s="586"/>
      <c r="G91" s="586"/>
      <c r="H91" s="586"/>
      <c r="I91" s="519"/>
      <c r="J91" s="519"/>
      <c r="K91" s="523"/>
      <c r="L91" s="588"/>
      <c r="M91" s="586"/>
      <c r="N91" s="586"/>
      <c r="O91" s="586"/>
      <c r="P91" s="586"/>
      <c r="Q91" s="518" t="s">
        <v>1293</v>
      </c>
      <c r="R91" s="587"/>
      <c r="S91" s="588"/>
    </row>
    <row r="92" spans="1:19" ht="14.25">
      <c r="A92" s="586"/>
      <c r="B92" s="586"/>
      <c r="C92" s="589"/>
      <c r="D92" s="586"/>
      <c r="E92" s="586"/>
      <c r="F92" s="586"/>
      <c r="G92" s="586"/>
      <c r="H92" s="586"/>
      <c r="I92" s="519"/>
      <c r="J92" s="519"/>
      <c r="K92" s="523"/>
      <c r="L92" s="588"/>
      <c r="M92" s="586"/>
      <c r="N92" s="586"/>
      <c r="O92" s="586"/>
      <c r="P92" s="586"/>
      <c r="Q92" s="518"/>
      <c r="R92" s="587"/>
      <c r="S92" s="588"/>
    </row>
    <row r="93" spans="1:19" ht="26.25">
      <c r="A93" s="586"/>
      <c r="B93" s="586"/>
      <c r="C93" s="589"/>
      <c r="D93" s="586"/>
      <c r="E93" s="586"/>
      <c r="F93" s="586"/>
      <c r="G93" s="586"/>
      <c r="H93" s="586"/>
      <c r="I93" s="519"/>
      <c r="J93" s="519"/>
      <c r="K93" s="523"/>
      <c r="L93" s="588"/>
      <c r="M93" s="586"/>
      <c r="N93" s="586"/>
      <c r="O93" s="586"/>
      <c r="P93" s="586"/>
      <c r="Q93" s="518" t="s">
        <v>1278</v>
      </c>
      <c r="R93" s="587"/>
      <c r="S93" s="588"/>
    </row>
    <row r="94" spans="1:19" ht="14.25">
      <c r="A94" s="586"/>
      <c r="B94" s="586"/>
      <c r="C94" s="589"/>
      <c r="D94" s="586"/>
      <c r="E94" s="586"/>
      <c r="F94" s="586"/>
      <c r="G94" s="586"/>
      <c r="H94" s="586"/>
      <c r="I94" s="519"/>
      <c r="J94" s="519"/>
      <c r="K94" s="523"/>
      <c r="L94" s="588"/>
      <c r="M94" s="586"/>
      <c r="N94" s="586"/>
      <c r="O94" s="586"/>
      <c r="P94" s="586"/>
      <c r="Q94" s="518"/>
      <c r="R94" s="587"/>
      <c r="S94" s="588"/>
    </row>
    <row r="95" spans="1:19" ht="14.25">
      <c r="A95" s="586" t="s">
        <v>1294</v>
      </c>
      <c r="B95" s="586" t="s">
        <v>1295</v>
      </c>
      <c r="C95" s="589" t="s">
        <v>1296</v>
      </c>
      <c r="D95" s="586" t="s">
        <v>1297</v>
      </c>
      <c r="E95" s="586" t="s">
        <v>1198</v>
      </c>
      <c r="F95" s="586" t="s">
        <v>1262</v>
      </c>
      <c r="G95" s="586" t="s">
        <v>1298</v>
      </c>
      <c r="H95" s="586" t="s">
        <v>1299</v>
      </c>
      <c r="I95" s="519">
        <v>3</v>
      </c>
      <c r="J95" s="519">
        <v>10</v>
      </c>
      <c r="K95" s="522">
        <v>30</v>
      </c>
      <c r="L95" s="588" t="s">
        <v>1222</v>
      </c>
      <c r="M95" s="586" t="s">
        <v>1186</v>
      </c>
      <c r="N95" s="586" t="s">
        <v>1300</v>
      </c>
      <c r="O95" s="586" t="s">
        <v>1183</v>
      </c>
      <c r="P95" s="586" t="s">
        <v>1301</v>
      </c>
      <c r="Q95" s="586" t="s">
        <v>1302</v>
      </c>
      <c r="R95" s="587" t="s">
        <v>1190</v>
      </c>
      <c r="S95" s="588"/>
    </row>
    <row r="96" spans="1:19" ht="14.25">
      <c r="A96" s="586"/>
      <c r="B96" s="586"/>
      <c r="C96" s="589"/>
      <c r="D96" s="586"/>
      <c r="E96" s="586"/>
      <c r="F96" s="586"/>
      <c r="G96" s="586"/>
      <c r="H96" s="586"/>
      <c r="I96" s="519" t="s">
        <v>1203</v>
      </c>
      <c r="J96" s="519" t="s">
        <v>1215</v>
      </c>
      <c r="K96" s="522" t="s">
        <v>1228</v>
      </c>
      <c r="L96" s="588"/>
      <c r="M96" s="586"/>
      <c r="N96" s="586"/>
      <c r="O96" s="586"/>
      <c r="P96" s="586"/>
      <c r="Q96" s="586"/>
      <c r="R96" s="587"/>
      <c r="S96" s="588"/>
    </row>
    <row r="97" spans="1:19" ht="14.25">
      <c r="A97" s="586" t="s">
        <v>1303</v>
      </c>
      <c r="B97" s="586" t="s">
        <v>1295</v>
      </c>
      <c r="C97" s="589" t="s">
        <v>1296</v>
      </c>
      <c r="D97" s="586" t="s">
        <v>1304</v>
      </c>
      <c r="E97" s="586" t="s">
        <v>1198</v>
      </c>
      <c r="F97" s="586"/>
      <c r="G97" s="586" t="s">
        <v>1305</v>
      </c>
      <c r="H97" s="586" t="s">
        <v>1306</v>
      </c>
      <c r="I97" s="519">
        <v>3</v>
      </c>
      <c r="J97" s="519">
        <v>10</v>
      </c>
      <c r="K97" s="522">
        <v>30</v>
      </c>
      <c r="L97" s="588" t="s">
        <v>1222</v>
      </c>
      <c r="M97" s="586" t="s">
        <v>1186</v>
      </c>
      <c r="N97" s="586" t="s">
        <v>1307</v>
      </c>
      <c r="O97" s="586" t="s">
        <v>1183</v>
      </c>
      <c r="P97" s="586" t="s">
        <v>1308</v>
      </c>
      <c r="Q97" s="586" t="s">
        <v>1302</v>
      </c>
      <c r="R97" s="587" t="s">
        <v>1190</v>
      </c>
      <c r="S97" s="588"/>
    </row>
    <row r="98" spans="1:19" ht="14.25">
      <c r="A98" s="586"/>
      <c r="B98" s="586"/>
      <c r="C98" s="589"/>
      <c r="D98" s="586"/>
      <c r="E98" s="586"/>
      <c r="F98" s="586"/>
      <c r="G98" s="586"/>
      <c r="H98" s="586"/>
      <c r="I98" s="519" t="s">
        <v>1203</v>
      </c>
      <c r="J98" s="519" t="s">
        <v>1215</v>
      </c>
      <c r="K98" s="522" t="s">
        <v>1228</v>
      </c>
      <c r="L98" s="588"/>
      <c r="M98" s="586"/>
      <c r="N98" s="586"/>
      <c r="O98" s="586"/>
      <c r="P98" s="586"/>
      <c r="Q98" s="586"/>
      <c r="R98" s="587"/>
      <c r="S98" s="588"/>
    </row>
    <row r="99" spans="1:19" ht="26.25">
      <c r="A99" s="586" t="s">
        <v>1309</v>
      </c>
      <c r="B99" s="586" t="s">
        <v>1310</v>
      </c>
      <c r="C99" s="589" t="s">
        <v>1311</v>
      </c>
      <c r="D99" s="586" t="s">
        <v>829</v>
      </c>
      <c r="E99" s="586" t="s">
        <v>1198</v>
      </c>
      <c r="F99" s="586"/>
      <c r="G99" s="518" t="s">
        <v>1312</v>
      </c>
      <c r="H99" s="586" t="s">
        <v>1313</v>
      </c>
      <c r="I99" s="519">
        <v>2</v>
      </c>
      <c r="J99" s="519">
        <v>10</v>
      </c>
      <c r="K99" s="520">
        <v>20</v>
      </c>
      <c r="L99" s="588" t="s">
        <v>1185</v>
      </c>
      <c r="M99" s="586" t="s">
        <v>1186</v>
      </c>
      <c r="N99" s="586" t="s">
        <v>1314</v>
      </c>
      <c r="O99" s="586" t="s">
        <v>1198</v>
      </c>
      <c r="P99" s="586" t="s">
        <v>1315</v>
      </c>
      <c r="Q99" s="518" t="s">
        <v>1316</v>
      </c>
      <c r="R99" s="587" t="s">
        <v>1190</v>
      </c>
      <c r="S99" s="588"/>
    </row>
    <row r="100" spans="1:19" ht="26.25">
      <c r="A100" s="586"/>
      <c r="B100" s="586"/>
      <c r="C100" s="589"/>
      <c r="D100" s="586"/>
      <c r="E100" s="586"/>
      <c r="F100" s="586"/>
      <c r="G100" s="518"/>
      <c r="H100" s="586"/>
      <c r="I100" s="519" t="s">
        <v>1226</v>
      </c>
      <c r="J100" s="519" t="s">
        <v>1215</v>
      </c>
      <c r="K100" s="520" t="s">
        <v>1194</v>
      </c>
      <c r="L100" s="588"/>
      <c r="M100" s="586"/>
      <c r="N100" s="586"/>
      <c r="O100" s="586"/>
      <c r="P100" s="586"/>
      <c r="Q100" s="518"/>
      <c r="R100" s="587"/>
      <c r="S100" s="588"/>
    </row>
    <row r="101" spans="1:19" ht="26.25">
      <c r="A101" s="586"/>
      <c r="B101" s="586"/>
      <c r="C101" s="589"/>
      <c r="D101" s="586"/>
      <c r="E101" s="586"/>
      <c r="F101" s="586"/>
      <c r="G101" s="518" t="s">
        <v>1317</v>
      </c>
      <c r="H101" s="586"/>
      <c r="I101" s="519"/>
      <c r="J101" s="519"/>
      <c r="K101" s="520"/>
      <c r="L101" s="588"/>
      <c r="M101" s="586"/>
      <c r="N101" s="586"/>
      <c r="O101" s="586"/>
      <c r="P101" s="586"/>
      <c r="Q101" s="518" t="s">
        <v>1318</v>
      </c>
      <c r="R101" s="587"/>
      <c r="S101" s="588"/>
    </row>
    <row r="102" spans="1:19" ht="14.25">
      <c r="A102" s="586"/>
      <c r="B102" s="586"/>
      <c r="C102" s="589"/>
      <c r="D102" s="586"/>
      <c r="E102" s="586"/>
      <c r="F102" s="586"/>
      <c r="G102" s="518"/>
      <c r="H102" s="586"/>
      <c r="I102" s="519"/>
      <c r="J102" s="519"/>
      <c r="K102" s="520"/>
      <c r="L102" s="588"/>
      <c r="M102" s="586"/>
      <c r="N102" s="586"/>
      <c r="O102" s="586"/>
      <c r="P102" s="586"/>
      <c r="Q102" s="518"/>
      <c r="R102" s="587"/>
      <c r="S102" s="588"/>
    </row>
    <row r="103" spans="1:19" ht="14.25" customHeight="1">
      <c r="A103" s="586"/>
      <c r="B103" s="586"/>
      <c r="C103" s="589"/>
      <c r="D103" s="586"/>
      <c r="E103" s="586"/>
      <c r="F103" s="586"/>
      <c r="G103" s="518"/>
      <c r="H103" s="586"/>
      <c r="I103" s="519"/>
      <c r="J103" s="519"/>
      <c r="K103" s="520"/>
      <c r="L103" s="588"/>
      <c r="M103" s="586" t="s">
        <v>1186</v>
      </c>
      <c r="N103" s="586" t="s">
        <v>1319</v>
      </c>
      <c r="O103" s="586" t="s">
        <v>1183</v>
      </c>
      <c r="P103" s="586" t="s">
        <v>1315</v>
      </c>
      <c r="Q103" s="518" t="s">
        <v>1316</v>
      </c>
      <c r="R103" s="587"/>
      <c r="S103" s="588"/>
    </row>
    <row r="104" spans="1:19" ht="14.25" customHeight="1">
      <c r="A104" s="586"/>
      <c r="B104" s="586"/>
      <c r="C104" s="589"/>
      <c r="D104" s="586"/>
      <c r="E104" s="586"/>
      <c r="F104" s="586"/>
      <c r="G104" s="518"/>
      <c r="H104" s="586"/>
      <c r="I104" s="519"/>
      <c r="J104" s="519"/>
      <c r="K104" s="520"/>
      <c r="L104" s="588"/>
      <c r="M104" s="586"/>
      <c r="N104" s="586"/>
      <c r="O104" s="586"/>
      <c r="P104" s="586"/>
      <c r="Q104" s="518"/>
      <c r="R104" s="587"/>
      <c r="S104" s="588"/>
    </row>
    <row r="105" spans="1:19" ht="14.25" customHeight="1">
      <c r="A105" s="586"/>
      <c r="B105" s="586"/>
      <c r="C105" s="589"/>
      <c r="D105" s="586"/>
      <c r="E105" s="586"/>
      <c r="F105" s="586"/>
      <c r="G105" s="518"/>
      <c r="H105" s="586"/>
      <c r="I105" s="519"/>
      <c r="J105" s="519"/>
      <c r="K105" s="520"/>
      <c r="L105" s="588"/>
      <c r="M105" s="586"/>
      <c r="N105" s="586"/>
      <c r="O105" s="586"/>
      <c r="P105" s="586"/>
      <c r="Q105" s="518" t="s">
        <v>1318</v>
      </c>
      <c r="R105" s="587"/>
      <c r="S105" s="588"/>
    </row>
    <row r="106" spans="1:19" ht="14.25" customHeight="1">
      <c r="A106" s="586"/>
      <c r="B106" s="586"/>
      <c r="C106" s="589"/>
      <c r="D106" s="586"/>
      <c r="E106" s="586"/>
      <c r="F106" s="586"/>
      <c r="G106" s="518"/>
      <c r="H106" s="586"/>
      <c r="I106" s="519"/>
      <c r="J106" s="519"/>
      <c r="K106" s="520"/>
      <c r="L106" s="588"/>
      <c r="M106" s="586"/>
      <c r="N106" s="586"/>
      <c r="O106" s="586"/>
      <c r="P106" s="586"/>
      <c r="Q106" s="518"/>
      <c r="R106" s="587"/>
      <c r="S106" s="588"/>
    </row>
    <row r="107" spans="1:19" ht="14.25" customHeight="1">
      <c r="A107" s="586"/>
      <c r="B107" s="586"/>
      <c r="C107" s="589"/>
      <c r="D107" s="586"/>
      <c r="E107" s="586"/>
      <c r="F107" s="586"/>
      <c r="G107" s="518"/>
      <c r="H107" s="586"/>
      <c r="I107" s="519"/>
      <c r="J107" s="519"/>
      <c r="K107" s="520"/>
      <c r="L107" s="588"/>
      <c r="M107" s="586" t="s">
        <v>1186</v>
      </c>
      <c r="N107" s="586" t="s">
        <v>1320</v>
      </c>
      <c r="O107" s="586" t="s">
        <v>1183</v>
      </c>
      <c r="P107" s="586" t="s">
        <v>1315</v>
      </c>
      <c r="Q107" s="518" t="s">
        <v>1316</v>
      </c>
      <c r="R107" s="587"/>
      <c r="S107" s="588"/>
    </row>
    <row r="108" spans="1:19" ht="14.25" customHeight="1">
      <c r="A108" s="586"/>
      <c r="B108" s="586"/>
      <c r="C108" s="589"/>
      <c r="D108" s="586"/>
      <c r="E108" s="586"/>
      <c r="F108" s="586"/>
      <c r="G108" s="518"/>
      <c r="H108" s="586"/>
      <c r="I108" s="519"/>
      <c r="J108" s="519"/>
      <c r="K108" s="520"/>
      <c r="L108" s="588"/>
      <c r="M108" s="586"/>
      <c r="N108" s="586"/>
      <c r="O108" s="586"/>
      <c r="P108" s="586"/>
      <c r="Q108" s="518"/>
      <c r="R108" s="587"/>
      <c r="S108" s="588"/>
    </row>
    <row r="109" spans="1:19" ht="14.25" customHeight="1">
      <c r="A109" s="586"/>
      <c r="B109" s="586"/>
      <c r="C109" s="589"/>
      <c r="D109" s="586"/>
      <c r="E109" s="586"/>
      <c r="F109" s="586"/>
      <c r="G109" s="518"/>
      <c r="H109" s="586"/>
      <c r="I109" s="519"/>
      <c r="J109" s="519"/>
      <c r="K109" s="520"/>
      <c r="L109" s="588"/>
      <c r="M109" s="586"/>
      <c r="N109" s="586"/>
      <c r="O109" s="586"/>
      <c r="P109" s="586"/>
      <c r="Q109" s="518" t="s">
        <v>1318</v>
      </c>
      <c r="R109" s="587"/>
      <c r="S109" s="588"/>
    </row>
    <row r="110" spans="1:19" ht="14.25" customHeight="1">
      <c r="A110" s="586"/>
      <c r="B110" s="586"/>
      <c r="C110" s="589"/>
      <c r="D110" s="586"/>
      <c r="E110" s="586"/>
      <c r="F110" s="586"/>
      <c r="G110" s="518"/>
      <c r="H110" s="586"/>
      <c r="I110" s="519"/>
      <c r="J110" s="519"/>
      <c r="K110" s="520"/>
      <c r="L110" s="588"/>
      <c r="M110" s="586"/>
      <c r="N110" s="586"/>
      <c r="O110" s="586"/>
      <c r="P110" s="586"/>
      <c r="Q110" s="518"/>
      <c r="R110" s="587"/>
      <c r="S110" s="588"/>
    </row>
    <row r="111" spans="1:19" ht="14.25" customHeight="1">
      <c r="A111" s="586"/>
      <c r="B111" s="586"/>
      <c r="C111" s="589"/>
      <c r="D111" s="586"/>
      <c r="E111" s="586"/>
      <c r="F111" s="586"/>
      <c r="G111" s="518"/>
      <c r="H111" s="586"/>
      <c r="I111" s="519"/>
      <c r="J111" s="519"/>
      <c r="K111" s="520"/>
      <c r="L111" s="588"/>
      <c r="M111" s="586" t="s">
        <v>1186</v>
      </c>
      <c r="N111" s="586" t="s">
        <v>1321</v>
      </c>
      <c r="O111" s="586" t="s">
        <v>1198</v>
      </c>
      <c r="P111" s="586" t="s">
        <v>1315</v>
      </c>
      <c r="Q111" s="518" t="s">
        <v>1316</v>
      </c>
      <c r="R111" s="587"/>
      <c r="S111" s="588"/>
    </row>
    <row r="112" spans="1:19" ht="14.25" customHeight="1">
      <c r="A112" s="586"/>
      <c r="B112" s="586"/>
      <c r="C112" s="589"/>
      <c r="D112" s="586"/>
      <c r="E112" s="586"/>
      <c r="F112" s="586"/>
      <c r="G112" s="518"/>
      <c r="H112" s="586"/>
      <c r="I112" s="519"/>
      <c r="J112" s="519"/>
      <c r="K112" s="520"/>
      <c r="L112" s="588"/>
      <c r="M112" s="586"/>
      <c r="N112" s="586"/>
      <c r="O112" s="586"/>
      <c r="P112" s="586"/>
      <c r="Q112" s="518"/>
      <c r="R112" s="587"/>
      <c r="S112" s="588"/>
    </row>
    <row r="113" spans="1:19" ht="14.25" customHeight="1">
      <c r="A113" s="586"/>
      <c r="B113" s="586"/>
      <c r="C113" s="589"/>
      <c r="D113" s="586"/>
      <c r="E113" s="586"/>
      <c r="F113" s="586"/>
      <c r="G113" s="518"/>
      <c r="H113" s="586"/>
      <c r="I113" s="519"/>
      <c r="J113" s="519"/>
      <c r="K113" s="520"/>
      <c r="L113" s="588"/>
      <c r="M113" s="586"/>
      <c r="N113" s="586"/>
      <c r="O113" s="586"/>
      <c r="P113" s="586"/>
      <c r="Q113" s="518" t="s">
        <v>1318</v>
      </c>
      <c r="R113" s="587"/>
      <c r="S113" s="588"/>
    </row>
    <row r="114" spans="1:19" ht="14.25" customHeight="1">
      <c r="A114" s="586"/>
      <c r="B114" s="586"/>
      <c r="C114" s="589"/>
      <c r="D114" s="586"/>
      <c r="E114" s="586"/>
      <c r="F114" s="586"/>
      <c r="G114" s="518"/>
      <c r="H114" s="586"/>
      <c r="I114" s="519"/>
      <c r="J114" s="519"/>
      <c r="K114" s="520"/>
      <c r="L114" s="588"/>
      <c r="M114" s="586"/>
      <c r="N114" s="586"/>
      <c r="O114" s="586"/>
      <c r="P114" s="586"/>
      <c r="Q114" s="518"/>
      <c r="R114" s="587"/>
      <c r="S114" s="588"/>
    </row>
    <row r="115" spans="1:19" ht="14.25" customHeight="1">
      <c r="A115" s="586"/>
      <c r="B115" s="586"/>
      <c r="C115" s="589"/>
      <c r="D115" s="586"/>
      <c r="E115" s="586"/>
      <c r="F115" s="586"/>
      <c r="G115" s="518"/>
      <c r="H115" s="586"/>
      <c r="I115" s="519"/>
      <c r="J115" s="519"/>
      <c r="K115" s="520"/>
      <c r="L115" s="588"/>
      <c r="M115" s="586" t="s">
        <v>1186</v>
      </c>
      <c r="N115" s="586" t="s">
        <v>1322</v>
      </c>
      <c r="O115" s="586" t="s">
        <v>1198</v>
      </c>
      <c r="P115" s="586" t="s">
        <v>1315</v>
      </c>
      <c r="Q115" s="518" t="s">
        <v>1316</v>
      </c>
      <c r="R115" s="587"/>
      <c r="S115" s="588"/>
    </row>
    <row r="116" spans="1:19" ht="14.25" customHeight="1">
      <c r="A116" s="586"/>
      <c r="B116" s="586"/>
      <c r="C116" s="589"/>
      <c r="D116" s="586"/>
      <c r="E116" s="586"/>
      <c r="F116" s="586"/>
      <c r="G116" s="518"/>
      <c r="H116" s="586"/>
      <c r="I116" s="519"/>
      <c r="J116" s="519"/>
      <c r="K116" s="520"/>
      <c r="L116" s="588"/>
      <c r="M116" s="586"/>
      <c r="N116" s="586"/>
      <c r="O116" s="586"/>
      <c r="P116" s="586"/>
      <c r="Q116" s="518"/>
      <c r="R116" s="587"/>
      <c r="S116" s="588"/>
    </row>
    <row r="117" spans="1:19" ht="14.25" customHeight="1">
      <c r="A117" s="586"/>
      <c r="B117" s="586"/>
      <c r="C117" s="589"/>
      <c r="D117" s="586"/>
      <c r="E117" s="586"/>
      <c r="F117" s="586"/>
      <c r="G117" s="518"/>
      <c r="H117" s="586"/>
      <c r="I117" s="519"/>
      <c r="J117" s="519"/>
      <c r="K117" s="520"/>
      <c r="L117" s="588"/>
      <c r="M117" s="586"/>
      <c r="N117" s="586"/>
      <c r="O117" s="586"/>
      <c r="P117" s="586"/>
      <c r="Q117" s="518" t="s">
        <v>1318</v>
      </c>
      <c r="R117" s="587"/>
      <c r="S117" s="588"/>
    </row>
    <row r="118" spans="1:19" ht="14.25" customHeight="1">
      <c r="A118" s="586"/>
      <c r="B118" s="586"/>
      <c r="C118" s="589"/>
      <c r="D118" s="586"/>
      <c r="E118" s="586"/>
      <c r="F118" s="586"/>
      <c r="G118" s="518"/>
      <c r="H118" s="586"/>
      <c r="I118" s="519"/>
      <c r="J118" s="519"/>
      <c r="K118" s="520"/>
      <c r="L118" s="588"/>
      <c r="M118" s="586"/>
      <c r="N118" s="586"/>
      <c r="O118" s="586"/>
      <c r="P118" s="586"/>
      <c r="Q118" s="518"/>
      <c r="R118" s="587"/>
      <c r="S118" s="588"/>
    </row>
    <row r="119" spans="1:19" ht="26.25">
      <c r="A119" s="586" t="s">
        <v>1323</v>
      </c>
      <c r="B119" s="586" t="s">
        <v>1310</v>
      </c>
      <c r="C119" s="589" t="s">
        <v>1311</v>
      </c>
      <c r="D119" s="586" t="s">
        <v>1324</v>
      </c>
      <c r="E119" s="586" t="s">
        <v>1183</v>
      </c>
      <c r="F119" s="586" t="s">
        <v>1262</v>
      </c>
      <c r="G119" s="518" t="s">
        <v>1325</v>
      </c>
      <c r="H119" s="518" t="s">
        <v>1326</v>
      </c>
      <c r="I119" s="519">
        <v>2</v>
      </c>
      <c r="J119" s="519">
        <v>20</v>
      </c>
      <c r="K119" s="522">
        <v>40</v>
      </c>
      <c r="L119" s="588" t="s">
        <v>1222</v>
      </c>
      <c r="M119" s="586" t="s">
        <v>1186</v>
      </c>
      <c r="N119" s="586" t="s">
        <v>1327</v>
      </c>
      <c r="O119" s="586" t="s">
        <v>1183</v>
      </c>
      <c r="P119" s="586" t="s">
        <v>1315</v>
      </c>
      <c r="Q119" s="518" t="s">
        <v>1316</v>
      </c>
      <c r="R119" s="587" t="s">
        <v>1190</v>
      </c>
      <c r="S119" s="588"/>
    </row>
    <row r="120" spans="1:19" ht="26.25">
      <c r="A120" s="586"/>
      <c r="B120" s="586"/>
      <c r="C120" s="589"/>
      <c r="D120" s="586"/>
      <c r="E120" s="586"/>
      <c r="F120" s="586"/>
      <c r="G120" s="518"/>
      <c r="H120" s="518" t="s">
        <v>1328</v>
      </c>
      <c r="I120" s="519" t="s">
        <v>1226</v>
      </c>
      <c r="J120" s="519" t="s">
        <v>1227</v>
      </c>
      <c r="K120" s="522" t="s">
        <v>1228</v>
      </c>
      <c r="L120" s="588"/>
      <c r="M120" s="586"/>
      <c r="N120" s="586"/>
      <c r="O120" s="586"/>
      <c r="P120" s="586"/>
      <c r="Q120" s="518"/>
      <c r="R120" s="587"/>
      <c r="S120" s="588"/>
    </row>
    <row r="121" spans="1:19" ht="26.25">
      <c r="A121" s="586"/>
      <c r="B121" s="586"/>
      <c r="C121" s="589"/>
      <c r="D121" s="586"/>
      <c r="E121" s="586"/>
      <c r="F121" s="586"/>
      <c r="G121" s="518" t="s">
        <v>1329</v>
      </c>
      <c r="H121" s="518" t="s">
        <v>1330</v>
      </c>
      <c r="I121" s="519"/>
      <c r="J121" s="519"/>
      <c r="K121" s="522"/>
      <c r="L121" s="588"/>
      <c r="M121" s="586"/>
      <c r="N121" s="586"/>
      <c r="O121" s="586"/>
      <c r="P121" s="586"/>
      <c r="Q121" s="518" t="s">
        <v>1318</v>
      </c>
      <c r="R121" s="587"/>
      <c r="S121" s="588"/>
    </row>
    <row r="122" spans="1:19" ht="14.25">
      <c r="A122" s="586"/>
      <c r="B122" s="586"/>
      <c r="C122" s="589"/>
      <c r="D122" s="586"/>
      <c r="E122" s="586"/>
      <c r="F122" s="586"/>
      <c r="G122" s="518"/>
      <c r="H122" s="518" t="s">
        <v>1331</v>
      </c>
      <c r="I122" s="519"/>
      <c r="J122" s="519"/>
      <c r="K122" s="522"/>
      <c r="L122" s="588"/>
      <c r="M122" s="586"/>
      <c r="N122" s="586"/>
      <c r="O122" s="586"/>
      <c r="P122" s="586"/>
      <c r="Q122" s="518"/>
      <c r="R122" s="587"/>
      <c r="S122" s="588"/>
    </row>
    <row r="123" spans="1:19" ht="14.25" customHeight="1">
      <c r="A123" s="586"/>
      <c r="B123" s="586"/>
      <c r="C123" s="589"/>
      <c r="D123" s="586"/>
      <c r="E123" s="586"/>
      <c r="F123" s="586"/>
      <c r="G123" s="518" t="s">
        <v>1332</v>
      </c>
      <c r="H123" s="518" t="s">
        <v>1333</v>
      </c>
      <c r="I123" s="519"/>
      <c r="J123" s="519"/>
      <c r="K123" s="522"/>
      <c r="L123" s="588"/>
      <c r="M123" s="586" t="s">
        <v>1186</v>
      </c>
      <c r="N123" s="586" t="s">
        <v>1334</v>
      </c>
      <c r="O123" s="586" t="s">
        <v>1183</v>
      </c>
      <c r="P123" s="586" t="s">
        <v>1315</v>
      </c>
      <c r="Q123" s="518" t="s">
        <v>1316</v>
      </c>
      <c r="R123" s="587"/>
      <c r="S123" s="588"/>
    </row>
    <row r="124" spans="1:19" ht="14.25" customHeight="1">
      <c r="A124" s="586"/>
      <c r="B124" s="586"/>
      <c r="C124" s="589"/>
      <c r="D124" s="586"/>
      <c r="E124" s="586"/>
      <c r="F124" s="586"/>
      <c r="G124" s="518"/>
      <c r="H124" s="518"/>
      <c r="I124" s="519"/>
      <c r="J124" s="519"/>
      <c r="K124" s="522"/>
      <c r="L124" s="588"/>
      <c r="M124" s="586"/>
      <c r="N124" s="586"/>
      <c r="O124" s="586"/>
      <c r="P124" s="586"/>
      <c r="Q124" s="518"/>
      <c r="R124" s="587"/>
      <c r="S124" s="588"/>
    </row>
    <row r="125" spans="1:19" ht="14.25" customHeight="1">
      <c r="A125" s="586"/>
      <c r="B125" s="586"/>
      <c r="C125" s="589"/>
      <c r="D125" s="586"/>
      <c r="E125" s="586"/>
      <c r="F125" s="586"/>
      <c r="G125" s="518"/>
      <c r="H125" s="518"/>
      <c r="I125" s="519"/>
      <c r="J125" s="519"/>
      <c r="K125" s="522"/>
      <c r="L125" s="588"/>
      <c r="M125" s="586"/>
      <c r="N125" s="586"/>
      <c r="O125" s="586"/>
      <c r="P125" s="586"/>
      <c r="Q125" s="518" t="s">
        <v>1318</v>
      </c>
      <c r="R125" s="587"/>
      <c r="S125" s="588"/>
    </row>
    <row r="126" spans="1:19" ht="14.25" customHeight="1">
      <c r="A126" s="586"/>
      <c r="B126" s="586"/>
      <c r="C126" s="589"/>
      <c r="D126" s="586"/>
      <c r="E126" s="586"/>
      <c r="F126" s="586"/>
      <c r="G126" s="518"/>
      <c r="H126" s="518"/>
      <c r="I126" s="519"/>
      <c r="J126" s="519"/>
      <c r="K126" s="522"/>
      <c r="L126" s="588"/>
      <c r="M126" s="586"/>
      <c r="N126" s="586"/>
      <c r="O126" s="586"/>
      <c r="P126" s="586"/>
      <c r="Q126" s="518"/>
      <c r="R126" s="587"/>
      <c r="S126" s="588"/>
    </row>
    <row r="127" spans="1:19" ht="14.25" customHeight="1">
      <c r="A127" s="586"/>
      <c r="B127" s="586"/>
      <c r="C127" s="589"/>
      <c r="D127" s="586"/>
      <c r="E127" s="586"/>
      <c r="F127" s="586"/>
      <c r="G127" s="518"/>
      <c r="H127" s="518"/>
      <c r="I127" s="519"/>
      <c r="J127" s="519"/>
      <c r="K127" s="522"/>
      <c r="L127" s="588"/>
      <c r="M127" s="586" t="s">
        <v>1186</v>
      </c>
      <c r="N127" s="586" t="s">
        <v>1335</v>
      </c>
      <c r="O127" s="586" t="s">
        <v>1183</v>
      </c>
      <c r="P127" s="586" t="s">
        <v>1315</v>
      </c>
      <c r="Q127" s="518" t="s">
        <v>1316</v>
      </c>
      <c r="R127" s="587"/>
      <c r="S127" s="588"/>
    </row>
    <row r="128" spans="1:19" ht="14.25" customHeight="1">
      <c r="A128" s="586"/>
      <c r="B128" s="586"/>
      <c r="C128" s="589"/>
      <c r="D128" s="586"/>
      <c r="E128" s="586"/>
      <c r="F128" s="586"/>
      <c r="G128" s="518"/>
      <c r="H128" s="518"/>
      <c r="I128" s="519"/>
      <c r="J128" s="519"/>
      <c r="K128" s="522"/>
      <c r="L128" s="588"/>
      <c r="M128" s="586"/>
      <c r="N128" s="586"/>
      <c r="O128" s="586"/>
      <c r="P128" s="586"/>
      <c r="Q128" s="518"/>
      <c r="R128" s="587"/>
      <c r="S128" s="588"/>
    </row>
    <row r="129" spans="1:19" ht="14.25" customHeight="1">
      <c r="A129" s="586"/>
      <c r="B129" s="586"/>
      <c r="C129" s="589"/>
      <c r="D129" s="586"/>
      <c r="E129" s="586"/>
      <c r="F129" s="586"/>
      <c r="G129" s="518"/>
      <c r="H129" s="518"/>
      <c r="I129" s="519"/>
      <c r="J129" s="519"/>
      <c r="K129" s="522"/>
      <c r="L129" s="588"/>
      <c r="M129" s="586"/>
      <c r="N129" s="586"/>
      <c r="O129" s="586"/>
      <c r="P129" s="586"/>
      <c r="Q129" s="518" t="s">
        <v>1318</v>
      </c>
      <c r="R129" s="587"/>
      <c r="S129" s="588"/>
    </row>
    <row r="130" spans="1:19" ht="14.25" customHeight="1">
      <c r="A130" s="586"/>
      <c r="B130" s="586"/>
      <c r="C130" s="589"/>
      <c r="D130" s="586"/>
      <c r="E130" s="586"/>
      <c r="F130" s="586"/>
      <c r="G130" s="518"/>
      <c r="H130" s="518"/>
      <c r="I130" s="519"/>
      <c r="J130" s="519"/>
      <c r="K130" s="522"/>
      <c r="L130" s="588"/>
      <c r="M130" s="586"/>
      <c r="N130" s="586"/>
      <c r="O130" s="586"/>
      <c r="P130" s="586"/>
      <c r="Q130" s="518"/>
      <c r="R130" s="587"/>
      <c r="S130" s="588"/>
    </row>
    <row r="131" spans="1:19" ht="14.25">
      <c r="A131" s="586" t="s">
        <v>1336</v>
      </c>
      <c r="B131" s="586" t="s">
        <v>1337</v>
      </c>
      <c r="C131" s="589" t="s">
        <v>1338</v>
      </c>
      <c r="D131" s="586" t="s">
        <v>1339</v>
      </c>
      <c r="E131" s="586" t="s">
        <v>1183</v>
      </c>
      <c r="F131" s="518" t="s">
        <v>1340</v>
      </c>
      <c r="G131" s="586" t="s">
        <v>1341</v>
      </c>
      <c r="H131" s="586" t="s">
        <v>1342</v>
      </c>
      <c r="I131" s="519">
        <v>3</v>
      </c>
      <c r="J131" s="519">
        <v>20</v>
      </c>
      <c r="K131" s="523">
        <v>60</v>
      </c>
      <c r="L131" s="588" t="s">
        <v>1236</v>
      </c>
      <c r="M131" s="586" t="s">
        <v>1186</v>
      </c>
      <c r="N131" s="586" t="s">
        <v>1343</v>
      </c>
      <c r="O131" s="586" t="s">
        <v>1183</v>
      </c>
      <c r="P131" s="586" t="s">
        <v>167</v>
      </c>
      <c r="Q131" s="518" t="s">
        <v>1344</v>
      </c>
      <c r="R131" s="590" t="s">
        <v>1194</v>
      </c>
      <c r="S131" s="588" t="s">
        <v>1185</v>
      </c>
    </row>
    <row r="132" spans="1:19" ht="26.25">
      <c r="A132" s="586"/>
      <c r="B132" s="586"/>
      <c r="C132" s="589"/>
      <c r="D132" s="586"/>
      <c r="E132" s="586"/>
      <c r="F132" s="518"/>
      <c r="G132" s="586"/>
      <c r="H132" s="586"/>
      <c r="I132" s="519" t="s">
        <v>1203</v>
      </c>
      <c r="J132" s="519" t="s">
        <v>1227</v>
      </c>
      <c r="K132" s="523" t="s">
        <v>1240</v>
      </c>
      <c r="L132" s="588"/>
      <c r="M132" s="586"/>
      <c r="N132" s="586"/>
      <c r="O132" s="586"/>
      <c r="P132" s="586"/>
      <c r="Q132" s="518"/>
      <c r="R132" s="590"/>
      <c r="S132" s="588"/>
    </row>
    <row r="133" spans="1:19" ht="26.25">
      <c r="A133" s="586"/>
      <c r="B133" s="586"/>
      <c r="C133" s="589"/>
      <c r="D133" s="586"/>
      <c r="E133" s="586"/>
      <c r="F133" s="518" t="s">
        <v>1221</v>
      </c>
      <c r="G133" s="586"/>
      <c r="H133" s="586"/>
      <c r="I133" s="519"/>
      <c r="J133" s="519"/>
      <c r="K133" s="523"/>
      <c r="L133" s="588"/>
      <c r="M133" s="586"/>
      <c r="N133" s="586"/>
      <c r="O133" s="586"/>
      <c r="P133" s="586"/>
      <c r="Q133" s="518" t="s">
        <v>1345</v>
      </c>
      <c r="R133" s="590"/>
      <c r="S133" s="588"/>
    </row>
    <row r="134" spans="1:19" ht="14.25">
      <c r="A134" s="586"/>
      <c r="B134" s="586"/>
      <c r="C134" s="589"/>
      <c r="D134" s="586"/>
      <c r="E134" s="586"/>
      <c r="F134" s="518"/>
      <c r="G134" s="586"/>
      <c r="H134" s="586"/>
      <c r="I134" s="519"/>
      <c r="J134" s="519"/>
      <c r="K134" s="523"/>
      <c r="L134" s="588"/>
      <c r="M134" s="586"/>
      <c r="N134" s="586"/>
      <c r="O134" s="586"/>
      <c r="P134" s="586"/>
      <c r="Q134" s="518"/>
      <c r="R134" s="590"/>
      <c r="S134" s="588"/>
    </row>
    <row r="135" spans="1:19" ht="14.25">
      <c r="A135" s="586" t="s">
        <v>1346</v>
      </c>
      <c r="B135" s="586" t="s">
        <v>1347</v>
      </c>
      <c r="C135" s="589" t="s">
        <v>1348</v>
      </c>
      <c r="D135" s="586" t="s">
        <v>249</v>
      </c>
      <c r="E135" s="586" t="s">
        <v>1183</v>
      </c>
      <c r="F135" s="586"/>
      <c r="G135" s="586" t="s">
        <v>1349</v>
      </c>
      <c r="H135" s="586" t="s">
        <v>250</v>
      </c>
      <c r="I135" s="519">
        <v>2</v>
      </c>
      <c r="J135" s="519">
        <v>10</v>
      </c>
      <c r="K135" s="520">
        <v>20</v>
      </c>
      <c r="L135" s="588" t="s">
        <v>1185</v>
      </c>
      <c r="M135" s="586" t="s">
        <v>1186</v>
      </c>
      <c r="N135" s="586" t="s">
        <v>1350</v>
      </c>
      <c r="O135" s="586" t="s">
        <v>1183</v>
      </c>
      <c r="P135" s="586" t="s">
        <v>1351</v>
      </c>
      <c r="Q135" s="586" t="s">
        <v>1352</v>
      </c>
      <c r="R135" s="587" t="s">
        <v>1190</v>
      </c>
      <c r="S135" s="588" t="s">
        <v>1191</v>
      </c>
    </row>
    <row r="136" spans="1:19" ht="26.25">
      <c r="A136" s="586"/>
      <c r="B136" s="586"/>
      <c r="C136" s="589"/>
      <c r="D136" s="586"/>
      <c r="E136" s="586"/>
      <c r="F136" s="586"/>
      <c r="G136" s="586"/>
      <c r="H136" s="586"/>
      <c r="I136" s="519" t="s">
        <v>1226</v>
      </c>
      <c r="J136" s="519" t="s">
        <v>1215</v>
      </c>
      <c r="K136" s="520" t="s">
        <v>1194</v>
      </c>
      <c r="L136" s="588"/>
      <c r="M136" s="586"/>
      <c r="N136" s="586"/>
      <c r="O136" s="586"/>
      <c r="P136" s="586"/>
      <c r="Q136" s="586"/>
      <c r="R136" s="587"/>
      <c r="S136" s="588"/>
    </row>
    <row r="137" spans="1:19" ht="26.25">
      <c r="A137" s="586" t="s">
        <v>1353</v>
      </c>
      <c r="B137" s="586" t="s">
        <v>1271</v>
      </c>
      <c r="C137" s="589" t="s">
        <v>1272</v>
      </c>
      <c r="D137" s="586" t="s">
        <v>1354</v>
      </c>
      <c r="E137" s="586" t="s">
        <v>1198</v>
      </c>
      <c r="F137" s="586" t="s">
        <v>1262</v>
      </c>
      <c r="G137" s="586" t="s">
        <v>1245</v>
      </c>
      <c r="H137" s="586" t="s">
        <v>265</v>
      </c>
      <c r="I137" s="519">
        <v>3</v>
      </c>
      <c r="J137" s="519">
        <v>20</v>
      </c>
      <c r="K137" s="523">
        <v>60</v>
      </c>
      <c r="L137" s="588" t="s">
        <v>1236</v>
      </c>
      <c r="M137" s="586" t="s">
        <v>1186</v>
      </c>
      <c r="N137" s="586" t="s">
        <v>1355</v>
      </c>
      <c r="O137" s="586" t="s">
        <v>1198</v>
      </c>
      <c r="P137" s="586" t="s">
        <v>1356</v>
      </c>
      <c r="Q137" s="518" t="s">
        <v>1276</v>
      </c>
      <c r="R137" s="587" t="s">
        <v>1190</v>
      </c>
      <c r="S137" s="588" t="s">
        <v>1191</v>
      </c>
    </row>
    <row r="138" spans="1:19" ht="26.25">
      <c r="A138" s="586"/>
      <c r="B138" s="586"/>
      <c r="C138" s="589"/>
      <c r="D138" s="586"/>
      <c r="E138" s="586"/>
      <c r="F138" s="586"/>
      <c r="G138" s="586"/>
      <c r="H138" s="586"/>
      <c r="I138" s="519" t="s">
        <v>1203</v>
      </c>
      <c r="J138" s="519" t="s">
        <v>1227</v>
      </c>
      <c r="K138" s="523" t="s">
        <v>1240</v>
      </c>
      <c r="L138" s="588"/>
      <c r="M138" s="586"/>
      <c r="N138" s="586"/>
      <c r="O138" s="586"/>
      <c r="P138" s="586"/>
      <c r="Q138" s="518"/>
      <c r="R138" s="587"/>
      <c r="S138" s="588"/>
    </row>
    <row r="139" spans="1:19" ht="14.25">
      <c r="A139" s="586"/>
      <c r="B139" s="586"/>
      <c r="C139" s="589"/>
      <c r="D139" s="586"/>
      <c r="E139" s="586"/>
      <c r="F139" s="586"/>
      <c r="G139" s="586"/>
      <c r="H139" s="586"/>
      <c r="I139" s="519"/>
      <c r="J139" s="519"/>
      <c r="K139" s="523"/>
      <c r="L139" s="588"/>
      <c r="M139" s="586"/>
      <c r="N139" s="586"/>
      <c r="O139" s="586"/>
      <c r="P139" s="586"/>
      <c r="Q139" s="518" t="s">
        <v>1280</v>
      </c>
      <c r="R139" s="587"/>
      <c r="S139" s="588"/>
    </row>
    <row r="140" spans="1:19" ht="14.25">
      <c r="A140" s="586"/>
      <c r="B140" s="586"/>
      <c r="C140" s="589"/>
      <c r="D140" s="586"/>
      <c r="E140" s="586"/>
      <c r="F140" s="586"/>
      <c r="G140" s="586"/>
      <c r="H140" s="586"/>
      <c r="I140" s="519"/>
      <c r="J140" s="519"/>
      <c r="K140" s="523"/>
      <c r="L140" s="588"/>
      <c r="M140" s="586"/>
      <c r="N140" s="586"/>
      <c r="O140" s="586"/>
      <c r="P140" s="586"/>
      <c r="Q140" s="518"/>
      <c r="R140" s="587"/>
      <c r="S140" s="588"/>
    </row>
    <row r="141" spans="1:19" ht="26.25">
      <c r="A141" s="586"/>
      <c r="B141" s="586"/>
      <c r="C141" s="589"/>
      <c r="D141" s="586"/>
      <c r="E141" s="586"/>
      <c r="F141" s="586"/>
      <c r="G141" s="586"/>
      <c r="H141" s="586"/>
      <c r="I141" s="519"/>
      <c r="J141" s="519"/>
      <c r="K141" s="523"/>
      <c r="L141" s="588"/>
      <c r="M141" s="586"/>
      <c r="N141" s="586"/>
      <c r="O141" s="586"/>
      <c r="P141" s="586"/>
      <c r="Q141" s="518" t="s">
        <v>1277</v>
      </c>
      <c r="R141" s="587"/>
      <c r="S141" s="588"/>
    </row>
    <row r="142" spans="1:19" ht="14.25">
      <c r="A142" s="586"/>
      <c r="B142" s="586"/>
      <c r="C142" s="589"/>
      <c r="D142" s="586"/>
      <c r="E142" s="586"/>
      <c r="F142" s="586"/>
      <c r="G142" s="586"/>
      <c r="H142" s="586"/>
      <c r="I142" s="519"/>
      <c r="J142" s="519"/>
      <c r="K142" s="523"/>
      <c r="L142" s="588"/>
      <c r="M142" s="586"/>
      <c r="N142" s="586"/>
      <c r="O142" s="586"/>
      <c r="P142" s="586"/>
      <c r="Q142" s="518"/>
      <c r="R142" s="587"/>
      <c r="S142" s="588"/>
    </row>
    <row r="143" spans="1:19" ht="26.25">
      <c r="A143" s="586"/>
      <c r="B143" s="586"/>
      <c r="C143" s="589"/>
      <c r="D143" s="586"/>
      <c r="E143" s="586"/>
      <c r="F143" s="586"/>
      <c r="G143" s="586"/>
      <c r="H143" s="586"/>
      <c r="I143" s="519"/>
      <c r="J143" s="519"/>
      <c r="K143" s="523"/>
      <c r="L143" s="588"/>
      <c r="M143" s="586"/>
      <c r="N143" s="586"/>
      <c r="O143" s="586"/>
      <c r="P143" s="586"/>
      <c r="Q143" s="518" t="s">
        <v>1278</v>
      </c>
      <c r="R143" s="587"/>
      <c r="S143" s="588"/>
    </row>
    <row r="144" spans="1:19" ht="14.25">
      <c r="A144" s="586"/>
      <c r="B144" s="586"/>
      <c r="C144" s="589"/>
      <c r="D144" s="586"/>
      <c r="E144" s="586"/>
      <c r="F144" s="586"/>
      <c r="G144" s="586"/>
      <c r="H144" s="586"/>
      <c r="I144" s="519"/>
      <c r="J144" s="519"/>
      <c r="K144" s="523"/>
      <c r="L144" s="588"/>
      <c r="M144" s="586"/>
      <c r="N144" s="586"/>
      <c r="O144" s="586"/>
      <c r="P144" s="586"/>
      <c r="Q144" s="518"/>
      <c r="R144" s="587"/>
      <c r="S144" s="588"/>
    </row>
    <row r="145" spans="1:19" ht="26.25">
      <c r="A145" s="586"/>
      <c r="B145" s="586"/>
      <c r="C145" s="589"/>
      <c r="D145" s="586"/>
      <c r="E145" s="586"/>
      <c r="F145" s="586"/>
      <c r="G145" s="586"/>
      <c r="H145" s="586"/>
      <c r="I145" s="519"/>
      <c r="J145" s="519"/>
      <c r="K145" s="523"/>
      <c r="L145" s="588"/>
      <c r="M145" s="586"/>
      <c r="N145" s="586"/>
      <c r="O145" s="586"/>
      <c r="P145" s="586"/>
      <c r="Q145" s="518" t="s">
        <v>1279</v>
      </c>
      <c r="R145" s="587"/>
      <c r="S145" s="588"/>
    </row>
    <row r="146" spans="1:19" ht="14.25">
      <c r="A146" s="586"/>
      <c r="B146" s="586"/>
      <c r="C146" s="589"/>
      <c r="D146" s="586"/>
      <c r="E146" s="586"/>
      <c r="F146" s="586"/>
      <c r="G146" s="586"/>
      <c r="H146" s="586"/>
      <c r="I146" s="519"/>
      <c r="J146" s="519"/>
      <c r="K146" s="523"/>
      <c r="L146" s="588"/>
      <c r="M146" s="586"/>
      <c r="N146" s="586"/>
      <c r="O146" s="586"/>
      <c r="P146" s="586"/>
      <c r="Q146" s="518"/>
      <c r="R146" s="587"/>
      <c r="S146" s="588"/>
    </row>
    <row r="147" spans="1:19" ht="14.25">
      <c r="A147" s="586"/>
      <c r="B147" s="586"/>
      <c r="C147" s="589"/>
      <c r="D147" s="586"/>
      <c r="E147" s="586"/>
      <c r="F147" s="586"/>
      <c r="G147" s="586"/>
      <c r="H147" s="586"/>
      <c r="I147" s="519"/>
      <c r="J147" s="519"/>
      <c r="K147" s="523"/>
      <c r="L147" s="588"/>
      <c r="M147" s="586"/>
      <c r="N147" s="586"/>
      <c r="O147" s="586"/>
      <c r="P147" s="586"/>
      <c r="Q147" s="518" t="s">
        <v>1239</v>
      </c>
      <c r="R147" s="587"/>
      <c r="S147" s="588"/>
    </row>
    <row r="148" spans="1:19" ht="14.25">
      <c r="A148" s="586"/>
      <c r="B148" s="586"/>
      <c r="C148" s="589"/>
      <c r="D148" s="586"/>
      <c r="E148" s="586"/>
      <c r="F148" s="586"/>
      <c r="G148" s="586"/>
      <c r="H148" s="586"/>
      <c r="I148" s="519"/>
      <c r="J148" s="519"/>
      <c r="K148" s="523"/>
      <c r="L148" s="588"/>
      <c r="M148" s="586"/>
      <c r="N148" s="586"/>
      <c r="O148" s="586"/>
      <c r="P148" s="586"/>
      <c r="Q148" s="518"/>
      <c r="R148" s="587"/>
      <c r="S148" s="588"/>
    </row>
    <row r="149" spans="1:19" ht="26.25">
      <c r="A149" s="586"/>
      <c r="B149" s="586"/>
      <c r="C149" s="589"/>
      <c r="D149" s="586"/>
      <c r="E149" s="586"/>
      <c r="F149" s="586"/>
      <c r="G149" s="586"/>
      <c r="H149" s="586"/>
      <c r="I149" s="519"/>
      <c r="J149" s="519"/>
      <c r="K149" s="523"/>
      <c r="L149" s="588"/>
      <c r="M149" s="586"/>
      <c r="N149" s="586"/>
      <c r="O149" s="586"/>
      <c r="P149" s="586"/>
      <c r="Q149" s="518" t="s">
        <v>1241</v>
      </c>
      <c r="R149" s="587"/>
      <c r="S149" s="588"/>
    </row>
    <row r="150" spans="1:19" ht="14.25">
      <c r="A150" s="586"/>
      <c r="B150" s="586"/>
      <c r="C150" s="589"/>
      <c r="D150" s="586"/>
      <c r="E150" s="586"/>
      <c r="F150" s="586"/>
      <c r="G150" s="586"/>
      <c r="H150" s="586"/>
      <c r="I150" s="519"/>
      <c r="J150" s="519"/>
      <c r="K150" s="523"/>
      <c r="L150" s="588"/>
      <c r="M150" s="586"/>
      <c r="N150" s="586"/>
      <c r="O150" s="586"/>
      <c r="P150" s="586"/>
      <c r="Q150" s="518"/>
      <c r="R150" s="587"/>
      <c r="S150" s="588"/>
    </row>
    <row r="151" spans="1:19" ht="14.25">
      <c r="A151" s="586"/>
      <c r="B151" s="586"/>
      <c r="C151" s="589"/>
      <c r="D151" s="586"/>
      <c r="E151" s="586"/>
      <c r="F151" s="586"/>
      <c r="G151" s="586"/>
      <c r="H151" s="586"/>
      <c r="I151" s="519"/>
      <c r="J151" s="519"/>
      <c r="K151" s="523"/>
      <c r="L151" s="588"/>
      <c r="M151" s="586"/>
      <c r="N151" s="586"/>
      <c r="O151" s="586"/>
      <c r="P151" s="586"/>
      <c r="Q151" s="518" t="s">
        <v>1242</v>
      </c>
      <c r="R151" s="587"/>
      <c r="S151" s="588"/>
    </row>
    <row r="152" spans="1:19" ht="14.25">
      <c r="A152" s="586"/>
      <c r="B152" s="586"/>
      <c r="C152" s="589"/>
      <c r="D152" s="586"/>
      <c r="E152" s="586"/>
      <c r="F152" s="586"/>
      <c r="G152" s="586"/>
      <c r="H152" s="586"/>
      <c r="I152" s="519"/>
      <c r="J152" s="519"/>
      <c r="K152" s="523"/>
      <c r="L152" s="588"/>
      <c r="M152" s="586"/>
      <c r="N152" s="586"/>
      <c r="O152" s="586"/>
      <c r="P152" s="586"/>
      <c r="Q152" s="518"/>
      <c r="R152" s="587"/>
      <c r="S152" s="588"/>
    </row>
    <row r="153" spans="1:19" ht="14.25">
      <c r="A153" s="586"/>
      <c r="B153" s="586"/>
      <c r="C153" s="589"/>
      <c r="D153" s="586"/>
      <c r="E153" s="586"/>
      <c r="F153" s="586"/>
      <c r="G153" s="586"/>
      <c r="H153" s="586"/>
      <c r="I153" s="519"/>
      <c r="J153" s="519"/>
      <c r="K153" s="523"/>
      <c r="L153" s="588"/>
      <c r="M153" s="586"/>
      <c r="N153" s="586"/>
      <c r="O153" s="586"/>
      <c r="P153" s="586"/>
      <c r="Q153" s="518" t="s">
        <v>1293</v>
      </c>
      <c r="R153" s="587"/>
      <c r="S153" s="588"/>
    </row>
    <row r="154" spans="1:19" ht="14.25">
      <c r="A154" s="586"/>
      <c r="B154" s="586"/>
      <c r="C154" s="589"/>
      <c r="D154" s="586"/>
      <c r="E154" s="586"/>
      <c r="F154" s="586"/>
      <c r="G154" s="586"/>
      <c r="H154" s="586"/>
      <c r="I154" s="519"/>
      <c r="J154" s="519"/>
      <c r="K154" s="523"/>
      <c r="L154" s="588"/>
      <c r="M154" s="586"/>
      <c r="N154" s="586"/>
      <c r="O154" s="586"/>
      <c r="P154" s="586"/>
      <c r="Q154" s="518"/>
      <c r="R154" s="587"/>
      <c r="S154" s="588"/>
    </row>
    <row r="155" spans="1:19" ht="26.25">
      <c r="A155" s="586"/>
      <c r="B155" s="586"/>
      <c r="C155" s="589"/>
      <c r="D155" s="586"/>
      <c r="E155" s="586"/>
      <c r="F155" s="586"/>
      <c r="G155" s="586"/>
      <c r="H155" s="586"/>
      <c r="I155" s="519"/>
      <c r="J155" s="519"/>
      <c r="K155" s="523"/>
      <c r="L155" s="588"/>
      <c r="M155" s="586"/>
      <c r="N155" s="586"/>
      <c r="O155" s="586"/>
      <c r="P155" s="586"/>
      <c r="Q155" s="518" t="s">
        <v>1292</v>
      </c>
      <c r="R155" s="587"/>
      <c r="S155" s="588"/>
    </row>
    <row r="156" spans="1:19" ht="14.25">
      <c r="A156" s="586"/>
      <c r="B156" s="586"/>
      <c r="C156" s="589"/>
      <c r="D156" s="586"/>
      <c r="E156" s="586"/>
      <c r="F156" s="586"/>
      <c r="G156" s="586"/>
      <c r="H156" s="586"/>
      <c r="I156" s="519"/>
      <c r="J156" s="519"/>
      <c r="K156" s="523"/>
      <c r="L156" s="588"/>
      <c r="M156" s="586"/>
      <c r="N156" s="586"/>
      <c r="O156" s="586"/>
      <c r="P156" s="586"/>
      <c r="Q156" s="518"/>
      <c r="R156" s="587"/>
      <c r="S156" s="588"/>
    </row>
    <row r="157" spans="1:19" ht="26.25">
      <c r="A157" s="586"/>
      <c r="B157" s="586"/>
      <c r="C157" s="589"/>
      <c r="D157" s="586"/>
      <c r="E157" s="586"/>
      <c r="F157" s="586"/>
      <c r="G157" s="586"/>
      <c r="H157" s="586"/>
      <c r="I157" s="519"/>
      <c r="J157" s="519"/>
      <c r="K157" s="523"/>
      <c r="L157" s="588"/>
      <c r="M157" s="586"/>
      <c r="N157" s="586"/>
      <c r="O157" s="586"/>
      <c r="P157" s="586"/>
      <c r="Q157" s="518" t="s">
        <v>1285</v>
      </c>
      <c r="R157" s="587"/>
      <c r="S157" s="588"/>
    </row>
    <row r="158" spans="1:19" ht="14.25">
      <c r="A158" s="586"/>
      <c r="B158" s="586"/>
      <c r="C158" s="589"/>
      <c r="D158" s="586"/>
      <c r="E158" s="586"/>
      <c r="F158" s="586"/>
      <c r="G158" s="586"/>
      <c r="H158" s="586"/>
      <c r="I158" s="519"/>
      <c r="J158" s="519"/>
      <c r="K158" s="523"/>
      <c r="L158" s="588"/>
      <c r="M158" s="586"/>
      <c r="N158" s="586"/>
      <c r="O158" s="586"/>
      <c r="P158" s="586"/>
      <c r="Q158" s="518"/>
      <c r="R158" s="587"/>
      <c r="S158" s="588"/>
    </row>
    <row r="159" spans="1:19" ht="14.25">
      <c r="A159" s="586"/>
      <c r="B159" s="586"/>
      <c r="C159" s="589"/>
      <c r="D159" s="586"/>
      <c r="E159" s="586"/>
      <c r="F159" s="586"/>
      <c r="G159" s="586"/>
      <c r="H159" s="586"/>
      <c r="I159" s="519"/>
      <c r="J159" s="519"/>
      <c r="K159" s="523"/>
      <c r="L159" s="588"/>
      <c r="M159" s="586"/>
      <c r="N159" s="586"/>
      <c r="O159" s="586"/>
      <c r="P159" s="586"/>
      <c r="Q159" s="518" t="s">
        <v>1286</v>
      </c>
      <c r="R159" s="587"/>
      <c r="S159" s="588"/>
    </row>
    <row r="160" spans="1:19" ht="14.25">
      <c r="A160" s="586"/>
      <c r="B160" s="586"/>
      <c r="C160" s="589"/>
      <c r="D160" s="586"/>
      <c r="E160" s="586"/>
      <c r="F160" s="586"/>
      <c r="G160" s="586"/>
      <c r="H160" s="586"/>
      <c r="I160" s="519"/>
      <c r="J160" s="519"/>
      <c r="K160" s="523"/>
      <c r="L160" s="588"/>
      <c r="M160" s="586"/>
      <c r="N160" s="586"/>
      <c r="O160" s="586"/>
      <c r="P160" s="586"/>
      <c r="Q160" s="518"/>
      <c r="R160" s="587"/>
      <c r="S160" s="588"/>
    </row>
    <row r="161" spans="1:19" ht="14.25" customHeight="1">
      <c r="A161" s="586"/>
      <c r="B161" s="586"/>
      <c r="C161" s="589"/>
      <c r="D161" s="586"/>
      <c r="E161" s="586"/>
      <c r="F161" s="586"/>
      <c r="G161" s="586"/>
      <c r="H161" s="586"/>
      <c r="I161" s="519"/>
      <c r="J161" s="519"/>
      <c r="K161" s="523"/>
      <c r="L161" s="588"/>
      <c r="M161" s="586" t="s">
        <v>1186</v>
      </c>
      <c r="N161" s="586" t="s">
        <v>1357</v>
      </c>
      <c r="O161" s="586" t="s">
        <v>1198</v>
      </c>
      <c r="P161" s="586" t="s">
        <v>1358</v>
      </c>
      <c r="Q161" s="518" t="s">
        <v>1285</v>
      </c>
      <c r="R161" s="587"/>
      <c r="S161" s="588"/>
    </row>
    <row r="162" spans="1:19" ht="14.25" customHeight="1">
      <c r="A162" s="586"/>
      <c r="B162" s="586"/>
      <c r="C162" s="589"/>
      <c r="D162" s="586"/>
      <c r="E162" s="586"/>
      <c r="F162" s="586"/>
      <c r="G162" s="586"/>
      <c r="H162" s="586"/>
      <c r="I162" s="519"/>
      <c r="J162" s="519"/>
      <c r="K162" s="523"/>
      <c r="L162" s="588"/>
      <c r="M162" s="586"/>
      <c r="N162" s="586"/>
      <c r="O162" s="586"/>
      <c r="P162" s="586"/>
      <c r="Q162" s="518"/>
      <c r="R162" s="587"/>
      <c r="S162" s="588"/>
    </row>
    <row r="163" spans="1:19" ht="14.25" customHeight="1">
      <c r="A163" s="586"/>
      <c r="B163" s="586"/>
      <c r="C163" s="589"/>
      <c r="D163" s="586"/>
      <c r="E163" s="586"/>
      <c r="F163" s="586"/>
      <c r="G163" s="586"/>
      <c r="H163" s="586"/>
      <c r="I163" s="519"/>
      <c r="J163" s="519"/>
      <c r="K163" s="523"/>
      <c r="L163" s="588"/>
      <c r="M163" s="586"/>
      <c r="N163" s="586"/>
      <c r="O163" s="586"/>
      <c r="P163" s="586"/>
      <c r="Q163" s="518" t="s">
        <v>1276</v>
      </c>
      <c r="R163" s="587"/>
      <c r="S163" s="588"/>
    </row>
    <row r="164" spans="1:19" ht="14.25" customHeight="1">
      <c r="A164" s="586"/>
      <c r="B164" s="586"/>
      <c r="C164" s="589"/>
      <c r="D164" s="586"/>
      <c r="E164" s="586"/>
      <c r="F164" s="586"/>
      <c r="G164" s="586"/>
      <c r="H164" s="586"/>
      <c r="I164" s="519"/>
      <c r="J164" s="519"/>
      <c r="K164" s="523"/>
      <c r="L164" s="588"/>
      <c r="M164" s="586"/>
      <c r="N164" s="586"/>
      <c r="O164" s="586"/>
      <c r="P164" s="586"/>
      <c r="Q164" s="518"/>
      <c r="R164" s="587"/>
      <c r="S164" s="588"/>
    </row>
    <row r="165" spans="1:19" ht="14.25" customHeight="1">
      <c r="A165" s="586"/>
      <c r="B165" s="586"/>
      <c r="C165" s="589"/>
      <c r="D165" s="586"/>
      <c r="E165" s="586"/>
      <c r="F165" s="586"/>
      <c r="G165" s="586"/>
      <c r="H165" s="586"/>
      <c r="I165" s="519"/>
      <c r="J165" s="519"/>
      <c r="K165" s="523"/>
      <c r="L165" s="588"/>
      <c r="M165" s="586"/>
      <c r="N165" s="586"/>
      <c r="O165" s="586"/>
      <c r="P165" s="586"/>
      <c r="Q165" s="518" t="s">
        <v>1280</v>
      </c>
      <c r="R165" s="587"/>
      <c r="S165" s="588"/>
    </row>
    <row r="166" spans="1:19" ht="14.25" customHeight="1">
      <c r="A166" s="586"/>
      <c r="B166" s="586"/>
      <c r="C166" s="589"/>
      <c r="D166" s="586"/>
      <c r="E166" s="586"/>
      <c r="F166" s="586"/>
      <c r="G166" s="586"/>
      <c r="H166" s="586"/>
      <c r="I166" s="519"/>
      <c r="J166" s="519"/>
      <c r="K166" s="523"/>
      <c r="L166" s="588"/>
      <c r="M166" s="586"/>
      <c r="N166" s="586"/>
      <c r="O166" s="586"/>
      <c r="P166" s="586"/>
      <c r="Q166" s="518"/>
      <c r="R166" s="587"/>
      <c r="S166" s="588"/>
    </row>
    <row r="167" spans="1:19" ht="14.25" customHeight="1">
      <c r="A167" s="586"/>
      <c r="B167" s="586"/>
      <c r="C167" s="589"/>
      <c r="D167" s="586"/>
      <c r="E167" s="586"/>
      <c r="F167" s="586"/>
      <c r="G167" s="586"/>
      <c r="H167" s="586"/>
      <c r="I167" s="519"/>
      <c r="J167" s="519"/>
      <c r="K167" s="523"/>
      <c r="L167" s="588"/>
      <c r="M167" s="586"/>
      <c r="N167" s="586"/>
      <c r="O167" s="586"/>
      <c r="P167" s="586"/>
      <c r="Q167" s="518" t="s">
        <v>1277</v>
      </c>
      <c r="R167" s="587"/>
      <c r="S167" s="588"/>
    </row>
    <row r="168" spans="1:19" ht="14.25" customHeight="1">
      <c r="A168" s="586"/>
      <c r="B168" s="586"/>
      <c r="C168" s="589"/>
      <c r="D168" s="586"/>
      <c r="E168" s="586"/>
      <c r="F168" s="586"/>
      <c r="G168" s="586"/>
      <c r="H168" s="586"/>
      <c r="I168" s="519"/>
      <c r="J168" s="519"/>
      <c r="K168" s="523"/>
      <c r="L168" s="588"/>
      <c r="M168" s="586"/>
      <c r="N168" s="586"/>
      <c r="O168" s="586"/>
      <c r="P168" s="586"/>
      <c r="Q168" s="518"/>
      <c r="R168" s="587"/>
      <c r="S168" s="588"/>
    </row>
    <row r="169" spans="1:19" ht="14.25" customHeight="1">
      <c r="A169" s="586"/>
      <c r="B169" s="586"/>
      <c r="C169" s="589"/>
      <c r="D169" s="586"/>
      <c r="E169" s="586"/>
      <c r="F169" s="586"/>
      <c r="G169" s="586"/>
      <c r="H169" s="586"/>
      <c r="I169" s="519"/>
      <c r="J169" s="519"/>
      <c r="K169" s="523"/>
      <c r="L169" s="588"/>
      <c r="M169" s="586"/>
      <c r="N169" s="586"/>
      <c r="O169" s="586"/>
      <c r="P169" s="586"/>
      <c r="Q169" s="518" t="s">
        <v>1278</v>
      </c>
      <c r="R169" s="587"/>
      <c r="S169" s="588"/>
    </row>
    <row r="170" spans="1:19" ht="14.25" customHeight="1">
      <c r="A170" s="586"/>
      <c r="B170" s="586"/>
      <c r="C170" s="589"/>
      <c r="D170" s="586"/>
      <c r="E170" s="586"/>
      <c r="F170" s="586"/>
      <c r="G170" s="586"/>
      <c r="H170" s="586"/>
      <c r="I170" s="519"/>
      <c r="J170" s="519"/>
      <c r="K170" s="523"/>
      <c r="L170" s="588"/>
      <c r="M170" s="586"/>
      <c r="N170" s="586"/>
      <c r="O170" s="586"/>
      <c r="P170" s="586"/>
      <c r="Q170" s="518"/>
      <c r="R170" s="587"/>
      <c r="S170" s="588"/>
    </row>
    <row r="171" spans="1:19" ht="14.25" customHeight="1">
      <c r="A171" s="586"/>
      <c r="B171" s="586"/>
      <c r="C171" s="589"/>
      <c r="D171" s="586"/>
      <c r="E171" s="586"/>
      <c r="F171" s="586"/>
      <c r="G171" s="586"/>
      <c r="H171" s="586"/>
      <c r="I171" s="519"/>
      <c r="J171" s="519"/>
      <c r="K171" s="523"/>
      <c r="L171" s="588"/>
      <c r="M171" s="586"/>
      <c r="N171" s="586"/>
      <c r="O171" s="586"/>
      <c r="P171" s="586"/>
      <c r="Q171" s="518" t="s">
        <v>1279</v>
      </c>
      <c r="R171" s="587"/>
      <c r="S171" s="588"/>
    </row>
    <row r="172" spans="1:19" ht="14.25" customHeight="1">
      <c r="A172" s="586"/>
      <c r="B172" s="586"/>
      <c r="C172" s="589"/>
      <c r="D172" s="586"/>
      <c r="E172" s="586"/>
      <c r="F172" s="586"/>
      <c r="G172" s="586"/>
      <c r="H172" s="586"/>
      <c r="I172" s="519"/>
      <c r="J172" s="519"/>
      <c r="K172" s="523"/>
      <c r="L172" s="588"/>
      <c r="M172" s="586"/>
      <c r="N172" s="586"/>
      <c r="O172" s="586"/>
      <c r="P172" s="586"/>
      <c r="Q172" s="518"/>
      <c r="R172" s="587"/>
      <c r="S172" s="588"/>
    </row>
    <row r="173" spans="1:19" ht="14.25" customHeight="1">
      <c r="A173" s="586"/>
      <c r="B173" s="586"/>
      <c r="C173" s="589"/>
      <c r="D173" s="586"/>
      <c r="E173" s="586"/>
      <c r="F173" s="586"/>
      <c r="G173" s="586"/>
      <c r="H173" s="586"/>
      <c r="I173" s="519"/>
      <c r="J173" s="519"/>
      <c r="K173" s="523"/>
      <c r="L173" s="588"/>
      <c r="M173" s="586"/>
      <c r="N173" s="586"/>
      <c r="O173" s="586"/>
      <c r="P173" s="586"/>
      <c r="Q173" s="518" t="s">
        <v>1239</v>
      </c>
      <c r="R173" s="587"/>
      <c r="S173" s="588"/>
    </row>
    <row r="174" spans="1:19" ht="14.25" customHeight="1">
      <c r="A174" s="586"/>
      <c r="B174" s="586"/>
      <c r="C174" s="589"/>
      <c r="D174" s="586"/>
      <c r="E174" s="586"/>
      <c r="F174" s="586"/>
      <c r="G174" s="586"/>
      <c r="H174" s="586"/>
      <c r="I174" s="519"/>
      <c r="J174" s="519"/>
      <c r="K174" s="523"/>
      <c r="L174" s="588"/>
      <c r="M174" s="586"/>
      <c r="N174" s="586"/>
      <c r="O174" s="586"/>
      <c r="P174" s="586"/>
      <c r="Q174" s="518"/>
      <c r="R174" s="587"/>
      <c r="S174" s="588"/>
    </row>
    <row r="175" spans="1:19" ht="14.25" customHeight="1">
      <c r="A175" s="586"/>
      <c r="B175" s="586"/>
      <c r="C175" s="589"/>
      <c r="D175" s="586"/>
      <c r="E175" s="586"/>
      <c r="F175" s="586"/>
      <c r="G175" s="586"/>
      <c r="H175" s="586"/>
      <c r="I175" s="519"/>
      <c r="J175" s="519"/>
      <c r="K175" s="523"/>
      <c r="L175" s="588"/>
      <c r="M175" s="586"/>
      <c r="N175" s="586"/>
      <c r="O175" s="586"/>
      <c r="P175" s="586"/>
      <c r="Q175" s="518" t="s">
        <v>1241</v>
      </c>
      <c r="R175" s="587"/>
      <c r="S175" s="588"/>
    </row>
    <row r="176" spans="1:19" ht="14.25" customHeight="1">
      <c r="A176" s="586"/>
      <c r="B176" s="586"/>
      <c r="C176" s="589"/>
      <c r="D176" s="586"/>
      <c r="E176" s="586"/>
      <c r="F176" s="586"/>
      <c r="G176" s="586"/>
      <c r="H176" s="586"/>
      <c r="I176" s="519"/>
      <c r="J176" s="519"/>
      <c r="K176" s="523"/>
      <c r="L176" s="588"/>
      <c r="M176" s="586"/>
      <c r="N176" s="586"/>
      <c r="O176" s="586"/>
      <c r="P176" s="586"/>
      <c r="Q176" s="518"/>
      <c r="R176" s="587"/>
      <c r="S176" s="588"/>
    </row>
    <row r="177" spans="1:19" ht="14.25" customHeight="1">
      <c r="A177" s="586"/>
      <c r="B177" s="586"/>
      <c r="C177" s="589"/>
      <c r="D177" s="586"/>
      <c r="E177" s="586"/>
      <c r="F177" s="586"/>
      <c r="G177" s="586"/>
      <c r="H177" s="586"/>
      <c r="I177" s="519"/>
      <c r="J177" s="519"/>
      <c r="K177" s="523"/>
      <c r="L177" s="588"/>
      <c r="M177" s="586"/>
      <c r="N177" s="586"/>
      <c r="O177" s="586"/>
      <c r="P177" s="586"/>
      <c r="Q177" s="518" t="s">
        <v>1242</v>
      </c>
      <c r="R177" s="587"/>
      <c r="S177" s="588"/>
    </row>
    <row r="178" spans="1:19" ht="14.25" customHeight="1">
      <c r="A178" s="586"/>
      <c r="B178" s="586"/>
      <c r="C178" s="589"/>
      <c r="D178" s="586"/>
      <c r="E178" s="586"/>
      <c r="F178" s="586"/>
      <c r="G178" s="586"/>
      <c r="H178" s="586"/>
      <c r="I178" s="519"/>
      <c r="J178" s="519"/>
      <c r="K178" s="523"/>
      <c r="L178" s="588"/>
      <c r="M178" s="586"/>
      <c r="N178" s="586"/>
      <c r="O178" s="586"/>
      <c r="P178" s="586"/>
      <c r="Q178" s="518"/>
      <c r="R178" s="587"/>
      <c r="S178" s="588"/>
    </row>
    <row r="179" spans="1:19" ht="14.25" customHeight="1">
      <c r="A179" s="586"/>
      <c r="B179" s="586"/>
      <c r="C179" s="589"/>
      <c r="D179" s="586"/>
      <c r="E179" s="586"/>
      <c r="F179" s="586"/>
      <c r="G179" s="586"/>
      <c r="H179" s="586"/>
      <c r="I179" s="519"/>
      <c r="J179" s="519"/>
      <c r="K179" s="523"/>
      <c r="L179" s="588"/>
      <c r="M179" s="586"/>
      <c r="N179" s="586"/>
      <c r="O179" s="586"/>
      <c r="P179" s="586"/>
      <c r="Q179" s="518" t="s">
        <v>1293</v>
      </c>
      <c r="R179" s="587"/>
      <c r="S179" s="588"/>
    </row>
    <row r="180" spans="1:19" ht="14.25" customHeight="1">
      <c r="A180" s="586"/>
      <c r="B180" s="586"/>
      <c r="C180" s="589"/>
      <c r="D180" s="586"/>
      <c r="E180" s="586"/>
      <c r="F180" s="586"/>
      <c r="G180" s="586"/>
      <c r="H180" s="586"/>
      <c r="I180" s="519"/>
      <c r="J180" s="519"/>
      <c r="K180" s="523"/>
      <c r="L180" s="588"/>
      <c r="M180" s="586"/>
      <c r="N180" s="586"/>
      <c r="O180" s="586"/>
      <c r="P180" s="586"/>
      <c r="Q180" s="518"/>
      <c r="R180" s="587"/>
      <c r="S180" s="588"/>
    </row>
    <row r="181" spans="1:19" ht="14.25" customHeight="1">
      <c r="A181" s="586"/>
      <c r="B181" s="586"/>
      <c r="C181" s="589"/>
      <c r="D181" s="586"/>
      <c r="E181" s="586"/>
      <c r="F181" s="586"/>
      <c r="G181" s="586"/>
      <c r="H181" s="586"/>
      <c r="I181" s="519"/>
      <c r="J181" s="519"/>
      <c r="K181" s="523"/>
      <c r="L181" s="588"/>
      <c r="M181" s="586"/>
      <c r="N181" s="586"/>
      <c r="O181" s="586"/>
      <c r="P181" s="586"/>
      <c r="Q181" s="518" t="s">
        <v>1292</v>
      </c>
      <c r="R181" s="587"/>
      <c r="S181" s="588"/>
    </row>
    <row r="182" spans="1:19" ht="14.25" customHeight="1">
      <c r="A182" s="586"/>
      <c r="B182" s="586"/>
      <c r="C182" s="589"/>
      <c r="D182" s="586"/>
      <c r="E182" s="586"/>
      <c r="F182" s="586"/>
      <c r="G182" s="586"/>
      <c r="H182" s="586"/>
      <c r="I182" s="519"/>
      <c r="J182" s="519"/>
      <c r="K182" s="523"/>
      <c r="L182" s="588"/>
      <c r="M182" s="586"/>
      <c r="N182" s="586"/>
      <c r="O182" s="586"/>
      <c r="P182" s="586"/>
      <c r="Q182" s="518"/>
      <c r="R182" s="587"/>
      <c r="S182" s="588"/>
    </row>
    <row r="183" spans="1:19" ht="14.25" customHeight="1">
      <c r="A183" s="586"/>
      <c r="B183" s="586"/>
      <c r="C183" s="589"/>
      <c r="D183" s="586"/>
      <c r="E183" s="586"/>
      <c r="F183" s="586"/>
      <c r="G183" s="586"/>
      <c r="H183" s="586"/>
      <c r="I183" s="519"/>
      <c r="J183" s="519"/>
      <c r="K183" s="523"/>
      <c r="L183" s="588"/>
      <c r="M183" s="586"/>
      <c r="N183" s="586"/>
      <c r="O183" s="586"/>
      <c r="P183" s="586"/>
      <c r="Q183" s="518" t="s">
        <v>1286</v>
      </c>
      <c r="R183" s="587"/>
      <c r="S183" s="588"/>
    </row>
    <row r="184" spans="1:19" ht="14.25" customHeight="1">
      <c r="A184" s="586"/>
      <c r="B184" s="586"/>
      <c r="C184" s="589"/>
      <c r="D184" s="586"/>
      <c r="E184" s="586"/>
      <c r="F184" s="586"/>
      <c r="G184" s="586"/>
      <c r="H184" s="586"/>
      <c r="I184" s="519"/>
      <c r="J184" s="519"/>
      <c r="K184" s="523"/>
      <c r="L184" s="588"/>
      <c r="M184" s="586"/>
      <c r="N184" s="586"/>
      <c r="O184" s="586"/>
      <c r="P184" s="586"/>
      <c r="Q184" s="518"/>
      <c r="R184" s="587"/>
      <c r="S184" s="588"/>
    </row>
    <row r="185" spans="1:19" ht="26.25">
      <c r="A185" s="586" t="s">
        <v>1359</v>
      </c>
      <c r="B185" s="586" t="s">
        <v>1271</v>
      </c>
      <c r="C185" s="589" t="s">
        <v>1272</v>
      </c>
      <c r="D185" s="586" t="s">
        <v>1360</v>
      </c>
      <c r="E185" s="586" t="s">
        <v>1198</v>
      </c>
      <c r="F185" s="586" t="s">
        <v>1262</v>
      </c>
      <c r="G185" s="586" t="s">
        <v>332</v>
      </c>
      <c r="H185" s="586" t="s">
        <v>324</v>
      </c>
      <c r="I185" s="519">
        <v>3</v>
      </c>
      <c r="J185" s="519">
        <v>20</v>
      </c>
      <c r="K185" s="523">
        <v>60</v>
      </c>
      <c r="L185" s="588" t="s">
        <v>1236</v>
      </c>
      <c r="M185" s="586" t="s">
        <v>1186</v>
      </c>
      <c r="N185" s="586" t="s">
        <v>1361</v>
      </c>
      <c r="O185" s="586" t="s">
        <v>1183</v>
      </c>
      <c r="P185" s="586" t="s">
        <v>944</v>
      </c>
      <c r="Q185" s="518" t="s">
        <v>1276</v>
      </c>
      <c r="R185" s="587" t="s">
        <v>1190</v>
      </c>
      <c r="S185" s="588" t="s">
        <v>1191</v>
      </c>
    </row>
    <row r="186" spans="1:19" ht="26.25">
      <c r="A186" s="586"/>
      <c r="B186" s="586"/>
      <c r="C186" s="589"/>
      <c r="D186" s="586"/>
      <c r="E186" s="586"/>
      <c r="F186" s="586"/>
      <c r="G186" s="586"/>
      <c r="H186" s="586"/>
      <c r="I186" s="519" t="s">
        <v>1203</v>
      </c>
      <c r="J186" s="519" t="s">
        <v>1227</v>
      </c>
      <c r="K186" s="523" t="s">
        <v>1240</v>
      </c>
      <c r="L186" s="588"/>
      <c r="M186" s="586"/>
      <c r="N186" s="586"/>
      <c r="O186" s="586"/>
      <c r="P186" s="586"/>
      <c r="Q186" s="518"/>
      <c r="R186" s="587"/>
      <c r="S186" s="588"/>
    </row>
    <row r="187" spans="1:19" ht="14.25">
      <c r="A187" s="586"/>
      <c r="B187" s="586"/>
      <c r="C187" s="589"/>
      <c r="D187" s="586"/>
      <c r="E187" s="586"/>
      <c r="F187" s="586"/>
      <c r="G187" s="586"/>
      <c r="H187" s="586"/>
      <c r="I187" s="519"/>
      <c r="J187" s="519"/>
      <c r="K187" s="523"/>
      <c r="L187" s="588"/>
      <c r="M187" s="586"/>
      <c r="N187" s="586"/>
      <c r="O187" s="586"/>
      <c r="P187" s="586"/>
      <c r="Q187" s="518" t="s">
        <v>1280</v>
      </c>
      <c r="R187" s="587"/>
      <c r="S187" s="588"/>
    </row>
    <row r="188" spans="1:19" ht="14.25">
      <c r="A188" s="586"/>
      <c r="B188" s="586"/>
      <c r="C188" s="589"/>
      <c r="D188" s="586"/>
      <c r="E188" s="586"/>
      <c r="F188" s="586"/>
      <c r="G188" s="586"/>
      <c r="H188" s="586"/>
      <c r="I188" s="519"/>
      <c r="J188" s="519"/>
      <c r="K188" s="523"/>
      <c r="L188" s="588"/>
      <c r="M188" s="586"/>
      <c r="N188" s="586"/>
      <c r="O188" s="586"/>
      <c r="P188" s="586"/>
      <c r="Q188" s="518"/>
      <c r="R188" s="587"/>
      <c r="S188" s="588"/>
    </row>
    <row r="189" spans="1:19" ht="26.25">
      <c r="A189" s="586"/>
      <c r="B189" s="586"/>
      <c r="C189" s="589"/>
      <c r="D189" s="586"/>
      <c r="E189" s="586"/>
      <c r="F189" s="586"/>
      <c r="G189" s="586"/>
      <c r="H189" s="586"/>
      <c r="I189" s="519"/>
      <c r="J189" s="519"/>
      <c r="K189" s="523"/>
      <c r="L189" s="588"/>
      <c r="M189" s="586"/>
      <c r="N189" s="586"/>
      <c r="O189" s="586"/>
      <c r="P189" s="586"/>
      <c r="Q189" s="518" t="s">
        <v>1277</v>
      </c>
      <c r="R189" s="587"/>
      <c r="S189" s="588"/>
    </row>
    <row r="190" spans="1:19" ht="14.25">
      <c r="A190" s="586"/>
      <c r="B190" s="586"/>
      <c r="C190" s="589"/>
      <c r="D190" s="586"/>
      <c r="E190" s="586"/>
      <c r="F190" s="586"/>
      <c r="G190" s="586"/>
      <c r="H190" s="586"/>
      <c r="I190" s="519"/>
      <c r="J190" s="519"/>
      <c r="K190" s="523"/>
      <c r="L190" s="588"/>
      <c r="M190" s="586"/>
      <c r="N190" s="586"/>
      <c r="O190" s="586"/>
      <c r="P190" s="586"/>
      <c r="Q190" s="518"/>
      <c r="R190" s="587"/>
      <c r="S190" s="588"/>
    </row>
    <row r="191" spans="1:19" ht="26.25">
      <c r="A191" s="586"/>
      <c r="B191" s="586"/>
      <c r="C191" s="589"/>
      <c r="D191" s="586"/>
      <c r="E191" s="586"/>
      <c r="F191" s="586"/>
      <c r="G191" s="586"/>
      <c r="H191" s="586"/>
      <c r="I191" s="519"/>
      <c r="J191" s="519"/>
      <c r="K191" s="523"/>
      <c r="L191" s="588"/>
      <c r="M191" s="586"/>
      <c r="N191" s="586"/>
      <c r="O191" s="586"/>
      <c r="P191" s="586"/>
      <c r="Q191" s="518" t="s">
        <v>1278</v>
      </c>
      <c r="R191" s="587"/>
      <c r="S191" s="588"/>
    </row>
    <row r="192" spans="1:19" ht="14.25">
      <c r="A192" s="586"/>
      <c r="B192" s="586"/>
      <c r="C192" s="589"/>
      <c r="D192" s="586"/>
      <c r="E192" s="586"/>
      <c r="F192" s="586"/>
      <c r="G192" s="586"/>
      <c r="H192" s="586"/>
      <c r="I192" s="519"/>
      <c r="J192" s="519"/>
      <c r="K192" s="523"/>
      <c r="L192" s="588"/>
      <c r="M192" s="586"/>
      <c r="N192" s="586"/>
      <c r="O192" s="586"/>
      <c r="P192" s="586"/>
      <c r="Q192" s="518"/>
      <c r="R192" s="587"/>
      <c r="S192" s="588"/>
    </row>
    <row r="193" spans="1:19" ht="26.25">
      <c r="A193" s="586"/>
      <c r="B193" s="586"/>
      <c r="C193" s="589"/>
      <c r="D193" s="586"/>
      <c r="E193" s="586"/>
      <c r="F193" s="586"/>
      <c r="G193" s="586"/>
      <c r="H193" s="586"/>
      <c r="I193" s="519"/>
      <c r="J193" s="519"/>
      <c r="K193" s="523"/>
      <c r="L193" s="588"/>
      <c r="M193" s="586"/>
      <c r="N193" s="586"/>
      <c r="O193" s="586"/>
      <c r="P193" s="586"/>
      <c r="Q193" s="518" t="s">
        <v>1279</v>
      </c>
      <c r="R193" s="587"/>
      <c r="S193" s="588"/>
    </row>
    <row r="194" spans="1:19" ht="14.25">
      <c r="A194" s="586"/>
      <c r="B194" s="586"/>
      <c r="C194" s="589"/>
      <c r="D194" s="586"/>
      <c r="E194" s="586"/>
      <c r="F194" s="586"/>
      <c r="G194" s="586"/>
      <c r="H194" s="586"/>
      <c r="I194" s="519"/>
      <c r="J194" s="519"/>
      <c r="K194" s="523"/>
      <c r="L194" s="588"/>
      <c r="M194" s="586"/>
      <c r="N194" s="586"/>
      <c r="O194" s="586"/>
      <c r="P194" s="586"/>
      <c r="Q194" s="518"/>
      <c r="R194" s="587"/>
      <c r="S194" s="588"/>
    </row>
    <row r="195" spans="1:19" ht="14.25">
      <c r="A195" s="586"/>
      <c r="B195" s="586"/>
      <c r="C195" s="589"/>
      <c r="D195" s="586"/>
      <c r="E195" s="586"/>
      <c r="F195" s="586"/>
      <c r="G195" s="586"/>
      <c r="H195" s="586"/>
      <c r="I195" s="519"/>
      <c r="J195" s="519"/>
      <c r="K195" s="523"/>
      <c r="L195" s="588"/>
      <c r="M195" s="586"/>
      <c r="N195" s="586"/>
      <c r="O195" s="586"/>
      <c r="P195" s="586"/>
      <c r="Q195" s="518" t="s">
        <v>1239</v>
      </c>
      <c r="R195" s="587"/>
      <c r="S195" s="588"/>
    </row>
    <row r="196" spans="1:19" ht="14.25">
      <c r="A196" s="586"/>
      <c r="B196" s="586"/>
      <c r="C196" s="589"/>
      <c r="D196" s="586"/>
      <c r="E196" s="586"/>
      <c r="F196" s="586"/>
      <c r="G196" s="586"/>
      <c r="H196" s="586"/>
      <c r="I196" s="519"/>
      <c r="J196" s="519"/>
      <c r="K196" s="523"/>
      <c r="L196" s="588"/>
      <c r="M196" s="586"/>
      <c r="N196" s="586"/>
      <c r="O196" s="586"/>
      <c r="P196" s="586"/>
      <c r="Q196" s="518"/>
      <c r="R196" s="587"/>
      <c r="S196" s="588"/>
    </row>
    <row r="197" spans="1:19" ht="26.25">
      <c r="A197" s="586"/>
      <c r="B197" s="586"/>
      <c r="C197" s="589"/>
      <c r="D197" s="586"/>
      <c r="E197" s="586"/>
      <c r="F197" s="586"/>
      <c r="G197" s="586"/>
      <c r="H197" s="586"/>
      <c r="I197" s="519"/>
      <c r="J197" s="519"/>
      <c r="K197" s="523"/>
      <c r="L197" s="588"/>
      <c r="M197" s="586"/>
      <c r="N197" s="586"/>
      <c r="O197" s="586"/>
      <c r="P197" s="586"/>
      <c r="Q197" s="518" t="s">
        <v>1241</v>
      </c>
      <c r="R197" s="587"/>
      <c r="S197" s="588"/>
    </row>
    <row r="198" spans="1:19" ht="14.25">
      <c r="A198" s="586"/>
      <c r="B198" s="586"/>
      <c r="C198" s="589"/>
      <c r="D198" s="586"/>
      <c r="E198" s="586"/>
      <c r="F198" s="586"/>
      <c r="G198" s="586"/>
      <c r="H198" s="586"/>
      <c r="I198" s="519"/>
      <c r="J198" s="519"/>
      <c r="K198" s="523"/>
      <c r="L198" s="588"/>
      <c r="M198" s="586"/>
      <c r="N198" s="586"/>
      <c r="O198" s="586"/>
      <c r="P198" s="586"/>
      <c r="Q198" s="518"/>
      <c r="R198" s="587"/>
      <c r="S198" s="588"/>
    </row>
    <row r="199" spans="1:19" ht="14.25">
      <c r="A199" s="586"/>
      <c r="B199" s="586"/>
      <c r="C199" s="589"/>
      <c r="D199" s="586"/>
      <c r="E199" s="586"/>
      <c r="F199" s="586"/>
      <c r="G199" s="586"/>
      <c r="H199" s="586"/>
      <c r="I199" s="519"/>
      <c r="J199" s="519"/>
      <c r="K199" s="523"/>
      <c r="L199" s="588"/>
      <c r="M199" s="586"/>
      <c r="N199" s="586"/>
      <c r="O199" s="586"/>
      <c r="P199" s="586"/>
      <c r="Q199" s="518" t="s">
        <v>1242</v>
      </c>
      <c r="R199" s="587"/>
      <c r="S199" s="588"/>
    </row>
    <row r="200" spans="1:19" ht="14.25">
      <c r="A200" s="586"/>
      <c r="B200" s="586"/>
      <c r="C200" s="589"/>
      <c r="D200" s="586"/>
      <c r="E200" s="586"/>
      <c r="F200" s="586"/>
      <c r="G200" s="586"/>
      <c r="H200" s="586"/>
      <c r="I200" s="519"/>
      <c r="J200" s="519"/>
      <c r="K200" s="523"/>
      <c r="L200" s="588"/>
      <c r="M200" s="586"/>
      <c r="N200" s="586"/>
      <c r="O200" s="586"/>
      <c r="P200" s="586"/>
      <c r="Q200" s="518"/>
      <c r="R200" s="587"/>
      <c r="S200" s="588"/>
    </row>
    <row r="201" spans="1:19" ht="14.25">
      <c r="A201" s="586"/>
      <c r="B201" s="586"/>
      <c r="C201" s="589"/>
      <c r="D201" s="586"/>
      <c r="E201" s="586"/>
      <c r="F201" s="586"/>
      <c r="G201" s="586"/>
      <c r="H201" s="586"/>
      <c r="I201" s="519"/>
      <c r="J201" s="519"/>
      <c r="K201" s="523"/>
      <c r="L201" s="588"/>
      <c r="M201" s="586"/>
      <c r="N201" s="586"/>
      <c r="O201" s="586"/>
      <c r="P201" s="586"/>
      <c r="Q201" s="518" t="s">
        <v>1293</v>
      </c>
      <c r="R201" s="587"/>
      <c r="S201" s="588"/>
    </row>
    <row r="202" spans="1:19" ht="14.25">
      <c r="A202" s="586"/>
      <c r="B202" s="586"/>
      <c r="C202" s="589"/>
      <c r="D202" s="586"/>
      <c r="E202" s="586"/>
      <c r="F202" s="586"/>
      <c r="G202" s="586"/>
      <c r="H202" s="586"/>
      <c r="I202" s="519"/>
      <c r="J202" s="519"/>
      <c r="K202" s="523"/>
      <c r="L202" s="588"/>
      <c r="M202" s="586"/>
      <c r="N202" s="586"/>
      <c r="O202" s="586"/>
      <c r="P202" s="586"/>
      <c r="Q202" s="518"/>
      <c r="R202" s="587"/>
      <c r="S202" s="588"/>
    </row>
    <row r="203" spans="1:19" ht="26.25">
      <c r="A203" s="586"/>
      <c r="B203" s="586"/>
      <c r="C203" s="589"/>
      <c r="D203" s="586"/>
      <c r="E203" s="586"/>
      <c r="F203" s="586"/>
      <c r="G203" s="586"/>
      <c r="H203" s="586"/>
      <c r="I203" s="519"/>
      <c r="J203" s="519"/>
      <c r="K203" s="523"/>
      <c r="L203" s="588"/>
      <c r="M203" s="586"/>
      <c r="N203" s="586"/>
      <c r="O203" s="586"/>
      <c r="P203" s="586"/>
      <c r="Q203" s="518" t="s">
        <v>1292</v>
      </c>
      <c r="R203" s="587"/>
      <c r="S203" s="588"/>
    </row>
    <row r="204" spans="1:19" ht="14.25">
      <c r="A204" s="586"/>
      <c r="B204" s="586"/>
      <c r="C204" s="589"/>
      <c r="D204" s="586"/>
      <c r="E204" s="586"/>
      <c r="F204" s="586"/>
      <c r="G204" s="586"/>
      <c r="H204" s="586"/>
      <c r="I204" s="519"/>
      <c r="J204" s="519"/>
      <c r="K204" s="523"/>
      <c r="L204" s="588"/>
      <c r="M204" s="586"/>
      <c r="N204" s="586"/>
      <c r="O204" s="586"/>
      <c r="P204" s="586"/>
      <c r="Q204" s="518"/>
      <c r="R204" s="587"/>
      <c r="S204" s="588"/>
    </row>
    <row r="205" spans="1:19" ht="14.25">
      <c r="A205" s="586" t="s">
        <v>1362</v>
      </c>
      <c r="B205" s="586" t="s">
        <v>1363</v>
      </c>
      <c r="C205" s="589" t="s">
        <v>1364</v>
      </c>
      <c r="D205" s="586" t="s">
        <v>1365</v>
      </c>
      <c r="E205" s="586" t="s">
        <v>1183</v>
      </c>
      <c r="F205" s="586" t="s">
        <v>1221</v>
      </c>
      <c r="G205" s="586" t="s">
        <v>1366</v>
      </c>
      <c r="H205" s="586" t="s">
        <v>1367</v>
      </c>
      <c r="I205" s="519">
        <v>3</v>
      </c>
      <c r="J205" s="519">
        <v>10</v>
      </c>
      <c r="K205" s="522">
        <v>30</v>
      </c>
      <c r="L205" s="588" t="s">
        <v>1222</v>
      </c>
      <c r="M205" s="586" t="s">
        <v>1186</v>
      </c>
      <c r="N205" s="586" t="s">
        <v>1368</v>
      </c>
      <c r="O205" s="586" t="s">
        <v>1183</v>
      </c>
      <c r="P205" s="586" t="s">
        <v>1369</v>
      </c>
      <c r="Q205" s="518" t="s">
        <v>1370</v>
      </c>
      <c r="R205" s="587" t="s">
        <v>1190</v>
      </c>
      <c r="S205" s="588" t="s">
        <v>1191</v>
      </c>
    </row>
    <row r="206" spans="1:19" ht="14.25">
      <c r="A206" s="586"/>
      <c r="B206" s="586"/>
      <c r="C206" s="589"/>
      <c r="D206" s="586"/>
      <c r="E206" s="586"/>
      <c r="F206" s="586"/>
      <c r="G206" s="586"/>
      <c r="H206" s="586"/>
      <c r="I206" s="519" t="s">
        <v>1203</v>
      </c>
      <c r="J206" s="519" t="s">
        <v>1215</v>
      </c>
      <c r="K206" s="522" t="s">
        <v>1228</v>
      </c>
      <c r="L206" s="588"/>
      <c r="M206" s="586"/>
      <c r="N206" s="586"/>
      <c r="O206" s="586"/>
      <c r="P206" s="586"/>
      <c r="Q206" s="518"/>
      <c r="R206" s="587"/>
      <c r="S206" s="588"/>
    </row>
    <row r="207" spans="1:19" ht="26.25">
      <c r="A207" s="586"/>
      <c r="B207" s="586"/>
      <c r="C207" s="589"/>
      <c r="D207" s="586"/>
      <c r="E207" s="586"/>
      <c r="F207" s="586"/>
      <c r="G207" s="586"/>
      <c r="H207" s="586"/>
      <c r="I207" s="519"/>
      <c r="J207" s="519"/>
      <c r="K207" s="522"/>
      <c r="L207" s="588"/>
      <c r="M207" s="586"/>
      <c r="N207" s="586"/>
      <c r="O207" s="586"/>
      <c r="P207" s="586"/>
      <c r="Q207" s="518" t="s">
        <v>1371</v>
      </c>
      <c r="R207" s="587"/>
      <c r="S207" s="588"/>
    </row>
    <row r="208" spans="1:19" ht="14.25">
      <c r="A208" s="586"/>
      <c r="B208" s="586"/>
      <c r="C208" s="589"/>
      <c r="D208" s="586"/>
      <c r="E208" s="586"/>
      <c r="F208" s="586"/>
      <c r="G208" s="586"/>
      <c r="H208" s="586"/>
      <c r="I208" s="519"/>
      <c r="J208" s="519"/>
      <c r="K208" s="522"/>
      <c r="L208" s="588"/>
      <c r="M208" s="586"/>
      <c r="N208" s="586"/>
      <c r="O208" s="586"/>
      <c r="P208" s="586"/>
      <c r="Q208" s="518"/>
      <c r="R208" s="587"/>
      <c r="S208" s="588"/>
    </row>
    <row r="209" spans="1:19" ht="14.25" customHeight="1">
      <c r="A209" s="586"/>
      <c r="B209" s="586"/>
      <c r="C209" s="589"/>
      <c r="D209" s="586"/>
      <c r="E209" s="586"/>
      <c r="F209" s="586"/>
      <c r="G209" s="586"/>
      <c r="H209" s="586"/>
      <c r="I209" s="519"/>
      <c r="J209" s="519"/>
      <c r="K209" s="522"/>
      <c r="L209" s="588"/>
      <c r="M209" s="586" t="s">
        <v>1186</v>
      </c>
      <c r="N209" s="586" t="s">
        <v>1372</v>
      </c>
      <c r="O209" s="586" t="s">
        <v>1183</v>
      </c>
      <c r="P209" s="586" t="s">
        <v>1369</v>
      </c>
      <c r="Q209" s="518" t="s">
        <v>1370</v>
      </c>
      <c r="R209" s="587"/>
      <c r="S209" s="588"/>
    </row>
    <row r="210" spans="1:19" ht="14.25" customHeight="1">
      <c r="A210" s="586"/>
      <c r="B210" s="586"/>
      <c r="C210" s="589"/>
      <c r="D210" s="586"/>
      <c r="E210" s="586"/>
      <c r="F210" s="586"/>
      <c r="G210" s="586"/>
      <c r="H210" s="586"/>
      <c r="I210" s="519"/>
      <c r="J210" s="519"/>
      <c r="K210" s="522"/>
      <c r="L210" s="588"/>
      <c r="M210" s="586"/>
      <c r="N210" s="586"/>
      <c r="O210" s="586"/>
      <c r="P210" s="586"/>
      <c r="Q210" s="518"/>
      <c r="R210" s="587"/>
      <c r="S210" s="588"/>
    </row>
    <row r="211" spans="1:19" ht="14.25" customHeight="1">
      <c r="A211" s="586"/>
      <c r="B211" s="586"/>
      <c r="C211" s="589"/>
      <c r="D211" s="586"/>
      <c r="E211" s="586"/>
      <c r="F211" s="586"/>
      <c r="G211" s="586"/>
      <c r="H211" s="586"/>
      <c r="I211" s="519"/>
      <c r="J211" s="519"/>
      <c r="K211" s="522"/>
      <c r="L211" s="588"/>
      <c r="M211" s="586"/>
      <c r="N211" s="586"/>
      <c r="O211" s="586"/>
      <c r="P211" s="586"/>
      <c r="Q211" s="518" t="s">
        <v>1371</v>
      </c>
      <c r="R211" s="587"/>
      <c r="S211" s="588"/>
    </row>
    <row r="212" spans="1:19" ht="14.25" customHeight="1">
      <c r="A212" s="586"/>
      <c r="B212" s="586"/>
      <c r="C212" s="589"/>
      <c r="D212" s="586"/>
      <c r="E212" s="586"/>
      <c r="F212" s="586"/>
      <c r="G212" s="586"/>
      <c r="H212" s="586"/>
      <c r="I212" s="519"/>
      <c r="J212" s="519"/>
      <c r="K212" s="522"/>
      <c r="L212" s="588"/>
      <c r="M212" s="586"/>
      <c r="N212" s="586"/>
      <c r="O212" s="586"/>
      <c r="P212" s="586"/>
      <c r="Q212" s="518"/>
      <c r="R212" s="587"/>
      <c r="S212" s="588"/>
    </row>
    <row r="213" spans="1:19" ht="26.25">
      <c r="A213" s="586" t="s">
        <v>1373</v>
      </c>
      <c r="B213" s="586" t="s">
        <v>1374</v>
      </c>
      <c r="C213" s="589" t="s">
        <v>1375</v>
      </c>
      <c r="D213" s="586" t="s">
        <v>1376</v>
      </c>
      <c r="E213" s="586" t="s">
        <v>1198</v>
      </c>
      <c r="F213" s="586" t="s">
        <v>1262</v>
      </c>
      <c r="G213" s="586" t="s">
        <v>1377</v>
      </c>
      <c r="H213" s="518" t="s">
        <v>1378</v>
      </c>
      <c r="I213" s="519">
        <v>3</v>
      </c>
      <c r="J213" s="519">
        <v>10</v>
      </c>
      <c r="K213" s="522">
        <v>30</v>
      </c>
      <c r="L213" s="588" t="s">
        <v>1222</v>
      </c>
      <c r="M213" s="586" t="s">
        <v>1186</v>
      </c>
      <c r="N213" s="586" t="s">
        <v>1379</v>
      </c>
      <c r="O213" s="586" t="s">
        <v>1198</v>
      </c>
      <c r="P213" s="586" t="s">
        <v>1380</v>
      </c>
      <c r="Q213" s="586" t="s">
        <v>1381</v>
      </c>
      <c r="R213" s="587" t="s">
        <v>1190</v>
      </c>
      <c r="S213" s="588" t="s">
        <v>1191</v>
      </c>
    </row>
    <row r="214" spans="1:19" ht="14.25">
      <c r="A214" s="586"/>
      <c r="B214" s="586"/>
      <c r="C214" s="589"/>
      <c r="D214" s="586"/>
      <c r="E214" s="586"/>
      <c r="F214" s="586"/>
      <c r="G214" s="586"/>
      <c r="H214" s="518"/>
      <c r="I214" s="519" t="s">
        <v>1203</v>
      </c>
      <c r="J214" s="519" t="s">
        <v>1215</v>
      </c>
      <c r="K214" s="522" t="s">
        <v>1228</v>
      </c>
      <c r="L214" s="588"/>
      <c r="M214" s="586"/>
      <c r="N214" s="586"/>
      <c r="O214" s="586"/>
      <c r="P214" s="586"/>
      <c r="Q214" s="586"/>
      <c r="R214" s="587"/>
      <c r="S214" s="588"/>
    </row>
    <row r="215" spans="1:19" ht="14.25" customHeight="1">
      <c r="A215" s="586"/>
      <c r="B215" s="586"/>
      <c r="C215" s="589"/>
      <c r="D215" s="586"/>
      <c r="E215" s="586"/>
      <c r="F215" s="586"/>
      <c r="G215" s="586"/>
      <c r="H215" s="518" t="s">
        <v>1382</v>
      </c>
      <c r="I215" s="519"/>
      <c r="J215" s="519"/>
      <c r="K215" s="522"/>
      <c r="L215" s="588"/>
      <c r="M215" s="586" t="s">
        <v>1186</v>
      </c>
      <c r="N215" s="586" t="s">
        <v>1383</v>
      </c>
      <c r="O215" s="586" t="s">
        <v>1198</v>
      </c>
      <c r="P215" s="586" t="s">
        <v>1380</v>
      </c>
      <c r="Q215" s="586" t="s">
        <v>1381</v>
      </c>
      <c r="R215" s="587"/>
      <c r="S215" s="588"/>
    </row>
    <row r="216" spans="1:19" ht="14.25" customHeight="1">
      <c r="A216" s="586"/>
      <c r="B216" s="586"/>
      <c r="C216" s="589"/>
      <c r="D216" s="586"/>
      <c r="E216" s="586"/>
      <c r="F216" s="586"/>
      <c r="G216" s="586"/>
      <c r="H216" s="518"/>
      <c r="I216" s="519"/>
      <c r="J216" s="519"/>
      <c r="K216" s="522"/>
      <c r="L216" s="588"/>
      <c r="M216" s="586"/>
      <c r="N216" s="586"/>
      <c r="O216" s="586"/>
      <c r="P216" s="586"/>
      <c r="Q216" s="586"/>
      <c r="R216" s="587"/>
      <c r="S216" s="588"/>
    </row>
    <row r="217" spans="1:19" ht="26.25">
      <c r="A217" s="586" t="s">
        <v>1384</v>
      </c>
      <c r="B217" s="586" t="s">
        <v>1374</v>
      </c>
      <c r="C217" s="589" t="s">
        <v>1375</v>
      </c>
      <c r="D217" s="586" t="s">
        <v>1385</v>
      </c>
      <c r="E217" s="586" t="s">
        <v>1198</v>
      </c>
      <c r="F217" s="586" t="s">
        <v>1262</v>
      </c>
      <c r="G217" s="518" t="s">
        <v>1386</v>
      </c>
      <c r="H217" s="518" t="s">
        <v>1387</v>
      </c>
      <c r="I217" s="519">
        <v>3</v>
      </c>
      <c r="J217" s="519">
        <v>10</v>
      </c>
      <c r="K217" s="522">
        <v>30</v>
      </c>
      <c r="L217" s="588" t="s">
        <v>1222</v>
      </c>
      <c r="M217" s="586" t="s">
        <v>1186</v>
      </c>
      <c r="N217" s="586" t="s">
        <v>1388</v>
      </c>
      <c r="O217" s="586" t="s">
        <v>1198</v>
      </c>
      <c r="P217" s="586" t="s">
        <v>1380</v>
      </c>
      <c r="Q217" s="586" t="s">
        <v>1381</v>
      </c>
      <c r="R217" s="587" t="s">
        <v>1190</v>
      </c>
      <c r="S217" s="588" t="s">
        <v>1191</v>
      </c>
    </row>
    <row r="218" spans="1:19" ht="26.25">
      <c r="A218" s="586"/>
      <c r="B218" s="586"/>
      <c r="C218" s="589"/>
      <c r="D218" s="586"/>
      <c r="E218" s="586"/>
      <c r="F218" s="586"/>
      <c r="G218" s="518"/>
      <c r="H218" s="518" t="s">
        <v>1389</v>
      </c>
      <c r="I218" s="519" t="s">
        <v>1203</v>
      </c>
      <c r="J218" s="519" t="s">
        <v>1215</v>
      </c>
      <c r="K218" s="522" t="s">
        <v>1228</v>
      </c>
      <c r="L218" s="588"/>
      <c r="M218" s="586"/>
      <c r="N218" s="586"/>
      <c r="O218" s="586"/>
      <c r="P218" s="586"/>
      <c r="Q218" s="586"/>
      <c r="R218" s="587"/>
      <c r="S218" s="588"/>
    </row>
    <row r="219" spans="1:19" ht="26.25">
      <c r="A219" s="586"/>
      <c r="B219" s="586"/>
      <c r="C219" s="589"/>
      <c r="D219" s="586"/>
      <c r="E219" s="586"/>
      <c r="F219" s="586"/>
      <c r="G219" s="518" t="s">
        <v>1390</v>
      </c>
      <c r="H219" s="518" t="s">
        <v>1391</v>
      </c>
      <c r="I219" s="519"/>
      <c r="J219" s="519"/>
      <c r="K219" s="522"/>
      <c r="L219" s="588"/>
      <c r="M219" s="586"/>
      <c r="N219" s="586"/>
      <c r="O219" s="586"/>
      <c r="P219" s="586"/>
      <c r="Q219" s="586"/>
      <c r="R219" s="587"/>
      <c r="S219" s="588"/>
    </row>
    <row r="220" spans="1:19" ht="14.25" customHeight="1">
      <c r="A220" s="586"/>
      <c r="B220" s="586"/>
      <c r="C220" s="589"/>
      <c r="D220" s="586"/>
      <c r="E220" s="586"/>
      <c r="F220" s="586"/>
      <c r="G220" s="518"/>
      <c r="H220" s="518"/>
      <c r="I220" s="519"/>
      <c r="J220" s="519"/>
      <c r="K220" s="522"/>
      <c r="L220" s="588"/>
      <c r="M220" s="586" t="s">
        <v>1186</v>
      </c>
      <c r="N220" s="586" t="s">
        <v>1392</v>
      </c>
      <c r="O220" s="586" t="s">
        <v>1198</v>
      </c>
      <c r="P220" s="586" t="s">
        <v>1380</v>
      </c>
      <c r="Q220" s="586" t="s">
        <v>1381</v>
      </c>
      <c r="R220" s="587"/>
      <c r="S220" s="588"/>
    </row>
    <row r="221" spans="1:19" ht="14.25" customHeight="1">
      <c r="A221" s="586"/>
      <c r="B221" s="586"/>
      <c r="C221" s="589"/>
      <c r="D221" s="586"/>
      <c r="E221" s="586"/>
      <c r="F221" s="586"/>
      <c r="G221" s="518"/>
      <c r="H221" s="518"/>
      <c r="I221" s="519"/>
      <c r="J221" s="519"/>
      <c r="K221" s="522"/>
      <c r="L221" s="588"/>
      <c r="M221" s="586"/>
      <c r="N221" s="586"/>
      <c r="O221" s="586"/>
      <c r="P221" s="586"/>
      <c r="Q221" s="586"/>
      <c r="R221" s="587"/>
      <c r="S221" s="588"/>
    </row>
    <row r="222" spans="1:19" ht="14.25">
      <c r="A222" s="586" t="s">
        <v>1393</v>
      </c>
      <c r="B222" s="586" t="s">
        <v>1394</v>
      </c>
      <c r="C222" s="589" t="s">
        <v>1395</v>
      </c>
      <c r="D222" s="586" t="s">
        <v>505</v>
      </c>
      <c r="E222" s="586" t="s">
        <v>1198</v>
      </c>
      <c r="F222" s="586" t="s">
        <v>1262</v>
      </c>
      <c r="G222" s="518" t="s">
        <v>1396</v>
      </c>
      <c r="H222" s="518" t="s">
        <v>1397</v>
      </c>
      <c r="I222" s="519">
        <v>1</v>
      </c>
      <c r="J222" s="519">
        <v>10</v>
      </c>
      <c r="K222" s="521">
        <v>10</v>
      </c>
      <c r="L222" s="588" t="s">
        <v>1191</v>
      </c>
      <c r="M222" s="586" t="s">
        <v>1186</v>
      </c>
      <c r="N222" s="586" t="s">
        <v>1398</v>
      </c>
      <c r="O222" s="586" t="s">
        <v>1198</v>
      </c>
      <c r="P222" s="586" t="s">
        <v>586</v>
      </c>
      <c r="Q222" s="586" t="s">
        <v>1399</v>
      </c>
      <c r="R222" s="587" t="s">
        <v>1190</v>
      </c>
      <c r="S222" s="588" t="s">
        <v>1191</v>
      </c>
    </row>
    <row r="223" spans="1:19" ht="14.25">
      <c r="A223" s="586"/>
      <c r="B223" s="586"/>
      <c r="C223" s="589"/>
      <c r="D223" s="586"/>
      <c r="E223" s="586"/>
      <c r="F223" s="586"/>
      <c r="G223" s="518"/>
      <c r="H223" s="518" t="s">
        <v>1400</v>
      </c>
      <c r="I223" s="519" t="s">
        <v>1214</v>
      </c>
      <c r="J223" s="519" t="s">
        <v>1215</v>
      </c>
      <c r="K223" s="521" t="s">
        <v>1190</v>
      </c>
      <c r="L223" s="588"/>
      <c r="M223" s="586"/>
      <c r="N223" s="586"/>
      <c r="O223" s="586"/>
      <c r="P223" s="586"/>
      <c r="Q223" s="586"/>
      <c r="R223" s="587"/>
      <c r="S223" s="588"/>
    </row>
    <row r="224" spans="1:19" ht="14.25">
      <c r="A224" s="586"/>
      <c r="B224" s="586"/>
      <c r="C224" s="589"/>
      <c r="D224" s="586"/>
      <c r="E224" s="586"/>
      <c r="F224" s="586"/>
      <c r="G224" s="518" t="s">
        <v>1401</v>
      </c>
      <c r="H224" s="518"/>
      <c r="I224" s="519"/>
      <c r="J224" s="519"/>
      <c r="K224" s="521"/>
      <c r="L224" s="588"/>
      <c r="M224" s="586"/>
      <c r="N224" s="586"/>
      <c r="O224" s="586"/>
      <c r="P224" s="586"/>
      <c r="Q224" s="586"/>
      <c r="R224" s="587"/>
      <c r="S224" s="588"/>
    </row>
    <row r="225" spans="1:19" ht="14.25" customHeight="1">
      <c r="A225" s="586"/>
      <c r="B225" s="586"/>
      <c r="C225" s="589"/>
      <c r="D225" s="586"/>
      <c r="E225" s="586"/>
      <c r="F225" s="586"/>
      <c r="G225" s="518"/>
      <c r="H225" s="518"/>
      <c r="I225" s="519"/>
      <c r="J225" s="519"/>
      <c r="K225" s="521"/>
      <c r="L225" s="588"/>
      <c r="M225" s="586" t="s">
        <v>1186</v>
      </c>
      <c r="N225" s="586" t="s">
        <v>1402</v>
      </c>
      <c r="O225" s="586" t="s">
        <v>1198</v>
      </c>
      <c r="P225" s="586" t="s">
        <v>586</v>
      </c>
      <c r="Q225" s="586" t="s">
        <v>1399</v>
      </c>
      <c r="R225" s="587"/>
      <c r="S225" s="588"/>
    </row>
    <row r="226" spans="1:19" ht="14.25" customHeight="1">
      <c r="A226" s="586"/>
      <c r="B226" s="586"/>
      <c r="C226" s="589"/>
      <c r="D226" s="586"/>
      <c r="E226" s="586"/>
      <c r="F226" s="586"/>
      <c r="G226" s="518"/>
      <c r="H226" s="518"/>
      <c r="I226" s="519"/>
      <c r="J226" s="519"/>
      <c r="K226" s="521"/>
      <c r="L226" s="588"/>
      <c r="M226" s="586"/>
      <c r="N226" s="586"/>
      <c r="O226" s="586"/>
      <c r="P226" s="586"/>
      <c r="Q226" s="586"/>
      <c r="R226" s="587"/>
      <c r="S226" s="588"/>
    </row>
    <row r="227" spans="1:19" ht="14.25">
      <c r="A227" s="586" t="s">
        <v>1403</v>
      </c>
      <c r="B227" s="586" t="s">
        <v>1394</v>
      </c>
      <c r="C227" s="589" t="s">
        <v>1395</v>
      </c>
      <c r="D227" s="586" t="s">
        <v>1404</v>
      </c>
      <c r="E227" s="586" t="s">
        <v>1198</v>
      </c>
      <c r="F227" s="586" t="s">
        <v>1262</v>
      </c>
      <c r="G227" s="518" t="s">
        <v>1405</v>
      </c>
      <c r="H227" s="586" t="s">
        <v>352</v>
      </c>
      <c r="I227" s="519">
        <v>2</v>
      </c>
      <c r="J227" s="519">
        <v>10</v>
      </c>
      <c r="K227" s="520">
        <v>20</v>
      </c>
      <c r="L227" s="588" t="s">
        <v>1185</v>
      </c>
      <c r="M227" s="586" t="s">
        <v>1186</v>
      </c>
      <c r="N227" s="586" t="s">
        <v>1406</v>
      </c>
      <c r="O227" s="586" t="s">
        <v>1198</v>
      </c>
      <c r="P227" s="586" t="s">
        <v>587</v>
      </c>
      <c r="Q227" s="586" t="s">
        <v>1399</v>
      </c>
      <c r="R227" s="587" t="s">
        <v>1190</v>
      </c>
      <c r="S227" s="588" t="s">
        <v>1191</v>
      </c>
    </row>
    <row r="228" spans="1:19" ht="26.25">
      <c r="A228" s="586"/>
      <c r="B228" s="586"/>
      <c r="C228" s="589"/>
      <c r="D228" s="586"/>
      <c r="E228" s="586"/>
      <c r="F228" s="586"/>
      <c r="G228" s="518"/>
      <c r="H228" s="586"/>
      <c r="I228" s="519" t="s">
        <v>1226</v>
      </c>
      <c r="J228" s="519" t="s">
        <v>1215</v>
      </c>
      <c r="K228" s="520" t="s">
        <v>1194</v>
      </c>
      <c r="L228" s="588"/>
      <c r="M228" s="586"/>
      <c r="N228" s="586"/>
      <c r="O228" s="586"/>
      <c r="P228" s="586"/>
      <c r="Q228" s="586"/>
      <c r="R228" s="587"/>
      <c r="S228" s="588"/>
    </row>
    <row r="229" spans="1:19" ht="14.25">
      <c r="A229" s="586"/>
      <c r="B229" s="586"/>
      <c r="C229" s="589"/>
      <c r="D229" s="586"/>
      <c r="E229" s="586"/>
      <c r="F229" s="586"/>
      <c r="G229" s="518" t="s">
        <v>1407</v>
      </c>
      <c r="H229" s="586"/>
      <c r="I229" s="519"/>
      <c r="J229" s="519"/>
      <c r="K229" s="520"/>
      <c r="L229" s="588"/>
      <c r="M229" s="586"/>
      <c r="N229" s="586"/>
      <c r="O229" s="586"/>
      <c r="P229" s="586"/>
      <c r="Q229" s="586"/>
      <c r="R229" s="587"/>
      <c r="S229" s="588"/>
    </row>
    <row r="230" spans="1:19" ht="14.25">
      <c r="A230" s="586"/>
      <c r="B230" s="586"/>
      <c r="C230" s="589"/>
      <c r="D230" s="586"/>
      <c r="E230" s="586"/>
      <c r="F230" s="586"/>
      <c r="G230" s="518"/>
      <c r="H230" s="586"/>
      <c r="I230" s="519"/>
      <c r="J230" s="519"/>
      <c r="K230" s="520"/>
      <c r="L230" s="588"/>
      <c r="M230" s="586"/>
      <c r="N230" s="586"/>
      <c r="O230" s="586"/>
      <c r="P230" s="586"/>
      <c r="Q230" s="586"/>
      <c r="R230" s="587"/>
      <c r="S230" s="588"/>
    </row>
    <row r="231" spans="1:19" ht="14.25" customHeight="1">
      <c r="A231" s="586"/>
      <c r="B231" s="586"/>
      <c r="C231" s="589"/>
      <c r="D231" s="586"/>
      <c r="E231" s="586"/>
      <c r="F231" s="586"/>
      <c r="G231" s="518" t="s">
        <v>1408</v>
      </c>
      <c r="H231" s="586"/>
      <c r="I231" s="519"/>
      <c r="J231" s="519"/>
      <c r="K231" s="520"/>
      <c r="L231" s="588"/>
      <c r="M231" s="586" t="s">
        <v>1186</v>
      </c>
      <c r="N231" s="586" t="s">
        <v>1402</v>
      </c>
      <c r="O231" s="586" t="s">
        <v>1198</v>
      </c>
      <c r="P231" s="586" t="s">
        <v>587</v>
      </c>
      <c r="Q231" s="586" t="s">
        <v>1399</v>
      </c>
      <c r="R231" s="587"/>
      <c r="S231" s="588"/>
    </row>
    <row r="232" spans="1:19" ht="14.25" customHeight="1">
      <c r="A232" s="586"/>
      <c r="B232" s="586"/>
      <c r="C232" s="589"/>
      <c r="D232" s="586"/>
      <c r="E232" s="586"/>
      <c r="F232" s="586"/>
      <c r="G232" s="518"/>
      <c r="H232" s="586"/>
      <c r="I232" s="519"/>
      <c r="J232" s="519"/>
      <c r="K232" s="520"/>
      <c r="L232" s="588"/>
      <c r="M232" s="586"/>
      <c r="N232" s="586"/>
      <c r="O232" s="586"/>
      <c r="P232" s="586"/>
      <c r="Q232" s="586"/>
      <c r="R232" s="587"/>
      <c r="S232" s="588"/>
    </row>
    <row r="233" spans="1:19" ht="14.25" customHeight="1">
      <c r="A233" s="586"/>
      <c r="B233" s="586"/>
      <c r="C233" s="589"/>
      <c r="D233" s="586"/>
      <c r="E233" s="586"/>
      <c r="F233" s="586"/>
      <c r="G233" s="518"/>
      <c r="H233" s="586"/>
      <c r="I233" s="519"/>
      <c r="J233" s="519"/>
      <c r="K233" s="520"/>
      <c r="L233" s="588"/>
      <c r="M233" s="586" t="s">
        <v>1186</v>
      </c>
      <c r="N233" s="586" t="s">
        <v>1398</v>
      </c>
      <c r="O233" s="586" t="s">
        <v>1198</v>
      </c>
      <c r="P233" s="586" t="s">
        <v>587</v>
      </c>
      <c r="Q233" s="586" t="s">
        <v>1399</v>
      </c>
      <c r="R233" s="587"/>
      <c r="S233" s="588"/>
    </row>
    <row r="234" spans="1:19" ht="14.25" customHeight="1">
      <c r="A234" s="586"/>
      <c r="B234" s="586"/>
      <c r="C234" s="589"/>
      <c r="D234" s="586"/>
      <c r="E234" s="586"/>
      <c r="F234" s="586"/>
      <c r="G234" s="518"/>
      <c r="H234" s="586"/>
      <c r="I234" s="519"/>
      <c r="J234" s="519"/>
      <c r="K234" s="520"/>
      <c r="L234" s="588"/>
      <c r="M234" s="586"/>
      <c r="N234" s="586"/>
      <c r="O234" s="586"/>
      <c r="P234" s="586"/>
      <c r="Q234" s="586"/>
      <c r="R234" s="587"/>
      <c r="S234" s="588"/>
    </row>
    <row r="235" spans="1:19" ht="14.25">
      <c r="A235" s="586" t="s">
        <v>1409</v>
      </c>
      <c r="B235" s="586" t="s">
        <v>1410</v>
      </c>
      <c r="C235" s="589" t="s">
        <v>1411</v>
      </c>
      <c r="D235" s="586" t="s">
        <v>530</v>
      </c>
      <c r="E235" s="586" t="s">
        <v>1183</v>
      </c>
      <c r="F235" s="586" t="s">
        <v>1262</v>
      </c>
      <c r="G235" s="586" t="s">
        <v>1412</v>
      </c>
      <c r="H235" s="586" t="s">
        <v>531</v>
      </c>
      <c r="I235" s="519">
        <v>3</v>
      </c>
      <c r="J235" s="519">
        <v>10</v>
      </c>
      <c r="K235" s="522">
        <v>30</v>
      </c>
      <c r="L235" s="588" t="s">
        <v>1222</v>
      </c>
      <c r="M235" s="586" t="s">
        <v>1186</v>
      </c>
      <c r="N235" s="586" t="s">
        <v>1413</v>
      </c>
      <c r="O235" s="586" t="s">
        <v>1183</v>
      </c>
      <c r="P235" s="586" t="s">
        <v>1414</v>
      </c>
      <c r="Q235" s="586" t="s">
        <v>1415</v>
      </c>
      <c r="R235" s="587" t="s">
        <v>1190</v>
      </c>
      <c r="S235" s="588" t="s">
        <v>1191</v>
      </c>
    </row>
    <row r="236" spans="1:19" ht="14.25">
      <c r="A236" s="586"/>
      <c r="B236" s="586"/>
      <c r="C236" s="589"/>
      <c r="D236" s="586"/>
      <c r="E236" s="586"/>
      <c r="F236" s="586"/>
      <c r="G236" s="586"/>
      <c r="H236" s="586"/>
      <c r="I236" s="519" t="s">
        <v>1203</v>
      </c>
      <c r="J236" s="519" t="s">
        <v>1215</v>
      </c>
      <c r="K236" s="522" t="s">
        <v>1228</v>
      </c>
      <c r="L236" s="588"/>
      <c r="M236" s="586"/>
      <c r="N236" s="586"/>
      <c r="O236" s="586"/>
      <c r="P236" s="586"/>
      <c r="Q236" s="586"/>
      <c r="R236" s="587"/>
      <c r="S236" s="588"/>
    </row>
    <row r="237" spans="1:19" ht="14.25">
      <c r="A237" s="586" t="s">
        <v>1416</v>
      </c>
      <c r="B237" s="586" t="s">
        <v>1410</v>
      </c>
      <c r="C237" s="589" t="s">
        <v>1411</v>
      </c>
      <c r="D237" s="586" t="s">
        <v>1417</v>
      </c>
      <c r="E237" s="586" t="s">
        <v>1183</v>
      </c>
      <c r="F237" s="586" t="s">
        <v>1262</v>
      </c>
      <c r="G237" s="586" t="s">
        <v>1418</v>
      </c>
      <c r="H237" s="586" t="s">
        <v>535</v>
      </c>
      <c r="I237" s="519">
        <v>3</v>
      </c>
      <c r="J237" s="519">
        <v>10</v>
      </c>
      <c r="K237" s="522">
        <v>30</v>
      </c>
      <c r="L237" s="588" t="s">
        <v>1222</v>
      </c>
      <c r="M237" s="586" t="s">
        <v>1186</v>
      </c>
      <c r="N237" s="586" t="s">
        <v>1419</v>
      </c>
      <c r="O237" s="586" t="s">
        <v>1183</v>
      </c>
      <c r="P237" s="586" t="s">
        <v>1414</v>
      </c>
      <c r="Q237" s="586" t="s">
        <v>1415</v>
      </c>
      <c r="R237" s="587" t="s">
        <v>1190</v>
      </c>
      <c r="S237" s="588" t="s">
        <v>1191</v>
      </c>
    </row>
    <row r="238" spans="1:19" ht="14.25">
      <c r="A238" s="586"/>
      <c r="B238" s="586"/>
      <c r="C238" s="589"/>
      <c r="D238" s="586"/>
      <c r="E238" s="586"/>
      <c r="F238" s="586"/>
      <c r="G238" s="586"/>
      <c r="H238" s="586"/>
      <c r="I238" s="519" t="s">
        <v>1203</v>
      </c>
      <c r="J238" s="519" t="s">
        <v>1215</v>
      </c>
      <c r="K238" s="522" t="s">
        <v>1228</v>
      </c>
      <c r="L238" s="588"/>
      <c r="M238" s="586"/>
      <c r="N238" s="586"/>
      <c r="O238" s="586"/>
      <c r="P238" s="586"/>
      <c r="Q238" s="586"/>
      <c r="R238" s="587"/>
      <c r="S238" s="588"/>
    </row>
    <row r="239" spans="1:19" ht="14.25">
      <c r="A239" s="586" t="s">
        <v>1420</v>
      </c>
      <c r="B239" s="586" t="s">
        <v>1421</v>
      </c>
      <c r="C239" s="589" t="s">
        <v>1422</v>
      </c>
      <c r="D239" s="586" t="s">
        <v>421</v>
      </c>
      <c r="E239" s="586" t="s">
        <v>1198</v>
      </c>
      <c r="F239" s="586"/>
      <c r="G239" s="586" t="s">
        <v>1423</v>
      </c>
      <c r="H239" s="518" t="s">
        <v>1424</v>
      </c>
      <c r="I239" s="519">
        <v>1</v>
      </c>
      <c r="J239" s="519">
        <v>10</v>
      </c>
      <c r="K239" s="521">
        <v>10</v>
      </c>
      <c r="L239" s="588" t="s">
        <v>1191</v>
      </c>
      <c r="M239" s="586" t="s">
        <v>1186</v>
      </c>
      <c r="N239" s="586" t="s">
        <v>1425</v>
      </c>
      <c r="O239" s="586" t="s">
        <v>1183</v>
      </c>
      <c r="P239" s="586" t="s">
        <v>1426</v>
      </c>
      <c r="Q239" s="518" t="s">
        <v>1427</v>
      </c>
      <c r="R239" s="587" t="s">
        <v>1190</v>
      </c>
      <c r="S239" s="588" t="s">
        <v>1191</v>
      </c>
    </row>
    <row r="240" spans="1:19" ht="14.25">
      <c r="A240" s="586"/>
      <c r="B240" s="586"/>
      <c r="C240" s="589"/>
      <c r="D240" s="586"/>
      <c r="E240" s="586"/>
      <c r="F240" s="586"/>
      <c r="G240" s="586"/>
      <c r="H240" s="518" t="s">
        <v>1428</v>
      </c>
      <c r="I240" s="519" t="s">
        <v>1214</v>
      </c>
      <c r="J240" s="519" t="s">
        <v>1215</v>
      </c>
      <c r="K240" s="521" t="s">
        <v>1190</v>
      </c>
      <c r="L240" s="588"/>
      <c r="M240" s="586"/>
      <c r="N240" s="586"/>
      <c r="O240" s="586"/>
      <c r="P240" s="586"/>
      <c r="Q240" s="518"/>
      <c r="R240" s="587"/>
      <c r="S240" s="588"/>
    </row>
    <row r="241" spans="1:19" ht="14.25">
      <c r="A241" s="586"/>
      <c r="B241" s="586"/>
      <c r="C241" s="589"/>
      <c r="D241" s="586"/>
      <c r="E241" s="586"/>
      <c r="F241" s="586"/>
      <c r="G241" s="586"/>
      <c r="H241" s="518"/>
      <c r="I241" s="519"/>
      <c r="J241" s="519"/>
      <c r="K241" s="521"/>
      <c r="L241" s="588"/>
      <c r="M241" s="586"/>
      <c r="N241" s="586"/>
      <c r="O241" s="586"/>
      <c r="P241" s="586"/>
      <c r="Q241" s="518" t="s">
        <v>1429</v>
      </c>
      <c r="R241" s="587"/>
      <c r="S241" s="588"/>
    </row>
    <row r="242" spans="1:19" ht="14.25">
      <c r="A242" s="586"/>
      <c r="B242" s="586"/>
      <c r="C242" s="589"/>
      <c r="D242" s="586"/>
      <c r="E242" s="586"/>
      <c r="F242" s="586"/>
      <c r="G242" s="586"/>
      <c r="H242" s="518"/>
      <c r="I242" s="519"/>
      <c r="J242" s="519"/>
      <c r="K242" s="521"/>
      <c r="L242" s="588"/>
      <c r="M242" s="586"/>
      <c r="N242" s="586"/>
      <c r="O242" s="586"/>
      <c r="P242" s="586"/>
      <c r="Q242" s="518"/>
      <c r="R242" s="587"/>
      <c r="S242" s="588"/>
    </row>
    <row r="243" spans="1:19" ht="26.25">
      <c r="A243" s="586"/>
      <c r="B243" s="586"/>
      <c r="C243" s="589"/>
      <c r="D243" s="586"/>
      <c r="E243" s="586"/>
      <c r="F243" s="586"/>
      <c r="G243" s="586"/>
      <c r="H243" s="518"/>
      <c r="I243" s="519"/>
      <c r="J243" s="519"/>
      <c r="K243" s="521"/>
      <c r="L243" s="588"/>
      <c r="M243" s="586"/>
      <c r="N243" s="586"/>
      <c r="O243" s="586"/>
      <c r="P243" s="586"/>
      <c r="Q243" s="518" t="s">
        <v>1430</v>
      </c>
      <c r="R243" s="587"/>
      <c r="S243" s="588"/>
    </row>
    <row r="244" spans="1:19" ht="14.25">
      <c r="A244" s="586"/>
      <c r="B244" s="586"/>
      <c r="C244" s="589"/>
      <c r="D244" s="586"/>
      <c r="E244" s="586"/>
      <c r="F244" s="586"/>
      <c r="G244" s="586"/>
      <c r="H244" s="518"/>
      <c r="I244" s="519"/>
      <c r="J244" s="519"/>
      <c r="K244" s="521"/>
      <c r="L244" s="588"/>
      <c r="M244" s="586"/>
      <c r="N244" s="586"/>
      <c r="O244" s="586"/>
      <c r="P244" s="586"/>
      <c r="Q244" s="518"/>
      <c r="R244" s="587"/>
      <c r="S244" s="588"/>
    </row>
    <row r="245" spans="1:19" ht="14.25">
      <c r="A245" s="586"/>
      <c r="B245" s="586"/>
      <c r="C245" s="589"/>
      <c r="D245" s="586"/>
      <c r="E245" s="586"/>
      <c r="F245" s="586"/>
      <c r="G245" s="586"/>
      <c r="H245" s="518"/>
      <c r="I245" s="519"/>
      <c r="J245" s="519"/>
      <c r="K245" s="521"/>
      <c r="L245" s="588"/>
      <c r="M245" s="586"/>
      <c r="N245" s="586"/>
      <c r="O245" s="586"/>
      <c r="P245" s="586"/>
      <c r="Q245" s="518" t="s">
        <v>1431</v>
      </c>
      <c r="R245" s="587"/>
      <c r="S245" s="588"/>
    </row>
    <row r="246" spans="1:19" ht="14.25">
      <c r="A246" s="586"/>
      <c r="B246" s="586"/>
      <c r="C246" s="589"/>
      <c r="D246" s="586"/>
      <c r="E246" s="586"/>
      <c r="F246" s="586"/>
      <c r="G246" s="586"/>
      <c r="H246" s="518"/>
      <c r="I246" s="519"/>
      <c r="J246" s="519"/>
      <c r="K246" s="521"/>
      <c r="L246" s="588"/>
      <c r="M246" s="586"/>
      <c r="N246" s="586"/>
      <c r="O246" s="586"/>
      <c r="P246" s="586"/>
      <c r="Q246" s="518"/>
      <c r="R246" s="587"/>
      <c r="S246" s="588"/>
    </row>
    <row r="247" spans="1:19" ht="14.25">
      <c r="A247" s="586" t="s">
        <v>1432</v>
      </c>
      <c r="B247" s="586" t="s">
        <v>1433</v>
      </c>
      <c r="C247" s="589" t="s">
        <v>1434</v>
      </c>
      <c r="D247" s="586" t="s">
        <v>433</v>
      </c>
      <c r="E247" s="586" t="s">
        <v>1183</v>
      </c>
      <c r="F247" s="586"/>
      <c r="G247" s="518" t="s">
        <v>1435</v>
      </c>
      <c r="H247" s="586" t="s">
        <v>434</v>
      </c>
      <c r="I247" s="519">
        <v>1</v>
      </c>
      <c r="J247" s="519">
        <v>20</v>
      </c>
      <c r="K247" s="520">
        <v>20</v>
      </c>
      <c r="L247" s="588" t="s">
        <v>1185</v>
      </c>
      <c r="M247" s="586" t="s">
        <v>1186</v>
      </c>
      <c r="N247" s="586" t="s">
        <v>1436</v>
      </c>
      <c r="O247" s="586" t="s">
        <v>1183</v>
      </c>
      <c r="P247" s="586" t="s">
        <v>1437</v>
      </c>
      <c r="Q247" s="586" t="s">
        <v>1438</v>
      </c>
      <c r="R247" s="587" t="s">
        <v>1190</v>
      </c>
      <c r="S247" s="588" t="s">
        <v>1191</v>
      </c>
    </row>
    <row r="248" spans="1:19" ht="26.25">
      <c r="A248" s="586"/>
      <c r="B248" s="586"/>
      <c r="C248" s="589"/>
      <c r="D248" s="586"/>
      <c r="E248" s="586"/>
      <c r="F248" s="586"/>
      <c r="G248" s="518"/>
      <c r="H248" s="586"/>
      <c r="I248" s="519" t="s">
        <v>1214</v>
      </c>
      <c r="J248" s="519" t="s">
        <v>1227</v>
      </c>
      <c r="K248" s="520" t="s">
        <v>1194</v>
      </c>
      <c r="L248" s="588"/>
      <c r="M248" s="586"/>
      <c r="N248" s="586"/>
      <c r="O248" s="586"/>
      <c r="P248" s="586"/>
      <c r="Q248" s="586"/>
      <c r="R248" s="587"/>
      <c r="S248" s="588"/>
    </row>
    <row r="249" spans="1:19" ht="26.25">
      <c r="A249" s="586"/>
      <c r="B249" s="586"/>
      <c r="C249" s="589"/>
      <c r="D249" s="586"/>
      <c r="E249" s="586"/>
      <c r="F249" s="586"/>
      <c r="G249" s="518" t="s">
        <v>1439</v>
      </c>
      <c r="H249" s="586"/>
      <c r="I249" s="519"/>
      <c r="J249" s="519"/>
      <c r="K249" s="520"/>
      <c r="L249" s="588"/>
      <c r="M249" s="586"/>
      <c r="N249" s="586"/>
      <c r="O249" s="586"/>
      <c r="P249" s="586"/>
      <c r="Q249" s="586"/>
      <c r="R249" s="587"/>
      <c r="S249" s="588"/>
    </row>
    <row r="250" spans="1:19" ht="14.25">
      <c r="A250" s="586"/>
      <c r="B250" s="586"/>
      <c r="C250" s="589"/>
      <c r="D250" s="586"/>
      <c r="E250" s="586"/>
      <c r="F250" s="586"/>
      <c r="G250" s="518"/>
      <c r="H250" s="586"/>
      <c r="I250" s="519"/>
      <c r="J250" s="519"/>
      <c r="K250" s="520"/>
      <c r="L250" s="588"/>
      <c r="M250" s="586"/>
      <c r="N250" s="586"/>
      <c r="O250" s="586"/>
      <c r="P250" s="586"/>
      <c r="Q250" s="586"/>
      <c r="R250" s="587"/>
      <c r="S250" s="588"/>
    </row>
    <row r="251" spans="1:19" ht="26.25">
      <c r="A251" s="586" t="s">
        <v>1440</v>
      </c>
      <c r="B251" s="586" t="s">
        <v>1433</v>
      </c>
      <c r="C251" s="589" t="s">
        <v>1434</v>
      </c>
      <c r="D251" s="586" t="s">
        <v>439</v>
      </c>
      <c r="E251" s="586" t="s">
        <v>1183</v>
      </c>
      <c r="F251" s="586"/>
      <c r="G251" s="518" t="s">
        <v>1441</v>
      </c>
      <c r="H251" s="586" t="s">
        <v>434</v>
      </c>
      <c r="I251" s="519">
        <v>1</v>
      </c>
      <c r="J251" s="519">
        <v>20</v>
      </c>
      <c r="K251" s="520">
        <v>20</v>
      </c>
      <c r="L251" s="588" t="s">
        <v>1185</v>
      </c>
      <c r="M251" s="586" t="s">
        <v>1186</v>
      </c>
      <c r="N251" s="586" t="s">
        <v>1442</v>
      </c>
      <c r="O251" s="586" t="s">
        <v>1183</v>
      </c>
      <c r="P251" s="586" t="s">
        <v>1437</v>
      </c>
      <c r="Q251" s="586" t="s">
        <v>1438</v>
      </c>
      <c r="R251" s="587" t="s">
        <v>1190</v>
      </c>
      <c r="S251" s="588" t="s">
        <v>1191</v>
      </c>
    </row>
    <row r="252" spans="1:19" ht="26.25">
      <c r="A252" s="586"/>
      <c r="B252" s="586"/>
      <c r="C252" s="589"/>
      <c r="D252" s="586"/>
      <c r="E252" s="586"/>
      <c r="F252" s="586"/>
      <c r="G252" s="518"/>
      <c r="H252" s="586"/>
      <c r="I252" s="519" t="s">
        <v>1214</v>
      </c>
      <c r="J252" s="519" t="s">
        <v>1227</v>
      </c>
      <c r="K252" s="520" t="s">
        <v>1194</v>
      </c>
      <c r="L252" s="588"/>
      <c r="M252" s="586"/>
      <c r="N252" s="586"/>
      <c r="O252" s="586"/>
      <c r="P252" s="586"/>
      <c r="Q252" s="586"/>
      <c r="R252" s="587"/>
      <c r="S252" s="588"/>
    </row>
    <row r="253" spans="1:19" ht="39">
      <c r="A253" s="586"/>
      <c r="B253" s="586"/>
      <c r="C253" s="589"/>
      <c r="D253" s="586"/>
      <c r="E253" s="586"/>
      <c r="F253" s="586"/>
      <c r="G253" s="518" t="s">
        <v>1443</v>
      </c>
      <c r="H253" s="586"/>
      <c r="I253" s="519"/>
      <c r="J253" s="519"/>
      <c r="K253" s="520"/>
      <c r="L253" s="588"/>
      <c r="M253" s="586"/>
      <c r="N253" s="586"/>
      <c r="O253" s="586"/>
      <c r="P253" s="586"/>
      <c r="Q253" s="586"/>
      <c r="R253" s="587"/>
      <c r="S253" s="588"/>
    </row>
    <row r="254" spans="1:19" ht="14.25">
      <c r="A254" s="586"/>
      <c r="B254" s="586"/>
      <c r="C254" s="589"/>
      <c r="D254" s="586"/>
      <c r="E254" s="586"/>
      <c r="F254" s="586"/>
      <c r="G254" s="518"/>
      <c r="H254" s="586"/>
      <c r="I254" s="519"/>
      <c r="J254" s="519"/>
      <c r="K254" s="520"/>
      <c r="L254" s="588"/>
      <c r="M254" s="586"/>
      <c r="N254" s="586"/>
      <c r="O254" s="586"/>
      <c r="P254" s="586"/>
      <c r="Q254" s="586"/>
      <c r="R254" s="587"/>
      <c r="S254" s="588"/>
    </row>
    <row r="255" spans="1:19" ht="14.25">
      <c r="A255" s="586" t="s">
        <v>1444</v>
      </c>
      <c r="B255" s="586" t="s">
        <v>1433</v>
      </c>
      <c r="C255" s="589" t="s">
        <v>1434</v>
      </c>
      <c r="D255" s="586" t="s">
        <v>444</v>
      </c>
      <c r="E255" s="586" t="s">
        <v>1183</v>
      </c>
      <c r="F255" s="586"/>
      <c r="G255" s="586" t="s">
        <v>443</v>
      </c>
      <c r="H255" s="586" t="s">
        <v>434</v>
      </c>
      <c r="I255" s="519">
        <v>1</v>
      </c>
      <c r="J255" s="519">
        <v>20</v>
      </c>
      <c r="K255" s="520">
        <v>20</v>
      </c>
      <c r="L255" s="588" t="s">
        <v>1185</v>
      </c>
      <c r="M255" s="586" t="s">
        <v>1186</v>
      </c>
      <c r="N255" s="586" t="s">
        <v>1445</v>
      </c>
      <c r="O255" s="586" t="s">
        <v>1183</v>
      </c>
      <c r="P255" s="586" t="s">
        <v>1446</v>
      </c>
      <c r="Q255" s="586" t="s">
        <v>1438</v>
      </c>
      <c r="R255" s="587" t="s">
        <v>1190</v>
      </c>
      <c r="S255" s="588" t="s">
        <v>1191</v>
      </c>
    </row>
    <row r="256" spans="1:19" ht="26.25">
      <c r="A256" s="586"/>
      <c r="B256" s="586"/>
      <c r="C256" s="589"/>
      <c r="D256" s="586"/>
      <c r="E256" s="586"/>
      <c r="F256" s="586"/>
      <c r="G256" s="586"/>
      <c r="H256" s="586"/>
      <c r="I256" s="519" t="s">
        <v>1214</v>
      </c>
      <c r="J256" s="519" t="s">
        <v>1227</v>
      </c>
      <c r="K256" s="520" t="s">
        <v>1194</v>
      </c>
      <c r="L256" s="588"/>
      <c r="M256" s="586"/>
      <c r="N256" s="586"/>
      <c r="O256" s="586"/>
      <c r="P256" s="586"/>
      <c r="Q256" s="586"/>
      <c r="R256" s="587"/>
      <c r="S256" s="588"/>
    </row>
    <row r="257" spans="1:19" ht="14.25">
      <c r="A257" s="586" t="s">
        <v>1447</v>
      </c>
      <c r="B257" s="586" t="s">
        <v>1218</v>
      </c>
      <c r="C257" s="589" t="s">
        <v>1219</v>
      </c>
      <c r="D257" s="586" t="s">
        <v>303</v>
      </c>
      <c r="E257" s="586" t="s">
        <v>1183</v>
      </c>
      <c r="F257" s="586"/>
      <c r="G257" s="586" t="s">
        <v>302</v>
      </c>
      <c r="H257" s="586" t="s">
        <v>265</v>
      </c>
      <c r="I257" s="519">
        <v>2</v>
      </c>
      <c r="J257" s="519">
        <v>20</v>
      </c>
      <c r="K257" s="522">
        <v>40</v>
      </c>
      <c r="L257" s="588" t="s">
        <v>1222</v>
      </c>
      <c r="M257" s="586" t="s">
        <v>1186</v>
      </c>
      <c r="N257" s="586" t="s">
        <v>1448</v>
      </c>
      <c r="O257" s="586" t="s">
        <v>1183</v>
      </c>
      <c r="P257" s="586" t="s">
        <v>1449</v>
      </c>
      <c r="Q257" s="586" t="s">
        <v>1225</v>
      </c>
      <c r="R257" s="587" t="s">
        <v>1190</v>
      </c>
      <c r="S257" s="588" t="s">
        <v>1191</v>
      </c>
    </row>
    <row r="258" spans="1:19" ht="26.25">
      <c r="A258" s="586"/>
      <c r="B258" s="586"/>
      <c r="C258" s="589"/>
      <c r="D258" s="586"/>
      <c r="E258" s="586"/>
      <c r="F258" s="586"/>
      <c r="G258" s="586"/>
      <c r="H258" s="586"/>
      <c r="I258" s="519" t="s">
        <v>1226</v>
      </c>
      <c r="J258" s="519" t="s">
        <v>1227</v>
      </c>
      <c r="K258" s="522" t="s">
        <v>1228</v>
      </c>
      <c r="L258" s="588"/>
      <c r="M258" s="586"/>
      <c r="N258" s="586"/>
      <c r="O258" s="586"/>
      <c r="P258" s="586"/>
      <c r="Q258" s="586"/>
      <c r="R258" s="587"/>
      <c r="S258" s="588"/>
    </row>
    <row r="259" spans="1:19" ht="14.25">
      <c r="A259" s="586" t="s">
        <v>1450</v>
      </c>
      <c r="B259" s="586" t="s">
        <v>1451</v>
      </c>
      <c r="C259" s="589" t="s">
        <v>1452</v>
      </c>
      <c r="D259" s="586" t="s">
        <v>346</v>
      </c>
      <c r="E259" s="586" t="s">
        <v>1183</v>
      </c>
      <c r="F259" s="586"/>
      <c r="G259" s="586" t="s">
        <v>1453</v>
      </c>
      <c r="H259" s="586" t="s">
        <v>265</v>
      </c>
      <c r="I259" s="519">
        <v>2</v>
      </c>
      <c r="J259" s="519">
        <v>20</v>
      </c>
      <c r="K259" s="522">
        <v>40</v>
      </c>
      <c r="L259" s="588" t="s">
        <v>1222</v>
      </c>
      <c r="M259" s="586" t="s">
        <v>1186</v>
      </c>
      <c r="N259" s="586" t="s">
        <v>1454</v>
      </c>
      <c r="O259" s="586" t="s">
        <v>1183</v>
      </c>
      <c r="P259" s="586" t="s">
        <v>1455</v>
      </c>
      <c r="Q259" s="586" t="s">
        <v>1456</v>
      </c>
      <c r="R259" s="587" t="s">
        <v>1190</v>
      </c>
      <c r="S259" s="588" t="s">
        <v>1191</v>
      </c>
    </row>
    <row r="260" spans="1:19" ht="26.25">
      <c r="A260" s="586"/>
      <c r="B260" s="586"/>
      <c r="C260" s="589"/>
      <c r="D260" s="586"/>
      <c r="E260" s="586"/>
      <c r="F260" s="586"/>
      <c r="G260" s="586"/>
      <c r="H260" s="586"/>
      <c r="I260" s="519" t="s">
        <v>1226</v>
      </c>
      <c r="J260" s="519" t="s">
        <v>1227</v>
      </c>
      <c r="K260" s="522" t="s">
        <v>1228</v>
      </c>
      <c r="L260" s="588"/>
      <c r="M260" s="586"/>
      <c r="N260" s="586"/>
      <c r="O260" s="586"/>
      <c r="P260" s="586"/>
      <c r="Q260" s="586"/>
      <c r="R260" s="587"/>
      <c r="S260" s="588"/>
    </row>
    <row r="261" spans="1:19" ht="14.25">
      <c r="A261" s="586" t="s">
        <v>1457</v>
      </c>
      <c r="B261" s="586" t="s">
        <v>1451</v>
      </c>
      <c r="C261" s="589" t="s">
        <v>1452</v>
      </c>
      <c r="D261" s="586" t="s">
        <v>1458</v>
      </c>
      <c r="E261" s="586" t="s">
        <v>1183</v>
      </c>
      <c r="F261" s="586"/>
      <c r="G261" s="586" t="s">
        <v>350</v>
      </c>
      <c r="H261" s="586" t="s">
        <v>352</v>
      </c>
      <c r="I261" s="519">
        <v>2</v>
      </c>
      <c r="J261" s="519">
        <v>20</v>
      </c>
      <c r="K261" s="522">
        <v>40</v>
      </c>
      <c r="L261" s="588" t="s">
        <v>1222</v>
      </c>
      <c r="M261" s="586" t="s">
        <v>1186</v>
      </c>
      <c r="N261" s="586" t="s">
        <v>1459</v>
      </c>
      <c r="O261" s="586" t="s">
        <v>1183</v>
      </c>
      <c r="P261" s="586" t="s">
        <v>1460</v>
      </c>
      <c r="Q261" s="586" t="s">
        <v>1456</v>
      </c>
      <c r="R261" s="590" t="s">
        <v>1194</v>
      </c>
      <c r="S261" s="588" t="s">
        <v>1191</v>
      </c>
    </row>
    <row r="262" spans="1:19" ht="26.25">
      <c r="A262" s="586"/>
      <c r="B262" s="586"/>
      <c r="C262" s="589"/>
      <c r="D262" s="586"/>
      <c r="E262" s="586"/>
      <c r="F262" s="586"/>
      <c r="G262" s="586"/>
      <c r="H262" s="586"/>
      <c r="I262" s="519" t="s">
        <v>1226</v>
      </c>
      <c r="J262" s="519" t="s">
        <v>1227</v>
      </c>
      <c r="K262" s="522" t="s">
        <v>1228</v>
      </c>
      <c r="L262" s="588"/>
      <c r="M262" s="586"/>
      <c r="N262" s="586"/>
      <c r="O262" s="586"/>
      <c r="P262" s="586"/>
      <c r="Q262" s="586"/>
      <c r="R262" s="590"/>
      <c r="S262" s="588"/>
    </row>
    <row r="263" spans="1:19" ht="14.25">
      <c r="A263" s="586" t="s">
        <v>1461</v>
      </c>
      <c r="B263" s="586" t="s">
        <v>1451</v>
      </c>
      <c r="C263" s="589" t="s">
        <v>1452</v>
      </c>
      <c r="D263" s="586" t="s">
        <v>356</v>
      </c>
      <c r="E263" s="586" t="s">
        <v>1183</v>
      </c>
      <c r="F263" s="586"/>
      <c r="G263" s="586" t="s">
        <v>1462</v>
      </c>
      <c r="H263" s="586" t="s">
        <v>352</v>
      </c>
      <c r="I263" s="519">
        <v>2</v>
      </c>
      <c r="J263" s="519">
        <v>20</v>
      </c>
      <c r="K263" s="522">
        <v>40</v>
      </c>
      <c r="L263" s="588" t="s">
        <v>1222</v>
      </c>
      <c r="M263" s="586" t="s">
        <v>1186</v>
      </c>
      <c r="N263" s="586" t="s">
        <v>1463</v>
      </c>
      <c r="O263" s="586" t="s">
        <v>1183</v>
      </c>
      <c r="P263" s="586" t="s">
        <v>1455</v>
      </c>
      <c r="Q263" s="586" t="s">
        <v>1456</v>
      </c>
      <c r="R263" s="587" t="s">
        <v>1190</v>
      </c>
      <c r="S263" s="588" t="s">
        <v>1191</v>
      </c>
    </row>
    <row r="264" spans="1:19" ht="26.25">
      <c r="A264" s="586"/>
      <c r="B264" s="586"/>
      <c r="C264" s="589"/>
      <c r="D264" s="586"/>
      <c r="E264" s="586"/>
      <c r="F264" s="586"/>
      <c r="G264" s="586"/>
      <c r="H264" s="586"/>
      <c r="I264" s="519" t="s">
        <v>1226</v>
      </c>
      <c r="J264" s="519" t="s">
        <v>1227</v>
      </c>
      <c r="K264" s="522" t="s">
        <v>1228</v>
      </c>
      <c r="L264" s="588"/>
      <c r="M264" s="586"/>
      <c r="N264" s="586"/>
      <c r="O264" s="586"/>
      <c r="P264" s="586"/>
      <c r="Q264" s="586"/>
      <c r="R264" s="587"/>
      <c r="S264" s="588"/>
    </row>
    <row r="265" spans="1:19" ht="14.25">
      <c r="A265" s="586" t="s">
        <v>1464</v>
      </c>
      <c r="B265" s="586" t="s">
        <v>1465</v>
      </c>
      <c r="C265" s="589" t="s">
        <v>1466</v>
      </c>
      <c r="D265" s="586" t="s">
        <v>226</v>
      </c>
      <c r="E265" s="586" t="s">
        <v>1183</v>
      </c>
      <c r="F265" s="586"/>
      <c r="G265" s="586" t="s">
        <v>1467</v>
      </c>
      <c r="H265" s="586" t="s">
        <v>227</v>
      </c>
      <c r="I265" s="519">
        <v>1</v>
      </c>
      <c r="J265" s="519">
        <v>20</v>
      </c>
      <c r="K265" s="520">
        <v>20</v>
      </c>
      <c r="L265" s="588" t="s">
        <v>1185</v>
      </c>
      <c r="M265" s="586" t="s">
        <v>1186</v>
      </c>
      <c r="N265" s="586" t="s">
        <v>1468</v>
      </c>
      <c r="O265" s="586" t="s">
        <v>1183</v>
      </c>
      <c r="P265" s="586" t="s">
        <v>1469</v>
      </c>
      <c r="Q265" s="518" t="s">
        <v>1213</v>
      </c>
      <c r="R265" s="587" t="s">
        <v>1190</v>
      </c>
      <c r="S265" s="588" t="s">
        <v>1191</v>
      </c>
    </row>
    <row r="266" spans="1:19" ht="26.25">
      <c r="A266" s="586"/>
      <c r="B266" s="586"/>
      <c r="C266" s="589"/>
      <c r="D266" s="586"/>
      <c r="E266" s="586"/>
      <c r="F266" s="586"/>
      <c r="G266" s="586"/>
      <c r="H266" s="586"/>
      <c r="I266" s="519" t="s">
        <v>1214</v>
      </c>
      <c r="J266" s="519" t="s">
        <v>1227</v>
      </c>
      <c r="K266" s="520" t="s">
        <v>1194</v>
      </c>
      <c r="L266" s="588"/>
      <c r="M266" s="586"/>
      <c r="N266" s="586"/>
      <c r="O266" s="586"/>
      <c r="P266" s="586"/>
      <c r="Q266" s="518"/>
      <c r="R266" s="587"/>
      <c r="S266" s="588"/>
    </row>
    <row r="267" spans="1:19" ht="26.25">
      <c r="A267" s="586"/>
      <c r="B267" s="586"/>
      <c r="C267" s="589"/>
      <c r="D267" s="586"/>
      <c r="E267" s="586"/>
      <c r="F267" s="586"/>
      <c r="G267" s="586"/>
      <c r="H267" s="586"/>
      <c r="I267" s="519"/>
      <c r="J267" s="519"/>
      <c r="K267" s="520"/>
      <c r="L267" s="588"/>
      <c r="M267" s="586"/>
      <c r="N267" s="586"/>
      <c r="O267" s="586"/>
      <c r="P267" s="586"/>
      <c r="Q267" s="518" t="s">
        <v>1470</v>
      </c>
      <c r="R267" s="587"/>
      <c r="S267" s="588"/>
    </row>
    <row r="268" spans="1:19" ht="14.25">
      <c r="A268" s="586"/>
      <c r="B268" s="586"/>
      <c r="C268" s="589"/>
      <c r="D268" s="586"/>
      <c r="E268" s="586"/>
      <c r="F268" s="586"/>
      <c r="G268" s="586"/>
      <c r="H268" s="586"/>
      <c r="I268" s="519"/>
      <c r="J268" s="519"/>
      <c r="K268" s="520"/>
      <c r="L268" s="588"/>
      <c r="M268" s="586"/>
      <c r="N268" s="586"/>
      <c r="O268" s="586"/>
      <c r="P268" s="586"/>
      <c r="Q268" s="518"/>
      <c r="R268" s="587"/>
      <c r="S268" s="588"/>
    </row>
    <row r="269" spans="1:19" ht="14.25">
      <c r="A269" s="586"/>
      <c r="B269" s="586"/>
      <c r="C269" s="589"/>
      <c r="D269" s="586"/>
      <c r="E269" s="586"/>
      <c r="F269" s="586"/>
      <c r="G269" s="586"/>
      <c r="H269" s="586"/>
      <c r="I269" s="519"/>
      <c r="J269" s="519"/>
      <c r="K269" s="520"/>
      <c r="L269" s="588"/>
      <c r="M269" s="586"/>
      <c r="N269" s="586"/>
      <c r="O269" s="586"/>
      <c r="P269" s="586"/>
      <c r="Q269" s="518" t="s">
        <v>1471</v>
      </c>
      <c r="R269" s="587"/>
      <c r="S269" s="588"/>
    </row>
    <row r="270" spans="1:19" ht="14.25">
      <c r="A270" s="586"/>
      <c r="B270" s="586"/>
      <c r="C270" s="589"/>
      <c r="D270" s="586"/>
      <c r="E270" s="586"/>
      <c r="F270" s="586"/>
      <c r="G270" s="586"/>
      <c r="H270" s="586"/>
      <c r="I270" s="519"/>
      <c r="J270" s="519"/>
      <c r="K270" s="520"/>
      <c r="L270" s="588"/>
      <c r="M270" s="586"/>
      <c r="N270" s="586"/>
      <c r="O270" s="586"/>
      <c r="P270" s="586"/>
      <c r="Q270" s="518"/>
      <c r="R270" s="587"/>
      <c r="S270" s="588"/>
    </row>
    <row r="271" spans="1:19" ht="14.25">
      <c r="A271" s="586" t="s">
        <v>1472</v>
      </c>
      <c r="B271" s="586" t="s">
        <v>1465</v>
      </c>
      <c r="C271" s="589" t="s">
        <v>1466</v>
      </c>
      <c r="D271" s="586" t="s">
        <v>238</v>
      </c>
      <c r="E271" s="586" t="s">
        <v>1183</v>
      </c>
      <c r="F271" s="586"/>
      <c r="G271" s="586" t="s">
        <v>237</v>
      </c>
      <c r="H271" s="586" t="s">
        <v>239</v>
      </c>
      <c r="I271" s="519">
        <v>1</v>
      </c>
      <c r="J271" s="519">
        <v>20</v>
      </c>
      <c r="K271" s="520">
        <v>20</v>
      </c>
      <c r="L271" s="588" t="s">
        <v>1185</v>
      </c>
      <c r="M271" s="586" t="s">
        <v>1186</v>
      </c>
      <c r="N271" s="586" t="s">
        <v>1473</v>
      </c>
      <c r="O271" s="586" t="s">
        <v>1183</v>
      </c>
      <c r="P271" s="586" t="s">
        <v>1469</v>
      </c>
      <c r="Q271" s="518" t="s">
        <v>1213</v>
      </c>
      <c r="R271" s="587" t="s">
        <v>1190</v>
      </c>
      <c r="S271" s="588" t="s">
        <v>1191</v>
      </c>
    </row>
    <row r="272" spans="1:19" ht="26.25">
      <c r="A272" s="586"/>
      <c r="B272" s="586"/>
      <c r="C272" s="589"/>
      <c r="D272" s="586"/>
      <c r="E272" s="586"/>
      <c r="F272" s="586"/>
      <c r="G272" s="586"/>
      <c r="H272" s="586"/>
      <c r="I272" s="519" t="s">
        <v>1214</v>
      </c>
      <c r="J272" s="519" t="s">
        <v>1227</v>
      </c>
      <c r="K272" s="520" t="s">
        <v>1194</v>
      </c>
      <c r="L272" s="588"/>
      <c r="M272" s="586"/>
      <c r="N272" s="586"/>
      <c r="O272" s="586"/>
      <c r="P272" s="586"/>
      <c r="Q272" s="518"/>
      <c r="R272" s="587"/>
      <c r="S272" s="588"/>
    </row>
    <row r="273" spans="1:19" ht="26.25">
      <c r="A273" s="586"/>
      <c r="B273" s="586"/>
      <c r="C273" s="589"/>
      <c r="D273" s="586"/>
      <c r="E273" s="586"/>
      <c r="F273" s="586"/>
      <c r="G273" s="586"/>
      <c r="H273" s="586"/>
      <c r="I273" s="519"/>
      <c r="J273" s="519"/>
      <c r="K273" s="520"/>
      <c r="L273" s="588"/>
      <c r="M273" s="586"/>
      <c r="N273" s="586"/>
      <c r="O273" s="586"/>
      <c r="P273" s="586"/>
      <c r="Q273" s="518" t="s">
        <v>1470</v>
      </c>
      <c r="R273" s="587"/>
      <c r="S273" s="588"/>
    </row>
    <row r="274" spans="1:19" ht="14.25">
      <c r="A274" s="586"/>
      <c r="B274" s="586"/>
      <c r="C274" s="589"/>
      <c r="D274" s="586"/>
      <c r="E274" s="586"/>
      <c r="F274" s="586"/>
      <c r="G274" s="586"/>
      <c r="H274" s="586"/>
      <c r="I274" s="519"/>
      <c r="J274" s="519"/>
      <c r="K274" s="520"/>
      <c r="L274" s="588"/>
      <c r="M274" s="586"/>
      <c r="N274" s="586"/>
      <c r="O274" s="586"/>
      <c r="P274" s="586"/>
      <c r="Q274" s="518"/>
      <c r="R274" s="587"/>
      <c r="S274" s="588"/>
    </row>
    <row r="275" spans="1:19" ht="14.25">
      <c r="A275" s="586"/>
      <c r="B275" s="586"/>
      <c r="C275" s="589"/>
      <c r="D275" s="586"/>
      <c r="E275" s="586"/>
      <c r="F275" s="586"/>
      <c r="G275" s="586"/>
      <c r="H275" s="586"/>
      <c r="I275" s="519"/>
      <c r="J275" s="519"/>
      <c r="K275" s="520"/>
      <c r="L275" s="588"/>
      <c r="M275" s="586"/>
      <c r="N275" s="586"/>
      <c r="O275" s="586"/>
      <c r="P275" s="586"/>
      <c r="Q275" s="518" t="s">
        <v>1471</v>
      </c>
      <c r="R275" s="587"/>
      <c r="S275" s="588"/>
    </row>
    <row r="276" spans="1:19" ht="14.25">
      <c r="A276" s="586"/>
      <c r="B276" s="586"/>
      <c r="C276" s="589"/>
      <c r="D276" s="586"/>
      <c r="E276" s="586"/>
      <c r="F276" s="586"/>
      <c r="G276" s="586"/>
      <c r="H276" s="586"/>
      <c r="I276" s="519"/>
      <c r="J276" s="519"/>
      <c r="K276" s="520"/>
      <c r="L276" s="588"/>
      <c r="M276" s="586"/>
      <c r="N276" s="586"/>
      <c r="O276" s="586"/>
      <c r="P276" s="586"/>
      <c r="Q276" s="518"/>
      <c r="R276" s="587"/>
      <c r="S276" s="588"/>
    </row>
    <row r="277" spans="1:19" ht="14.25">
      <c r="A277" s="586" t="s">
        <v>1474</v>
      </c>
      <c r="B277" s="586" t="s">
        <v>1475</v>
      </c>
      <c r="C277" s="589" t="s">
        <v>1476</v>
      </c>
      <c r="D277" s="586" t="s">
        <v>1477</v>
      </c>
      <c r="E277" s="586" t="s">
        <v>1198</v>
      </c>
      <c r="F277" s="586" t="s">
        <v>1478</v>
      </c>
      <c r="G277" s="586" t="s">
        <v>1479</v>
      </c>
      <c r="H277" s="518" t="s">
        <v>1480</v>
      </c>
      <c r="I277" s="519">
        <v>1</v>
      </c>
      <c r="J277" s="519">
        <v>10</v>
      </c>
      <c r="K277" s="521">
        <v>10</v>
      </c>
      <c r="L277" s="588" t="s">
        <v>1191</v>
      </c>
      <c r="M277" s="586" t="s">
        <v>1186</v>
      </c>
      <c r="N277" s="586" t="s">
        <v>1481</v>
      </c>
      <c r="O277" s="586" t="s">
        <v>1198</v>
      </c>
      <c r="P277" s="586" t="s">
        <v>1482</v>
      </c>
      <c r="Q277" s="518" t="s">
        <v>1483</v>
      </c>
      <c r="R277" s="587" t="s">
        <v>1190</v>
      </c>
      <c r="S277" s="588" t="s">
        <v>1191</v>
      </c>
    </row>
    <row r="278" spans="1:19" ht="14.25">
      <c r="A278" s="586"/>
      <c r="B278" s="586"/>
      <c r="C278" s="589"/>
      <c r="D278" s="586"/>
      <c r="E278" s="586"/>
      <c r="F278" s="586"/>
      <c r="G278" s="586"/>
      <c r="H278" s="518" t="s">
        <v>1484</v>
      </c>
      <c r="I278" s="519" t="s">
        <v>1214</v>
      </c>
      <c r="J278" s="519" t="s">
        <v>1215</v>
      </c>
      <c r="K278" s="521" t="s">
        <v>1190</v>
      </c>
      <c r="L278" s="588"/>
      <c r="M278" s="586"/>
      <c r="N278" s="586"/>
      <c r="O278" s="586"/>
      <c r="P278" s="586"/>
      <c r="Q278" s="518"/>
      <c r="R278" s="587"/>
      <c r="S278" s="588"/>
    </row>
    <row r="279" spans="1:19" ht="26.25">
      <c r="A279" s="586"/>
      <c r="B279" s="586"/>
      <c r="C279" s="589"/>
      <c r="D279" s="586"/>
      <c r="E279" s="586"/>
      <c r="F279" s="586"/>
      <c r="G279" s="586"/>
      <c r="H279" s="518" t="s">
        <v>1485</v>
      </c>
      <c r="I279" s="519"/>
      <c r="J279" s="519"/>
      <c r="K279" s="521"/>
      <c r="L279" s="588"/>
      <c r="M279" s="586"/>
      <c r="N279" s="586"/>
      <c r="O279" s="586"/>
      <c r="P279" s="586"/>
      <c r="Q279" s="518" t="s">
        <v>1486</v>
      </c>
      <c r="R279" s="587"/>
      <c r="S279" s="588"/>
    </row>
    <row r="280" spans="1:19" ht="14.25">
      <c r="A280" s="586"/>
      <c r="B280" s="586"/>
      <c r="C280" s="589"/>
      <c r="D280" s="586"/>
      <c r="E280" s="586"/>
      <c r="F280" s="586"/>
      <c r="G280" s="586"/>
      <c r="H280" s="518" t="s">
        <v>1487</v>
      </c>
      <c r="I280" s="519"/>
      <c r="J280" s="519"/>
      <c r="K280" s="521"/>
      <c r="L280" s="588"/>
      <c r="M280" s="586"/>
      <c r="N280" s="586"/>
      <c r="O280" s="586"/>
      <c r="P280" s="586"/>
      <c r="Q280" s="518"/>
      <c r="R280" s="587"/>
      <c r="S280" s="588"/>
    </row>
    <row r="281" spans="1:19" ht="26.25">
      <c r="A281" s="586"/>
      <c r="B281" s="586"/>
      <c r="C281" s="589"/>
      <c r="D281" s="586"/>
      <c r="E281" s="586"/>
      <c r="F281" s="586"/>
      <c r="G281" s="586"/>
      <c r="H281" s="518" t="s">
        <v>1488</v>
      </c>
      <c r="I281" s="519"/>
      <c r="J281" s="519"/>
      <c r="K281" s="521"/>
      <c r="L281" s="588"/>
      <c r="M281" s="586"/>
      <c r="N281" s="586"/>
      <c r="O281" s="586"/>
      <c r="P281" s="586"/>
      <c r="Q281" s="518" t="s">
        <v>1489</v>
      </c>
      <c r="R281" s="587"/>
      <c r="S281" s="588"/>
    </row>
    <row r="282" spans="1:19" ht="14.25">
      <c r="A282" s="586"/>
      <c r="B282" s="586"/>
      <c r="C282" s="589"/>
      <c r="D282" s="586"/>
      <c r="E282" s="586"/>
      <c r="F282" s="586"/>
      <c r="G282" s="586"/>
      <c r="H282" s="518"/>
      <c r="I282" s="519"/>
      <c r="J282" s="519"/>
      <c r="K282" s="521"/>
      <c r="L282" s="588"/>
      <c r="M282" s="586"/>
      <c r="N282" s="586"/>
      <c r="O282" s="586"/>
      <c r="P282" s="586"/>
      <c r="Q282" s="518"/>
      <c r="R282" s="587"/>
      <c r="S282" s="588"/>
    </row>
    <row r="283" spans="1:19" ht="14.25">
      <c r="A283" s="586"/>
      <c r="B283" s="586"/>
      <c r="C283" s="589"/>
      <c r="D283" s="586"/>
      <c r="E283" s="586"/>
      <c r="F283" s="586"/>
      <c r="G283" s="586"/>
      <c r="H283" s="518"/>
      <c r="I283" s="519"/>
      <c r="J283" s="519"/>
      <c r="K283" s="521"/>
      <c r="L283" s="588"/>
      <c r="M283" s="586"/>
      <c r="N283" s="586"/>
      <c r="O283" s="586"/>
      <c r="P283" s="586"/>
      <c r="Q283" s="518" t="s">
        <v>1490</v>
      </c>
      <c r="R283" s="587"/>
      <c r="S283" s="588"/>
    </row>
    <row r="284" spans="1:19" ht="14.25">
      <c r="A284" s="586"/>
      <c r="B284" s="586"/>
      <c r="C284" s="589"/>
      <c r="D284" s="586"/>
      <c r="E284" s="586"/>
      <c r="F284" s="586"/>
      <c r="G284" s="586"/>
      <c r="H284" s="518"/>
      <c r="I284" s="519"/>
      <c r="J284" s="519"/>
      <c r="K284" s="521"/>
      <c r="L284" s="588"/>
      <c r="M284" s="586"/>
      <c r="N284" s="586"/>
      <c r="O284" s="586"/>
      <c r="P284" s="586"/>
      <c r="Q284" s="518"/>
      <c r="R284" s="587"/>
      <c r="S284" s="588"/>
    </row>
    <row r="285" spans="1:19" ht="14.25">
      <c r="A285" s="586"/>
      <c r="B285" s="586"/>
      <c r="C285" s="589"/>
      <c r="D285" s="586"/>
      <c r="E285" s="586"/>
      <c r="F285" s="586"/>
      <c r="G285" s="586"/>
      <c r="H285" s="518"/>
      <c r="I285" s="519"/>
      <c r="J285" s="519"/>
      <c r="K285" s="521"/>
      <c r="L285" s="588"/>
      <c r="M285" s="586"/>
      <c r="N285" s="586"/>
      <c r="O285" s="586"/>
      <c r="P285" s="586"/>
      <c r="Q285" s="518" t="s">
        <v>1491</v>
      </c>
      <c r="R285" s="587"/>
      <c r="S285" s="588"/>
    </row>
    <row r="286" spans="1:19" ht="14.25">
      <c r="A286" s="586"/>
      <c r="B286" s="586"/>
      <c r="C286" s="589"/>
      <c r="D286" s="586"/>
      <c r="E286" s="586"/>
      <c r="F286" s="586"/>
      <c r="G286" s="586"/>
      <c r="H286" s="518"/>
      <c r="I286" s="519"/>
      <c r="J286" s="519"/>
      <c r="K286" s="521"/>
      <c r="L286" s="588"/>
      <c r="M286" s="586"/>
      <c r="N286" s="586"/>
      <c r="O286" s="586"/>
      <c r="P286" s="586"/>
      <c r="Q286" s="518"/>
      <c r="R286" s="587"/>
      <c r="S286" s="588"/>
    </row>
    <row r="287" spans="1:19" ht="14.25" customHeight="1">
      <c r="A287" s="586"/>
      <c r="B287" s="586"/>
      <c r="C287" s="589"/>
      <c r="D287" s="586"/>
      <c r="E287" s="586"/>
      <c r="F287" s="586"/>
      <c r="G287" s="586"/>
      <c r="H287" s="518"/>
      <c r="I287" s="519"/>
      <c r="J287" s="519"/>
      <c r="K287" s="521"/>
      <c r="L287" s="588"/>
      <c r="M287" s="586" t="s">
        <v>1186</v>
      </c>
      <c r="N287" s="586" t="s">
        <v>1492</v>
      </c>
      <c r="O287" s="586" t="s">
        <v>1198</v>
      </c>
      <c r="P287" s="586" t="s">
        <v>1493</v>
      </c>
      <c r="Q287" s="518" t="s">
        <v>1483</v>
      </c>
      <c r="R287" s="587"/>
      <c r="S287" s="588"/>
    </row>
    <row r="288" spans="1:19" ht="14.25" customHeight="1">
      <c r="A288" s="586"/>
      <c r="B288" s="586"/>
      <c r="C288" s="589"/>
      <c r="D288" s="586"/>
      <c r="E288" s="586"/>
      <c r="F288" s="586"/>
      <c r="G288" s="586"/>
      <c r="H288" s="518"/>
      <c r="I288" s="519"/>
      <c r="J288" s="519"/>
      <c r="K288" s="521"/>
      <c r="L288" s="588"/>
      <c r="M288" s="586"/>
      <c r="N288" s="586"/>
      <c r="O288" s="586"/>
      <c r="P288" s="586"/>
      <c r="Q288" s="518"/>
      <c r="R288" s="587"/>
      <c r="S288" s="588"/>
    </row>
    <row r="289" spans="1:19" ht="14.25" customHeight="1">
      <c r="A289" s="586"/>
      <c r="B289" s="586"/>
      <c r="C289" s="589"/>
      <c r="D289" s="586"/>
      <c r="E289" s="586"/>
      <c r="F289" s="586"/>
      <c r="G289" s="586"/>
      <c r="H289" s="518"/>
      <c r="I289" s="519"/>
      <c r="J289" s="519"/>
      <c r="K289" s="521"/>
      <c r="L289" s="588"/>
      <c r="M289" s="586"/>
      <c r="N289" s="586"/>
      <c r="O289" s="586"/>
      <c r="P289" s="586"/>
      <c r="Q289" s="518" t="s">
        <v>1486</v>
      </c>
      <c r="R289" s="587"/>
      <c r="S289" s="588"/>
    </row>
    <row r="290" spans="1:19" ht="14.25" customHeight="1">
      <c r="A290" s="586"/>
      <c r="B290" s="586"/>
      <c r="C290" s="589"/>
      <c r="D290" s="586"/>
      <c r="E290" s="586"/>
      <c r="F290" s="586"/>
      <c r="G290" s="586"/>
      <c r="H290" s="518"/>
      <c r="I290" s="519"/>
      <c r="J290" s="519"/>
      <c r="K290" s="521"/>
      <c r="L290" s="588"/>
      <c r="M290" s="586"/>
      <c r="N290" s="586"/>
      <c r="O290" s="586"/>
      <c r="P290" s="586"/>
      <c r="Q290" s="518"/>
      <c r="R290" s="587"/>
      <c r="S290" s="588"/>
    </row>
    <row r="291" spans="1:19" ht="14.25" customHeight="1">
      <c r="A291" s="586"/>
      <c r="B291" s="586"/>
      <c r="C291" s="589"/>
      <c r="D291" s="586"/>
      <c r="E291" s="586"/>
      <c r="F291" s="586"/>
      <c r="G291" s="586"/>
      <c r="H291" s="518"/>
      <c r="I291" s="519"/>
      <c r="J291" s="519"/>
      <c r="K291" s="521"/>
      <c r="L291" s="588"/>
      <c r="M291" s="586"/>
      <c r="N291" s="586"/>
      <c r="O291" s="586"/>
      <c r="P291" s="586"/>
      <c r="Q291" s="518" t="s">
        <v>1489</v>
      </c>
      <c r="R291" s="587"/>
      <c r="S291" s="588"/>
    </row>
    <row r="292" spans="1:19" ht="14.25" customHeight="1">
      <c r="A292" s="586"/>
      <c r="B292" s="586"/>
      <c r="C292" s="589"/>
      <c r="D292" s="586"/>
      <c r="E292" s="586"/>
      <c r="F292" s="586"/>
      <c r="G292" s="586"/>
      <c r="H292" s="518"/>
      <c r="I292" s="519"/>
      <c r="J292" s="519"/>
      <c r="K292" s="521"/>
      <c r="L292" s="588"/>
      <c r="M292" s="586"/>
      <c r="N292" s="586"/>
      <c r="O292" s="586"/>
      <c r="P292" s="586"/>
      <c r="Q292" s="518"/>
      <c r="R292" s="587"/>
      <c r="S292" s="588"/>
    </row>
    <row r="293" spans="1:19" ht="14.25" customHeight="1">
      <c r="A293" s="586"/>
      <c r="B293" s="586"/>
      <c r="C293" s="589"/>
      <c r="D293" s="586"/>
      <c r="E293" s="586"/>
      <c r="F293" s="586"/>
      <c r="G293" s="586"/>
      <c r="H293" s="518"/>
      <c r="I293" s="519"/>
      <c r="J293" s="519"/>
      <c r="K293" s="521"/>
      <c r="L293" s="588"/>
      <c r="M293" s="586"/>
      <c r="N293" s="586"/>
      <c r="O293" s="586"/>
      <c r="P293" s="586"/>
      <c r="Q293" s="518" t="s">
        <v>1490</v>
      </c>
      <c r="R293" s="587"/>
      <c r="S293" s="588"/>
    </row>
    <row r="294" spans="1:19" ht="14.25" customHeight="1">
      <c r="A294" s="586"/>
      <c r="B294" s="586"/>
      <c r="C294" s="589"/>
      <c r="D294" s="586"/>
      <c r="E294" s="586"/>
      <c r="F294" s="586"/>
      <c r="G294" s="586"/>
      <c r="H294" s="518"/>
      <c r="I294" s="519"/>
      <c r="J294" s="519"/>
      <c r="K294" s="521"/>
      <c r="L294" s="588"/>
      <c r="M294" s="586"/>
      <c r="N294" s="586"/>
      <c r="O294" s="586"/>
      <c r="P294" s="586"/>
      <c r="Q294" s="518"/>
      <c r="R294" s="587"/>
      <c r="S294" s="588"/>
    </row>
    <row r="295" spans="1:19" ht="14.25" customHeight="1">
      <c r="A295" s="586"/>
      <c r="B295" s="586"/>
      <c r="C295" s="589"/>
      <c r="D295" s="586"/>
      <c r="E295" s="586"/>
      <c r="F295" s="586"/>
      <c r="G295" s="586"/>
      <c r="H295" s="518"/>
      <c r="I295" s="519"/>
      <c r="J295" s="519"/>
      <c r="K295" s="521"/>
      <c r="L295" s="588"/>
      <c r="M295" s="586"/>
      <c r="N295" s="586"/>
      <c r="O295" s="586"/>
      <c r="P295" s="586"/>
      <c r="Q295" s="518" t="s">
        <v>1491</v>
      </c>
      <c r="R295" s="587"/>
      <c r="S295" s="588"/>
    </row>
    <row r="296" spans="1:19" ht="14.25" customHeight="1">
      <c r="A296" s="586"/>
      <c r="B296" s="586"/>
      <c r="C296" s="589"/>
      <c r="D296" s="586"/>
      <c r="E296" s="586"/>
      <c r="F296" s="586"/>
      <c r="G296" s="586"/>
      <c r="H296" s="518"/>
      <c r="I296" s="519"/>
      <c r="J296" s="519"/>
      <c r="K296" s="521"/>
      <c r="L296" s="588"/>
      <c r="M296" s="586"/>
      <c r="N296" s="586"/>
      <c r="O296" s="586"/>
      <c r="P296" s="586"/>
      <c r="Q296" s="518"/>
      <c r="R296" s="587"/>
      <c r="S296" s="588"/>
    </row>
    <row r="297" spans="1:19" ht="14.25" customHeight="1">
      <c r="A297" s="586"/>
      <c r="B297" s="586"/>
      <c r="C297" s="589"/>
      <c r="D297" s="586"/>
      <c r="E297" s="586"/>
      <c r="F297" s="586"/>
      <c r="G297" s="586"/>
      <c r="H297" s="518"/>
      <c r="I297" s="519"/>
      <c r="J297" s="519"/>
      <c r="K297" s="521"/>
      <c r="L297" s="588"/>
      <c r="M297" s="586" t="s">
        <v>1186</v>
      </c>
      <c r="N297" s="586" t="s">
        <v>1494</v>
      </c>
      <c r="O297" s="586" t="s">
        <v>1198</v>
      </c>
      <c r="P297" s="586" t="s">
        <v>1493</v>
      </c>
      <c r="Q297" s="518" t="s">
        <v>1483</v>
      </c>
      <c r="R297" s="587"/>
      <c r="S297" s="588"/>
    </row>
    <row r="298" spans="1:19" ht="14.25" customHeight="1">
      <c r="A298" s="586"/>
      <c r="B298" s="586"/>
      <c r="C298" s="589"/>
      <c r="D298" s="586"/>
      <c r="E298" s="586"/>
      <c r="F298" s="586"/>
      <c r="G298" s="586"/>
      <c r="H298" s="518"/>
      <c r="I298" s="519"/>
      <c r="J298" s="519"/>
      <c r="K298" s="521"/>
      <c r="L298" s="588"/>
      <c r="M298" s="586"/>
      <c r="N298" s="586"/>
      <c r="O298" s="586"/>
      <c r="P298" s="586"/>
      <c r="Q298" s="518"/>
      <c r="R298" s="587"/>
      <c r="S298" s="588"/>
    </row>
    <row r="299" spans="1:19" ht="14.25" customHeight="1">
      <c r="A299" s="586"/>
      <c r="B299" s="586"/>
      <c r="C299" s="589"/>
      <c r="D299" s="586"/>
      <c r="E299" s="586"/>
      <c r="F299" s="586"/>
      <c r="G299" s="586"/>
      <c r="H299" s="518"/>
      <c r="I299" s="519"/>
      <c r="J299" s="519"/>
      <c r="K299" s="521"/>
      <c r="L299" s="588"/>
      <c r="M299" s="586"/>
      <c r="N299" s="586"/>
      <c r="O299" s="586"/>
      <c r="P299" s="586"/>
      <c r="Q299" s="518" t="s">
        <v>1486</v>
      </c>
      <c r="R299" s="587"/>
      <c r="S299" s="588"/>
    </row>
    <row r="300" spans="1:19" ht="14.25" customHeight="1">
      <c r="A300" s="586"/>
      <c r="B300" s="586"/>
      <c r="C300" s="589"/>
      <c r="D300" s="586"/>
      <c r="E300" s="586"/>
      <c r="F300" s="586"/>
      <c r="G300" s="586"/>
      <c r="H300" s="518"/>
      <c r="I300" s="519"/>
      <c r="J300" s="519"/>
      <c r="K300" s="521"/>
      <c r="L300" s="588"/>
      <c r="M300" s="586"/>
      <c r="N300" s="586"/>
      <c r="O300" s="586"/>
      <c r="P300" s="586"/>
      <c r="Q300" s="518"/>
      <c r="R300" s="587"/>
      <c r="S300" s="588"/>
    </row>
    <row r="301" spans="1:19" ht="14.25" customHeight="1">
      <c r="A301" s="586"/>
      <c r="B301" s="586"/>
      <c r="C301" s="589"/>
      <c r="D301" s="586"/>
      <c r="E301" s="586"/>
      <c r="F301" s="586"/>
      <c r="G301" s="586"/>
      <c r="H301" s="518"/>
      <c r="I301" s="519"/>
      <c r="J301" s="519"/>
      <c r="K301" s="521"/>
      <c r="L301" s="588"/>
      <c r="M301" s="586"/>
      <c r="N301" s="586"/>
      <c r="O301" s="586"/>
      <c r="P301" s="586"/>
      <c r="Q301" s="518" t="s">
        <v>1491</v>
      </c>
      <c r="R301" s="587"/>
      <c r="S301" s="588"/>
    </row>
    <row r="302" spans="1:19" ht="14.25" customHeight="1">
      <c r="A302" s="586"/>
      <c r="B302" s="586"/>
      <c r="C302" s="589"/>
      <c r="D302" s="586"/>
      <c r="E302" s="586"/>
      <c r="F302" s="586"/>
      <c r="G302" s="586"/>
      <c r="H302" s="518"/>
      <c r="I302" s="519"/>
      <c r="J302" s="519"/>
      <c r="K302" s="521"/>
      <c r="L302" s="588"/>
      <c r="M302" s="586"/>
      <c r="N302" s="586"/>
      <c r="O302" s="586"/>
      <c r="P302" s="586"/>
      <c r="Q302" s="518"/>
      <c r="R302" s="587"/>
      <c r="S302" s="588"/>
    </row>
    <row r="303" spans="1:19" ht="14.25" customHeight="1">
      <c r="A303" s="586"/>
      <c r="B303" s="586"/>
      <c r="C303" s="589"/>
      <c r="D303" s="586"/>
      <c r="E303" s="586"/>
      <c r="F303" s="586"/>
      <c r="G303" s="586"/>
      <c r="H303" s="518"/>
      <c r="I303" s="519"/>
      <c r="J303" s="519"/>
      <c r="K303" s="521"/>
      <c r="L303" s="588"/>
      <c r="M303" s="586"/>
      <c r="N303" s="586"/>
      <c r="O303" s="586"/>
      <c r="P303" s="586"/>
      <c r="Q303" s="518" t="s">
        <v>1490</v>
      </c>
      <c r="R303" s="587"/>
      <c r="S303" s="588"/>
    </row>
    <row r="304" spans="1:19" ht="14.25" customHeight="1">
      <c r="A304" s="586"/>
      <c r="B304" s="586"/>
      <c r="C304" s="589"/>
      <c r="D304" s="586"/>
      <c r="E304" s="586"/>
      <c r="F304" s="586"/>
      <c r="G304" s="586"/>
      <c r="H304" s="518"/>
      <c r="I304" s="519"/>
      <c r="J304" s="519"/>
      <c r="K304" s="521"/>
      <c r="L304" s="588"/>
      <c r="M304" s="586"/>
      <c r="N304" s="586"/>
      <c r="O304" s="586"/>
      <c r="P304" s="586"/>
      <c r="Q304" s="518"/>
      <c r="R304" s="587"/>
      <c r="S304" s="588"/>
    </row>
    <row r="305" spans="1:19" ht="14.25" customHeight="1">
      <c r="A305" s="586"/>
      <c r="B305" s="586"/>
      <c r="C305" s="589"/>
      <c r="D305" s="586"/>
      <c r="E305" s="586"/>
      <c r="F305" s="586"/>
      <c r="G305" s="586"/>
      <c r="H305" s="518"/>
      <c r="I305" s="519"/>
      <c r="J305" s="519"/>
      <c r="K305" s="521"/>
      <c r="L305" s="588"/>
      <c r="M305" s="586"/>
      <c r="N305" s="586"/>
      <c r="O305" s="586"/>
      <c r="P305" s="586"/>
      <c r="Q305" s="518" t="s">
        <v>1489</v>
      </c>
      <c r="R305" s="587"/>
      <c r="S305" s="588"/>
    </row>
    <row r="306" spans="1:19" ht="14.25" customHeight="1">
      <c r="A306" s="586"/>
      <c r="B306" s="586"/>
      <c r="C306" s="589"/>
      <c r="D306" s="586"/>
      <c r="E306" s="586"/>
      <c r="F306" s="586"/>
      <c r="G306" s="586"/>
      <c r="H306" s="518"/>
      <c r="I306" s="519"/>
      <c r="J306" s="519"/>
      <c r="K306" s="521"/>
      <c r="L306" s="588"/>
      <c r="M306" s="586"/>
      <c r="N306" s="586"/>
      <c r="O306" s="586"/>
      <c r="P306" s="586"/>
      <c r="Q306" s="518"/>
      <c r="R306" s="587"/>
      <c r="S306" s="588"/>
    </row>
    <row r="307" spans="1:19" ht="14.25">
      <c r="A307" s="586" t="s">
        <v>1495</v>
      </c>
      <c r="B307" s="586" t="s">
        <v>1475</v>
      </c>
      <c r="C307" s="589" t="s">
        <v>1476</v>
      </c>
      <c r="D307" s="586" t="s">
        <v>1496</v>
      </c>
      <c r="E307" s="586" t="s">
        <v>1198</v>
      </c>
      <c r="F307" s="586" t="s">
        <v>1262</v>
      </c>
      <c r="G307" s="586" t="s">
        <v>1479</v>
      </c>
      <c r="H307" s="586" t="s">
        <v>1497</v>
      </c>
      <c r="I307" s="519">
        <v>1</v>
      </c>
      <c r="J307" s="519">
        <v>10</v>
      </c>
      <c r="K307" s="521">
        <v>10</v>
      </c>
      <c r="L307" s="588" t="s">
        <v>1191</v>
      </c>
      <c r="M307" s="586" t="s">
        <v>1186</v>
      </c>
      <c r="N307" s="586" t="s">
        <v>1498</v>
      </c>
      <c r="O307" s="586" t="s">
        <v>1198</v>
      </c>
      <c r="P307" s="586" t="s">
        <v>1493</v>
      </c>
      <c r="Q307" s="518" t="s">
        <v>1483</v>
      </c>
      <c r="R307" s="587" t="s">
        <v>1190</v>
      </c>
      <c r="S307" s="588"/>
    </row>
    <row r="308" spans="1:19" ht="14.25">
      <c r="A308" s="586"/>
      <c r="B308" s="586"/>
      <c r="C308" s="589"/>
      <c r="D308" s="586"/>
      <c r="E308" s="586"/>
      <c r="F308" s="586"/>
      <c r="G308" s="586"/>
      <c r="H308" s="586"/>
      <c r="I308" s="519" t="s">
        <v>1214</v>
      </c>
      <c r="J308" s="519" t="s">
        <v>1215</v>
      </c>
      <c r="K308" s="521" t="s">
        <v>1190</v>
      </c>
      <c r="L308" s="588"/>
      <c r="M308" s="586"/>
      <c r="N308" s="586"/>
      <c r="O308" s="586"/>
      <c r="P308" s="586"/>
      <c r="Q308" s="518"/>
      <c r="R308" s="587"/>
      <c r="S308" s="588"/>
    </row>
    <row r="309" spans="1:19" ht="26.25">
      <c r="A309" s="586"/>
      <c r="B309" s="586"/>
      <c r="C309" s="589"/>
      <c r="D309" s="586"/>
      <c r="E309" s="586"/>
      <c r="F309" s="586"/>
      <c r="G309" s="586"/>
      <c r="H309" s="586"/>
      <c r="I309" s="519"/>
      <c r="J309" s="519"/>
      <c r="K309" s="521"/>
      <c r="L309" s="588"/>
      <c r="M309" s="586"/>
      <c r="N309" s="586"/>
      <c r="O309" s="586"/>
      <c r="P309" s="586"/>
      <c r="Q309" s="518" t="s">
        <v>1486</v>
      </c>
      <c r="R309" s="587"/>
      <c r="S309" s="588"/>
    </row>
    <row r="310" spans="1:19" ht="14.25">
      <c r="A310" s="586"/>
      <c r="B310" s="586"/>
      <c r="C310" s="589"/>
      <c r="D310" s="586"/>
      <c r="E310" s="586"/>
      <c r="F310" s="586"/>
      <c r="G310" s="586"/>
      <c r="H310" s="586"/>
      <c r="I310" s="519"/>
      <c r="J310" s="519"/>
      <c r="K310" s="521"/>
      <c r="L310" s="588"/>
      <c r="M310" s="586"/>
      <c r="N310" s="586"/>
      <c r="O310" s="586"/>
      <c r="P310" s="586"/>
      <c r="Q310" s="518"/>
      <c r="R310" s="587"/>
      <c r="S310" s="588"/>
    </row>
    <row r="311" spans="1:19" ht="26.25">
      <c r="A311" s="586"/>
      <c r="B311" s="586"/>
      <c r="C311" s="589"/>
      <c r="D311" s="586"/>
      <c r="E311" s="586"/>
      <c r="F311" s="586"/>
      <c r="G311" s="586"/>
      <c r="H311" s="586"/>
      <c r="I311" s="519"/>
      <c r="J311" s="519"/>
      <c r="K311" s="521"/>
      <c r="L311" s="588"/>
      <c r="M311" s="586"/>
      <c r="N311" s="586"/>
      <c r="O311" s="586"/>
      <c r="P311" s="586"/>
      <c r="Q311" s="518" t="s">
        <v>1489</v>
      </c>
      <c r="R311" s="587"/>
      <c r="S311" s="588"/>
    </row>
    <row r="312" spans="1:19" ht="14.25">
      <c r="A312" s="586"/>
      <c r="B312" s="586"/>
      <c r="C312" s="589"/>
      <c r="D312" s="586"/>
      <c r="E312" s="586"/>
      <c r="F312" s="586"/>
      <c r="G312" s="586"/>
      <c r="H312" s="586"/>
      <c r="I312" s="519"/>
      <c r="J312" s="519"/>
      <c r="K312" s="521"/>
      <c r="L312" s="588"/>
      <c r="M312" s="586"/>
      <c r="N312" s="586"/>
      <c r="O312" s="586"/>
      <c r="P312" s="586"/>
      <c r="Q312" s="518"/>
      <c r="R312" s="587"/>
      <c r="S312" s="588"/>
    </row>
    <row r="313" spans="1:19" ht="14.25">
      <c r="A313" s="586"/>
      <c r="B313" s="586"/>
      <c r="C313" s="589"/>
      <c r="D313" s="586"/>
      <c r="E313" s="586"/>
      <c r="F313" s="586"/>
      <c r="G313" s="586"/>
      <c r="H313" s="586"/>
      <c r="I313" s="519"/>
      <c r="J313" s="519"/>
      <c r="K313" s="521"/>
      <c r="L313" s="588"/>
      <c r="M313" s="586"/>
      <c r="N313" s="586"/>
      <c r="O313" s="586"/>
      <c r="P313" s="586"/>
      <c r="Q313" s="518" t="s">
        <v>1490</v>
      </c>
      <c r="R313" s="587"/>
      <c r="S313" s="588"/>
    </row>
    <row r="314" spans="1:19" ht="14.25">
      <c r="A314" s="586"/>
      <c r="B314" s="586"/>
      <c r="C314" s="589"/>
      <c r="D314" s="586"/>
      <c r="E314" s="586"/>
      <c r="F314" s="586"/>
      <c r="G314" s="586"/>
      <c r="H314" s="586"/>
      <c r="I314" s="519"/>
      <c r="J314" s="519"/>
      <c r="K314" s="521"/>
      <c r="L314" s="588"/>
      <c r="M314" s="586"/>
      <c r="N314" s="586"/>
      <c r="O314" s="586"/>
      <c r="P314" s="586"/>
      <c r="Q314" s="518"/>
      <c r="R314" s="587"/>
      <c r="S314" s="588"/>
    </row>
    <row r="315" spans="1:19" ht="14.25">
      <c r="A315" s="586"/>
      <c r="B315" s="586"/>
      <c r="C315" s="589"/>
      <c r="D315" s="586"/>
      <c r="E315" s="586"/>
      <c r="F315" s="586"/>
      <c r="G315" s="586"/>
      <c r="H315" s="586"/>
      <c r="I315" s="519"/>
      <c r="J315" s="519"/>
      <c r="K315" s="521"/>
      <c r="L315" s="588"/>
      <c r="M315" s="586"/>
      <c r="N315" s="586"/>
      <c r="O315" s="586"/>
      <c r="P315" s="586"/>
      <c r="Q315" s="518" t="s">
        <v>1491</v>
      </c>
      <c r="R315" s="587"/>
      <c r="S315" s="588"/>
    </row>
    <row r="316" spans="1:19" ht="14.25">
      <c r="A316" s="586"/>
      <c r="B316" s="586"/>
      <c r="C316" s="589"/>
      <c r="D316" s="586"/>
      <c r="E316" s="586"/>
      <c r="F316" s="586"/>
      <c r="G316" s="586"/>
      <c r="H316" s="586"/>
      <c r="I316" s="519"/>
      <c r="J316" s="519"/>
      <c r="K316" s="521"/>
      <c r="L316" s="588"/>
      <c r="M316" s="586"/>
      <c r="N316" s="586"/>
      <c r="O316" s="586"/>
      <c r="P316" s="586"/>
      <c r="Q316" s="518"/>
      <c r="R316" s="587"/>
      <c r="S316" s="588"/>
    </row>
    <row r="317" spans="1:19" ht="14.25" customHeight="1">
      <c r="A317" s="586"/>
      <c r="B317" s="586"/>
      <c r="C317" s="589"/>
      <c r="D317" s="586"/>
      <c r="E317" s="586"/>
      <c r="F317" s="586"/>
      <c r="G317" s="586"/>
      <c r="H317" s="586"/>
      <c r="I317" s="519"/>
      <c r="J317" s="519"/>
      <c r="K317" s="521"/>
      <c r="L317" s="588"/>
      <c r="M317" s="586" t="s">
        <v>1186</v>
      </c>
      <c r="N317" s="586" t="s">
        <v>1499</v>
      </c>
      <c r="O317" s="586" t="s">
        <v>1198</v>
      </c>
      <c r="P317" s="586" t="s">
        <v>1482</v>
      </c>
      <c r="Q317" s="518" t="s">
        <v>1483</v>
      </c>
      <c r="R317" s="587"/>
      <c r="S317" s="588"/>
    </row>
    <row r="318" spans="1:19" ht="14.25" customHeight="1">
      <c r="A318" s="586"/>
      <c r="B318" s="586"/>
      <c r="C318" s="589"/>
      <c r="D318" s="586"/>
      <c r="E318" s="586"/>
      <c r="F318" s="586"/>
      <c r="G318" s="586"/>
      <c r="H318" s="586"/>
      <c r="I318" s="519"/>
      <c r="J318" s="519"/>
      <c r="K318" s="521"/>
      <c r="L318" s="588"/>
      <c r="M318" s="586"/>
      <c r="N318" s="586"/>
      <c r="O318" s="586"/>
      <c r="P318" s="586"/>
      <c r="Q318" s="518"/>
      <c r="R318" s="587"/>
      <c r="S318" s="588"/>
    </row>
    <row r="319" spans="1:19" ht="14.25" customHeight="1">
      <c r="A319" s="586"/>
      <c r="B319" s="586"/>
      <c r="C319" s="589"/>
      <c r="D319" s="586"/>
      <c r="E319" s="586"/>
      <c r="F319" s="586"/>
      <c r="G319" s="586"/>
      <c r="H319" s="586"/>
      <c r="I319" s="519"/>
      <c r="J319" s="519"/>
      <c r="K319" s="521"/>
      <c r="L319" s="588"/>
      <c r="M319" s="586"/>
      <c r="N319" s="586"/>
      <c r="O319" s="586"/>
      <c r="P319" s="586"/>
      <c r="Q319" s="518" t="s">
        <v>1486</v>
      </c>
      <c r="R319" s="587"/>
      <c r="S319" s="588"/>
    </row>
    <row r="320" spans="1:19" ht="14.25" customHeight="1">
      <c r="A320" s="586"/>
      <c r="B320" s="586"/>
      <c r="C320" s="589"/>
      <c r="D320" s="586"/>
      <c r="E320" s="586"/>
      <c r="F320" s="586"/>
      <c r="G320" s="586"/>
      <c r="H320" s="586"/>
      <c r="I320" s="519"/>
      <c r="J320" s="519"/>
      <c r="K320" s="521"/>
      <c r="L320" s="588"/>
      <c r="M320" s="586"/>
      <c r="N320" s="586"/>
      <c r="O320" s="586"/>
      <c r="P320" s="586"/>
      <c r="Q320" s="518"/>
      <c r="R320" s="587"/>
      <c r="S320" s="588"/>
    </row>
    <row r="321" spans="1:19" ht="14.25" customHeight="1">
      <c r="A321" s="586"/>
      <c r="B321" s="586"/>
      <c r="C321" s="589"/>
      <c r="D321" s="586"/>
      <c r="E321" s="586"/>
      <c r="F321" s="586"/>
      <c r="G321" s="586"/>
      <c r="H321" s="586"/>
      <c r="I321" s="519"/>
      <c r="J321" s="519"/>
      <c r="K321" s="521"/>
      <c r="L321" s="588"/>
      <c r="M321" s="586"/>
      <c r="N321" s="586"/>
      <c r="O321" s="586"/>
      <c r="P321" s="586"/>
      <c r="Q321" s="518" t="s">
        <v>1489</v>
      </c>
      <c r="R321" s="587"/>
      <c r="S321" s="588"/>
    </row>
    <row r="322" spans="1:19" ht="14.25" customHeight="1">
      <c r="A322" s="586"/>
      <c r="B322" s="586"/>
      <c r="C322" s="589"/>
      <c r="D322" s="586"/>
      <c r="E322" s="586"/>
      <c r="F322" s="586"/>
      <c r="G322" s="586"/>
      <c r="H322" s="586"/>
      <c r="I322" s="519"/>
      <c r="J322" s="519"/>
      <c r="K322" s="521"/>
      <c r="L322" s="588"/>
      <c r="M322" s="586"/>
      <c r="N322" s="586"/>
      <c r="O322" s="586"/>
      <c r="P322" s="586"/>
      <c r="Q322" s="518"/>
      <c r="R322" s="587"/>
      <c r="S322" s="588"/>
    </row>
    <row r="323" spans="1:19" ht="14.25" customHeight="1">
      <c r="A323" s="586"/>
      <c r="B323" s="586"/>
      <c r="C323" s="589"/>
      <c r="D323" s="586"/>
      <c r="E323" s="586"/>
      <c r="F323" s="586"/>
      <c r="G323" s="586"/>
      <c r="H323" s="586"/>
      <c r="I323" s="519"/>
      <c r="J323" s="519"/>
      <c r="K323" s="521"/>
      <c r="L323" s="588"/>
      <c r="M323" s="586"/>
      <c r="N323" s="586"/>
      <c r="O323" s="586"/>
      <c r="P323" s="586"/>
      <c r="Q323" s="518" t="s">
        <v>1490</v>
      </c>
      <c r="R323" s="587"/>
      <c r="S323" s="588"/>
    </row>
    <row r="324" spans="1:19" ht="14.25" customHeight="1">
      <c r="A324" s="586"/>
      <c r="B324" s="586"/>
      <c r="C324" s="589"/>
      <c r="D324" s="586"/>
      <c r="E324" s="586"/>
      <c r="F324" s="586"/>
      <c r="G324" s="586"/>
      <c r="H324" s="586"/>
      <c r="I324" s="519"/>
      <c r="J324" s="519"/>
      <c r="K324" s="521"/>
      <c r="L324" s="588"/>
      <c r="M324" s="586"/>
      <c r="N324" s="586"/>
      <c r="O324" s="586"/>
      <c r="P324" s="586"/>
      <c r="Q324" s="518"/>
      <c r="R324" s="587"/>
      <c r="S324" s="588"/>
    </row>
    <row r="325" spans="1:19" ht="14.25" customHeight="1">
      <c r="A325" s="586"/>
      <c r="B325" s="586"/>
      <c r="C325" s="589"/>
      <c r="D325" s="586"/>
      <c r="E325" s="586"/>
      <c r="F325" s="586"/>
      <c r="G325" s="586"/>
      <c r="H325" s="586"/>
      <c r="I325" s="519"/>
      <c r="J325" s="519"/>
      <c r="K325" s="521"/>
      <c r="L325" s="588"/>
      <c r="M325" s="586"/>
      <c r="N325" s="586"/>
      <c r="O325" s="586"/>
      <c r="P325" s="586"/>
      <c r="Q325" s="518" t="s">
        <v>1491</v>
      </c>
      <c r="R325" s="587"/>
      <c r="S325" s="588"/>
    </row>
    <row r="326" spans="1:19" ht="14.25" customHeight="1">
      <c r="A326" s="586"/>
      <c r="B326" s="586"/>
      <c r="C326" s="589"/>
      <c r="D326" s="586"/>
      <c r="E326" s="586"/>
      <c r="F326" s="586"/>
      <c r="G326" s="586"/>
      <c r="H326" s="586"/>
      <c r="I326" s="519"/>
      <c r="J326" s="519"/>
      <c r="K326" s="521"/>
      <c r="L326" s="588"/>
      <c r="M326" s="586"/>
      <c r="N326" s="586"/>
      <c r="O326" s="586"/>
      <c r="P326" s="586"/>
      <c r="Q326" s="518"/>
      <c r="R326" s="587"/>
      <c r="S326" s="588"/>
    </row>
    <row r="327" spans="1:19" ht="14.25" customHeight="1">
      <c r="A327" s="586"/>
      <c r="B327" s="586"/>
      <c r="C327" s="589"/>
      <c r="D327" s="586"/>
      <c r="E327" s="586"/>
      <c r="F327" s="586"/>
      <c r="G327" s="586"/>
      <c r="H327" s="586"/>
      <c r="I327" s="519"/>
      <c r="J327" s="519"/>
      <c r="K327" s="521"/>
      <c r="L327" s="588"/>
      <c r="M327" s="586" t="s">
        <v>1186</v>
      </c>
      <c r="N327" s="586" t="s">
        <v>1500</v>
      </c>
      <c r="O327" s="586" t="s">
        <v>1198</v>
      </c>
      <c r="P327" s="586" t="s">
        <v>1493</v>
      </c>
      <c r="Q327" s="518" t="s">
        <v>1483</v>
      </c>
      <c r="R327" s="587"/>
      <c r="S327" s="588"/>
    </row>
    <row r="328" spans="1:19" ht="14.25" customHeight="1">
      <c r="A328" s="586"/>
      <c r="B328" s="586"/>
      <c r="C328" s="589"/>
      <c r="D328" s="586"/>
      <c r="E328" s="586"/>
      <c r="F328" s="586"/>
      <c r="G328" s="586"/>
      <c r="H328" s="586"/>
      <c r="I328" s="519"/>
      <c r="J328" s="519"/>
      <c r="K328" s="521"/>
      <c r="L328" s="588"/>
      <c r="M328" s="586"/>
      <c r="N328" s="586"/>
      <c r="O328" s="586"/>
      <c r="P328" s="586"/>
      <c r="Q328" s="518"/>
      <c r="R328" s="587"/>
      <c r="S328" s="588"/>
    </row>
    <row r="329" spans="1:19" ht="14.25" customHeight="1">
      <c r="A329" s="586"/>
      <c r="B329" s="586"/>
      <c r="C329" s="589"/>
      <c r="D329" s="586"/>
      <c r="E329" s="586"/>
      <c r="F329" s="586"/>
      <c r="G329" s="586"/>
      <c r="H329" s="586"/>
      <c r="I329" s="519"/>
      <c r="J329" s="519"/>
      <c r="K329" s="521"/>
      <c r="L329" s="588"/>
      <c r="M329" s="586"/>
      <c r="N329" s="586"/>
      <c r="O329" s="586"/>
      <c r="P329" s="586"/>
      <c r="Q329" s="518" t="s">
        <v>1486</v>
      </c>
      <c r="R329" s="587"/>
      <c r="S329" s="588"/>
    </row>
    <row r="330" spans="1:19" ht="14.25" customHeight="1">
      <c r="A330" s="586"/>
      <c r="B330" s="586"/>
      <c r="C330" s="589"/>
      <c r="D330" s="586"/>
      <c r="E330" s="586"/>
      <c r="F330" s="586"/>
      <c r="G330" s="586"/>
      <c r="H330" s="586"/>
      <c r="I330" s="519"/>
      <c r="J330" s="519"/>
      <c r="K330" s="521"/>
      <c r="L330" s="588"/>
      <c r="M330" s="586"/>
      <c r="N330" s="586"/>
      <c r="O330" s="586"/>
      <c r="P330" s="586"/>
      <c r="Q330" s="518"/>
      <c r="R330" s="587"/>
      <c r="S330" s="588"/>
    </row>
    <row r="331" spans="1:19" ht="14.25" customHeight="1">
      <c r="A331" s="586"/>
      <c r="B331" s="586"/>
      <c r="C331" s="589"/>
      <c r="D331" s="586"/>
      <c r="E331" s="586"/>
      <c r="F331" s="586"/>
      <c r="G331" s="586"/>
      <c r="H331" s="586"/>
      <c r="I331" s="519"/>
      <c r="J331" s="519"/>
      <c r="K331" s="521"/>
      <c r="L331" s="588"/>
      <c r="M331" s="586"/>
      <c r="N331" s="586"/>
      <c r="O331" s="586"/>
      <c r="P331" s="586"/>
      <c r="Q331" s="518" t="s">
        <v>1489</v>
      </c>
      <c r="R331" s="587"/>
      <c r="S331" s="588"/>
    </row>
    <row r="332" spans="1:19" ht="14.25" customHeight="1">
      <c r="A332" s="586"/>
      <c r="B332" s="586"/>
      <c r="C332" s="589"/>
      <c r="D332" s="586"/>
      <c r="E332" s="586"/>
      <c r="F332" s="586"/>
      <c r="G332" s="586"/>
      <c r="H332" s="586"/>
      <c r="I332" s="519"/>
      <c r="J332" s="519"/>
      <c r="K332" s="521"/>
      <c r="L332" s="588"/>
      <c r="M332" s="586"/>
      <c r="N332" s="586"/>
      <c r="O332" s="586"/>
      <c r="P332" s="586"/>
      <c r="Q332" s="518"/>
      <c r="R332" s="587"/>
      <c r="S332" s="588"/>
    </row>
    <row r="333" spans="1:19" ht="14.25" customHeight="1">
      <c r="A333" s="586"/>
      <c r="B333" s="586"/>
      <c r="C333" s="589"/>
      <c r="D333" s="586"/>
      <c r="E333" s="586"/>
      <c r="F333" s="586"/>
      <c r="G333" s="586"/>
      <c r="H333" s="586"/>
      <c r="I333" s="519"/>
      <c r="J333" s="519"/>
      <c r="K333" s="521"/>
      <c r="L333" s="588"/>
      <c r="M333" s="586"/>
      <c r="N333" s="586"/>
      <c r="O333" s="586"/>
      <c r="P333" s="586"/>
      <c r="Q333" s="518" t="s">
        <v>1490</v>
      </c>
      <c r="R333" s="587"/>
      <c r="S333" s="588"/>
    </row>
    <row r="334" spans="1:19" ht="14.25" customHeight="1">
      <c r="A334" s="586"/>
      <c r="B334" s="586"/>
      <c r="C334" s="589"/>
      <c r="D334" s="586"/>
      <c r="E334" s="586"/>
      <c r="F334" s="586"/>
      <c r="G334" s="586"/>
      <c r="H334" s="586"/>
      <c r="I334" s="519"/>
      <c r="J334" s="519"/>
      <c r="K334" s="521"/>
      <c r="L334" s="588"/>
      <c r="M334" s="586"/>
      <c r="N334" s="586"/>
      <c r="O334" s="586"/>
      <c r="P334" s="586"/>
      <c r="Q334" s="518"/>
      <c r="R334" s="587"/>
      <c r="S334" s="588"/>
    </row>
    <row r="335" spans="1:19" ht="14.25" customHeight="1">
      <c r="A335" s="586"/>
      <c r="B335" s="586"/>
      <c r="C335" s="589"/>
      <c r="D335" s="586"/>
      <c r="E335" s="586"/>
      <c r="F335" s="586"/>
      <c r="G335" s="586"/>
      <c r="H335" s="586"/>
      <c r="I335" s="519"/>
      <c r="J335" s="519"/>
      <c r="K335" s="521"/>
      <c r="L335" s="588"/>
      <c r="M335" s="586"/>
      <c r="N335" s="586"/>
      <c r="O335" s="586"/>
      <c r="P335" s="586"/>
      <c r="Q335" s="518" t="s">
        <v>1491</v>
      </c>
      <c r="R335" s="587"/>
      <c r="S335" s="588"/>
    </row>
    <row r="336" spans="1:19" ht="14.25" customHeight="1">
      <c r="A336" s="586"/>
      <c r="B336" s="586"/>
      <c r="C336" s="589"/>
      <c r="D336" s="586"/>
      <c r="E336" s="586"/>
      <c r="F336" s="586"/>
      <c r="G336" s="586"/>
      <c r="H336" s="586"/>
      <c r="I336" s="519"/>
      <c r="J336" s="519"/>
      <c r="K336" s="521"/>
      <c r="L336" s="588"/>
      <c r="M336" s="586"/>
      <c r="N336" s="586"/>
      <c r="O336" s="586"/>
      <c r="P336" s="586"/>
      <c r="Q336" s="518"/>
      <c r="R336" s="587"/>
      <c r="S336" s="588"/>
    </row>
    <row r="337" spans="1:19" ht="14.25">
      <c r="A337" s="586" t="s">
        <v>1501</v>
      </c>
      <c r="B337" s="586" t="s">
        <v>1475</v>
      </c>
      <c r="C337" s="589" t="s">
        <v>1476</v>
      </c>
      <c r="D337" s="586" t="s">
        <v>1502</v>
      </c>
      <c r="E337" s="586" t="s">
        <v>1198</v>
      </c>
      <c r="F337" s="586" t="s">
        <v>1262</v>
      </c>
      <c r="G337" s="586" t="s">
        <v>1503</v>
      </c>
      <c r="H337" s="518" t="s">
        <v>1480</v>
      </c>
      <c r="I337" s="519">
        <v>1</v>
      </c>
      <c r="J337" s="519">
        <v>10</v>
      </c>
      <c r="K337" s="521">
        <v>10</v>
      </c>
      <c r="L337" s="588" t="s">
        <v>1191</v>
      </c>
      <c r="M337" s="586" t="s">
        <v>1186</v>
      </c>
      <c r="N337" s="586" t="s">
        <v>1504</v>
      </c>
      <c r="O337" s="586" t="s">
        <v>1198</v>
      </c>
      <c r="P337" s="586" t="s">
        <v>1493</v>
      </c>
      <c r="Q337" s="518" t="s">
        <v>1483</v>
      </c>
      <c r="R337" s="587" t="s">
        <v>1190</v>
      </c>
      <c r="S337" s="588"/>
    </row>
    <row r="338" spans="1:19" ht="14.25">
      <c r="A338" s="586"/>
      <c r="B338" s="586"/>
      <c r="C338" s="589"/>
      <c r="D338" s="586"/>
      <c r="E338" s="586"/>
      <c r="F338" s="586"/>
      <c r="G338" s="586"/>
      <c r="H338" s="518" t="s">
        <v>1484</v>
      </c>
      <c r="I338" s="519" t="s">
        <v>1214</v>
      </c>
      <c r="J338" s="519" t="s">
        <v>1215</v>
      </c>
      <c r="K338" s="521" t="s">
        <v>1190</v>
      </c>
      <c r="L338" s="588"/>
      <c r="M338" s="586"/>
      <c r="N338" s="586"/>
      <c r="O338" s="586"/>
      <c r="P338" s="586"/>
      <c r="Q338" s="518"/>
      <c r="R338" s="587"/>
      <c r="S338" s="588"/>
    </row>
    <row r="339" spans="1:19" ht="26.25">
      <c r="A339" s="586"/>
      <c r="B339" s="586"/>
      <c r="C339" s="589"/>
      <c r="D339" s="586"/>
      <c r="E339" s="586"/>
      <c r="F339" s="586"/>
      <c r="G339" s="586"/>
      <c r="H339" s="518"/>
      <c r="I339" s="519"/>
      <c r="J339" s="519"/>
      <c r="K339" s="521"/>
      <c r="L339" s="588"/>
      <c r="M339" s="586"/>
      <c r="N339" s="586"/>
      <c r="O339" s="586"/>
      <c r="P339" s="586"/>
      <c r="Q339" s="518" t="s">
        <v>1486</v>
      </c>
      <c r="R339" s="587"/>
      <c r="S339" s="588"/>
    </row>
    <row r="340" spans="1:19" ht="14.25">
      <c r="A340" s="586"/>
      <c r="B340" s="586"/>
      <c r="C340" s="589"/>
      <c r="D340" s="586"/>
      <c r="E340" s="586"/>
      <c r="F340" s="586"/>
      <c r="G340" s="586"/>
      <c r="H340" s="518"/>
      <c r="I340" s="519"/>
      <c r="J340" s="519"/>
      <c r="K340" s="521"/>
      <c r="L340" s="588"/>
      <c r="M340" s="586"/>
      <c r="N340" s="586"/>
      <c r="O340" s="586"/>
      <c r="P340" s="586"/>
      <c r="Q340" s="518"/>
      <c r="R340" s="587"/>
      <c r="S340" s="588"/>
    </row>
    <row r="341" spans="1:19" ht="26.25">
      <c r="A341" s="586"/>
      <c r="B341" s="586"/>
      <c r="C341" s="589"/>
      <c r="D341" s="586"/>
      <c r="E341" s="586"/>
      <c r="F341" s="586"/>
      <c r="G341" s="586"/>
      <c r="H341" s="518"/>
      <c r="I341" s="519"/>
      <c r="J341" s="519"/>
      <c r="K341" s="521"/>
      <c r="L341" s="588"/>
      <c r="M341" s="586"/>
      <c r="N341" s="586"/>
      <c r="O341" s="586"/>
      <c r="P341" s="586"/>
      <c r="Q341" s="518" t="s">
        <v>1489</v>
      </c>
      <c r="R341" s="587"/>
      <c r="S341" s="588"/>
    </row>
    <row r="342" spans="1:19" ht="14.25">
      <c r="A342" s="586"/>
      <c r="B342" s="586"/>
      <c r="C342" s="589"/>
      <c r="D342" s="586"/>
      <c r="E342" s="586"/>
      <c r="F342" s="586"/>
      <c r="G342" s="586"/>
      <c r="H342" s="518"/>
      <c r="I342" s="519"/>
      <c r="J342" s="519"/>
      <c r="K342" s="521"/>
      <c r="L342" s="588"/>
      <c r="M342" s="586"/>
      <c r="N342" s="586"/>
      <c r="O342" s="586"/>
      <c r="P342" s="586"/>
      <c r="Q342" s="518"/>
      <c r="R342" s="587"/>
      <c r="S342" s="588"/>
    </row>
    <row r="343" spans="1:19" ht="14.25">
      <c r="A343" s="586"/>
      <c r="B343" s="586"/>
      <c r="C343" s="589"/>
      <c r="D343" s="586"/>
      <c r="E343" s="586"/>
      <c r="F343" s="586"/>
      <c r="G343" s="586"/>
      <c r="H343" s="518"/>
      <c r="I343" s="519"/>
      <c r="J343" s="519"/>
      <c r="K343" s="521"/>
      <c r="L343" s="588"/>
      <c r="M343" s="586"/>
      <c r="N343" s="586"/>
      <c r="O343" s="586"/>
      <c r="P343" s="586"/>
      <c r="Q343" s="518" t="s">
        <v>1490</v>
      </c>
      <c r="R343" s="587"/>
      <c r="S343" s="588"/>
    </row>
    <row r="344" spans="1:19" ht="14.25">
      <c r="A344" s="586"/>
      <c r="B344" s="586"/>
      <c r="C344" s="589"/>
      <c r="D344" s="586"/>
      <c r="E344" s="586"/>
      <c r="F344" s="586"/>
      <c r="G344" s="586"/>
      <c r="H344" s="518"/>
      <c r="I344" s="519"/>
      <c r="J344" s="519"/>
      <c r="K344" s="521"/>
      <c r="L344" s="588"/>
      <c r="M344" s="586"/>
      <c r="N344" s="586"/>
      <c r="O344" s="586"/>
      <c r="P344" s="586"/>
      <c r="Q344" s="518"/>
      <c r="R344" s="587"/>
      <c r="S344" s="588"/>
    </row>
    <row r="345" spans="1:19" ht="14.25">
      <c r="A345" s="586"/>
      <c r="B345" s="586"/>
      <c r="C345" s="589"/>
      <c r="D345" s="586"/>
      <c r="E345" s="586"/>
      <c r="F345" s="586"/>
      <c r="G345" s="586"/>
      <c r="H345" s="518"/>
      <c r="I345" s="519"/>
      <c r="J345" s="519"/>
      <c r="K345" s="521"/>
      <c r="L345" s="588"/>
      <c r="M345" s="586"/>
      <c r="N345" s="586"/>
      <c r="O345" s="586"/>
      <c r="P345" s="586"/>
      <c r="Q345" s="518" t="s">
        <v>1491</v>
      </c>
      <c r="R345" s="587"/>
      <c r="S345" s="588"/>
    </row>
    <row r="346" spans="1:19" ht="14.25">
      <c r="A346" s="586"/>
      <c r="B346" s="586"/>
      <c r="C346" s="589"/>
      <c r="D346" s="586"/>
      <c r="E346" s="586"/>
      <c r="F346" s="586"/>
      <c r="G346" s="586"/>
      <c r="H346" s="518"/>
      <c r="I346" s="519"/>
      <c r="J346" s="519"/>
      <c r="K346" s="521"/>
      <c r="L346" s="588"/>
      <c r="M346" s="586"/>
      <c r="N346" s="586"/>
      <c r="O346" s="586"/>
      <c r="P346" s="586"/>
      <c r="Q346" s="518"/>
      <c r="R346" s="587"/>
      <c r="S346" s="588"/>
    </row>
    <row r="347" spans="1:19" ht="26.25">
      <c r="A347" s="586" t="s">
        <v>1505</v>
      </c>
      <c r="B347" s="586" t="s">
        <v>1374</v>
      </c>
      <c r="C347" s="589" t="s">
        <v>1375</v>
      </c>
      <c r="D347" s="586" t="s">
        <v>1506</v>
      </c>
      <c r="E347" s="586" t="s">
        <v>1198</v>
      </c>
      <c r="F347" s="586" t="s">
        <v>1262</v>
      </c>
      <c r="G347" s="518" t="s">
        <v>1507</v>
      </c>
      <c r="H347" s="518" t="s">
        <v>1508</v>
      </c>
      <c r="I347" s="519">
        <v>3</v>
      </c>
      <c r="J347" s="519">
        <v>10</v>
      </c>
      <c r="K347" s="522">
        <v>30</v>
      </c>
      <c r="L347" s="588" t="s">
        <v>1222</v>
      </c>
      <c r="M347" s="586" t="s">
        <v>1186</v>
      </c>
      <c r="N347" s="586" t="s">
        <v>1509</v>
      </c>
      <c r="O347" s="586" t="s">
        <v>1198</v>
      </c>
      <c r="P347" s="586" t="s">
        <v>1380</v>
      </c>
      <c r="Q347" s="586" t="s">
        <v>1381</v>
      </c>
      <c r="R347" s="587" t="s">
        <v>1190</v>
      </c>
      <c r="S347" s="588" t="s">
        <v>1191</v>
      </c>
    </row>
    <row r="348" spans="1:19" ht="26.25">
      <c r="A348" s="586"/>
      <c r="B348" s="586"/>
      <c r="C348" s="589"/>
      <c r="D348" s="586"/>
      <c r="E348" s="586"/>
      <c r="F348" s="586"/>
      <c r="G348" s="518"/>
      <c r="H348" s="518" t="s">
        <v>1510</v>
      </c>
      <c r="I348" s="519" t="s">
        <v>1203</v>
      </c>
      <c r="J348" s="519" t="s">
        <v>1215</v>
      </c>
      <c r="K348" s="522" t="s">
        <v>1228</v>
      </c>
      <c r="L348" s="588"/>
      <c r="M348" s="586"/>
      <c r="N348" s="586"/>
      <c r="O348" s="586"/>
      <c r="P348" s="586"/>
      <c r="Q348" s="586"/>
      <c r="R348" s="587"/>
      <c r="S348" s="588"/>
    </row>
    <row r="349" spans="1:19" ht="26.25">
      <c r="A349" s="586"/>
      <c r="B349" s="586"/>
      <c r="C349" s="589"/>
      <c r="D349" s="586"/>
      <c r="E349" s="586"/>
      <c r="F349" s="586"/>
      <c r="G349" s="518" t="s">
        <v>1511</v>
      </c>
      <c r="H349" s="518" t="s">
        <v>1512</v>
      </c>
      <c r="I349" s="519"/>
      <c r="J349" s="519"/>
      <c r="K349" s="522"/>
      <c r="L349" s="588"/>
      <c r="M349" s="586"/>
      <c r="N349" s="586"/>
      <c r="O349" s="586"/>
      <c r="P349" s="586"/>
      <c r="Q349" s="586"/>
      <c r="R349" s="587"/>
      <c r="S349" s="588"/>
    </row>
    <row r="350" spans="1:19" ht="14.25">
      <c r="A350" s="586"/>
      <c r="B350" s="586"/>
      <c r="C350" s="589"/>
      <c r="D350" s="586"/>
      <c r="E350" s="586"/>
      <c r="F350" s="586"/>
      <c r="G350" s="518"/>
      <c r="H350" s="518"/>
      <c r="I350" s="519"/>
      <c r="J350" s="519"/>
      <c r="K350" s="522"/>
      <c r="L350" s="588"/>
      <c r="M350" s="586"/>
      <c r="N350" s="586"/>
      <c r="O350" s="586"/>
      <c r="P350" s="586"/>
      <c r="Q350" s="586"/>
      <c r="R350" s="587"/>
      <c r="S350" s="588"/>
    </row>
    <row r="351" spans="1:19" ht="26.25">
      <c r="A351" s="586"/>
      <c r="B351" s="586"/>
      <c r="C351" s="589"/>
      <c r="D351" s="586"/>
      <c r="E351" s="586"/>
      <c r="F351" s="586"/>
      <c r="G351" s="518" t="s">
        <v>1513</v>
      </c>
      <c r="H351" s="518"/>
      <c r="I351" s="519"/>
      <c r="J351" s="519"/>
      <c r="K351" s="522"/>
      <c r="L351" s="588"/>
      <c r="M351" s="586"/>
      <c r="N351" s="586"/>
      <c r="O351" s="586"/>
      <c r="P351" s="586"/>
      <c r="Q351" s="586"/>
      <c r="R351" s="587"/>
      <c r="S351" s="588"/>
    </row>
    <row r="352" spans="1:19" ht="14.25">
      <c r="A352" s="586"/>
      <c r="B352" s="586"/>
      <c r="C352" s="589"/>
      <c r="D352" s="586"/>
      <c r="E352" s="586"/>
      <c r="F352" s="586"/>
      <c r="G352" s="518"/>
      <c r="H352" s="518"/>
      <c r="I352" s="519"/>
      <c r="J352" s="519"/>
      <c r="K352" s="522"/>
      <c r="L352" s="588"/>
      <c r="M352" s="586"/>
      <c r="N352" s="586"/>
      <c r="O352" s="586"/>
      <c r="P352" s="586"/>
      <c r="Q352" s="586"/>
      <c r="R352" s="587"/>
      <c r="S352" s="588"/>
    </row>
    <row r="353" spans="1:19" ht="26.25">
      <c r="A353" s="586"/>
      <c r="B353" s="586"/>
      <c r="C353" s="589"/>
      <c r="D353" s="586"/>
      <c r="E353" s="586"/>
      <c r="F353" s="586"/>
      <c r="G353" s="518" t="s">
        <v>1514</v>
      </c>
      <c r="H353" s="518"/>
      <c r="I353" s="519"/>
      <c r="J353" s="519"/>
      <c r="K353" s="522"/>
      <c r="L353" s="588"/>
      <c r="M353" s="586"/>
      <c r="N353" s="586"/>
      <c r="O353" s="586"/>
      <c r="P353" s="586"/>
      <c r="Q353" s="586"/>
      <c r="R353" s="587"/>
      <c r="S353" s="588"/>
    </row>
    <row r="354" spans="1:19" ht="14.25">
      <c r="A354" s="586"/>
      <c r="B354" s="586"/>
      <c r="C354" s="589"/>
      <c r="D354" s="586"/>
      <c r="E354" s="586"/>
      <c r="F354" s="586"/>
      <c r="G354" s="518"/>
      <c r="H354" s="518"/>
      <c r="I354" s="519"/>
      <c r="J354" s="519"/>
      <c r="K354" s="522"/>
      <c r="L354" s="588"/>
      <c r="M354" s="586"/>
      <c r="N354" s="586"/>
      <c r="O354" s="586"/>
      <c r="P354" s="586"/>
      <c r="Q354" s="586"/>
      <c r="R354" s="587"/>
      <c r="S354" s="588"/>
    </row>
    <row r="355" spans="1:19" ht="26.25">
      <c r="A355" s="586" t="s">
        <v>1515</v>
      </c>
      <c r="B355" s="586" t="s">
        <v>1516</v>
      </c>
      <c r="C355" s="589" t="s">
        <v>1517</v>
      </c>
      <c r="D355" s="586" t="s">
        <v>1376</v>
      </c>
      <c r="E355" s="586" t="s">
        <v>1198</v>
      </c>
      <c r="F355" s="586" t="s">
        <v>1262</v>
      </c>
      <c r="G355" s="586" t="s">
        <v>1377</v>
      </c>
      <c r="H355" s="518" t="s">
        <v>1378</v>
      </c>
      <c r="I355" s="519">
        <v>3</v>
      </c>
      <c r="J355" s="519">
        <v>10</v>
      </c>
      <c r="K355" s="522">
        <v>30</v>
      </c>
      <c r="L355" s="588" t="s">
        <v>1222</v>
      </c>
      <c r="M355" s="586" t="s">
        <v>1186</v>
      </c>
      <c r="N355" s="586" t="s">
        <v>1379</v>
      </c>
      <c r="O355" s="586" t="s">
        <v>1198</v>
      </c>
      <c r="P355" s="586" t="s">
        <v>1518</v>
      </c>
      <c r="Q355" s="518" t="s">
        <v>1519</v>
      </c>
      <c r="R355" s="587" t="s">
        <v>1190</v>
      </c>
      <c r="S355" s="588" t="s">
        <v>1191</v>
      </c>
    </row>
    <row r="356" spans="1:19" ht="14.25">
      <c r="A356" s="586"/>
      <c r="B356" s="586"/>
      <c r="C356" s="589"/>
      <c r="D356" s="586"/>
      <c r="E356" s="586"/>
      <c r="F356" s="586"/>
      <c r="G356" s="586"/>
      <c r="H356" s="518"/>
      <c r="I356" s="519" t="s">
        <v>1203</v>
      </c>
      <c r="J356" s="519" t="s">
        <v>1215</v>
      </c>
      <c r="K356" s="522" t="s">
        <v>1228</v>
      </c>
      <c r="L356" s="588"/>
      <c r="M356" s="586"/>
      <c r="N356" s="586"/>
      <c r="O356" s="586"/>
      <c r="P356" s="586"/>
      <c r="Q356" s="518"/>
      <c r="R356" s="587"/>
      <c r="S356" s="588"/>
    </row>
    <row r="357" spans="1:19" ht="26.25">
      <c r="A357" s="586"/>
      <c r="B357" s="586"/>
      <c r="C357" s="589"/>
      <c r="D357" s="586"/>
      <c r="E357" s="586"/>
      <c r="F357" s="586"/>
      <c r="G357" s="586"/>
      <c r="H357" s="518" t="s">
        <v>1382</v>
      </c>
      <c r="I357" s="519"/>
      <c r="J357" s="519"/>
      <c r="K357" s="522"/>
      <c r="L357" s="588"/>
      <c r="M357" s="586"/>
      <c r="N357" s="586"/>
      <c r="O357" s="586"/>
      <c r="P357" s="586"/>
      <c r="Q357" s="518" t="s">
        <v>1520</v>
      </c>
      <c r="R357" s="587"/>
      <c r="S357" s="588"/>
    </row>
    <row r="358" spans="1:19" ht="14.25">
      <c r="A358" s="586"/>
      <c r="B358" s="586"/>
      <c r="C358" s="589"/>
      <c r="D358" s="586"/>
      <c r="E358" s="586"/>
      <c r="F358" s="586"/>
      <c r="G358" s="586"/>
      <c r="H358" s="518"/>
      <c r="I358" s="519"/>
      <c r="J358" s="519"/>
      <c r="K358" s="522"/>
      <c r="L358" s="588"/>
      <c r="M358" s="586"/>
      <c r="N358" s="586"/>
      <c r="O358" s="586"/>
      <c r="P358" s="586"/>
      <c r="Q358" s="518"/>
      <c r="R358" s="587"/>
      <c r="S358" s="588"/>
    </row>
    <row r="359" spans="1:19" ht="14.25" customHeight="1">
      <c r="A359" s="586"/>
      <c r="B359" s="586"/>
      <c r="C359" s="589"/>
      <c r="D359" s="586"/>
      <c r="E359" s="586"/>
      <c r="F359" s="586"/>
      <c r="G359" s="586"/>
      <c r="H359" s="518"/>
      <c r="I359" s="519"/>
      <c r="J359" s="519"/>
      <c r="K359" s="522"/>
      <c r="L359" s="588"/>
      <c r="M359" s="586" t="s">
        <v>1186</v>
      </c>
      <c r="N359" s="586" t="s">
        <v>1383</v>
      </c>
      <c r="O359" s="586" t="s">
        <v>1198</v>
      </c>
      <c r="P359" s="586" t="s">
        <v>1518</v>
      </c>
      <c r="Q359" s="518" t="s">
        <v>1519</v>
      </c>
      <c r="R359" s="587"/>
      <c r="S359" s="588"/>
    </row>
    <row r="360" spans="1:19" ht="14.25" customHeight="1">
      <c r="A360" s="586"/>
      <c r="B360" s="586"/>
      <c r="C360" s="589"/>
      <c r="D360" s="586"/>
      <c r="E360" s="586"/>
      <c r="F360" s="586"/>
      <c r="G360" s="586"/>
      <c r="H360" s="518"/>
      <c r="I360" s="519"/>
      <c r="J360" s="519"/>
      <c r="K360" s="522"/>
      <c r="L360" s="588"/>
      <c r="M360" s="586"/>
      <c r="N360" s="586"/>
      <c r="O360" s="586"/>
      <c r="P360" s="586"/>
      <c r="Q360" s="518"/>
      <c r="R360" s="587"/>
      <c r="S360" s="588"/>
    </row>
    <row r="361" spans="1:19" ht="14.25" customHeight="1">
      <c r="A361" s="586"/>
      <c r="B361" s="586"/>
      <c r="C361" s="589"/>
      <c r="D361" s="586"/>
      <c r="E361" s="586"/>
      <c r="F361" s="586"/>
      <c r="G361" s="586"/>
      <c r="H361" s="518"/>
      <c r="I361" s="519"/>
      <c r="J361" s="519"/>
      <c r="K361" s="522"/>
      <c r="L361" s="588"/>
      <c r="M361" s="586"/>
      <c r="N361" s="586"/>
      <c r="O361" s="586"/>
      <c r="P361" s="586"/>
      <c r="Q361" s="518" t="s">
        <v>1520</v>
      </c>
      <c r="R361" s="587"/>
      <c r="S361" s="588"/>
    </row>
    <row r="362" spans="1:19" ht="14.25" customHeight="1">
      <c r="A362" s="586"/>
      <c r="B362" s="586"/>
      <c r="C362" s="589"/>
      <c r="D362" s="586"/>
      <c r="E362" s="586"/>
      <c r="F362" s="586"/>
      <c r="G362" s="586"/>
      <c r="H362" s="518"/>
      <c r="I362" s="519"/>
      <c r="J362" s="519"/>
      <c r="K362" s="522"/>
      <c r="L362" s="588"/>
      <c r="M362" s="586"/>
      <c r="N362" s="586"/>
      <c r="O362" s="586"/>
      <c r="P362" s="586"/>
      <c r="Q362" s="518"/>
      <c r="R362" s="587"/>
      <c r="S362" s="588"/>
    </row>
    <row r="363" spans="1:19" ht="26.25">
      <c r="A363" s="586" t="s">
        <v>1521</v>
      </c>
      <c r="B363" s="586" t="s">
        <v>1516</v>
      </c>
      <c r="C363" s="589" t="s">
        <v>1517</v>
      </c>
      <c r="D363" s="586" t="s">
        <v>1385</v>
      </c>
      <c r="E363" s="586" t="s">
        <v>1198</v>
      </c>
      <c r="F363" s="586" t="s">
        <v>1262</v>
      </c>
      <c r="G363" s="518" t="s">
        <v>1522</v>
      </c>
      <c r="H363" s="518" t="s">
        <v>1523</v>
      </c>
      <c r="I363" s="519">
        <v>3</v>
      </c>
      <c r="J363" s="519">
        <v>10</v>
      </c>
      <c r="K363" s="522">
        <v>30</v>
      </c>
      <c r="L363" s="588" t="s">
        <v>1222</v>
      </c>
      <c r="M363" s="586" t="s">
        <v>1186</v>
      </c>
      <c r="N363" s="586" t="s">
        <v>1388</v>
      </c>
      <c r="O363" s="586" t="s">
        <v>1198</v>
      </c>
      <c r="P363" s="586" t="s">
        <v>1518</v>
      </c>
      <c r="Q363" s="518" t="s">
        <v>1519</v>
      </c>
      <c r="R363" s="587" t="s">
        <v>1190</v>
      </c>
      <c r="S363" s="588" t="s">
        <v>1191</v>
      </c>
    </row>
    <row r="364" spans="1:19" ht="26.25">
      <c r="A364" s="586"/>
      <c r="B364" s="586"/>
      <c r="C364" s="589"/>
      <c r="D364" s="586"/>
      <c r="E364" s="586"/>
      <c r="F364" s="586"/>
      <c r="G364" s="518"/>
      <c r="H364" s="518" t="s">
        <v>1524</v>
      </c>
      <c r="I364" s="519" t="s">
        <v>1203</v>
      </c>
      <c r="J364" s="519" t="s">
        <v>1215</v>
      </c>
      <c r="K364" s="522" t="s">
        <v>1228</v>
      </c>
      <c r="L364" s="588"/>
      <c r="M364" s="586"/>
      <c r="N364" s="586"/>
      <c r="O364" s="586"/>
      <c r="P364" s="586"/>
      <c r="Q364" s="518"/>
      <c r="R364" s="587"/>
      <c r="S364" s="588"/>
    </row>
    <row r="365" spans="1:19" ht="26.25">
      <c r="A365" s="586"/>
      <c r="B365" s="586"/>
      <c r="C365" s="589"/>
      <c r="D365" s="586"/>
      <c r="E365" s="586"/>
      <c r="F365" s="586"/>
      <c r="G365" s="518"/>
      <c r="H365" s="518" t="s">
        <v>1525</v>
      </c>
      <c r="I365" s="519"/>
      <c r="J365" s="519"/>
      <c r="K365" s="522"/>
      <c r="L365" s="588"/>
      <c r="M365" s="586"/>
      <c r="N365" s="586"/>
      <c r="O365" s="586"/>
      <c r="P365" s="586"/>
      <c r="Q365" s="518" t="s">
        <v>1520</v>
      </c>
      <c r="R365" s="587"/>
      <c r="S365" s="588"/>
    </row>
    <row r="366" spans="1:19" ht="14.25">
      <c r="A366" s="586"/>
      <c r="B366" s="586"/>
      <c r="C366" s="589"/>
      <c r="D366" s="586"/>
      <c r="E366" s="586"/>
      <c r="F366" s="586"/>
      <c r="G366" s="518"/>
      <c r="H366" s="518"/>
      <c r="I366" s="519"/>
      <c r="J366" s="519"/>
      <c r="K366" s="522"/>
      <c r="L366" s="588"/>
      <c r="M366" s="586"/>
      <c r="N366" s="586"/>
      <c r="O366" s="586"/>
      <c r="P366" s="586"/>
      <c r="Q366" s="518"/>
      <c r="R366" s="587"/>
      <c r="S366" s="588"/>
    </row>
    <row r="367" spans="1:19" ht="26.25">
      <c r="A367" s="586"/>
      <c r="B367" s="586"/>
      <c r="C367" s="589"/>
      <c r="D367" s="586"/>
      <c r="E367" s="586"/>
      <c r="F367" s="586"/>
      <c r="G367" s="518" t="s">
        <v>1526</v>
      </c>
      <c r="H367" s="518"/>
      <c r="I367" s="519"/>
      <c r="J367" s="519"/>
      <c r="K367" s="522"/>
      <c r="L367" s="588"/>
      <c r="M367" s="586"/>
      <c r="N367" s="586"/>
      <c r="O367" s="586"/>
      <c r="P367" s="586"/>
      <c r="Q367" s="518"/>
      <c r="R367" s="587"/>
      <c r="S367" s="588"/>
    </row>
    <row r="368" spans="1:19" ht="14.25" customHeight="1">
      <c r="A368" s="586"/>
      <c r="B368" s="586"/>
      <c r="C368" s="589"/>
      <c r="D368" s="586"/>
      <c r="E368" s="586"/>
      <c r="F368" s="586"/>
      <c r="G368" s="518"/>
      <c r="H368" s="518"/>
      <c r="I368" s="519"/>
      <c r="J368" s="519"/>
      <c r="K368" s="522"/>
      <c r="L368" s="588"/>
      <c r="M368" s="586" t="s">
        <v>1186</v>
      </c>
      <c r="N368" s="586" t="s">
        <v>1527</v>
      </c>
      <c r="O368" s="586" t="s">
        <v>1198</v>
      </c>
      <c r="P368" s="586" t="s">
        <v>1518</v>
      </c>
      <c r="Q368" s="518" t="s">
        <v>1519</v>
      </c>
      <c r="R368" s="587"/>
      <c r="S368" s="588"/>
    </row>
    <row r="369" spans="1:19" ht="14.25" customHeight="1">
      <c r="A369" s="586"/>
      <c r="B369" s="586"/>
      <c r="C369" s="589"/>
      <c r="D369" s="586"/>
      <c r="E369" s="586"/>
      <c r="F369" s="586"/>
      <c r="G369" s="518"/>
      <c r="H369" s="518"/>
      <c r="I369" s="519"/>
      <c r="J369" s="519"/>
      <c r="K369" s="522"/>
      <c r="L369" s="588"/>
      <c r="M369" s="586"/>
      <c r="N369" s="586"/>
      <c r="O369" s="586"/>
      <c r="P369" s="586"/>
      <c r="Q369" s="518"/>
      <c r="R369" s="587"/>
      <c r="S369" s="588"/>
    </row>
    <row r="370" spans="1:19" ht="14.25" customHeight="1">
      <c r="A370" s="586"/>
      <c r="B370" s="586"/>
      <c r="C370" s="589"/>
      <c r="D370" s="586"/>
      <c r="E370" s="586"/>
      <c r="F370" s="586"/>
      <c r="G370" s="518"/>
      <c r="H370" s="518"/>
      <c r="I370" s="519"/>
      <c r="J370" s="519"/>
      <c r="K370" s="522"/>
      <c r="L370" s="588"/>
      <c r="M370" s="586"/>
      <c r="N370" s="586"/>
      <c r="O370" s="586"/>
      <c r="P370" s="586"/>
      <c r="Q370" s="518" t="s">
        <v>1520</v>
      </c>
      <c r="R370" s="587"/>
      <c r="S370" s="588"/>
    </row>
    <row r="371" spans="1:19" ht="14.25" customHeight="1">
      <c r="A371" s="586"/>
      <c r="B371" s="586"/>
      <c r="C371" s="589"/>
      <c r="D371" s="586"/>
      <c r="E371" s="586"/>
      <c r="F371" s="586"/>
      <c r="G371" s="518"/>
      <c r="H371" s="518"/>
      <c r="I371" s="519"/>
      <c r="J371" s="519"/>
      <c r="K371" s="522"/>
      <c r="L371" s="588"/>
      <c r="M371" s="586"/>
      <c r="N371" s="586"/>
      <c r="O371" s="586"/>
      <c r="P371" s="586"/>
      <c r="Q371" s="518"/>
      <c r="R371" s="587"/>
      <c r="S371" s="588"/>
    </row>
    <row r="372" spans="1:19" ht="26.25">
      <c r="A372" s="586" t="s">
        <v>1528</v>
      </c>
      <c r="B372" s="586" t="s">
        <v>1516</v>
      </c>
      <c r="C372" s="589" t="s">
        <v>1517</v>
      </c>
      <c r="D372" s="586" t="s">
        <v>1506</v>
      </c>
      <c r="E372" s="586" t="s">
        <v>1198</v>
      </c>
      <c r="F372" s="586" t="s">
        <v>1262</v>
      </c>
      <c r="G372" s="518" t="s">
        <v>1529</v>
      </c>
      <c r="H372" s="518" t="s">
        <v>1530</v>
      </c>
      <c r="I372" s="519">
        <v>3</v>
      </c>
      <c r="J372" s="519">
        <v>10</v>
      </c>
      <c r="K372" s="522">
        <v>30</v>
      </c>
      <c r="L372" s="588" t="s">
        <v>1222</v>
      </c>
      <c r="M372" s="586" t="s">
        <v>1186</v>
      </c>
      <c r="N372" s="586" t="s">
        <v>1531</v>
      </c>
      <c r="O372" s="586" t="s">
        <v>1198</v>
      </c>
      <c r="P372" s="586" t="s">
        <v>1518</v>
      </c>
      <c r="Q372" s="518" t="s">
        <v>1519</v>
      </c>
      <c r="R372" s="587" t="s">
        <v>1190</v>
      </c>
      <c r="S372" s="588" t="s">
        <v>1191</v>
      </c>
    </row>
    <row r="373" spans="1:19" ht="26.25">
      <c r="A373" s="586"/>
      <c r="B373" s="586"/>
      <c r="C373" s="589"/>
      <c r="D373" s="586"/>
      <c r="E373" s="586"/>
      <c r="F373" s="586"/>
      <c r="G373" s="518"/>
      <c r="H373" s="518" t="s">
        <v>1532</v>
      </c>
      <c r="I373" s="519" t="s">
        <v>1203</v>
      </c>
      <c r="J373" s="519" t="s">
        <v>1215</v>
      </c>
      <c r="K373" s="522" t="s">
        <v>1228</v>
      </c>
      <c r="L373" s="588"/>
      <c r="M373" s="586"/>
      <c r="N373" s="586"/>
      <c r="O373" s="586"/>
      <c r="P373" s="586"/>
      <c r="Q373" s="518"/>
      <c r="R373" s="587"/>
      <c r="S373" s="588"/>
    </row>
    <row r="374" spans="1:19" ht="26.25">
      <c r="A374" s="586"/>
      <c r="B374" s="586"/>
      <c r="C374" s="589"/>
      <c r="D374" s="586"/>
      <c r="E374" s="586"/>
      <c r="F374" s="586"/>
      <c r="G374" s="518" t="s">
        <v>1533</v>
      </c>
      <c r="H374" s="518" t="s">
        <v>1534</v>
      </c>
      <c r="I374" s="519"/>
      <c r="J374" s="519"/>
      <c r="K374" s="522"/>
      <c r="L374" s="588"/>
      <c r="M374" s="586"/>
      <c r="N374" s="586"/>
      <c r="O374" s="586"/>
      <c r="P374" s="586"/>
      <c r="Q374" s="518" t="s">
        <v>1520</v>
      </c>
      <c r="R374" s="587"/>
      <c r="S374" s="588"/>
    </row>
    <row r="375" spans="1:19" ht="14.25">
      <c r="A375" s="586"/>
      <c r="B375" s="586"/>
      <c r="C375" s="589"/>
      <c r="D375" s="586"/>
      <c r="E375" s="586"/>
      <c r="F375" s="586"/>
      <c r="G375" s="518"/>
      <c r="H375" s="518"/>
      <c r="I375" s="519"/>
      <c r="J375" s="519"/>
      <c r="K375" s="522"/>
      <c r="L375" s="588"/>
      <c r="M375" s="586"/>
      <c r="N375" s="586"/>
      <c r="O375" s="586"/>
      <c r="P375" s="586"/>
      <c r="Q375" s="518"/>
      <c r="R375" s="587"/>
      <c r="S375" s="588"/>
    </row>
    <row r="376" spans="1:19" ht="26.25">
      <c r="A376" s="586"/>
      <c r="B376" s="586"/>
      <c r="C376" s="589"/>
      <c r="D376" s="586"/>
      <c r="E376" s="586"/>
      <c r="F376" s="586"/>
      <c r="G376" s="518" t="s">
        <v>1535</v>
      </c>
      <c r="H376" s="518"/>
      <c r="I376" s="519"/>
      <c r="J376" s="519"/>
      <c r="K376" s="522"/>
      <c r="L376" s="588"/>
      <c r="M376" s="586"/>
      <c r="N376" s="586"/>
      <c r="O376" s="586"/>
      <c r="P376" s="586"/>
      <c r="Q376" s="518"/>
      <c r="R376" s="587"/>
      <c r="S376" s="588"/>
    </row>
    <row r="377" spans="1:19" ht="14.25">
      <c r="A377" s="586"/>
      <c r="B377" s="586"/>
      <c r="C377" s="589"/>
      <c r="D377" s="586"/>
      <c r="E377" s="586"/>
      <c r="F377" s="586"/>
      <c r="G377" s="518"/>
      <c r="H377" s="518"/>
      <c r="I377" s="519"/>
      <c r="J377" s="519"/>
      <c r="K377" s="522"/>
      <c r="L377" s="588"/>
      <c r="M377" s="586"/>
      <c r="N377" s="586"/>
      <c r="O377" s="586"/>
      <c r="P377" s="586"/>
      <c r="Q377" s="518"/>
      <c r="R377" s="587"/>
      <c r="S377" s="588"/>
    </row>
    <row r="378" spans="1:19" ht="26.25">
      <c r="A378" s="586"/>
      <c r="B378" s="586"/>
      <c r="C378" s="589"/>
      <c r="D378" s="586"/>
      <c r="E378" s="586"/>
      <c r="F378" s="586"/>
      <c r="G378" s="518" t="s">
        <v>1536</v>
      </c>
      <c r="H378" s="518"/>
      <c r="I378" s="519"/>
      <c r="J378" s="519"/>
      <c r="K378" s="522"/>
      <c r="L378" s="588"/>
      <c r="M378" s="586"/>
      <c r="N378" s="586"/>
      <c r="O378" s="586"/>
      <c r="P378" s="586"/>
      <c r="Q378" s="518"/>
      <c r="R378" s="587"/>
      <c r="S378" s="588"/>
    </row>
    <row r="379" spans="1:19" ht="14.25">
      <c r="A379" s="586"/>
      <c r="B379" s="586"/>
      <c r="C379" s="589"/>
      <c r="D379" s="586"/>
      <c r="E379" s="586"/>
      <c r="F379" s="586"/>
      <c r="G379" s="518"/>
      <c r="H379" s="518"/>
      <c r="I379" s="519"/>
      <c r="J379" s="519"/>
      <c r="K379" s="522"/>
      <c r="L379" s="588"/>
      <c r="M379" s="586"/>
      <c r="N379" s="586"/>
      <c r="O379" s="586"/>
      <c r="P379" s="586"/>
      <c r="Q379" s="518"/>
      <c r="R379" s="587"/>
      <c r="S379" s="588"/>
    </row>
    <row r="380" spans="1:19" ht="14.25">
      <c r="A380" s="586" t="s">
        <v>1537</v>
      </c>
      <c r="B380" s="586" t="s">
        <v>1538</v>
      </c>
      <c r="C380" s="589" t="s">
        <v>1539</v>
      </c>
      <c r="D380" s="586" t="s">
        <v>1376</v>
      </c>
      <c r="E380" s="586" t="s">
        <v>1198</v>
      </c>
      <c r="F380" s="586" t="s">
        <v>1262</v>
      </c>
      <c r="G380" s="586" t="s">
        <v>1377</v>
      </c>
      <c r="H380" s="586" t="s">
        <v>1378</v>
      </c>
      <c r="I380" s="519">
        <v>3</v>
      </c>
      <c r="J380" s="519">
        <v>10</v>
      </c>
      <c r="K380" s="522">
        <v>30</v>
      </c>
      <c r="L380" s="588" t="s">
        <v>1222</v>
      </c>
      <c r="M380" s="586" t="s">
        <v>1186</v>
      </c>
      <c r="N380" s="586" t="s">
        <v>1540</v>
      </c>
      <c r="O380" s="586" t="s">
        <v>1198</v>
      </c>
      <c r="P380" s="586" t="s">
        <v>1541</v>
      </c>
      <c r="Q380" s="586" t="s">
        <v>1542</v>
      </c>
      <c r="R380" s="587" t="s">
        <v>1190</v>
      </c>
      <c r="S380" s="588" t="s">
        <v>1191</v>
      </c>
    </row>
    <row r="381" spans="1:19" ht="14.25">
      <c r="A381" s="586"/>
      <c r="B381" s="586"/>
      <c r="C381" s="589"/>
      <c r="D381" s="586"/>
      <c r="E381" s="586"/>
      <c r="F381" s="586"/>
      <c r="G381" s="586"/>
      <c r="H381" s="586"/>
      <c r="I381" s="519" t="s">
        <v>1203</v>
      </c>
      <c r="J381" s="519" t="s">
        <v>1215</v>
      </c>
      <c r="K381" s="522" t="s">
        <v>1228</v>
      </c>
      <c r="L381" s="588"/>
      <c r="M381" s="586"/>
      <c r="N381" s="586"/>
      <c r="O381" s="586"/>
      <c r="P381" s="586"/>
      <c r="Q381" s="586"/>
      <c r="R381" s="587"/>
      <c r="S381" s="588"/>
    </row>
    <row r="382" spans="1:19" ht="14.25" customHeight="1">
      <c r="A382" s="586"/>
      <c r="B382" s="586"/>
      <c r="C382" s="589"/>
      <c r="D382" s="586"/>
      <c r="E382" s="586"/>
      <c r="F382" s="586"/>
      <c r="G382" s="586"/>
      <c r="H382" s="586"/>
      <c r="I382" s="519"/>
      <c r="J382" s="519"/>
      <c r="K382" s="522"/>
      <c r="L382" s="588"/>
      <c r="M382" s="586" t="s">
        <v>1186</v>
      </c>
      <c r="N382" s="586" t="s">
        <v>1543</v>
      </c>
      <c r="O382" s="586" t="s">
        <v>1198</v>
      </c>
      <c r="P382" s="586" t="s">
        <v>1541</v>
      </c>
      <c r="Q382" s="586" t="s">
        <v>1542</v>
      </c>
      <c r="R382" s="587"/>
      <c r="S382" s="588"/>
    </row>
    <row r="383" spans="1:19" ht="14.25" customHeight="1">
      <c r="A383" s="586"/>
      <c r="B383" s="586"/>
      <c r="C383" s="589"/>
      <c r="D383" s="586"/>
      <c r="E383" s="586"/>
      <c r="F383" s="586"/>
      <c r="G383" s="586"/>
      <c r="H383" s="586"/>
      <c r="I383" s="519"/>
      <c r="J383" s="519"/>
      <c r="K383" s="522"/>
      <c r="L383" s="588"/>
      <c r="M383" s="586"/>
      <c r="N383" s="586"/>
      <c r="O383" s="586"/>
      <c r="P383" s="586"/>
      <c r="Q383" s="586"/>
      <c r="R383" s="587"/>
      <c r="S383" s="588"/>
    </row>
    <row r="384" spans="1:19" ht="26.25">
      <c r="A384" s="586" t="s">
        <v>1544</v>
      </c>
      <c r="B384" s="586" t="s">
        <v>1538</v>
      </c>
      <c r="C384" s="589" t="s">
        <v>1539</v>
      </c>
      <c r="D384" s="586" t="s">
        <v>1385</v>
      </c>
      <c r="E384" s="586" t="s">
        <v>1198</v>
      </c>
      <c r="F384" s="586" t="s">
        <v>1262</v>
      </c>
      <c r="G384" s="518" t="s">
        <v>1522</v>
      </c>
      <c r="H384" s="518" t="s">
        <v>1523</v>
      </c>
      <c r="I384" s="519">
        <v>3</v>
      </c>
      <c r="J384" s="519">
        <v>10</v>
      </c>
      <c r="K384" s="522">
        <v>30</v>
      </c>
      <c r="L384" s="588" t="s">
        <v>1222</v>
      </c>
      <c r="M384" s="586" t="s">
        <v>1186</v>
      </c>
      <c r="N384" s="586" t="s">
        <v>1545</v>
      </c>
      <c r="O384" s="586" t="s">
        <v>1198</v>
      </c>
      <c r="P384" s="586" t="s">
        <v>1541</v>
      </c>
      <c r="Q384" s="586" t="s">
        <v>1542</v>
      </c>
      <c r="R384" s="587" t="s">
        <v>1190</v>
      </c>
      <c r="S384" s="588" t="s">
        <v>1191</v>
      </c>
    </row>
    <row r="385" spans="1:19" ht="14.25">
      <c r="A385" s="586"/>
      <c r="B385" s="586"/>
      <c r="C385" s="589"/>
      <c r="D385" s="586"/>
      <c r="E385" s="586"/>
      <c r="F385" s="586"/>
      <c r="G385" s="518"/>
      <c r="H385" s="518"/>
      <c r="I385" s="519" t="s">
        <v>1203</v>
      </c>
      <c r="J385" s="519" t="s">
        <v>1215</v>
      </c>
      <c r="K385" s="522" t="s">
        <v>1228</v>
      </c>
      <c r="L385" s="588"/>
      <c r="M385" s="586"/>
      <c r="N385" s="586"/>
      <c r="O385" s="586"/>
      <c r="P385" s="586"/>
      <c r="Q385" s="586"/>
      <c r="R385" s="587"/>
      <c r="S385" s="588"/>
    </row>
    <row r="386" spans="1:19" ht="26.25">
      <c r="A386" s="586"/>
      <c r="B386" s="586"/>
      <c r="C386" s="589"/>
      <c r="D386" s="586"/>
      <c r="E386" s="586"/>
      <c r="F386" s="586"/>
      <c r="G386" s="518"/>
      <c r="H386" s="518" t="s">
        <v>1524</v>
      </c>
      <c r="I386" s="519"/>
      <c r="J386" s="519"/>
      <c r="K386" s="522"/>
      <c r="L386" s="588"/>
      <c r="M386" s="586"/>
      <c r="N386" s="586"/>
      <c r="O386" s="586"/>
      <c r="P386" s="586"/>
      <c r="Q386" s="586"/>
      <c r="R386" s="587"/>
      <c r="S386" s="588"/>
    </row>
    <row r="387" spans="1:19" ht="14.25">
      <c r="A387" s="586"/>
      <c r="B387" s="586"/>
      <c r="C387" s="589"/>
      <c r="D387" s="586"/>
      <c r="E387" s="586"/>
      <c r="F387" s="586"/>
      <c r="G387" s="518"/>
      <c r="H387" s="518"/>
      <c r="I387" s="519"/>
      <c r="J387" s="519"/>
      <c r="K387" s="522"/>
      <c r="L387" s="588"/>
      <c r="M387" s="586"/>
      <c r="N387" s="586"/>
      <c r="O387" s="586"/>
      <c r="P387" s="586"/>
      <c r="Q387" s="586"/>
      <c r="R387" s="587"/>
      <c r="S387" s="588"/>
    </row>
    <row r="388" spans="1:19" ht="26.25">
      <c r="A388" s="586"/>
      <c r="B388" s="586"/>
      <c r="C388" s="589"/>
      <c r="D388" s="586"/>
      <c r="E388" s="586"/>
      <c r="F388" s="586"/>
      <c r="G388" s="518" t="s">
        <v>1526</v>
      </c>
      <c r="H388" s="518" t="s">
        <v>1525</v>
      </c>
      <c r="I388" s="519"/>
      <c r="J388" s="519"/>
      <c r="K388" s="522"/>
      <c r="L388" s="588"/>
      <c r="M388" s="586"/>
      <c r="N388" s="586"/>
      <c r="O388" s="586"/>
      <c r="P388" s="586"/>
      <c r="Q388" s="586"/>
      <c r="R388" s="587"/>
      <c r="S388" s="588"/>
    </row>
    <row r="389" spans="1:19" ht="14.25" customHeight="1">
      <c r="A389" s="586"/>
      <c r="B389" s="586"/>
      <c r="C389" s="589"/>
      <c r="D389" s="586"/>
      <c r="E389" s="586"/>
      <c r="F389" s="586"/>
      <c r="G389" s="518"/>
      <c r="H389" s="518"/>
      <c r="I389" s="519"/>
      <c r="J389" s="519"/>
      <c r="K389" s="522"/>
      <c r="L389" s="588"/>
      <c r="M389" s="586" t="s">
        <v>1186</v>
      </c>
      <c r="N389" s="586" t="s">
        <v>1546</v>
      </c>
      <c r="O389" s="586" t="s">
        <v>1198</v>
      </c>
      <c r="P389" s="586" t="s">
        <v>1541</v>
      </c>
      <c r="Q389" s="586" t="s">
        <v>1542</v>
      </c>
      <c r="R389" s="587"/>
      <c r="S389" s="588"/>
    </row>
    <row r="390" spans="1:19" ht="14.25" customHeight="1">
      <c r="A390" s="586"/>
      <c r="B390" s="586"/>
      <c r="C390" s="589"/>
      <c r="D390" s="586"/>
      <c r="E390" s="586"/>
      <c r="F390" s="586"/>
      <c r="G390" s="518"/>
      <c r="H390" s="518"/>
      <c r="I390" s="519"/>
      <c r="J390" s="519"/>
      <c r="K390" s="522"/>
      <c r="L390" s="588"/>
      <c r="M390" s="586"/>
      <c r="N390" s="586"/>
      <c r="O390" s="586"/>
      <c r="P390" s="586"/>
      <c r="Q390" s="586"/>
      <c r="R390" s="587"/>
      <c r="S390" s="588"/>
    </row>
    <row r="391" spans="1:19" ht="26.25">
      <c r="A391" s="586" t="s">
        <v>1547</v>
      </c>
      <c r="B391" s="586" t="s">
        <v>1538</v>
      </c>
      <c r="C391" s="589" t="s">
        <v>1539</v>
      </c>
      <c r="D391" s="586" t="s">
        <v>1506</v>
      </c>
      <c r="E391" s="586" t="s">
        <v>1198</v>
      </c>
      <c r="F391" s="586" t="s">
        <v>1262</v>
      </c>
      <c r="G391" s="518" t="s">
        <v>1529</v>
      </c>
      <c r="H391" s="518" t="s">
        <v>1530</v>
      </c>
      <c r="I391" s="519">
        <v>3</v>
      </c>
      <c r="J391" s="519">
        <v>10</v>
      </c>
      <c r="K391" s="522">
        <v>30</v>
      </c>
      <c r="L391" s="588" t="s">
        <v>1222</v>
      </c>
      <c r="M391" s="586" t="s">
        <v>1186</v>
      </c>
      <c r="N391" s="586" t="s">
        <v>1548</v>
      </c>
      <c r="O391" s="586" t="s">
        <v>1198</v>
      </c>
      <c r="P391" s="586" t="s">
        <v>1549</v>
      </c>
      <c r="Q391" s="586" t="s">
        <v>1542</v>
      </c>
      <c r="R391" s="587" t="s">
        <v>1190</v>
      </c>
      <c r="S391" s="588" t="s">
        <v>1191</v>
      </c>
    </row>
    <row r="392" spans="1:19" ht="14.25">
      <c r="A392" s="586"/>
      <c r="B392" s="586"/>
      <c r="C392" s="589"/>
      <c r="D392" s="586"/>
      <c r="E392" s="586"/>
      <c r="F392" s="586"/>
      <c r="G392" s="518"/>
      <c r="H392" s="518"/>
      <c r="I392" s="519" t="s">
        <v>1203</v>
      </c>
      <c r="J392" s="519" t="s">
        <v>1215</v>
      </c>
      <c r="K392" s="522" t="s">
        <v>1228</v>
      </c>
      <c r="L392" s="588"/>
      <c r="M392" s="586"/>
      <c r="N392" s="586"/>
      <c r="O392" s="586"/>
      <c r="P392" s="586"/>
      <c r="Q392" s="586"/>
      <c r="R392" s="587"/>
      <c r="S392" s="588"/>
    </row>
    <row r="393" spans="1:19" ht="26.25">
      <c r="A393" s="586"/>
      <c r="B393" s="586"/>
      <c r="C393" s="589"/>
      <c r="D393" s="586"/>
      <c r="E393" s="586"/>
      <c r="F393" s="586"/>
      <c r="G393" s="518"/>
      <c r="H393" s="518" t="s">
        <v>1532</v>
      </c>
      <c r="I393" s="519"/>
      <c r="J393" s="519"/>
      <c r="K393" s="522"/>
      <c r="L393" s="588"/>
      <c r="M393" s="586"/>
      <c r="N393" s="586"/>
      <c r="O393" s="586"/>
      <c r="P393" s="586"/>
      <c r="Q393" s="586"/>
      <c r="R393" s="587"/>
      <c r="S393" s="588"/>
    </row>
    <row r="394" spans="1:19" ht="14.25">
      <c r="A394" s="586"/>
      <c r="B394" s="586"/>
      <c r="C394" s="589"/>
      <c r="D394" s="586"/>
      <c r="E394" s="586"/>
      <c r="F394" s="586"/>
      <c r="G394" s="518"/>
      <c r="H394" s="518"/>
      <c r="I394" s="519"/>
      <c r="J394" s="519"/>
      <c r="K394" s="522"/>
      <c r="L394" s="588"/>
      <c r="M394" s="586"/>
      <c r="N394" s="586"/>
      <c r="O394" s="586"/>
      <c r="P394" s="586"/>
      <c r="Q394" s="586"/>
      <c r="R394" s="587"/>
      <c r="S394" s="588"/>
    </row>
    <row r="395" spans="1:19" ht="26.25">
      <c r="A395" s="586"/>
      <c r="B395" s="586"/>
      <c r="C395" s="589"/>
      <c r="D395" s="586"/>
      <c r="E395" s="586"/>
      <c r="F395" s="586"/>
      <c r="G395" s="518" t="s">
        <v>1533</v>
      </c>
      <c r="H395" s="518" t="s">
        <v>1534</v>
      </c>
      <c r="I395" s="519"/>
      <c r="J395" s="519"/>
      <c r="K395" s="522"/>
      <c r="L395" s="588"/>
      <c r="M395" s="586"/>
      <c r="N395" s="586"/>
      <c r="O395" s="586"/>
      <c r="P395" s="586"/>
      <c r="Q395" s="586"/>
      <c r="R395" s="587"/>
      <c r="S395" s="588"/>
    </row>
    <row r="396" spans="1:19" ht="14.25">
      <c r="A396" s="586"/>
      <c r="B396" s="586"/>
      <c r="C396" s="589"/>
      <c r="D396" s="586"/>
      <c r="E396" s="586"/>
      <c r="F396" s="586"/>
      <c r="G396" s="518"/>
      <c r="H396" s="518"/>
      <c r="I396" s="519"/>
      <c r="J396" s="519"/>
      <c r="K396" s="522"/>
      <c r="L396" s="588"/>
      <c r="M396" s="586"/>
      <c r="N396" s="586"/>
      <c r="O396" s="586"/>
      <c r="P396" s="586"/>
      <c r="Q396" s="586"/>
      <c r="R396" s="587"/>
      <c r="S396" s="588"/>
    </row>
    <row r="397" spans="1:19" ht="14.25">
      <c r="A397" s="586"/>
      <c r="B397" s="586"/>
      <c r="C397" s="589"/>
      <c r="D397" s="586"/>
      <c r="E397" s="586"/>
      <c r="F397" s="586"/>
      <c r="G397" s="518"/>
      <c r="H397" s="518"/>
      <c r="I397" s="519"/>
      <c r="J397" s="519"/>
      <c r="K397" s="522"/>
      <c r="L397" s="588"/>
      <c r="M397" s="586"/>
      <c r="N397" s="586"/>
      <c r="O397" s="586"/>
      <c r="P397" s="586"/>
      <c r="Q397" s="586"/>
      <c r="R397" s="587"/>
      <c r="S397" s="588"/>
    </row>
    <row r="398" spans="1:19" ht="14.25">
      <c r="A398" s="586"/>
      <c r="B398" s="586"/>
      <c r="C398" s="589"/>
      <c r="D398" s="586"/>
      <c r="E398" s="586"/>
      <c r="F398" s="586"/>
      <c r="G398" s="518"/>
      <c r="H398" s="518"/>
      <c r="I398" s="519"/>
      <c r="J398" s="519"/>
      <c r="K398" s="522"/>
      <c r="L398" s="588"/>
      <c r="M398" s="586"/>
      <c r="N398" s="586"/>
      <c r="O398" s="586"/>
      <c r="P398" s="586"/>
      <c r="Q398" s="586"/>
      <c r="R398" s="587"/>
      <c r="S398" s="588"/>
    </row>
    <row r="399" spans="1:19" ht="26.25">
      <c r="A399" s="586"/>
      <c r="B399" s="586"/>
      <c r="C399" s="589"/>
      <c r="D399" s="586"/>
      <c r="E399" s="586"/>
      <c r="F399" s="586"/>
      <c r="G399" s="518" t="s">
        <v>1535</v>
      </c>
      <c r="H399" s="518"/>
      <c r="I399" s="519"/>
      <c r="J399" s="519"/>
      <c r="K399" s="522"/>
      <c r="L399" s="588"/>
      <c r="M399" s="586"/>
      <c r="N399" s="586"/>
      <c r="O399" s="586"/>
      <c r="P399" s="586"/>
      <c r="Q399" s="586"/>
      <c r="R399" s="587"/>
      <c r="S399" s="588"/>
    </row>
    <row r="400" spans="1:19" ht="14.25">
      <c r="A400" s="586"/>
      <c r="B400" s="586"/>
      <c r="C400" s="589"/>
      <c r="D400" s="586"/>
      <c r="E400" s="586"/>
      <c r="F400" s="586"/>
      <c r="G400" s="518"/>
      <c r="H400" s="518"/>
      <c r="I400" s="519"/>
      <c r="J400" s="519"/>
      <c r="K400" s="522"/>
      <c r="L400" s="588"/>
      <c r="M400" s="586"/>
      <c r="N400" s="586"/>
      <c r="O400" s="586"/>
      <c r="P400" s="586"/>
      <c r="Q400" s="586"/>
      <c r="R400" s="587"/>
      <c r="S400" s="588"/>
    </row>
    <row r="401" spans="1:19" ht="14.25">
      <c r="A401" s="586"/>
      <c r="B401" s="586"/>
      <c r="C401" s="589"/>
      <c r="D401" s="586"/>
      <c r="E401" s="586"/>
      <c r="F401" s="586"/>
      <c r="G401" s="518"/>
      <c r="H401" s="518"/>
      <c r="I401" s="519"/>
      <c r="J401" s="519"/>
      <c r="K401" s="522"/>
      <c r="L401" s="588"/>
      <c r="M401" s="586"/>
      <c r="N401" s="586"/>
      <c r="O401" s="586"/>
      <c r="P401" s="586"/>
      <c r="Q401" s="586"/>
      <c r="R401" s="587"/>
      <c r="S401" s="588"/>
    </row>
    <row r="402" spans="1:19" ht="14.25">
      <c r="A402" s="586"/>
      <c r="B402" s="586"/>
      <c r="C402" s="589"/>
      <c r="D402" s="586"/>
      <c r="E402" s="586"/>
      <c r="F402" s="586"/>
      <c r="G402" s="518"/>
      <c r="H402" s="518"/>
      <c r="I402" s="519"/>
      <c r="J402" s="519"/>
      <c r="K402" s="522"/>
      <c r="L402" s="588"/>
      <c r="M402" s="586"/>
      <c r="N402" s="586"/>
      <c r="O402" s="586"/>
      <c r="P402" s="586"/>
      <c r="Q402" s="586"/>
      <c r="R402" s="587"/>
      <c r="S402" s="588"/>
    </row>
    <row r="403" spans="1:19" ht="26.25">
      <c r="A403" s="586"/>
      <c r="B403" s="586"/>
      <c r="C403" s="589"/>
      <c r="D403" s="586"/>
      <c r="E403" s="586"/>
      <c r="F403" s="586"/>
      <c r="G403" s="518" t="s">
        <v>1536</v>
      </c>
      <c r="H403" s="518"/>
      <c r="I403" s="519"/>
      <c r="J403" s="519"/>
      <c r="K403" s="522"/>
      <c r="L403" s="588"/>
      <c r="M403" s="586"/>
      <c r="N403" s="586"/>
      <c r="O403" s="586"/>
      <c r="P403" s="586"/>
      <c r="Q403" s="586"/>
      <c r="R403" s="587"/>
      <c r="S403" s="588"/>
    </row>
    <row r="404" spans="1:19" ht="14.25">
      <c r="A404" s="586"/>
      <c r="B404" s="586"/>
      <c r="C404" s="589"/>
      <c r="D404" s="586"/>
      <c r="E404" s="586"/>
      <c r="F404" s="586"/>
      <c r="G404" s="518"/>
      <c r="H404" s="518"/>
      <c r="I404" s="519"/>
      <c r="J404" s="519"/>
      <c r="K404" s="522"/>
      <c r="L404" s="588"/>
      <c r="M404" s="586"/>
      <c r="N404" s="586"/>
      <c r="O404" s="586"/>
      <c r="P404" s="586"/>
      <c r="Q404" s="586"/>
      <c r="R404" s="587"/>
      <c r="S404" s="588"/>
    </row>
    <row r="405" spans="1:19" ht="26.25">
      <c r="A405" s="586" t="s">
        <v>1550</v>
      </c>
      <c r="B405" s="586" t="s">
        <v>1551</v>
      </c>
      <c r="C405" s="589" t="s">
        <v>1552</v>
      </c>
      <c r="D405" s="586" t="s">
        <v>1376</v>
      </c>
      <c r="E405" s="586" t="s">
        <v>1198</v>
      </c>
      <c r="F405" s="586" t="s">
        <v>1262</v>
      </c>
      <c r="G405" s="586" t="s">
        <v>1377</v>
      </c>
      <c r="H405" s="518" t="s">
        <v>1378</v>
      </c>
      <c r="I405" s="519">
        <v>3</v>
      </c>
      <c r="J405" s="519">
        <v>10</v>
      </c>
      <c r="K405" s="522">
        <v>30</v>
      </c>
      <c r="L405" s="588" t="s">
        <v>1222</v>
      </c>
      <c r="M405" s="586" t="s">
        <v>1186</v>
      </c>
      <c r="N405" s="586" t="s">
        <v>1553</v>
      </c>
      <c r="O405" s="586" t="s">
        <v>1198</v>
      </c>
      <c r="P405" s="586" t="s">
        <v>1554</v>
      </c>
      <c r="Q405" s="518" t="s">
        <v>1555</v>
      </c>
      <c r="R405" s="587" t="s">
        <v>1190</v>
      </c>
      <c r="S405" s="588" t="s">
        <v>1191</v>
      </c>
    </row>
    <row r="406" spans="1:19" ht="14.25">
      <c r="A406" s="586"/>
      <c r="B406" s="586"/>
      <c r="C406" s="589"/>
      <c r="D406" s="586"/>
      <c r="E406" s="586"/>
      <c r="F406" s="586"/>
      <c r="G406" s="586"/>
      <c r="H406" s="518"/>
      <c r="I406" s="519" t="s">
        <v>1203</v>
      </c>
      <c r="J406" s="519" t="s">
        <v>1215</v>
      </c>
      <c r="K406" s="522" t="s">
        <v>1228</v>
      </c>
      <c r="L406" s="588"/>
      <c r="M406" s="586"/>
      <c r="N406" s="586"/>
      <c r="O406" s="586"/>
      <c r="P406" s="586"/>
      <c r="Q406" s="518"/>
      <c r="R406" s="587"/>
      <c r="S406" s="588"/>
    </row>
    <row r="407" spans="1:19" ht="26.25">
      <c r="A407" s="586"/>
      <c r="B407" s="586"/>
      <c r="C407" s="589"/>
      <c r="D407" s="586"/>
      <c r="E407" s="586"/>
      <c r="F407" s="586"/>
      <c r="G407" s="586"/>
      <c r="H407" s="518" t="s">
        <v>1382</v>
      </c>
      <c r="I407" s="519"/>
      <c r="J407" s="519"/>
      <c r="K407" s="522"/>
      <c r="L407" s="588"/>
      <c r="M407" s="586"/>
      <c r="N407" s="586"/>
      <c r="O407" s="586"/>
      <c r="P407" s="586"/>
      <c r="Q407" s="518" t="s">
        <v>1556</v>
      </c>
      <c r="R407" s="587"/>
      <c r="S407" s="588"/>
    </row>
    <row r="408" spans="1:19" ht="14.25">
      <c r="A408" s="586"/>
      <c r="B408" s="586"/>
      <c r="C408" s="589"/>
      <c r="D408" s="586"/>
      <c r="E408" s="586"/>
      <c r="F408" s="586"/>
      <c r="G408" s="586"/>
      <c r="H408" s="518"/>
      <c r="I408" s="519"/>
      <c r="J408" s="519"/>
      <c r="K408" s="522"/>
      <c r="L408" s="588"/>
      <c r="M408" s="586"/>
      <c r="N408" s="586"/>
      <c r="O408" s="586"/>
      <c r="P408" s="586"/>
      <c r="Q408" s="518"/>
      <c r="R408" s="587"/>
      <c r="S408" s="588"/>
    </row>
    <row r="409" spans="1:19" ht="26.25">
      <c r="A409" s="586"/>
      <c r="B409" s="586"/>
      <c r="C409" s="589"/>
      <c r="D409" s="586"/>
      <c r="E409" s="586"/>
      <c r="F409" s="586"/>
      <c r="G409" s="586"/>
      <c r="H409" s="518"/>
      <c r="I409" s="519"/>
      <c r="J409" s="519"/>
      <c r="K409" s="522"/>
      <c r="L409" s="588"/>
      <c r="M409" s="586"/>
      <c r="N409" s="586"/>
      <c r="O409" s="586"/>
      <c r="P409" s="586"/>
      <c r="Q409" s="518" t="s">
        <v>1557</v>
      </c>
      <c r="R409" s="587"/>
      <c r="S409" s="588"/>
    </row>
    <row r="410" spans="1:19" ht="14.25">
      <c r="A410" s="586"/>
      <c r="B410" s="586"/>
      <c r="C410" s="589"/>
      <c r="D410" s="586"/>
      <c r="E410" s="586"/>
      <c r="F410" s="586"/>
      <c r="G410" s="586"/>
      <c r="H410" s="518"/>
      <c r="I410" s="519"/>
      <c r="J410" s="519"/>
      <c r="K410" s="522"/>
      <c r="L410" s="588"/>
      <c r="M410" s="586"/>
      <c r="N410" s="586"/>
      <c r="O410" s="586"/>
      <c r="P410" s="586"/>
      <c r="Q410" s="518"/>
      <c r="R410" s="587"/>
      <c r="S410" s="588"/>
    </row>
    <row r="411" spans="1:19" ht="14.25">
      <c r="A411" s="586"/>
      <c r="B411" s="586"/>
      <c r="C411" s="589"/>
      <c r="D411" s="586"/>
      <c r="E411" s="586"/>
      <c r="F411" s="586"/>
      <c r="G411" s="586"/>
      <c r="H411" s="518"/>
      <c r="I411" s="519"/>
      <c r="J411" s="519"/>
      <c r="K411" s="522"/>
      <c r="L411" s="588"/>
      <c r="M411" s="586"/>
      <c r="N411" s="586"/>
      <c r="O411" s="586"/>
      <c r="P411" s="586"/>
      <c r="Q411" s="518" t="s">
        <v>1558</v>
      </c>
      <c r="R411" s="587"/>
      <c r="S411" s="588"/>
    </row>
    <row r="412" spans="1:19" ht="14.25">
      <c r="A412" s="586"/>
      <c r="B412" s="586"/>
      <c r="C412" s="589"/>
      <c r="D412" s="586"/>
      <c r="E412" s="586"/>
      <c r="F412" s="586"/>
      <c r="G412" s="586"/>
      <c r="H412" s="518"/>
      <c r="I412" s="519"/>
      <c r="J412" s="519"/>
      <c r="K412" s="522"/>
      <c r="L412" s="588"/>
      <c r="M412" s="586"/>
      <c r="N412" s="586"/>
      <c r="O412" s="586"/>
      <c r="P412" s="586"/>
      <c r="Q412" s="518"/>
      <c r="R412" s="587"/>
      <c r="S412" s="588"/>
    </row>
    <row r="413" spans="1:19" ht="14.25" customHeight="1">
      <c r="A413" s="586"/>
      <c r="B413" s="586"/>
      <c r="C413" s="589"/>
      <c r="D413" s="586"/>
      <c r="E413" s="586"/>
      <c r="F413" s="586"/>
      <c r="G413" s="586"/>
      <c r="H413" s="518"/>
      <c r="I413" s="519"/>
      <c r="J413" s="519"/>
      <c r="K413" s="522"/>
      <c r="L413" s="588"/>
      <c r="M413" s="586" t="s">
        <v>1186</v>
      </c>
      <c r="N413" s="586" t="s">
        <v>1383</v>
      </c>
      <c r="O413" s="586" t="s">
        <v>1198</v>
      </c>
      <c r="P413" s="586" t="s">
        <v>1554</v>
      </c>
      <c r="Q413" s="518" t="s">
        <v>1555</v>
      </c>
      <c r="R413" s="587"/>
      <c r="S413" s="588"/>
    </row>
    <row r="414" spans="1:19" ht="14.25" customHeight="1">
      <c r="A414" s="586"/>
      <c r="B414" s="586"/>
      <c r="C414" s="589"/>
      <c r="D414" s="586"/>
      <c r="E414" s="586"/>
      <c r="F414" s="586"/>
      <c r="G414" s="586"/>
      <c r="H414" s="518"/>
      <c r="I414" s="519"/>
      <c r="J414" s="519"/>
      <c r="K414" s="522"/>
      <c r="L414" s="588"/>
      <c r="M414" s="586"/>
      <c r="N414" s="586"/>
      <c r="O414" s="586"/>
      <c r="P414" s="586"/>
      <c r="Q414" s="518"/>
      <c r="R414" s="587"/>
      <c r="S414" s="588"/>
    </row>
    <row r="415" spans="1:19" ht="14.25" customHeight="1">
      <c r="A415" s="586"/>
      <c r="B415" s="586"/>
      <c r="C415" s="589"/>
      <c r="D415" s="586"/>
      <c r="E415" s="586"/>
      <c r="F415" s="586"/>
      <c r="G415" s="586"/>
      <c r="H415" s="518"/>
      <c r="I415" s="519"/>
      <c r="J415" s="519"/>
      <c r="K415" s="522"/>
      <c r="L415" s="588"/>
      <c r="M415" s="586"/>
      <c r="N415" s="586"/>
      <c r="O415" s="586"/>
      <c r="P415" s="586"/>
      <c r="Q415" s="518" t="s">
        <v>1557</v>
      </c>
      <c r="R415" s="587"/>
      <c r="S415" s="588"/>
    </row>
    <row r="416" spans="1:19" ht="14.25" customHeight="1">
      <c r="A416" s="586"/>
      <c r="B416" s="586"/>
      <c r="C416" s="589"/>
      <c r="D416" s="586"/>
      <c r="E416" s="586"/>
      <c r="F416" s="586"/>
      <c r="G416" s="586"/>
      <c r="H416" s="518"/>
      <c r="I416" s="519"/>
      <c r="J416" s="519"/>
      <c r="K416" s="522"/>
      <c r="L416" s="588"/>
      <c r="M416" s="586"/>
      <c r="N416" s="586"/>
      <c r="O416" s="586"/>
      <c r="P416" s="586"/>
      <c r="Q416" s="518"/>
      <c r="R416" s="587"/>
      <c r="S416" s="588"/>
    </row>
    <row r="417" spans="1:19" ht="14.25" customHeight="1">
      <c r="A417" s="586"/>
      <c r="B417" s="586"/>
      <c r="C417" s="589"/>
      <c r="D417" s="586"/>
      <c r="E417" s="586"/>
      <c r="F417" s="586"/>
      <c r="G417" s="586"/>
      <c r="H417" s="518"/>
      <c r="I417" s="519"/>
      <c r="J417" s="519"/>
      <c r="K417" s="522"/>
      <c r="L417" s="588"/>
      <c r="M417" s="586"/>
      <c r="N417" s="586"/>
      <c r="O417" s="586"/>
      <c r="P417" s="586"/>
      <c r="Q417" s="518" t="s">
        <v>1556</v>
      </c>
      <c r="R417" s="587"/>
      <c r="S417" s="588"/>
    </row>
    <row r="418" spans="1:19" ht="14.25" customHeight="1">
      <c r="A418" s="586"/>
      <c r="B418" s="586"/>
      <c r="C418" s="589"/>
      <c r="D418" s="586"/>
      <c r="E418" s="586"/>
      <c r="F418" s="586"/>
      <c r="G418" s="586"/>
      <c r="H418" s="518"/>
      <c r="I418" s="519"/>
      <c r="J418" s="519"/>
      <c r="K418" s="522"/>
      <c r="L418" s="588"/>
      <c r="M418" s="586"/>
      <c r="N418" s="586"/>
      <c r="O418" s="586"/>
      <c r="P418" s="586"/>
      <c r="Q418" s="518"/>
      <c r="R418" s="587"/>
      <c r="S418" s="588"/>
    </row>
    <row r="419" spans="1:19" ht="14.25" customHeight="1">
      <c r="A419" s="586"/>
      <c r="B419" s="586"/>
      <c r="C419" s="589"/>
      <c r="D419" s="586"/>
      <c r="E419" s="586"/>
      <c r="F419" s="586"/>
      <c r="G419" s="586"/>
      <c r="H419" s="518"/>
      <c r="I419" s="519"/>
      <c r="J419" s="519"/>
      <c r="K419" s="522"/>
      <c r="L419" s="588"/>
      <c r="M419" s="586"/>
      <c r="N419" s="586"/>
      <c r="O419" s="586"/>
      <c r="P419" s="586"/>
      <c r="Q419" s="518" t="s">
        <v>1558</v>
      </c>
      <c r="R419" s="587"/>
      <c r="S419" s="588"/>
    </row>
    <row r="420" spans="1:19" ht="14.25" customHeight="1">
      <c r="A420" s="586"/>
      <c r="B420" s="586"/>
      <c r="C420" s="589"/>
      <c r="D420" s="586"/>
      <c r="E420" s="586"/>
      <c r="F420" s="586"/>
      <c r="G420" s="586"/>
      <c r="H420" s="518"/>
      <c r="I420" s="519"/>
      <c r="J420" s="519"/>
      <c r="K420" s="522"/>
      <c r="L420" s="588"/>
      <c r="M420" s="586"/>
      <c r="N420" s="586"/>
      <c r="O420" s="586"/>
      <c r="P420" s="586"/>
      <c r="Q420" s="518"/>
      <c r="R420" s="587"/>
      <c r="S420" s="588"/>
    </row>
    <row r="421" spans="1:19" ht="26.25">
      <c r="A421" s="586" t="s">
        <v>1559</v>
      </c>
      <c r="B421" s="586" t="s">
        <v>1551</v>
      </c>
      <c r="C421" s="589" t="s">
        <v>1552</v>
      </c>
      <c r="D421" s="586" t="s">
        <v>1385</v>
      </c>
      <c r="E421" s="586" t="s">
        <v>1198</v>
      </c>
      <c r="F421" s="586" t="s">
        <v>1262</v>
      </c>
      <c r="G421" s="518" t="s">
        <v>1522</v>
      </c>
      <c r="H421" s="518" t="s">
        <v>1523</v>
      </c>
      <c r="I421" s="519">
        <v>3</v>
      </c>
      <c r="J421" s="519">
        <v>10</v>
      </c>
      <c r="K421" s="522">
        <v>30</v>
      </c>
      <c r="L421" s="588" t="s">
        <v>1222</v>
      </c>
      <c r="M421" s="586" t="s">
        <v>1186</v>
      </c>
      <c r="N421" s="586" t="s">
        <v>1388</v>
      </c>
      <c r="O421" s="586" t="s">
        <v>1198</v>
      </c>
      <c r="P421" s="586" t="s">
        <v>1554</v>
      </c>
      <c r="Q421" s="518" t="s">
        <v>1555</v>
      </c>
      <c r="R421" s="587" t="s">
        <v>1190</v>
      </c>
      <c r="S421" s="588" t="s">
        <v>1191</v>
      </c>
    </row>
    <row r="422" spans="1:19" ht="14.25">
      <c r="A422" s="586"/>
      <c r="B422" s="586"/>
      <c r="C422" s="589"/>
      <c r="D422" s="586"/>
      <c r="E422" s="586"/>
      <c r="F422" s="586"/>
      <c r="G422" s="518"/>
      <c r="H422" s="518"/>
      <c r="I422" s="519" t="s">
        <v>1203</v>
      </c>
      <c r="J422" s="519" t="s">
        <v>1215</v>
      </c>
      <c r="K422" s="522" t="s">
        <v>1228</v>
      </c>
      <c r="L422" s="588"/>
      <c r="M422" s="586"/>
      <c r="N422" s="586"/>
      <c r="O422" s="586"/>
      <c r="P422" s="586"/>
      <c r="Q422" s="518"/>
      <c r="R422" s="587"/>
      <c r="S422" s="588"/>
    </row>
    <row r="423" spans="1:19" ht="26.25">
      <c r="A423" s="586"/>
      <c r="B423" s="586"/>
      <c r="C423" s="589"/>
      <c r="D423" s="586"/>
      <c r="E423" s="586"/>
      <c r="F423" s="586"/>
      <c r="G423" s="518"/>
      <c r="H423" s="518" t="s">
        <v>1524</v>
      </c>
      <c r="I423" s="519"/>
      <c r="J423" s="519"/>
      <c r="K423" s="522"/>
      <c r="L423" s="588"/>
      <c r="M423" s="586"/>
      <c r="N423" s="586"/>
      <c r="O423" s="586"/>
      <c r="P423" s="586"/>
      <c r="Q423" s="518" t="s">
        <v>1557</v>
      </c>
      <c r="R423" s="587"/>
      <c r="S423" s="588"/>
    </row>
    <row r="424" spans="1:19" ht="14.25">
      <c r="A424" s="586"/>
      <c r="B424" s="586"/>
      <c r="C424" s="589"/>
      <c r="D424" s="586"/>
      <c r="E424" s="586"/>
      <c r="F424" s="586"/>
      <c r="G424" s="518"/>
      <c r="H424" s="518"/>
      <c r="I424" s="519"/>
      <c r="J424" s="519"/>
      <c r="K424" s="522"/>
      <c r="L424" s="588"/>
      <c r="M424" s="586"/>
      <c r="N424" s="586"/>
      <c r="O424" s="586"/>
      <c r="P424" s="586"/>
      <c r="Q424" s="518"/>
      <c r="R424" s="587"/>
      <c r="S424" s="588"/>
    </row>
    <row r="425" spans="1:19" ht="26.25">
      <c r="A425" s="586"/>
      <c r="B425" s="586"/>
      <c r="C425" s="589"/>
      <c r="D425" s="586"/>
      <c r="E425" s="586"/>
      <c r="F425" s="586"/>
      <c r="G425" s="518" t="s">
        <v>1526</v>
      </c>
      <c r="H425" s="518" t="s">
        <v>1525</v>
      </c>
      <c r="I425" s="519"/>
      <c r="J425" s="519"/>
      <c r="K425" s="522"/>
      <c r="L425" s="588"/>
      <c r="M425" s="586"/>
      <c r="N425" s="586"/>
      <c r="O425" s="586"/>
      <c r="P425" s="586"/>
      <c r="Q425" s="518" t="s">
        <v>1556</v>
      </c>
      <c r="R425" s="587"/>
      <c r="S425" s="588"/>
    </row>
    <row r="426" spans="1:19" ht="14.25">
      <c r="A426" s="586"/>
      <c r="B426" s="586"/>
      <c r="C426" s="589"/>
      <c r="D426" s="586"/>
      <c r="E426" s="586"/>
      <c r="F426" s="586"/>
      <c r="G426" s="518"/>
      <c r="H426" s="518"/>
      <c r="I426" s="519"/>
      <c r="J426" s="519"/>
      <c r="K426" s="522"/>
      <c r="L426" s="588"/>
      <c r="M426" s="586"/>
      <c r="N426" s="586"/>
      <c r="O426" s="586"/>
      <c r="P426" s="586"/>
      <c r="Q426" s="518"/>
      <c r="R426" s="587"/>
      <c r="S426" s="588"/>
    </row>
    <row r="427" spans="1:19" ht="14.25">
      <c r="A427" s="586"/>
      <c r="B427" s="586"/>
      <c r="C427" s="589"/>
      <c r="D427" s="586"/>
      <c r="E427" s="586"/>
      <c r="F427" s="586"/>
      <c r="G427" s="518"/>
      <c r="H427" s="518"/>
      <c r="I427" s="519"/>
      <c r="J427" s="519"/>
      <c r="K427" s="522"/>
      <c r="L427" s="588"/>
      <c r="M427" s="586"/>
      <c r="N427" s="586"/>
      <c r="O427" s="586"/>
      <c r="P427" s="586"/>
      <c r="Q427" s="518" t="s">
        <v>1558</v>
      </c>
      <c r="R427" s="587"/>
      <c r="S427" s="588"/>
    </row>
    <row r="428" spans="1:19" ht="14.25">
      <c r="A428" s="586"/>
      <c r="B428" s="586"/>
      <c r="C428" s="589"/>
      <c r="D428" s="586"/>
      <c r="E428" s="586"/>
      <c r="F428" s="586"/>
      <c r="G428" s="518"/>
      <c r="H428" s="518"/>
      <c r="I428" s="519"/>
      <c r="J428" s="519"/>
      <c r="K428" s="522"/>
      <c r="L428" s="588"/>
      <c r="M428" s="586"/>
      <c r="N428" s="586"/>
      <c r="O428" s="586"/>
      <c r="P428" s="586"/>
      <c r="Q428" s="518"/>
      <c r="R428" s="587"/>
      <c r="S428" s="588"/>
    </row>
    <row r="429" spans="1:19" ht="14.25" customHeight="1">
      <c r="A429" s="586"/>
      <c r="B429" s="586"/>
      <c r="C429" s="589"/>
      <c r="D429" s="586"/>
      <c r="E429" s="586"/>
      <c r="F429" s="586"/>
      <c r="G429" s="518"/>
      <c r="H429" s="518"/>
      <c r="I429" s="519"/>
      <c r="J429" s="519"/>
      <c r="K429" s="522"/>
      <c r="L429" s="588"/>
      <c r="M429" s="586" t="s">
        <v>1186</v>
      </c>
      <c r="N429" s="586" t="s">
        <v>1392</v>
      </c>
      <c r="O429" s="586" t="s">
        <v>1198</v>
      </c>
      <c r="P429" s="586" t="s">
        <v>1554</v>
      </c>
      <c r="Q429" s="518" t="s">
        <v>1555</v>
      </c>
      <c r="R429" s="587"/>
      <c r="S429" s="588"/>
    </row>
    <row r="430" spans="1:19" ht="14.25" customHeight="1">
      <c r="A430" s="586"/>
      <c r="B430" s="586"/>
      <c r="C430" s="589"/>
      <c r="D430" s="586"/>
      <c r="E430" s="586"/>
      <c r="F430" s="586"/>
      <c r="G430" s="518"/>
      <c r="H430" s="518"/>
      <c r="I430" s="519"/>
      <c r="J430" s="519"/>
      <c r="K430" s="522"/>
      <c r="L430" s="588"/>
      <c r="M430" s="586"/>
      <c r="N430" s="586"/>
      <c r="O430" s="586"/>
      <c r="P430" s="586"/>
      <c r="Q430" s="518"/>
      <c r="R430" s="587"/>
      <c r="S430" s="588"/>
    </row>
    <row r="431" spans="1:19" ht="14.25" customHeight="1">
      <c r="A431" s="586"/>
      <c r="B431" s="586"/>
      <c r="C431" s="589"/>
      <c r="D431" s="586"/>
      <c r="E431" s="586"/>
      <c r="F431" s="586"/>
      <c r="G431" s="518"/>
      <c r="H431" s="518"/>
      <c r="I431" s="519"/>
      <c r="J431" s="519"/>
      <c r="K431" s="522"/>
      <c r="L431" s="588"/>
      <c r="M431" s="586"/>
      <c r="N431" s="586"/>
      <c r="O431" s="586"/>
      <c r="P431" s="586"/>
      <c r="Q431" s="518" t="s">
        <v>1557</v>
      </c>
      <c r="R431" s="587"/>
      <c r="S431" s="588"/>
    </row>
    <row r="432" spans="1:19" ht="14.25" customHeight="1">
      <c r="A432" s="586"/>
      <c r="B432" s="586"/>
      <c r="C432" s="589"/>
      <c r="D432" s="586"/>
      <c r="E432" s="586"/>
      <c r="F432" s="586"/>
      <c r="G432" s="518"/>
      <c r="H432" s="518"/>
      <c r="I432" s="519"/>
      <c r="J432" s="519"/>
      <c r="K432" s="522"/>
      <c r="L432" s="588"/>
      <c r="M432" s="586"/>
      <c r="N432" s="586"/>
      <c r="O432" s="586"/>
      <c r="P432" s="586"/>
      <c r="Q432" s="518"/>
      <c r="R432" s="587"/>
      <c r="S432" s="588"/>
    </row>
    <row r="433" spans="1:19" ht="14.25" customHeight="1">
      <c r="A433" s="586"/>
      <c r="B433" s="586"/>
      <c r="C433" s="589"/>
      <c r="D433" s="586"/>
      <c r="E433" s="586"/>
      <c r="F433" s="586"/>
      <c r="G433" s="518"/>
      <c r="H433" s="518"/>
      <c r="I433" s="519"/>
      <c r="J433" s="519"/>
      <c r="K433" s="522"/>
      <c r="L433" s="588"/>
      <c r="M433" s="586"/>
      <c r="N433" s="586"/>
      <c r="O433" s="586"/>
      <c r="P433" s="586"/>
      <c r="Q433" s="518" t="s">
        <v>1556</v>
      </c>
      <c r="R433" s="587"/>
      <c r="S433" s="588"/>
    </row>
    <row r="434" spans="1:19" ht="14.25" customHeight="1">
      <c r="A434" s="586"/>
      <c r="B434" s="586"/>
      <c r="C434" s="589"/>
      <c r="D434" s="586"/>
      <c r="E434" s="586"/>
      <c r="F434" s="586"/>
      <c r="G434" s="518"/>
      <c r="H434" s="518"/>
      <c r="I434" s="519"/>
      <c r="J434" s="519"/>
      <c r="K434" s="522"/>
      <c r="L434" s="588"/>
      <c r="M434" s="586"/>
      <c r="N434" s="586"/>
      <c r="O434" s="586"/>
      <c r="P434" s="586"/>
      <c r="Q434" s="518"/>
      <c r="R434" s="587"/>
      <c r="S434" s="588"/>
    </row>
    <row r="435" spans="1:19" ht="14.25" customHeight="1">
      <c r="A435" s="586"/>
      <c r="B435" s="586"/>
      <c r="C435" s="589"/>
      <c r="D435" s="586"/>
      <c r="E435" s="586"/>
      <c r="F435" s="586"/>
      <c r="G435" s="518"/>
      <c r="H435" s="518"/>
      <c r="I435" s="519"/>
      <c r="J435" s="519"/>
      <c r="K435" s="522"/>
      <c r="L435" s="588"/>
      <c r="M435" s="586"/>
      <c r="N435" s="586"/>
      <c r="O435" s="586"/>
      <c r="P435" s="586"/>
      <c r="Q435" s="518" t="s">
        <v>1558</v>
      </c>
      <c r="R435" s="587"/>
      <c r="S435" s="588"/>
    </row>
    <row r="436" spans="1:19" ht="14.25" customHeight="1">
      <c r="A436" s="586"/>
      <c r="B436" s="586"/>
      <c r="C436" s="589"/>
      <c r="D436" s="586"/>
      <c r="E436" s="586"/>
      <c r="F436" s="586"/>
      <c r="G436" s="518"/>
      <c r="H436" s="518"/>
      <c r="I436" s="519"/>
      <c r="J436" s="519"/>
      <c r="K436" s="522"/>
      <c r="L436" s="588"/>
      <c r="M436" s="586"/>
      <c r="N436" s="586"/>
      <c r="O436" s="586"/>
      <c r="P436" s="586"/>
      <c r="Q436" s="518"/>
      <c r="R436" s="587"/>
      <c r="S436" s="588"/>
    </row>
    <row r="437" spans="1:19" ht="26.25">
      <c r="A437" s="586" t="s">
        <v>1560</v>
      </c>
      <c r="B437" s="586" t="s">
        <v>1551</v>
      </c>
      <c r="C437" s="589" t="s">
        <v>1552</v>
      </c>
      <c r="D437" s="586" t="s">
        <v>1506</v>
      </c>
      <c r="E437" s="586" t="s">
        <v>1198</v>
      </c>
      <c r="F437" s="586" t="s">
        <v>1262</v>
      </c>
      <c r="G437" s="518" t="s">
        <v>1529</v>
      </c>
      <c r="H437" s="518" t="s">
        <v>1530</v>
      </c>
      <c r="I437" s="519">
        <v>3</v>
      </c>
      <c r="J437" s="519">
        <v>10</v>
      </c>
      <c r="K437" s="522">
        <v>30</v>
      </c>
      <c r="L437" s="588" t="s">
        <v>1222</v>
      </c>
      <c r="M437" s="586" t="s">
        <v>1186</v>
      </c>
      <c r="N437" s="586" t="s">
        <v>1561</v>
      </c>
      <c r="O437" s="586" t="s">
        <v>1198</v>
      </c>
      <c r="P437" s="586" t="s">
        <v>1562</v>
      </c>
      <c r="Q437" s="518" t="s">
        <v>1555</v>
      </c>
      <c r="R437" s="587" t="s">
        <v>1190</v>
      </c>
      <c r="S437" s="588" t="s">
        <v>1191</v>
      </c>
    </row>
    <row r="438" spans="1:19" ht="14.25">
      <c r="A438" s="586"/>
      <c r="B438" s="586"/>
      <c r="C438" s="589"/>
      <c r="D438" s="586"/>
      <c r="E438" s="586"/>
      <c r="F438" s="586"/>
      <c r="G438" s="518"/>
      <c r="H438" s="518"/>
      <c r="I438" s="519" t="s">
        <v>1203</v>
      </c>
      <c r="J438" s="519" t="s">
        <v>1215</v>
      </c>
      <c r="K438" s="522" t="s">
        <v>1228</v>
      </c>
      <c r="L438" s="588"/>
      <c r="M438" s="586"/>
      <c r="N438" s="586"/>
      <c r="O438" s="586"/>
      <c r="P438" s="586"/>
      <c r="Q438" s="518"/>
      <c r="R438" s="587"/>
      <c r="S438" s="588"/>
    </row>
    <row r="439" spans="1:19" ht="26.25">
      <c r="A439" s="586"/>
      <c r="B439" s="586"/>
      <c r="C439" s="589"/>
      <c r="D439" s="586"/>
      <c r="E439" s="586"/>
      <c r="F439" s="586"/>
      <c r="G439" s="518"/>
      <c r="H439" s="518" t="s">
        <v>1532</v>
      </c>
      <c r="I439" s="519"/>
      <c r="J439" s="519"/>
      <c r="K439" s="522"/>
      <c r="L439" s="588"/>
      <c r="M439" s="586"/>
      <c r="N439" s="586"/>
      <c r="O439" s="586"/>
      <c r="P439" s="586"/>
      <c r="Q439" s="518" t="s">
        <v>1556</v>
      </c>
      <c r="R439" s="587"/>
      <c r="S439" s="588"/>
    </row>
    <row r="440" spans="1:19" ht="14.25">
      <c r="A440" s="586"/>
      <c r="B440" s="586"/>
      <c r="C440" s="589"/>
      <c r="D440" s="586"/>
      <c r="E440" s="586"/>
      <c r="F440" s="586"/>
      <c r="G440" s="518"/>
      <c r="H440" s="518"/>
      <c r="I440" s="519"/>
      <c r="J440" s="519"/>
      <c r="K440" s="522"/>
      <c r="L440" s="588"/>
      <c r="M440" s="586"/>
      <c r="N440" s="586"/>
      <c r="O440" s="586"/>
      <c r="P440" s="586"/>
      <c r="Q440" s="518"/>
      <c r="R440" s="587"/>
      <c r="S440" s="588"/>
    </row>
    <row r="441" spans="1:19" ht="26.25">
      <c r="A441" s="586"/>
      <c r="B441" s="586"/>
      <c r="C441" s="589"/>
      <c r="D441" s="586"/>
      <c r="E441" s="586"/>
      <c r="F441" s="586"/>
      <c r="G441" s="518" t="s">
        <v>1533</v>
      </c>
      <c r="H441" s="518" t="s">
        <v>1534</v>
      </c>
      <c r="I441" s="519"/>
      <c r="J441" s="519"/>
      <c r="K441" s="522"/>
      <c r="L441" s="588"/>
      <c r="M441" s="586"/>
      <c r="N441" s="586"/>
      <c r="O441" s="586"/>
      <c r="P441" s="586"/>
      <c r="Q441" s="518"/>
      <c r="R441" s="587"/>
      <c r="S441" s="588"/>
    </row>
    <row r="442" spans="1:19" ht="14.25">
      <c r="A442" s="586"/>
      <c r="B442" s="586"/>
      <c r="C442" s="589"/>
      <c r="D442" s="586"/>
      <c r="E442" s="586"/>
      <c r="F442" s="586"/>
      <c r="G442" s="518"/>
      <c r="H442" s="518"/>
      <c r="I442" s="519"/>
      <c r="J442" s="519"/>
      <c r="K442" s="522"/>
      <c r="L442" s="588"/>
      <c r="M442" s="586"/>
      <c r="N442" s="586"/>
      <c r="O442" s="586"/>
      <c r="P442" s="586"/>
      <c r="Q442" s="518"/>
      <c r="R442" s="587"/>
      <c r="S442" s="588"/>
    </row>
    <row r="443" spans="1:19" ht="14.25">
      <c r="A443" s="586"/>
      <c r="B443" s="586"/>
      <c r="C443" s="589"/>
      <c r="D443" s="586"/>
      <c r="E443" s="586"/>
      <c r="F443" s="586"/>
      <c r="G443" s="518"/>
      <c r="H443" s="518"/>
      <c r="I443" s="519"/>
      <c r="J443" s="519"/>
      <c r="K443" s="522"/>
      <c r="L443" s="588"/>
      <c r="M443" s="586"/>
      <c r="N443" s="586"/>
      <c r="O443" s="586"/>
      <c r="P443" s="586"/>
      <c r="Q443" s="518"/>
      <c r="R443" s="587"/>
      <c r="S443" s="588"/>
    </row>
    <row r="444" spans="1:19" ht="14.25">
      <c r="A444" s="586"/>
      <c r="B444" s="586"/>
      <c r="C444" s="589"/>
      <c r="D444" s="586"/>
      <c r="E444" s="586"/>
      <c r="F444" s="586"/>
      <c r="G444" s="518"/>
      <c r="H444" s="518"/>
      <c r="I444" s="519"/>
      <c r="J444" s="519"/>
      <c r="K444" s="522"/>
      <c r="L444" s="588"/>
      <c r="M444" s="586"/>
      <c r="N444" s="586"/>
      <c r="O444" s="586"/>
      <c r="P444" s="586"/>
      <c r="Q444" s="518"/>
      <c r="R444" s="587"/>
      <c r="S444" s="588"/>
    </row>
    <row r="445" spans="1:19" ht="26.25">
      <c r="A445" s="586"/>
      <c r="B445" s="586"/>
      <c r="C445" s="589"/>
      <c r="D445" s="586"/>
      <c r="E445" s="586"/>
      <c r="F445" s="586"/>
      <c r="G445" s="518" t="s">
        <v>1535</v>
      </c>
      <c r="H445" s="518"/>
      <c r="I445" s="519"/>
      <c r="J445" s="519"/>
      <c r="K445" s="522"/>
      <c r="L445" s="588"/>
      <c r="M445" s="586"/>
      <c r="N445" s="586"/>
      <c r="O445" s="586"/>
      <c r="P445" s="586"/>
      <c r="Q445" s="518"/>
      <c r="R445" s="587"/>
      <c r="S445" s="588"/>
    </row>
    <row r="446" spans="1:19" ht="14.25">
      <c r="A446" s="586"/>
      <c r="B446" s="586"/>
      <c r="C446" s="589"/>
      <c r="D446" s="586"/>
      <c r="E446" s="586"/>
      <c r="F446" s="586"/>
      <c r="G446" s="518"/>
      <c r="H446" s="518"/>
      <c r="I446" s="519"/>
      <c r="J446" s="519"/>
      <c r="K446" s="522"/>
      <c r="L446" s="588"/>
      <c r="M446" s="586"/>
      <c r="N446" s="586"/>
      <c r="O446" s="586"/>
      <c r="P446" s="586"/>
      <c r="Q446" s="518"/>
      <c r="R446" s="587"/>
      <c r="S446" s="588"/>
    </row>
    <row r="447" spans="1:19" ht="14.25">
      <c r="A447" s="586"/>
      <c r="B447" s="586"/>
      <c r="C447" s="589"/>
      <c r="D447" s="586"/>
      <c r="E447" s="586"/>
      <c r="F447" s="586"/>
      <c r="G447" s="518"/>
      <c r="H447" s="518"/>
      <c r="I447" s="519"/>
      <c r="J447" s="519"/>
      <c r="K447" s="522"/>
      <c r="L447" s="588"/>
      <c r="M447" s="586"/>
      <c r="N447" s="586"/>
      <c r="O447" s="586"/>
      <c r="P447" s="586"/>
      <c r="Q447" s="518"/>
      <c r="R447" s="587"/>
      <c r="S447" s="588"/>
    </row>
    <row r="448" spans="1:19" ht="14.25">
      <c r="A448" s="586"/>
      <c r="B448" s="586"/>
      <c r="C448" s="589"/>
      <c r="D448" s="586"/>
      <c r="E448" s="586"/>
      <c r="F448" s="586"/>
      <c r="G448" s="518"/>
      <c r="H448" s="518"/>
      <c r="I448" s="519"/>
      <c r="J448" s="519"/>
      <c r="K448" s="522"/>
      <c r="L448" s="588"/>
      <c r="M448" s="586"/>
      <c r="N448" s="586"/>
      <c r="O448" s="586"/>
      <c r="P448" s="586"/>
      <c r="Q448" s="518"/>
      <c r="R448" s="587"/>
      <c r="S448" s="588"/>
    </row>
    <row r="449" spans="1:19" ht="26.25">
      <c r="A449" s="586"/>
      <c r="B449" s="586"/>
      <c r="C449" s="589"/>
      <c r="D449" s="586"/>
      <c r="E449" s="586"/>
      <c r="F449" s="586"/>
      <c r="G449" s="518" t="s">
        <v>1563</v>
      </c>
      <c r="H449" s="518"/>
      <c r="I449" s="519"/>
      <c r="J449" s="519"/>
      <c r="K449" s="522"/>
      <c r="L449" s="588"/>
      <c r="M449" s="586"/>
      <c r="N449" s="586"/>
      <c r="O449" s="586"/>
      <c r="P449" s="586"/>
      <c r="Q449" s="518"/>
      <c r="R449" s="587"/>
      <c r="S449" s="588"/>
    </row>
    <row r="450" spans="1:19" ht="14.25">
      <c r="A450" s="586"/>
      <c r="B450" s="586"/>
      <c r="C450" s="589"/>
      <c r="D450" s="586"/>
      <c r="E450" s="586"/>
      <c r="F450" s="586"/>
      <c r="G450" s="518"/>
      <c r="H450" s="518"/>
      <c r="I450" s="519"/>
      <c r="J450" s="519"/>
      <c r="K450" s="522"/>
      <c r="L450" s="588"/>
      <c r="M450" s="586"/>
      <c r="N450" s="586"/>
      <c r="O450" s="586"/>
      <c r="P450" s="586"/>
      <c r="Q450" s="518"/>
      <c r="R450" s="587"/>
      <c r="S450" s="588"/>
    </row>
    <row r="451" spans="1:19" ht="42.75" customHeight="1">
      <c r="A451" s="586" t="s">
        <v>1564</v>
      </c>
      <c r="B451" s="586" t="s">
        <v>1565</v>
      </c>
      <c r="C451" s="589" t="s">
        <v>1566</v>
      </c>
      <c r="D451" s="586" t="s">
        <v>1567</v>
      </c>
      <c r="E451" s="586" t="s">
        <v>1183</v>
      </c>
      <c r="F451" s="586" t="s">
        <v>1340</v>
      </c>
      <c r="G451" s="518" t="s">
        <v>1568</v>
      </c>
      <c r="H451" s="518" t="s">
        <v>1569</v>
      </c>
      <c r="I451" s="519">
        <v>2</v>
      </c>
      <c r="J451" s="519">
        <v>20</v>
      </c>
      <c r="K451" s="522">
        <v>40</v>
      </c>
      <c r="L451" s="588" t="s">
        <v>1222</v>
      </c>
      <c r="M451" s="586" t="s">
        <v>1186</v>
      </c>
      <c r="N451" s="586" t="s">
        <v>1570</v>
      </c>
      <c r="O451" s="586" t="s">
        <v>1183</v>
      </c>
      <c r="P451" s="586" t="s">
        <v>1571</v>
      </c>
      <c r="Q451" s="586" t="s">
        <v>1572</v>
      </c>
      <c r="R451" s="587" t="s">
        <v>1190</v>
      </c>
      <c r="S451" s="588" t="s">
        <v>1191</v>
      </c>
    </row>
    <row r="452" spans="1:19" ht="26.25">
      <c r="A452" s="586"/>
      <c r="B452" s="586"/>
      <c r="C452" s="589"/>
      <c r="D452" s="586"/>
      <c r="E452" s="586"/>
      <c r="F452" s="586"/>
      <c r="G452" s="518"/>
      <c r="H452" s="518" t="s">
        <v>1573</v>
      </c>
      <c r="I452" s="519" t="s">
        <v>1226</v>
      </c>
      <c r="J452" s="519" t="s">
        <v>1227</v>
      </c>
      <c r="K452" s="522" t="s">
        <v>1228</v>
      </c>
      <c r="L452" s="588"/>
      <c r="M452" s="586"/>
      <c r="N452" s="586"/>
      <c r="O452" s="586"/>
      <c r="P452" s="586"/>
      <c r="Q452" s="586"/>
      <c r="R452" s="587"/>
      <c r="S452" s="588"/>
    </row>
    <row r="453" spans="1:19" ht="26.25">
      <c r="A453" s="586"/>
      <c r="B453" s="586"/>
      <c r="C453" s="589"/>
      <c r="D453" s="586"/>
      <c r="E453" s="586"/>
      <c r="F453" s="586"/>
      <c r="G453" s="518" t="s">
        <v>1574</v>
      </c>
      <c r="H453" s="518" t="s">
        <v>1575</v>
      </c>
      <c r="I453" s="519"/>
      <c r="J453" s="519"/>
      <c r="K453" s="522"/>
      <c r="L453" s="588"/>
      <c r="M453" s="586"/>
      <c r="N453" s="586"/>
      <c r="O453" s="586"/>
      <c r="P453" s="586"/>
      <c r="Q453" s="586"/>
      <c r="R453" s="587"/>
      <c r="S453" s="588"/>
    </row>
    <row r="454" spans="1:19" ht="14.25">
      <c r="A454" s="586"/>
      <c r="B454" s="586"/>
      <c r="C454" s="589"/>
      <c r="D454" s="586"/>
      <c r="E454" s="586"/>
      <c r="F454" s="586"/>
      <c r="G454" s="518"/>
      <c r="H454" s="518" t="s">
        <v>1576</v>
      </c>
      <c r="I454" s="519"/>
      <c r="J454" s="519"/>
      <c r="K454" s="522"/>
      <c r="L454" s="588"/>
      <c r="M454" s="586"/>
      <c r="N454" s="586"/>
      <c r="O454" s="586"/>
      <c r="P454" s="586"/>
      <c r="Q454" s="586"/>
      <c r="R454" s="587"/>
      <c r="S454" s="588"/>
    </row>
    <row r="455" spans="1:19" ht="14.25">
      <c r="A455" s="586"/>
      <c r="B455" s="586"/>
      <c r="C455" s="589"/>
      <c r="D455" s="586"/>
      <c r="E455" s="586"/>
      <c r="F455" s="586"/>
      <c r="G455" s="518" t="s">
        <v>1577</v>
      </c>
      <c r="H455" s="518" t="s">
        <v>1578</v>
      </c>
      <c r="I455" s="519"/>
      <c r="J455" s="519"/>
      <c r="K455" s="522"/>
      <c r="L455" s="588"/>
      <c r="M455" s="586"/>
      <c r="N455" s="586"/>
      <c r="O455" s="586"/>
      <c r="P455" s="586"/>
      <c r="Q455" s="586"/>
      <c r="R455" s="587"/>
      <c r="S455" s="588"/>
    </row>
    <row r="456" spans="1:19" ht="14.25">
      <c r="A456" s="586"/>
      <c r="B456" s="586"/>
      <c r="C456" s="589"/>
      <c r="D456" s="586"/>
      <c r="E456" s="586"/>
      <c r="F456" s="586"/>
      <c r="G456" s="518"/>
      <c r="H456" s="518"/>
      <c r="I456" s="519"/>
      <c r="J456" s="519"/>
      <c r="K456" s="522"/>
      <c r="L456" s="588"/>
      <c r="M456" s="586"/>
      <c r="N456" s="586"/>
      <c r="O456" s="586"/>
      <c r="P456" s="586"/>
      <c r="Q456" s="586"/>
      <c r="R456" s="587"/>
      <c r="S456" s="588"/>
    </row>
    <row r="457" spans="1:19" ht="14.25">
      <c r="A457" s="586"/>
      <c r="B457" s="586"/>
      <c r="C457" s="589"/>
      <c r="D457" s="586"/>
      <c r="E457" s="586"/>
      <c r="F457" s="586"/>
      <c r="G457" s="518" t="s">
        <v>1579</v>
      </c>
      <c r="H457" s="518"/>
      <c r="I457" s="519"/>
      <c r="J457" s="519"/>
      <c r="K457" s="522"/>
      <c r="L457" s="588"/>
      <c r="M457" s="586"/>
      <c r="N457" s="586"/>
      <c r="O457" s="586"/>
      <c r="P457" s="586"/>
      <c r="Q457" s="586"/>
      <c r="R457" s="587"/>
      <c r="S457" s="588"/>
    </row>
    <row r="458" spans="1:19" ht="14.25">
      <c r="A458" s="586"/>
      <c r="B458" s="586"/>
      <c r="C458" s="589"/>
      <c r="D458" s="586"/>
      <c r="E458" s="586"/>
      <c r="F458" s="586"/>
      <c r="G458" s="518"/>
      <c r="H458" s="518"/>
      <c r="I458" s="519"/>
      <c r="J458" s="519"/>
      <c r="K458" s="522"/>
      <c r="L458" s="588"/>
      <c r="M458" s="586"/>
      <c r="N458" s="586"/>
      <c r="O458" s="586"/>
      <c r="P458" s="586"/>
      <c r="Q458" s="586"/>
      <c r="R458" s="587"/>
      <c r="S458" s="588"/>
    </row>
    <row r="459" spans="1:19" ht="26.25">
      <c r="A459" s="586"/>
      <c r="B459" s="586"/>
      <c r="C459" s="589"/>
      <c r="D459" s="586"/>
      <c r="E459" s="586"/>
      <c r="F459" s="586"/>
      <c r="G459" s="518" t="s">
        <v>1580</v>
      </c>
      <c r="H459" s="518"/>
      <c r="I459" s="519"/>
      <c r="J459" s="519"/>
      <c r="K459" s="522"/>
      <c r="L459" s="588"/>
      <c r="M459" s="586"/>
      <c r="N459" s="586"/>
      <c r="O459" s="586"/>
      <c r="P459" s="586"/>
      <c r="Q459" s="586"/>
      <c r="R459" s="587"/>
      <c r="S459" s="588"/>
    </row>
    <row r="460" spans="1:19" ht="14.25">
      <c r="A460" s="586"/>
      <c r="B460" s="586"/>
      <c r="C460" s="589"/>
      <c r="D460" s="586"/>
      <c r="E460" s="586"/>
      <c r="F460" s="586"/>
      <c r="G460" s="518"/>
      <c r="H460" s="518"/>
      <c r="I460" s="519"/>
      <c r="J460" s="519"/>
      <c r="K460" s="522"/>
      <c r="L460" s="588"/>
      <c r="M460" s="586"/>
      <c r="N460" s="586"/>
      <c r="O460" s="586"/>
      <c r="P460" s="586"/>
      <c r="Q460" s="586"/>
      <c r="R460" s="587"/>
      <c r="S460" s="588"/>
    </row>
    <row r="461" spans="1:19" ht="26.25">
      <c r="A461" s="586"/>
      <c r="B461" s="586"/>
      <c r="C461" s="589"/>
      <c r="D461" s="586"/>
      <c r="E461" s="586"/>
      <c r="F461" s="586"/>
      <c r="G461" s="518" t="s">
        <v>1581</v>
      </c>
      <c r="H461" s="518"/>
      <c r="I461" s="519"/>
      <c r="J461" s="519"/>
      <c r="K461" s="522"/>
      <c r="L461" s="588"/>
      <c r="M461" s="586"/>
      <c r="N461" s="586"/>
      <c r="O461" s="586"/>
      <c r="P461" s="586"/>
      <c r="Q461" s="586"/>
      <c r="R461" s="587"/>
      <c r="S461" s="588"/>
    </row>
    <row r="462" spans="1:19" ht="14.25">
      <c r="A462" s="586"/>
      <c r="B462" s="586"/>
      <c r="C462" s="589"/>
      <c r="D462" s="586"/>
      <c r="E462" s="586"/>
      <c r="F462" s="586"/>
      <c r="G462" s="518"/>
      <c r="H462" s="518"/>
      <c r="I462" s="519"/>
      <c r="J462" s="519"/>
      <c r="K462" s="522"/>
      <c r="L462" s="588"/>
      <c r="M462" s="586"/>
      <c r="N462" s="586"/>
      <c r="O462" s="586"/>
      <c r="P462" s="586"/>
      <c r="Q462" s="586"/>
      <c r="R462" s="587"/>
      <c r="S462" s="588"/>
    </row>
    <row r="463" spans="1:19" ht="72" customHeight="1">
      <c r="A463" s="586" t="s">
        <v>1582</v>
      </c>
      <c r="B463" s="586" t="s">
        <v>1583</v>
      </c>
      <c r="C463" s="589" t="s">
        <v>1584</v>
      </c>
      <c r="D463" s="586" t="s">
        <v>1585</v>
      </c>
      <c r="E463" s="586" t="s">
        <v>1198</v>
      </c>
      <c r="F463" s="586" t="s">
        <v>1262</v>
      </c>
      <c r="G463" s="586" t="s">
        <v>542</v>
      </c>
      <c r="H463" s="518" t="s">
        <v>265</v>
      </c>
      <c r="I463" s="519">
        <v>1</v>
      </c>
      <c r="J463" s="519">
        <v>10</v>
      </c>
      <c r="K463" s="521">
        <v>10</v>
      </c>
      <c r="L463" s="588" t="s">
        <v>1191</v>
      </c>
      <c r="M463" s="586" t="s">
        <v>1186</v>
      </c>
      <c r="N463" s="586" t="s">
        <v>1586</v>
      </c>
      <c r="O463" s="586" t="s">
        <v>1183</v>
      </c>
      <c r="P463" s="586" t="s">
        <v>1583</v>
      </c>
      <c r="Q463" s="586" t="s">
        <v>1587</v>
      </c>
      <c r="R463" s="587" t="s">
        <v>1190</v>
      </c>
      <c r="S463" s="588" t="s">
        <v>1191</v>
      </c>
    </row>
    <row r="464" spans="1:19" ht="26.25">
      <c r="A464" s="586"/>
      <c r="B464" s="586"/>
      <c r="C464" s="589"/>
      <c r="D464" s="586"/>
      <c r="E464" s="586"/>
      <c r="F464" s="586"/>
      <c r="G464" s="586"/>
      <c r="H464" s="518" t="s">
        <v>1588</v>
      </c>
      <c r="I464" s="519" t="s">
        <v>1214</v>
      </c>
      <c r="J464" s="519" t="s">
        <v>1215</v>
      </c>
      <c r="K464" s="521" t="s">
        <v>1190</v>
      </c>
      <c r="L464" s="588"/>
      <c r="M464" s="586"/>
      <c r="N464" s="586"/>
      <c r="O464" s="586"/>
      <c r="P464" s="586"/>
      <c r="Q464" s="586"/>
      <c r="R464" s="587"/>
      <c r="S464" s="588"/>
    </row>
    <row r="465" spans="1:19" ht="26.25">
      <c r="A465" s="586"/>
      <c r="B465" s="586"/>
      <c r="C465" s="589"/>
      <c r="D465" s="586"/>
      <c r="E465" s="586"/>
      <c r="F465" s="586"/>
      <c r="G465" s="586"/>
      <c r="H465" s="518" t="s">
        <v>1589</v>
      </c>
      <c r="I465" s="519"/>
      <c r="J465" s="519"/>
      <c r="K465" s="521"/>
      <c r="L465" s="588"/>
      <c r="M465" s="586"/>
      <c r="N465" s="586"/>
      <c r="O465" s="586"/>
      <c r="P465" s="586"/>
      <c r="Q465" s="586"/>
      <c r="R465" s="587"/>
      <c r="S465" s="588"/>
    </row>
    <row r="466" spans="1:19" ht="100.5" customHeight="1">
      <c r="A466" s="586" t="s">
        <v>1590</v>
      </c>
      <c r="B466" s="586" t="s">
        <v>1583</v>
      </c>
      <c r="C466" s="589" t="s">
        <v>1584</v>
      </c>
      <c r="D466" s="586" t="s">
        <v>994</v>
      </c>
      <c r="E466" s="586" t="s">
        <v>1183</v>
      </c>
      <c r="F466" s="586" t="s">
        <v>1262</v>
      </c>
      <c r="G466" s="586" t="s">
        <v>1591</v>
      </c>
      <c r="H466" s="586" t="s">
        <v>996</v>
      </c>
      <c r="I466" s="519">
        <v>1</v>
      </c>
      <c r="J466" s="519">
        <v>10</v>
      </c>
      <c r="K466" s="521">
        <v>10</v>
      </c>
      <c r="L466" s="588" t="s">
        <v>1191</v>
      </c>
      <c r="M466" s="586" t="s">
        <v>1186</v>
      </c>
      <c r="N466" s="586" t="s">
        <v>1592</v>
      </c>
      <c r="O466" s="586" t="s">
        <v>1183</v>
      </c>
      <c r="P466" s="586" t="s">
        <v>1593</v>
      </c>
      <c r="Q466" s="586" t="s">
        <v>1587</v>
      </c>
      <c r="R466" s="587" t="s">
        <v>1190</v>
      </c>
      <c r="S466" s="588" t="s">
        <v>1191</v>
      </c>
    </row>
    <row r="467" spans="1:19" ht="14.25">
      <c r="A467" s="586"/>
      <c r="B467" s="586"/>
      <c r="C467" s="589"/>
      <c r="D467" s="586"/>
      <c r="E467" s="586"/>
      <c r="F467" s="586"/>
      <c r="G467" s="586"/>
      <c r="H467" s="586"/>
      <c r="I467" s="519" t="s">
        <v>1214</v>
      </c>
      <c r="J467" s="519" t="s">
        <v>1215</v>
      </c>
      <c r="K467" s="521" t="s">
        <v>1190</v>
      </c>
      <c r="L467" s="588"/>
      <c r="M467" s="586"/>
      <c r="N467" s="586"/>
      <c r="O467" s="586"/>
      <c r="P467" s="586"/>
      <c r="Q467" s="586"/>
      <c r="R467" s="587"/>
      <c r="S467" s="588"/>
    </row>
  </sheetData>
  <sheetProtection/>
  <mergeCells count="932">
    <mergeCell ref="A1:A2"/>
    <mergeCell ref="B1:B2"/>
    <mergeCell ref="C1:C2"/>
    <mergeCell ref="D1:H1"/>
    <mergeCell ref="I1:L1"/>
    <mergeCell ref="M1:Q1"/>
    <mergeCell ref="R1:S1"/>
    <mergeCell ref="A3:A4"/>
    <mergeCell ref="B3:B4"/>
    <mergeCell ref="C3:C4"/>
    <mergeCell ref="D3:D4"/>
    <mergeCell ref="E3:E4"/>
    <mergeCell ref="F3:F4"/>
    <mergeCell ref="G3:G4"/>
    <mergeCell ref="H3:H4"/>
    <mergeCell ref="L3:L4"/>
    <mergeCell ref="M3:M4"/>
    <mergeCell ref="N3:N4"/>
    <mergeCell ref="O3:O4"/>
    <mergeCell ref="P3:P4"/>
    <mergeCell ref="Q3:Q4"/>
    <mergeCell ref="R3:R4"/>
    <mergeCell ref="S3:S4"/>
    <mergeCell ref="A5:A6"/>
    <mergeCell ref="B5:B6"/>
    <mergeCell ref="C5:C6"/>
    <mergeCell ref="D5:D6"/>
    <mergeCell ref="E5:E6"/>
    <mergeCell ref="F5:F6"/>
    <mergeCell ref="G5:G6"/>
    <mergeCell ref="H5:H6"/>
    <mergeCell ref="L5:L6"/>
    <mergeCell ref="M5:M6"/>
    <mergeCell ref="N5:N6"/>
    <mergeCell ref="O5:O6"/>
    <mergeCell ref="P5:P6"/>
    <mergeCell ref="Q5:Q6"/>
    <mergeCell ref="R5:R6"/>
    <mergeCell ref="Q7:Q8"/>
    <mergeCell ref="R7:R8"/>
    <mergeCell ref="S5:S6"/>
    <mergeCell ref="A7:A8"/>
    <mergeCell ref="B7:B8"/>
    <mergeCell ref="C7:C8"/>
    <mergeCell ref="D7:D8"/>
    <mergeCell ref="E7:E8"/>
    <mergeCell ref="F7:F8"/>
    <mergeCell ref="G7:G8"/>
    <mergeCell ref="H9:H12"/>
    <mergeCell ref="L9:L12"/>
    <mergeCell ref="M7:M8"/>
    <mergeCell ref="N7:N8"/>
    <mergeCell ref="O7:O8"/>
    <mergeCell ref="P7:P8"/>
    <mergeCell ref="H7:H8"/>
    <mergeCell ref="L7:L8"/>
    <mergeCell ref="Q9:Q10"/>
    <mergeCell ref="R9:R12"/>
    <mergeCell ref="S7:S8"/>
    <mergeCell ref="A9:A12"/>
    <mergeCell ref="B9:B12"/>
    <mergeCell ref="C9:C12"/>
    <mergeCell ref="D9:D12"/>
    <mergeCell ref="E9:E12"/>
    <mergeCell ref="F9:F12"/>
    <mergeCell ref="G9:G12"/>
    <mergeCell ref="S9:S12"/>
    <mergeCell ref="M11:M12"/>
    <mergeCell ref="N11:N12"/>
    <mergeCell ref="O11:O12"/>
    <mergeCell ref="P11:P12"/>
    <mergeCell ref="Q11:Q12"/>
    <mergeCell ref="M9:M10"/>
    <mergeCell ref="N9:N10"/>
    <mergeCell ref="O9:O10"/>
    <mergeCell ref="P9:P10"/>
    <mergeCell ref="A13:A14"/>
    <mergeCell ref="B13:B14"/>
    <mergeCell ref="C13:C14"/>
    <mergeCell ref="D13:D14"/>
    <mergeCell ref="E13:E14"/>
    <mergeCell ref="F13:F14"/>
    <mergeCell ref="G13:G14"/>
    <mergeCell ref="H13:H14"/>
    <mergeCell ref="L13:L14"/>
    <mergeCell ref="M13:M14"/>
    <mergeCell ref="N13:N14"/>
    <mergeCell ref="O13:O14"/>
    <mergeCell ref="P13:P14"/>
    <mergeCell ref="Q13:Q14"/>
    <mergeCell ref="R13:R14"/>
    <mergeCell ref="S13:S14"/>
    <mergeCell ref="A15:A16"/>
    <mergeCell ref="B15:B16"/>
    <mergeCell ref="C15:C16"/>
    <mergeCell ref="D15:D16"/>
    <mergeCell ref="E15:E16"/>
    <mergeCell ref="F15:F16"/>
    <mergeCell ref="G15:G16"/>
    <mergeCell ref="H15:H16"/>
    <mergeCell ref="L15:L16"/>
    <mergeCell ref="M15:M16"/>
    <mergeCell ref="N15:N16"/>
    <mergeCell ref="O15:O16"/>
    <mergeCell ref="P15:P16"/>
    <mergeCell ref="Q15:Q16"/>
    <mergeCell ref="R15:R16"/>
    <mergeCell ref="S15:S16"/>
    <mergeCell ref="A17:A22"/>
    <mergeCell ref="B17:B22"/>
    <mergeCell ref="C17:C22"/>
    <mergeCell ref="D17:D22"/>
    <mergeCell ref="E17:E22"/>
    <mergeCell ref="F17:F22"/>
    <mergeCell ref="G17:G22"/>
    <mergeCell ref="H17:H22"/>
    <mergeCell ref="L17:L22"/>
    <mergeCell ref="M17:M22"/>
    <mergeCell ref="N17:N22"/>
    <mergeCell ref="O17:O22"/>
    <mergeCell ref="P17:P22"/>
    <mergeCell ref="R17:R22"/>
    <mergeCell ref="S17:S22"/>
    <mergeCell ref="A23:A38"/>
    <mergeCell ref="B23:B38"/>
    <mergeCell ref="C23:C38"/>
    <mergeCell ref="D23:D38"/>
    <mergeCell ref="E23:E38"/>
    <mergeCell ref="F23:F38"/>
    <mergeCell ref="G23:G38"/>
    <mergeCell ref="H23:H38"/>
    <mergeCell ref="L23:L38"/>
    <mergeCell ref="M23:M30"/>
    <mergeCell ref="N23:N30"/>
    <mergeCell ref="O23:O30"/>
    <mergeCell ref="P23:P30"/>
    <mergeCell ref="R23:R38"/>
    <mergeCell ref="S23:S38"/>
    <mergeCell ref="M31:M38"/>
    <mergeCell ref="N31:N38"/>
    <mergeCell ref="O31:O38"/>
    <mergeCell ref="P31:P38"/>
    <mergeCell ref="A39:A42"/>
    <mergeCell ref="B39:B42"/>
    <mergeCell ref="C39:C42"/>
    <mergeCell ref="D39:D42"/>
    <mergeCell ref="E39:E42"/>
    <mergeCell ref="F39:F42"/>
    <mergeCell ref="G39:G42"/>
    <mergeCell ref="H39:H42"/>
    <mergeCell ref="L39:L42"/>
    <mergeCell ref="M39:M42"/>
    <mergeCell ref="N39:N42"/>
    <mergeCell ref="O39:O42"/>
    <mergeCell ref="P39:P42"/>
    <mergeCell ref="R39:R42"/>
    <mergeCell ref="S39:S42"/>
    <mergeCell ref="A43:A50"/>
    <mergeCell ref="B43:B50"/>
    <mergeCell ref="C43:C50"/>
    <mergeCell ref="D43:D50"/>
    <mergeCell ref="E43:E50"/>
    <mergeCell ref="F43:F50"/>
    <mergeCell ref="G43:G50"/>
    <mergeCell ref="H43:H50"/>
    <mergeCell ref="L43:L50"/>
    <mergeCell ref="M43:M46"/>
    <mergeCell ref="N43:N46"/>
    <mergeCell ref="O43:O46"/>
    <mergeCell ref="P43:P46"/>
    <mergeCell ref="R43:R50"/>
    <mergeCell ref="S43:S50"/>
    <mergeCell ref="M47:M50"/>
    <mergeCell ref="N47:N50"/>
    <mergeCell ref="O47:O50"/>
    <mergeCell ref="P47:P50"/>
    <mergeCell ref="A51:A54"/>
    <mergeCell ref="B51:B54"/>
    <mergeCell ref="C51:C54"/>
    <mergeCell ref="D51:D54"/>
    <mergeCell ref="E51:E54"/>
    <mergeCell ref="F51:F54"/>
    <mergeCell ref="G51:G54"/>
    <mergeCell ref="H51:H54"/>
    <mergeCell ref="L51:L54"/>
    <mergeCell ref="M51:M54"/>
    <mergeCell ref="N51:N54"/>
    <mergeCell ref="O51:O54"/>
    <mergeCell ref="P51:P54"/>
    <mergeCell ref="R51:R54"/>
    <mergeCell ref="S51:S54"/>
    <mergeCell ref="A55:A80"/>
    <mergeCell ref="B55:B80"/>
    <mergeCell ref="C55:C80"/>
    <mergeCell ref="D55:D80"/>
    <mergeCell ref="E55:E80"/>
    <mergeCell ref="F55:F80"/>
    <mergeCell ref="G55:G80"/>
    <mergeCell ref="H55:H80"/>
    <mergeCell ref="L55:L80"/>
    <mergeCell ref="M55:M64"/>
    <mergeCell ref="N55:N64"/>
    <mergeCell ref="O55:O64"/>
    <mergeCell ref="P55:P64"/>
    <mergeCell ref="R55:R80"/>
    <mergeCell ref="S55:S80"/>
    <mergeCell ref="M65:M74"/>
    <mergeCell ref="N65:N74"/>
    <mergeCell ref="O65:O74"/>
    <mergeCell ref="P65:P74"/>
    <mergeCell ref="M75:M80"/>
    <mergeCell ref="N75:N80"/>
    <mergeCell ref="O75:O80"/>
    <mergeCell ref="P75:P80"/>
    <mergeCell ref="A81:A94"/>
    <mergeCell ref="B81:B94"/>
    <mergeCell ref="C81:C94"/>
    <mergeCell ref="D81:D94"/>
    <mergeCell ref="E81:E94"/>
    <mergeCell ref="F81:F94"/>
    <mergeCell ref="G81:G94"/>
    <mergeCell ref="H81:H94"/>
    <mergeCell ref="L81:L94"/>
    <mergeCell ref="M81:M94"/>
    <mergeCell ref="N81:N94"/>
    <mergeCell ref="O81:O94"/>
    <mergeCell ref="P81:P94"/>
    <mergeCell ref="R81:R94"/>
    <mergeCell ref="S81:S94"/>
    <mergeCell ref="A95:A96"/>
    <mergeCell ref="B95:B96"/>
    <mergeCell ref="C95:C96"/>
    <mergeCell ref="D95:D96"/>
    <mergeCell ref="E95:E96"/>
    <mergeCell ref="F95:F96"/>
    <mergeCell ref="G95:G96"/>
    <mergeCell ref="H95:H96"/>
    <mergeCell ref="L95:L96"/>
    <mergeCell ref="M95:M96"/>
    <mergeCell ref="N95:N96"/>
    <mergeCell ref="O95:O96"/>
    <mergeCell ref="P95:P96"/>
    <mergeCell ref="Q95:Q96"/>
    <mergeCell ref="R95:R96"/>
    <mergeCell ref="S95:S96"/>
    <mergeCell ref="A97:A98"/>
    <mergeCell ref="B97:B98"/>
    <mergeCell ref="C97:C98"/>
    <mergeCell ref="D97:D98"/>
    <mergeCell ref="E97:E98"/>
    <mergeCell ref="F97:F98"/>
    <mergeCell ref="G97:G98"/>
    <mergeCell ref="H97:H98"/>
    <mergeCell ref="L97:L98"/>
    <mergeCell ref="M97:M98"/>
    <mergeCell ref="N97:N98"/>
    <mergeCell ref="O97:O98"/>
    <mergeCell ref="P97:P98"/>
    <mergeCell ref="Q97:Q98"/>
    <mergeCell ref="R97:R98"/>
    <mergeCell ref="S97:S98"/>
    <mergeCell ref="A99:A118"/>
    <mergeCell ref="B99:B118"/>
    <mergeCell ref="C99:C118"/>
    <mergeCell ref="D99:D118"/>
    <mergeCell ref="E99:E118"/>
    <mergeCell ref="F99:F118"/>
    <mergeCell ref="H99:H118"/>
    <mergeCell ref="L99:L118"/>
    <mergeCell ref="M99:M102"/>
    <mergeCell ref="N99:N102"/>
    <mergeCell ref="O99:O102"/>
    <mergeCell ref="P99:P102"/>
    <mergeCell ref="R99:R118"/>
    <mergeCell ref="N111:N114"/>
    <mergeCell ref="O111:O114"/>
    <mergeCell ref="P111:P114"/>
    <mergeCell ref="M115:M118"/>
    <mergeCell ref="S99:S118"/>
    <mergeCell ref="M103:M106"/>
    <mergeCell ref="N103:N106"/>
    <mergeCell ref="O103:O106"/>
    <mergeCell ref="P103:P106"/>
    <mergeCell ref="M107:M110"/>
    <mergeCell ref="N107:N110"/>
    <mergeCell ref="O107:O110"/>
    <mergeCell ref="P107:P110"/>
    <mergeCell ref="M111:M114"/>
    <mergeCell ref="N115:N118"/>
    <mergeCell ref="O115:O118"/>
    <mergeCell ref="P115:P118"/>
    <mergeCell ref="A119:A130"/>
    <mergeCell ref="B119:B130"/>
    <mergeCell ref="C119:C130"/>
    <mergeCell ref="D119:D130"/>
    <mergeCell ref="E119:E130"/>
    <mergeCell ref="F119:F130"/>
    <mergeCell ref="L119:L130"/>
    <mergeCell ref="M119:M122"/>
    <mergeCell ref="N119:N122"/>
    <mergeCell ref="O119:O122"/>
    <mergeCell ref="P119:P122"/>
    <mergeCell ref="R119:R130"/>
    <mergeCell ref="S119:S130"/>
    <mergeCell ref="M123:M126"/>
    <mergeCell ref="N123:N126"/>
    <mergeCell ref="O123:O126"/>
    <mergeCell ref="P123:P126"/>
    <mergeCell ref="M127:M130"/>
    <mergeCell ref="N127:N130"/>
    <mergeCell ref="O127:O130"/>
    <mergeCell ref="P127:P130"/>
    <mergeCell ref="A131:A134"/>
    <mergeCell ref="B131:B134"/>
    <mergeCell ref="C131:C134"/>
    <mergeCell ref="D131:D134"/>
    <mergeCell ref="E131:E134"/>
    <mergeCell ref="G131:G134"/>
    <mergeCell ref="H131:H134"/>
    <mergeCell ref="L131:L134"/>
    <mergeCell ref="M131:M134"/>
    <mergeCell ref="N131:N134"/>
    <mergeCell ref="O131:O134"/>
    <mergeCell ref="P131:P134"/>
    <mergeCell ref="R131:R134"/>
    <mergeCell ref="S131:S134"/>
    <mergeCell ref="A135:A136"/>
    <mergeCell ref="B135:B136"/>
    <mergeCell ref="C135:C136"/>
    <mergeCell ref="D135:D136"/>
    <mergeCell ref="E135:E136"/>
    <mergeCell ref="F135:F136"/>
    <mergeCell ref="G135:G136"/>
    <mergeCell ref="H135:H136"/>
    <mergeCell ref="L135:L136"/>
    <mergeCell ref="M135:M136"/>
    <mergeCell ref="N135:N136"/>
    <mergeCell ref="O135:O136"/>
    <mergeCell ref="P135:P136"/>
    <mergeCell ref="Q135:Q136"/>
    <mergeCell ref="R135:R136"/>
    <mergeCell ref="S135:S136"/>
    <mergeCell ref="A137:A184"/>
    <mergeCell ref="B137:B184"/>
    <mergeCell ref="C137:C184"/>
    <mergeCell ref="D137:D184"/>
    <mergeCell ref="E137:E184"/>
    <mergeCell ref="F137:F184"/>
    <mergeCell ref="G137:G184"/>
    <mergeCell ref="H137:H184"/>
    <mergeCell ref="L137:L184"/>
    <mergeCell ref="M137:M160"/>
    <mergeCell ref="N137:N160"/>
    <mergeCell ref="O137:O160"/>
    <mergeCell ref="P137:P160"/>
    <mergeCell ref="R137:R184"/>
    <mergeCell ref="S137:S184"/>
    <mergeCell ref="M161:M184"/>
    <mergeCell ref="N161:N184"/>
    <mergeCell ref="O161:O184"/>
    <mergeCell ref="P161:P184"/>
    <mergeCell ref="A185:A204"/>
    <mergeCell ref="B185:B204"/>
    <mergeCell ref="C185:C204"/>
    <mergeCell ref="D185:D204"/>
    <mergeCell ref="E185:E204"/>
    <mergeCell ref="F185:F204"/>
    <mergeCell ref="G185:G204"/>
    <mergeCell ref="H185:H204"/>
    <mergeCell ref="L185:L204"/>
    <mergeCell ref="M185:M204"/>
    <mergeCell ref="N185:N204"/>
    <mergeCell ref="O185:O204"/>
    <mergeCell ref="P185:P204"/>
    <mergeCell ref="R185:R204"/>
    <mergeCell ref="S185:S204"/>
    <mergeCell ref="A205:A212"/>
    <mergeCell ref="B205:B212"/>
    <mergeCell ref="C205:C212"/>
    <mergeCell ref="D205:D212"/>
    <mergeCell ref="E205:E212"/>
    <mergeCell ref="F205:F212"/>
    <mergeCell ref="G205:G212"/>
    <mergeCell ref="H205:H212"/>
    <mergeCell ref="L205:L212"/>
    <mergeCell ref="M205:M208"/>
    <mergeCell ref="N205:N208"/>
    <mergeCell ref="O205:O208"/>
    <mergeCell ref="P205:P208"/>
    <mergeCell ref="R205:R212"/>
    <mergeCell ref="S205:S212"/>
    <mergeCell ref="M209:M212"/>
    <mergeCell ref="N209:N212"/>
    <mergeCell ref="O209:O212"/>
    <mergeCell ref="P209:P212"/>
    <mergeCell ref="A213:A216"/>
    <mergeCell ref="B213:B216"/>
    <mergeCell ref="C213:C216"/>
    <mergeCell ref="D213:D216"/>
    <mergeCell ref="E213:E216"/>
    <mergeCell ref="F213:F216"/>
    <mergeCell ref="G213:G216"/>
    <mergeCell ref="L213:L216"/>
    <mergeCell ref="M213:M214"/>
    <mergeCell ref="N213:N214"/>
    <mergeCell ref="O213:O214"/>
    <mergeCell ref="P213:P214"/>
    <mergeCell ref="Q213:Q214"/>
    <mergeCell ref="R213:R216"/>
    <mergeCell ref="S213:S216"/>
    <mergeCell ref="M215:M216"/>
    <mergeCell ref="N215:N216"/>
    <mergeCell ref="O215:O216"/>
    <mergeCell ref="P215:P216"/>
    <mergeCell ref="Q215:Q216"/>
    <mergeCell ref="A217:A221"/>
    <mergeCell ref="B217:B221"/>
    <mergeCell ref="C217:C221"/>
    <mergeCell ref="D217:D221"/>
    <mergeCell ref="E217:E221"/>
    <mergeCell ref="F217:F221"/>
    <mergeCell ref="L217:L221"/>
    <mergeCell ref="M217:M219"/>
    <mergeCell ref="N217:N219"/>
    <mergeCell ref="O217:O219"/>
    <mergeCell ref="P217:P219"/>
    <mergeCell ref="Q217:Q219"/>
    <mergeCell ref="R217:R221"/>
    <mergeCell ref="S217:S221"/>
    <mergeCell ref="M220:M221"/>
    <mergeCell ref="N220:N221"/>
    <mergeCell ref="O220:O221"/>
    <mergeCell ref="P220:P221"/>
    <mergeCell ref="Q220:Q221"/>
    <mergeCell ref="A222:A226"/>
    <mergeCell ref="B222:B226"/>
    <mergeCell ref="C222:C226"/>
    <mergeCell ref="D222:D226"/>
    <mergeCell ref="E222:E226"/>
    <mergeCell ref="F222:F226"/>
    <mergeCell ref="L222:L226"/>
    <mergeCell ref="M222:M224"/>
    <mergeCell ref="N222:N224"/>
    <mergeCell ref="O222:O224"/>
    <mergeCell ref="P222:P224"/>
    <mergeCell ref="Q222:Q224"/>
    <mergeCell ref="R222:R226"/>
    <mergeCell ref="S222:S226"/>
    <mergeCell ref="M225:M226"/>
    <mergeCell ref="N225:N226"/>
    <mergeCell ref="O225:O226"/>
    <mergeCell ref="P225:P226"/>
    <mergeCell ref="Q225:Q226"/>
    <mergeCell ref="A227:A234"/>
    <mergeCell ref="B227:B234"/>
    <mergeCell ref="C227:C234"/>
    <mergeCell ref="D227:D234"/>
    <mergeCell ref="E227:E234"/>
    <mergeCell ref="F227:F234"/>
    <mergeCell ref="H227:H234"/>
    <mergeCell ref="L227:L234"/>
    <mergeCell ref="M227:M230"/>
    <mergeCell ref="N227:N230"/>
    <mergeCell ref="O227:O230"/>
    <mergeCell ref="P227:P230"/>
    <mergeCell ref="O233:O234"/>
    <mergeCell ref="P233:P234"/>
    <mergeCell ref="Q227:Q230"/>
    <mergeCell ref="R227:R234"/>
    <mergeCell ref="S227:S234"/>
    <mergeCell ref="M231:M232"/>
    <mergeCell ref="N231:N232"/>
    <mergeCell ref="O231:O232"/>
    <mergeCell ref="P231:P232"/>
    <mergeCell ref="Q231:Q232"/>
    <mergeCell ref="M233:M234"/>
    <mergeCell ref="N233:N234"/>
    <mergeCell ref="Q233:Q234"/>
    <mergeCell ref="A235:A236"/>
    <mergeCell ref="B235:B236"/>
    <mergeCell ref="C235:C236"/>
    <mergeCell ref="D235:D236"/>
    <mergeCell ref="E235:E236"/>
    <mergeCell ref="F235:F236"/>
    <mergeCell ref="G235:G236"/>
    <mergeCell ref="H235:H236"/>
    <mergeCell ref="L235:L236"/>
    <mergeCell ref="M235:M236"/>
    <mergeCell ref="N235:N236"/>
    <mergeCell ref="O235:O236"/>
    <mergeCell ref="P235:P236"/>
    <mergeCell ref="Q235:Q236"/>
    <mergeCell ref="R235:R236"/>
    <mergeCell ref="S235:S236"/>
    <mergeCell ref="A237:A238"/>
    <mergeCell ref="B237:B238"/>
    <mergeCell ref="C237:C238"/>
    <mergeCell ref="D237:D238"/>
    <mergeCell ref="E237:E238"/>
    <mergeCell ref="F237:F238"/>
    <mergeCell ref="G237:G238"/>
    <mergeCell ref="H237:H238"/>
    <mergeCell ref="L237:L238"/>
    <mergeCell ref="M237:M238"/>
    <mergeCell ref="N237:N238"/>
    <mergeCell ref="O237:O238"/>
    <mergeCell ref="P237:P238"/>
    <mergeCell ref="Q237:Q238"/>
    <mergeCell ref="R237:R238"/>
    <mergeCell ref="S237:S238"/>
    <mergeCell ref="A239:A246"/>
    <mergeCell ref="B239:B246"/>
    <mergeCell ref="C239:C246"/>
    <mergeCell ref="D239:D246"/>
    <mergeCell ref="E239:E246"/>
    <mergeCell ref="F239:F246"/>
    <mergeCell ref="G239:G246"/>
    <mergeCell ref="L239:L246"/>
    <mergeCell ref="M239:M246"/>
    <mergeCell ref="N239:N246"/>
    <mergeCell ref="O239:O246"/>
    <mergeCell ref="P239:P246"/>
    <mergeCell ref="R239:R246"/>
    <mergeCell ref="S239:S246"/>
    <mergeCell ref="A247:A250"/>
    <mergeCell ref="B247:B250"/>
    <mergeCell ref="C247:C250"/>
    <mergeCell ref="D247:D250"/>
    <mergeCell ref="E247:E250"/>
    <mergeCell ref="F247:F250"/>
    <mergeCell ref="H247:H250"/>
    <mergeCell ref="L247:L250"/>
    <mergeCell ref="M247:M250"/>
    <mergeCell ref="N247:N250"/>
    <mergeCell ref="O247:O250"/>
    <mergeCell ref="P247:P250"/>
    <mergeCell ref="Q247:Q250"/>
    <mergeCell ref="R247:R250"/>
    <mergeCell ref="S247:S250"/>
    <mergeCell ref="A251:A254"/>
    <mergeCell ref="B251:B254"/>
    <mergeCell ref="C251:C254"/>
    <mergeCell ref="D251:D254"/>
    <mergeCell ref="E251:E254"/>
    <mergeCell ref="F251:F254"/>
    <mergeCell ref="H251:H254"/>
    <mergeCell ref="L251:L254"/>
    <mergeCell ref="M251:M254"/>
    <mergeCell ref="N251:N254"/>
    <mergeCell ref="O251:O254"/>
    <mergeCell ref="P251:P254"/>
    <mergeCell ref="Q251:Q254"/>
    <mergeCell ref="R251:R254"/>
    <mergeCell ref="S251:S254"/>
    <mergeCell ref="A255:A256"/>
    <mergeCell ref="B255:B256"/>
    <mergeCell ref="C255:C256"/>
    <mergeCell ref="D255:D256"/>
    <mergeCell ref="E255:E256"/>
    <mergeCell ref="F255:F256"/>
    <mergeCell ref="G255:G256"/>
    <mergeCell ref="H255:H256"/>
    <mergeCell ref="L255:L256"/>
    <mergeCell ref="M255:M256"/>
    <mergeCell ref="N255:N256"/>
    <mergeCell ref="O255:O256"/>
    <mergeCell ref="P255:P256"/>
    <mergeCell ref="Q255:Q256"/>
    <mergeCell ref="R255:R256"/>
    <mergeCell ref="S255:S256"/>
    <mergeCell ref="A257:A258"/>
    <mergeCell ref="B257:B258"/>
    <mergeCell ref="C257:C258"/>
    <mergeCell ref="D257:D258"/>
    <mergeCell ref="E257:E258"/>
    <mergeCell ref="F257:F258"/>
    <mergeCell ref="G257:G258"/>
    <mergeCell ref="H257:H258"/>
    <mergeCell ref="L257:L258"/>
    <mergeCell ref="M257:M258"/>
    <mergeCell ref="N257:N258"/>
    <mergeCell ref="O257:O258"/>
    <mergeCell ref="P257:P258"/>
    <mergeCell ref="Q257:Q258"/>
    <mergeCell ref="R257:R258"/>
    <mergeCell ref="S257:S258"/>
    <mergeCell ref="A259:A260"/>
    <mergeCell ref="B259:B260"/>
    <mergeCell ref="C259:C260"/>
    <mergeCell ref="D259:D260"/>
    <mergeCell ref="E259:E260"/>
    <mergeCell ref="F259:F260"/>
    <mergeCell ref="G259:G260"/>
    <mergeCell ref="H259:H260"/>
    <mergeCell ref="L259:L260"/>
    <mergeCell ref="M259:M260"/>
    <mergeCell ref="N259:N260"/>
    <mergeCell ref="O259:O260"/>
    <mergeCell ref="P259:P260"/>
    <mergeCell ref="Q259:Q260"/>
    <mergeCell ref="R259:R260"/>
    <mergeCell ref="S259:S260"/>
    <mergeCell ref="A261:A262"/>
    <mergeCell ref="B261:B262"/>
    <mergeCell ref="C261:C262"/>
    <mergeCell ref="D261:D262"/>
    <mergeCell ref="E261:E262"/>
    <mergeCell ref="F261:F262"/>
    <mergeCell ref="G261:G262"/>
    <mergeCell ref="H261:H262"/>
    <mergeCell ref="L261:L262"/>
    <mergeCell ref="M261:M262"/>
    <mergeCell ref="N261:N262"/>
    <mergeCell ref="O261:O262"/>
    <mergeCell ref="P261:P262"/>
    <mergeCell ref="Q261:Q262"/>
    <mergeCell ref="R261:R262"/>
    <mergeCell ref="S261:S262"/>
    <mergeCell ref="A263:A264"/>
    <mergeCell ref="B263:B264"/>
    <mergeCell ref="C263:C264"/>
    <mergeCell ref="D263:D264"/>
    <mergeCell ref="E263:E264"/>
    <mergeCell ref="F263:F264"/>
    <mergeCell ref="G263:G264"/>
    <mergeCell ref="H263:H264"/>
    <mergeCell ref="L263:L264"/>
    <mergeCell ref="M263:M264"/>
    <mergeCell ref="N263:N264"/>
    <mergeCell ref="O263:O264"/>
    <mergeCell ref="P263:P264"/>
    <mergeCell ref="Q263:Q264"/>
    <mergeCell ref="R263:R264"/>
    <mergeCell ref="S263:S264"/>
    <mergeCell ref="A265:A270"/>
    <mergeCell ref="B265:B270"/>
    <mergeCell ref="C265:C270"/>
    <mergeCell ref="D265:D270"/>
    <mergeCell ref="E265:E270"/>
    <mergeCell ref="F265:F270"/>
    <mergeCell ref="G265:G270"/>
    <mergeCell ref="H265:H270"/>
    <mergeCell ref="L265:L270"/>
    <mergeCell ref="M265:M270"/>
    <mergeCell ref="N265:N270"/>
    <mergeCell ref="O265:O270"/>
    <mergeCell ref="P265:P270"/>
    <mergeCell ref="R265:R270"/>
    <mergeCell ref="S265:S270"/>
    <mergeCell ref="A271:A276"/>
    <mergeCell ref="B271:B276"/>
    <mergeCell ref="C271:C276"/>
    <mergeCell ref="D271:D276"/>
    <mergeCell ref="E271:E276"/>
    <mergeCell ref="F271:F276"/>
    <mergeCell ref="G271:G276"/>
    <mergeCell ref="H271:H276"/>
    <mergeCell ref="L271:L276"/>
    <mergeCell ref="M271:M276"/>
    <mergeCell ref="N271:N276"/>
    <mergeCell ref="O271:O276"/>
    <mergeCell ref="P271:P276"/>
    <mergeCell ref="R271:R276"/>
    <mergeCell ref="S271:S276"/>
    <mergeCell ref="A277:A306"/>
    <mergeCell ref="B277:B306"/>
    <mergeCell ref="C277:C306"/>
    <mergeCell ref="D277:D306"/>
    <mergeCell ref="E277:E306"/>
    <mergeCell ref="F277:F306"/>
    <mergeCell ref="G277:G306"/>
    <mergeCell ref="L277:L306"/>
    <mergeCell ref="M277:M286"/>
    <mergeCell ref="N277:N286"/>
    <mergeCell ref="O277:O286"/>
    <mergeCell ref="P277:P286"/>
    <mergeCell ref="R277:R306"/>
    <mergeCell ref="S277:S306"/>
    <mergeCell ref="M287:M296"/>
    <mergeCell ref="N287:N296"/>
    <mergeCell ref="O287:O296"/>
    <mergeCell ref="P287:P296"/>
    <mergeCell ref="M297:M306"/>
    <mergeCell ref="N297:N306"/>
    <mergeCell ref="O297:O306"/>
    <mergeCell ref="P297:P306"/>
    <mergeCell ref="A307:A336"/>
    <mergeCell ref="B307:B336"/>
    <mergeCell ref="C307:C336"/>
    <mergeCell ref="D307:D336"/>
    <mergeCell ref="E307:E336"/>
    <mergeCell ref="F307:F336"/>
    <mergeCell ref="G307:G336"/>
    <mergeCell ref="H307:H336"/>
    <mergeCell ref="L307:L336"/>
    <mergeCell ref="M307:M316"/>
    <mergeCell ref="N307:N316"/>
    <mergeCell ref="O307:O316"/>
    <mergeCell ref="P307:P316"/>
    <mergeCell ref="R307:R336"/>
    <mergeCell ref="S307:S336"/>
    <mergeCell ref="M317:M326"/>
    <mergeCell ref="N317:N326"/>
    <mergeCell ref="O317:O326"/>
    <mergeCell ref="P317:P326"/>
    <mergeCell ref="M327:M336"/>
    <mergeCell ref="N327:N336"/>
    <mergeCell ref="O327:O336"/>
    <mergeCell ref="P327:P336"/>
    <mergeCell ref="A337:A346"/>
    <mergeCell ref="B337:B346"/>
    <mergeCell ref="C337:C346"/>
    <mergeCell ref="D337:D346"/>
    <mergeCell ref="E337:E346"/>
    <mergeCell ref="F337:F346"/>
    <mergeCell ref="G337:G346"/>
    <mergeCell ref="L337:L346"/>
    <mergeCell ref="M337:M346"/>
    <mergeCell ref="N337:N346"/>
    <mergeCell ref="O337:O346"/>
    <mergeCell ref="P337:P346"/>
    <mergeCell ref="R337:R346"/>
    <mergeCell ref="S337:S346"/>
    <mergeCell ref="A347:A354"/>
    <mergeCell ref="B347:B354"/>
    <mergeCell ref="C347:C354"/>
    <mergeCell ref="D347:D354"/>
    <mergeCell ref="E347:E354"/>
    <mergeCell ref="F347:F354"/>
    <mergeCell ref="L347:L354"/>
    <mergeCell ref="M347:M354"/>
    <mergeCell ref="N347:N354"/>
    <mergeCell ref="O347:O354"/>
    <mergeCell ref="P347:P354"/>
    <mergeCell ref="Q347:Q354"/>
    <mergeCell ref="R347:R354"/>
    <mergeCell ref="S347:S354"/>
    <mergeCell ref="A355:A362"/>
    <mergeCell ref="B355:B362"/>
    <mergeCell ref="C355:C362"/>
    <mergeCell ref="D355:D362"/>
    <mergeCell ref="E355:E362"/>
    <mergeCell ref="F355:F362"/>
    <mergeCell ref="G355:G362"/>
    <mergeCell ref="L355:L362"/>
    <mergeCell ref="M355:M358"/>
    <mergeCell ref="N355:N358"/>
    <mergeCell ref="O355:O358"/>
    <mergeCell ref="P355:P358"/>
    <mergeCell ref="R355:R362"/>
    <mergeCell ref="S355:S362"/>
    <mergeCell ref="M359:M362"/>
    <mergeCell ref="N359:N362"/>
    <mergeCell ref="O359:O362"/>
    <mergeCell ref="P359:P362"/>
    <mergeCell ref="A363:A371"/>
    <mergeCell ref="B363:B371"/>
    <mergeCell ref="C363:C371"/>
    <mergeCell ref="D363:D371"/>
    <mergeCell ref="E363:E371"/>
    <mergeCell ref="F363:F371"/>
    <mergeCell ref="L363:L371"/>
    <mergeCell ref="M363:M367"/>
    <mergeCell ref="N363:N367"/>
    <mergeCell ref="O363:O367"/>
    <mergeCell ref="P363:P367"/>
    <mergeCell ref="R363:R371"/>
    <mergeCell ref="S363:S371"/>
    <mergeCell ref="M368:M371"/>
    <mergeCell ref="N368:N371"/>
    <mergeCell ref="O368:O371"/>
    <mergeCell ref="P368:P371"/>
    <mergeCell ref="A372:A379"/>
    <mergeCell ref="B372:B379"/>
    <mergeCell ref="C372:C379"/>
    <mergeCell ref="D372:D379"/>
    <mergeCell ref="E372:E379"/>
    <mergeCell ref="F372:F379"/>
    <mergeCell ref="L372:L379"/>
    <mergeCell ref="M372:M379"/>
    <mergeCell ref="N372:N379"/>
    <mergeCell ref="O372:O379"/>
    <mergeCell ref="P372:P379"/>
    <mergeCell ref="R372:R379"/>
    <mergeCell ref="S372:S379"/>
    <mergeCell ref="A380:A383"/>
    <mergeCell ref="B380:B383"/>
    <mergeCell ref="C380:C383"/>
    <mergeCell ref="D380:D383"/>
    <mergeCell ref="E380:E383"/>
    <mergeCell ref="F380:F383"/>
    <mergeCell ref="G380:G383"/>
    <mergeCell ref="H380:H383"/>
    <mergeCell ref="L380:L383"/>
    <mergeCell ref="M380:M381"/>
    <mergeCell ref="N380:N381"/>
    <mergeCell ref="O380:O381"/>
    <mergeCell ref="P380:P381"/>
    <mergeCell ref="Q380:Q381"/>
    <mergeCell ref="R380:R383"/>
    <mergeCell ref="S380:S383"/>
    <mergeCell ref="M382:M383"/>
    <mergeCell ref="N382:N383"/>
    <mergeCell ref="O382:O383"/>
    <mergeCell ref="P382:P383"/>
    <mergeCell ref="Q382:Q383"/>
    <mergeCell ref="A384:A390"/>
    <mergeCell ref="B384:B390"/>
    <mergeCell ref="C384:C390"/>
    <mergeCell ref="D384:D390"/>
    <mergeCell ref="E384:E390"/>
    <mergeCell ref="F384:F390"/>
    <mergeCell ref="L384:L390"/>
    <mergeCell ref="M384:M388"/>
    <mergeCell ref="N384:N388"/>
    <mergeCell ref="O384:O388"/>
    <mergeCell ref="P384:P388"/>
    <mergeCell ref="Q384:Q388"/>
    <mergeCell ref="R384:R390"/>
    <mergeCell ref="S384:S390"/>
    <mergeCell ref="M389:M390"/>
    <mergeCell ref="N389:N390"/>
    <mergeCell ref="O389:O390"/>
    <mergeCell ref="P389:P390"/>
    <mergeCell ref="Q389:Q390"/>
    <mergeCell ref="A391:A404"/>
    <mergeCell ref="B391:B404"/>
    <mergeCell ref="C391:C404"/>
    <mergeCell ref="D391:D404"/>
    <mergeCell ref="E391:E404"/>
    <mergeCell ref="F391:F404"/>
    <mergeCell ref="L391:L404"/>
    <mergeCell ref="M391:M404"/>
    <mergeCell ref="N391:N404"/>
    <mergeCell ref="O391:O404"/>
    <mergeCell ref="P391:P404"/>
    <mergeCell ref="Q391:Q404"/>
    <mergeCell ref="R391:R404"/>
    <mergeCell ref="S391:S404"/>
    <mergeCell ref="A405:A420"/>
    <mergeCell ref="B405:B420"/>
    <mergeCell ref="C405:C420"/>
    <mergeCell ref="D405:D420"/>
    <mergeCell ref="E405:E420"/>
    <mergeCell ref="F405:F420"/>
    <mergeCell ref="G405:G420"/>
    <mergeCell ref="L405:L420"/>
    <mergeCell ref="M405:M412"/>
    <mergeCell ref="N405:N412"/>
    <mergeCell ref="O405:O412"/>
    <mergeCell ref="P405:P412"/>
    <mergeCell ref="R405:R420"/>
    <mergeCell ref="S405:S420"/>
    <mergeCell ref="M413:M420"/>
    <mergeCell ref="N413:N420"/>
    <mergeCell ref="O413:O420"/>
    <mergeCell ref="P413:P420"/>
    <mergeCell ref="A421:A436"/>
    <mergeCell ref="B421:B436"/>
    <mergeCell ref="C421:C436"/>
    <mergeCell ref="D421:D436"/>
    <mergeCell ref="E421:E436"/>
    <mergeCell ref="F421:F436"/>
    <mergeCell ref="L421:L436"/>
    <mergeCell ref="M421:M428"/>
    <mergeCell ref="N421:N428"/>
    <mergeCell ref="O421:O428"/>
    <mergeCell ref="P421:P428"/>
    <mergeCell ref="R421:R436"/>
    <mergeCell ref="S421:S436"/>
    <mergeCell ref="M429:M436"/>
    <mergeCell ref="N429:N436"/>
    <mergeCell ref="O429:O436"/>
    <mergeCell ref="P429:P436"/>
    <mergeCell ref="A437:A450"/>
    <mergeCell ref="B437:B450"/>
    <mergeCell ref="C437:C450"/>
    <mergeCell ref="D437:D450"/>
    <mergeCell ref="E437:E450"/>
    <mergeCell ref="F437:F450"/>
    <mergeCell ref="L437:L450"/>
    <mergeCell ref="M437:M450"/>
    <mergeCell ref="N437:N450"/>
    <mergeCell ref="O437:O450"/>
    <mergeCell ref="P437:P450"/>
    <mergeCell ref="R437:R450"/>
    <mergeCell ref="S437:S450"/>
    <mergeCell ref="A451:A462"/>
    <mergeCell ref="B451:B462"/>
    <mergeCell ref="C451:C462"/>
    <mergeCell ref="D451:D462"/>
    <mergeCell ref="E451:E462"/>
    <mergeCell ref="F451:F462"/>
    <mergeCell ref="L451:L462"/>
    <mergeCell ref="M451:M462"/>
    <mergeCell ref="N451:N462"/>
    <mergeCell ref="O451:O462"/>
    <mergeCell ref="P451:P462"/>
    <mergeCell ref="Q451:Q462"/>
    <mergeCell ref="R451:R462"/>
    <mergeCell ref="S451:S462"/>
    <mergeCell ref="A463:A465"/>
    <mergeCell ref="B463:B465"/>
    <mergeCell ref="C463:C465"/>
    <mergeCell ref="D463:D465"/>
    <mergeCell ref="E463:E465"/>
    <mergeCell ref="F463:F465"/>
    <mergeCell ref="G463:G465"/>
    <mergeCell ref="L463:L465"/>
    <mergeCell ref="M463:M465"/>
    <mergeCell ref="N463:N465"/>
    <mergeCell ref="O463:O465"/>
    <mergeCell ref="P463:P465"/>
    <mergeCell ref="Q463:Q465"/>
    <mergeCell ref="R463:R465"/>
    <mergeCell ref="S463:S465"/>
    <mergeCell ref="A466:A467"/>
    <mergeCell ref="B466:B467"/>
    <mergeCell ref="C466:C467"/>
    <mergeCell ref="D466:D467"/>
    <mergeCell ref="E466:E467"/>
    <mergeCell ref="F466:F467"/>
    <mergeCell ref="G466:G467"/>
    <mergeCell ref="Q466:Q467"/>
    <mergeCell ref="R466:R467"/>
    <mergeCell ref="S466:S467"/>
    <mergeCell ref="H466:H467"/>
    <mergeCell ref="L466:L467"/>
    <mergeCell ref="M466:M467"/>
    <mergeCell ref="N466:N467"/>
    <mergeCell ref="O466:O467"/>
    <mergeCell ref="P466:P46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G13"/>
  <sheetViews>
    <sheetView zoomScale="80" zoomScaleNormal="80" zoomScalePageLayoutView="0" workbookViewId="0" topLeftCell="A4">
      <selection activeCell="E17" sqref="E17"/>
    </sheetView>
  </sheetViews>
  <sheetFormatPr defaultColWidth="11.421875" defaultRowHeight="12.75"/>
  <cols>
    <col min="1" max="1" width="1.421875" style="314" customWidth="1"/>
    <col min="2" max="2" width="29.7109375" style="314" customWidth="1"/>
    <col min="3" max="3" width="7.7109375" style="314" customWidth="1"/>
    <col min="4" max="4" width="43.7109375" style="314" customWidth="1"/>
    <col min="5" max="5" width="37.57421875" style="314" customWidth="1"/>
    <col min="6" max="6" width="31.28125" style="314" customWidth="1"/>
    <col min="7" max="7" width="21.00390625" style="314" customWidth="1"/>
    <col min="8" max="16384" width="11.421875" style="314" customWidth="1"/>
  </cols>
  <sheetData>
    <row r="1" ht="3" customHeight="1" thickBot="1"/>
    <row r="2" spans="2:7" ht="28.5" customHeight="1">
      <c r="B2" s="604" t="s">
        <v>131</v>
      </c>
      <c r="C2" s="605"/>
      <c r="D2" s="605"/>
      <c r="E2" s="605"/>
      <c r="F2" s="605"/>
      <c r="G2" s="606"/>
    </row>
    <row r="3" spans="2:7" ht="27.75" customHeight="1">
      <c r="B3" s="607" t="s">
        <v>124</v>
      </c>
      <c r="C3" s="609" t="s">
        <v>147</v>
      </c>
      <c r="D3" s="609"/>
      <c r="E3" s="609" t="s">
        <v>125</v>
      </c>
      <c r="F3" s="609" t="s">
        <v>0</v>
      </c>
      <c r="G3" s="612" t="s">
        <v>3</v>
      </c>
    </row>
    <row r="4" spans="2:7" ht="20.25" customHeight="1" thickBot="1">
      <c r="B4" s="608"/>
      <c r="C4" s="610"/>
      <c r="D4" s="610"/>
      <c r="E4" s="610"/>
      <c r="F4" s="610"/>
      <c r="G4" s="613"/>
    </row>
    <row r="5" spans="2:7" ht="104.25" customHeight="1">
      <c r="B5" s="592" t="s">
        <v>1099</v>
      </c>
      <c r="C5" s="332" t="s">
        <v>2</v>
      </c>
      <c r="D5" s="333" t="s">
        <v>1096</v>
      </c>
      <c r="E5" s="333" t="s">
        <v>793</v>
      </c>
      <c r="F5" s="334" t="s">
        <v>1071</v>
      </c>
      <c r="G5" s="513">
        <v>43861</v>
      </c>
    </row>
    <row r="6" spans="2:7" ht="104.25" customHeight="1" thickBot="1">
      <c r="B6" s="594"/>
      <c r="C6" s="335" t="s">
        <v>9</v>
      </c>
      <c r="D6" s="336" t="s">
        <v>1085</v>
      </c>
      <c r="E6" s="336" t="s">
        <v>1097</v>
      </c>
      <c r="F6" s="337" t="s">
        <v>126</v>
      </c>
      <c r="G6" s="514">
        <v>43861</v>
      </c>
    </row>
    <row r="7" spans="2:7" ht="49.5" customHeight="1" thickBot="1">
      <c r="B7" s="338" t="s">
        <v>127</v>
      </c>
      <c r="C7" s="339" t="s">
        <v>156</v>
      </c>
      <c r="D7" s="340" t="s">
        <v>1098</v>
      </c>
      <c r="E7" s="341" t="s">
        <v>135</v>
      </c>
      <c r="F7" s="341" t="s">
        <v>132</v>
      </c>
      <c r="G7" s="513">
        <v>43861</v>
      </c>
    </row>
    <row r="8" spans="2:7" ht="49.5" customHeight="1">
      <c r="B8" s="614" t="s">
        <v>128</v>
      </c>
      <c r="C8" s="615" t="s">
        <v>5</v>
      </c>
      <c r="D8" s="616" t="s">
        <v>134</v>
      </c>
      <c r="E8" s="616" t="s">
        <v>1086</v>
      </c>
      <c r="F8" s="611" t="s">
        <v>794</v>
      </c>
      <c r="G8" s="515">
        <v>43961</v>
      </c>
    </row>
    <row r="9" spans="2:7" ht="49.5" customHeight="1">
      <c r="B9" s="593"/>
      <c r="C9" s="596"/>
      <c r="D9" s="599"/>
      <c r="E9" s="599"/>
      <c r="F9" s="602"/>
      <c r="G9" s="516">
        <v>44084</v>
      </c>
    </row>
    <row r="10" spans="2:7" ht="49.5" customHeight="1" thickBot="1">
      <c r="B10" s="594"/>
      <c r="C10" s="597"/>
      <c r="D10" s="600"/>
      <c r="E10" s="600"/>
      <c r="F10" s="603"/>
      <c r="G10" s="514">
        <v>43840</v>
      </c>
    </row>
    <row r="11" spans="2:7" ht="49.5" customHeight="1">
      <c r="B11" s="592" t="s">
        <v>129</v>
      </c>
      <c r="C11" s="595" t="s">
        <v>6</v>
      </c>
      <c r="D11" s="598" t="s">
        <v>130</v>
      </c>
      <c r="E11" s="598" t="s">
        <v>133</v>
      </c>
      <c r="F11" s="601" t="s">
        <v>8</v>
      </c>
      <c r="G11" s="515">
        <v>43961</v>
      </c>
    </row>
    <row r="12" spans="2:7" ht="49.5" customHeight="1">
      <c r="B12" s="593"/>
      <c r="C12" s="596"/>
      <c r="D12" s="599"/>
      <c r="E12" s="599"/>
      <c r="F12" s="602"/>
      <c r="G12" s="516">
        <v>44084</v>
      </c>
    </row>
    <row r="13" spans="2:7" ht="49.5" customHeight="1" thickBot="1">
      <c r="B13" s="594"/>
      <c r="C13" s="597"/>
      <c r="D13" s="600"/>
      <c r="E13" s="600"/>
      <c r="F13" s="603"/>
      <c r="G13" s="514">
        <v>43840</v>
      </c>
    </row>
  </sheetData>
  <sheetProtection/>
  <mergeCells count="17">
    <mergeCell ref="F8:F10"/>
    <mergeCell ref="F3:F4"/>
    <mergeCell ref="G3:G4"/>
    <mergeCell ref="B8:B10"/>
    <mergeCell ref="C8:C10"/>
    <mergeCell ref="D8:D10"/>
    <mergeCell ref="E8:E10"/>
    <mergeCell ref="B11:B13"/>
    <mergeCell ref="C11:C13"/>
    <mergeCell ref="D11:D13"/>
    <mergeCell ref="E11:E13"/>
    <mergeCell ref="F11:F13"/>
    <mergeCell ref="B2:G2"/>
    <mergeCell ref="B5:B6"/>
    <mergeCell ref="B3:B4"/>
    <mergeCell ref="C3:D4"/>
    <mergeCell ref="E3:E4"/>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AE95"/>
  <sheetViews>
    <sheetView showGridLines="0" zoomScale="80" zoomScaleNormal="80" zoomScalePageLayoutView="0" workbookViewId="0" topLeftCell="A1">
      <pane xSplit="2" ySplit="5" topLeftCell="C22" activePane="bottomRight" state="frozen"/>
      <selection pane="topLeft" activeCell="A1" sqref="A1"/>
      <selection pane="topRight" activeCell="C1" sqref="C1"/>
      <selection pane="bottomLeft" activeCell="A6" sqref="A6"/>
      <selection pane="bottomRight" activeCell="L4" sqref="L4:L5"/>
    </sheetView>
  </sheetViews>
  <sheetFormatPr defaultColWidth="11.421875" defaultRowHeight="12.75"/>
  <cols>
    <col min="1" max="1" width="1.421875" style="0" customWidth="1"/>
    <col min="2" max="2" width="49.28125" style="0" customWidth="1"/>
    <col min="3" max="3" width="37.00390625" style="0" customWidth="1"/>
    <col min="4" max="4" width="37.28125" style="0" customWidth="1"/>
    <col min="5" max="5" width="32.7109375" style="0" customWidth="1"/>
    <col min="6" max="6" width="16.28125" style="0" hidden="1" customWidth="1"/>
    <col min="7" max="7" width="17.28125" style="0" hidden="1" customWidth="1"/>
    <col min="8" max="8" width="13.7109375" style="0" hidden="1" customWidth="1"/>
    <col min="9" max="9" width="16.57421875" style="0" hidden="1" customWidth="1"/>
    <col min="10" max="10" width="15.421875" style="0" hidden="1" customWidth="1"/>
    <col min="11" max="11" width="14.00390625" style="0" hidden="1" customWidth="1"/>
    <col min="12" max="12" width="45.28125" style="1" customWidth="1"/>
    <col min="13" max="18" width="15.7109375" style="0" customWidth="1"/>
    <col min="19" max="19" width="15.7109375" style="42" customWidth="1"/>
    <col min="20" max="20" width="51.421875" style="0" customWidth="1"/>
    <col min="21" max="21" width="50.00390625" style="0" customWidth="1"/>
    <col min="22" max="22" width="31.421875" style="0" customWidth="1"/>
    <col min="23" max="23" width="91.7109375" style="0" customWidth="1"/>
    <col min="24" max="24" width="37.57421875" style="0" customWidth="1"/>
    <col min="25" max="25" width="25.28125" style="42" customWidth="1"/>
    <col min="26" max="26" width="23.7109375" style="0" customWidth="1"/>
    <col min="27" max="27" width="21.00390625" style="0" customWidth="1"/>
    <col min="28" max="28" width="26.7109375" style="0" customWidth="1"/>
    <col min="29" max="29" width="49.7109375" style="0" customWidth="1"/>
  </cols>
  <sheetData>
    <row r="1" spans="2:29" ht="13.5" thickBot="1">
      <c r="B1" s="216"/>
      <c r="C1" s="216"/>
      <c r="D1" s="216"/>
      <c r="E1" s="216"/>
      <c r="F1" s="216"/>
      <c r="G1" s="216"/>
      <c r="H1" s="216"/>
      <c r="I1" s="216"/>
      <c r="J1" s="216"/>
      <c r="K1" s="216"/>
      <c r="L1" s="316"/>
      <c r="M1" s="216"/>
      <c r="N1" s="216"/>
      <c r="O1" s="216"/>
      <c r="P1" s="216"/>
      <c r="Q1" s="216"/>
      <c r="R1" s="216"/>
      <c r="S1" s="254"/>
      <c r="T1" s="216"/>
      <c r="U1" s="216"/>
      <c r="V1" s="216"/>
      <c r="W1" s="216"/>
      <c r="X1" s="216"/>
      <c r="Y1" s="254"/>
      <c r="Z1" s="216"/>
      <c r="AA1" s="216"/>
      <c r="AB1" s="216"/>
      <c r="AC1" s="216"/>
    </row>
    <row r="2" spans="2:29" ht="24" customHeight="1">
      <c r="B2" s="643" t="s">
        <v>204</v>
      </c>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5"/>
    </row>
    <row r="3" spans="2:29" ht="13.5" customHeight="1">
      <c r="B3" s="646" t="s">
        <v>205</v>
      </c>
      <c r="C3" s="628" t="s">
        <v>206</v>
      </c>
      <c r="D3" s="628" t="s">
        <v>207</v>
      </c>
      <c r="E3" s="628" t="s">
        <v>208</v>
      </c>
      <c r="F3" s="633" t="s">
        <v>209</v>
      </c>
      <c r="G3" s="633"/>
      <c r="H3" s="633"/>
      <c r="I3" s="633"/>
      <c r="J3" s="633"/>
      <c r="K3" s="633"/>
      <c r="L3" s="633" t="s">
        <v>210</v>
      </c>
      <c r="M3" s="633"/>
      <c r="N3" s="633"/>
      <c r="O3" s="633"/>
      <c r="P3" s="633"/>
      <c r="Q3" s="633"/>
      <c r="R3" s="633"/>
      <c r="S3" s="633"/>
      <c r="T3" s="633"/>
      <c r="U3" s="633"/>
      <c r="V3" s="632" t="s">
        <v>211</v>
      </c>
      <c r="W3" s="632" t="s">
        <v>212</v>
      </c>
      <c r="X3" s="632" t="s">
        <v>0</v>
      </c>
      <c r="Y3" s="632" t="s">
        <v>632</v>
      </c>
      <c r="Z3" s="628" t="s">
        <v>719</v>
      </c>
      <c r="AA3" s="628" t="s">
        <v>720</v>
      </c>
      <c r="AB3" s="628" t="s">
        <v>721</v>
      </c>
      <c r="AC3" s="647" t="s">
        <v>11</v>
      </c>
    </row>
    <row r="4" spans="2:29" ht="12.75">
      <c r="B4" s="646"/>
      <c r="C4" s="628"/>
      <c r="D4" s="628"/>
      <c r="E4" s="628"/>
      <c r="F4" s="633" t="s">
        <v>213</v>
      </c>
      <c r="G4" s="633"/>
      <c r="H4" s="633"/>
      <c r="I4" s="633"/>
      <c r="J4" s="633"/>
      <c r="K4" s="633"/>
      <c r="L4" s="628" t="s">
        <v>214</v>
      </c>
      <c r="M4" s="633" t="s">
        <v>215</v>
      </c>
      <c r="N4" s="633"/>
      <c r="O4" s="633"/>
      <c r="P4" s="633"/>
      <c r="Q4" s="633"/>
      <c r="R4" s="633"/>
      <c r="S4" s="633" t="s">
        <v>216</v>
      </c>
      <c r="T4" s="633"/>
      <c r="U4" s="633"/>
      <c r="V4" s="632"/>
      <c r="W4" s="632"/>
      <c r="X4" s="632"/>
      <c r="Y4" s="632"/>
      <c r="Z4" s="628"/>
      <c r="AA4" s="628"/>
      <c r="AB4" s="628"/>
      <c r="AC4" s="647"/>
    </row>
    <row r="5" spans="2:29" ht="27">
      <c r="B5" s="646"/>
      <c r="C5" s="628"/>
      <c r="D5" s="628"/>
      <c r="E5" s="628"/>
      <c r="F5" s="274" t="s">
        <v>217</v>
      </c>
      <c r="G5" s="274" t="s">
        <v>218</v>
      </c>
      <c r="H5" s="274" t="s">
        <v>219</v>
      </c>
      <c r="I5" s="274" t="s">
        <v>220</v>
      </c>
      <c r="J5" s="274" t="s">
        <v>221</v>
      </c>
      <c r="K5" s="274" t="s">
        <v>222</v>
      </c>
      <c r="L5" s="628"/>
      <c r="M5" s="274" t="s">
        <v>217</v>
      </c>
      <c r="N5" s="274" t="s">
        <v>218</v>
      </c>
      <c r="O5" s="274" t="s">
        <v>219</v>
      </c>
      <c r="P5" s="274" t="s">
        <v>220</v>
      </c>
      <c r="Q5" s="274" t="s">
        <v>221</v>
      </c>
      <c r="R5" s="274" t="s">
        <v>222</v>
      </c>
      <c r="S5" s="274" t="s">
        <v>223</v>
      </c>
      <c r="T5" s="274" t="s">
        <v>212</v>
      </c>
      <c r="U5" s="274" t="s">
        <v>224</v>
      </c>
      <c r="V5" s="632"/>
      <c r="W5" s="632"/>
      <c r="X5" s="632"/>
      <c r="Y5" s="632"/>
      <c r="Z5" s="628"/>
      <c r="AA5" s="628"/>
      <c r="AB5" s="628"/>
      <c r="AC5" s="647"/>
    </row>
    <row r="6" spans="2:29" ht="99" customHeight="1">
      <c r="B6" s="634" t="s">
        <v>554</v>
      </c>
      <c r="C6" s="275" t="s">
        <v>225</v>
      </c>
      <c r="D6" s="275" t="s">
        <v>226</v>
      </c>
      <c r="E6" s="275" t="s">
        <v>227</v>
      </c>
      <c r="F6" s="242" t="s">
        <v>228</v>
      </c>
      <c r="G6" s="56">
        <f aca="true" t="shared" si="0" ref="G6:G13">IF(F6=0,"",IF(F6="Rara vez",1,IF(F6="Improbable",2,IF(F6="Posible",3,IF(F6="Probable",4,IF(F6="Casi seguro",5,""))))))</f>
        <v>1</v>
      </c>
      <c r="H6" s="242" t="s">
        <v>229</v>
      </c>
      <c r="I6" s="56">
        <f aca="true" t="shared" si="1" ref="I6:I13">IF(H6=0,"",IF(H6="Moderado",5,IF(H6="Mayor",10,IF(H6="Catastrófico",20,""))))</f>
        <v>20</v>
      </c>
      <c r="J6" s="56">
        <f aca="true" t="shared" si="2" ref="J6:J13">IF(H6="",0,(G6*I6))</f>
        <v>20</v>
      </c>
      <c r="K6" s="248" t="str">
        <f aca="true" t="shared" si="3" ref="K6:K13">IF(J6=0,"",IF(J6&lt;15,"Bajo",IF(AND(J6&gt;=15,J6&lt;30),"Moderado",IF(AND(J6&gt;=30,J6&lt;60),"Alto",IF(J6&gt;=60,"Extremo","")))))</f>
        <v>Moderado</v>
      </c>
      <c r="L6" s="264" t="s">
        <v>231</v>
      </c>
      <c r="M6" s="242" t="s">
        <v>228</v>
      </c>
      <c r="N6" s="56">
        <f aca="true" t="shared" si="4" ref="N6:N13">IF(M6=0,"",IF(M6="Rara vez",1,IF(M6="Improbable",2,IF(M6="Posible",3,IF(M6="Probable",4,IF(M6="Casi seguro",5,""))))))</f>
        <v>1</v>
      </c>
      <c r="O6" s="242" t="s">
        <v>232</v>
      </c>
      <c r="P6" s="56">
        <f aca="true" t="shared" si="5" ref="P6:P13">IF(O6=0,"",IF(O6="Moderado",5,IF(O6="Mayor",10,IF(O6="Catastrófico",20,""))))</f>
        <v>10</v>
      </c>
      <c r="Q6" s="56">
        <f aca="true" t="shared" si="6" ref="Q6:Q13">IF(O6="",0,(N6*P6))</f>
        <v>10</v>
      </c>
      <c r="R6" s="242" t="str">
        <f aca="true" t="shared" si="7" ref="R6:R13">IF(Q6=0,"",IF(Q6&lt;15,"Bajo",IF(AND(Q6&gt;=15,Q6&lt;30),"Moderado",IF(AND(Q6&gt;=30,Q6&lt;60),"Alto",IF(Q6&gt;=60,"Extremo","")))))</f>
        <v>Bajo</v>
      </c>
      <c r="S6" s="242" t="s">
        <v>822</v>
      </c>
      <c r="T6" s="250" t="s">
        <v>235</v>
      </c>
      <c r="U6" s="250" t="s">
        <v>236</v>
      </c>
      <c r="V6" s="222">
        <v>43220</v>
      </c>
      <c r="W6" s="55" t="s">
        <v>722</v>
      </c>
      <c r="X6" s="56" t="s">
        <v>687</v>
      </c>
      <c r="Y6" s="277" t="s">
        <v>633</v>
      </c>
      <c r="Z6" s="152" t="s">
        <v>54</v>
      </c>
      <c r="AA6" s="152" t="s">
        <v>54</v>
      </c>
      <c r="AB6" s="152" t="s">
        <v>723</v>
      </c>
      <c r="AC6" s="282" t="s">
        <v>760</v>
      </c>
    </row>
    <row r="7" spans="2:29" ht="85.5" customHeight="1">
      <c r="B7" s="635"/>
      <c r="C7" s="275" t="s">
        <v>237</v>
      </c>
      <c r="D7" s="275" t="s">
        <v>238</v>
      </c>
      <c r="E7" s="275" t="s">
        <v>239</v>
      </c>
      <c r="F7" s="242" t="s">
        <v>228</v>
      </c>
      <c r="G7" s="56">
        <f t="shared" si="0"/>
        <v>1</v>
      </c>
      <c r="H7" s="242" t="s">
        <v>229</v>
      </c>
      <c r="I7" s="56">
        <f t="shared" si="1"/>
        <v>20</v>
      </c>
      <c r="J7" s="56">
        <f t="shared" si="2"/>
        <v>20</v>
      </c>
      <c r="K7" s="248" t="str">
        <f t="shared" si="3"/>
        <v>Moderado</v>
      </c>
      <c r="L7" s="264" t="s">
        <v>240</v>
      </c>
      <c r="M7" s="242" t="s">
        <v>228</v>
      </c>
      <c r="N7" s="56">
        <f t="shared" si="4"/>
        <v>1</v>
      </c>
      <c r="O7" s="242" t="s">
        <v>232</v>
      </c>
      <c r="P7" s="56">
        <f t="shared" si="5"/>
        <v>10</v>
      </c>
      <c r="Q7" s="56">
        <f t="shared" si="6"/>
        <v>10</v>
      </c>
      <c r="R7" s="242" t="str">
        <f t="shared" si="7"/>
        <v>Bajo</v>
      </c>
      <c r="S7" s="242" t="s">
        <v>273</v>
      </c>
      <c r="T7" s="250" t="s">
        <v>241</v>
      </c>
      <c r="U7" s="250" t="s">
        <v>242</v>
      </c>
      <c r="V7" s="222">
        <v>43220</v>
      </c>
      <c r="W7" s="271" t="s">
        <v>922</v>
      </c>
      <c r="X7" s="56" t="s">
        <v>718</v>
      </c>
      <c r="Y7" s="277" t="s">
        <v>633</v>
      </c>
      <c r="Z7" s="152" t="s">
        <v>54</v>
      </c>
      <c r="AA7" s="152" t="s">
        <v>54</v>
      </c>
      <c r="AB7" s="152" t="s">
        <v>723</v>
      </c>
      <c r="AC7" s="282" t="s">
        <v>760</v>
      </c>
    </row>
    <row r="8" spans="2:29" ht="206.25" customHeight="1">
      <c r="B8" s="272" t="s">
        <v>555</v>
      </c>
      <c r="C8" s="267" t="s">
        <v>243</v>
      </c>
      <c r="D8" s="267" t="s">
        <v>244</v>
      </c>
      <c r="E8" s="264" t="s">
        <v>239</v>
      </c>
      <c r="F8" s="263" t="s">
        <v>228</v>
      </c>
      <c r="G8" s="277">
        <f t="shared" si="0"/>
        <v>1</v>
      </c>
      <c r="H8" s="263" t="s">
        <v>232</v>
      </c>
      <c r="I8" s="277">
        <f t="shared" si="1"/>
        <v>10</v>
      </c>
      <c r="J8" s="277">
        <f t="shared" si="2"/>
        <v>10</v>
      </c>
      <c r="K8" s="240" t="str">
        <f t="shared" si="3"/>
        <v>Bajo</v>
      </c>
      <c r="L8" s="264" t="s">
        <v>245</v>
      </c>
      <c r="M8" s="263" t="s">
        <v>228</v>
      </c>
      <c r="N8" s="277">
        <f t="shared" si="4"/>
        <v>1</v>
      </c>
      <c r="O8" s="263" t="s">
        <v>230</v>
      </c>
      <c r="P8" s="277">
        <f t="shared" si="5"/>
        <v>5</v>
      </c>
      <c r="Q8" s="277">
        <f t="shared" si="6"/>
        <v>5</v>
      </c>
      <c r="R8" s="263" t="str">
        <f t="shared" si="7"/>
        <v>Bajo</v>
      </c>
      <c r="S8" s="263" t="s">
        <v>399</v>
      </c>
      <c r="T8" s="250" t="s">
        <v>246</v>
      </c>
      <c r="U8" s="250" t="s">
        <v>247</v>
      </c>
      <c r="V8" s="222">
        <v>43220</v>
      </c>
      <c r="W8" s="271" t="s">
        <v>983</v>
      </c>
      <c r="X8" s="53" t="s">
        <v>984</v>
      </c>
      <c r="Y8" s="263" t="s">
        <v>633</v>
      </c>
      <c r="Z8" s="152" t="s">
        <v>54</v>
      </c>
      <c r="AA8" s="152" t="s">
        <v>54</v>
      </c>
      <c r="AB8" s="152" t="s">
        <v>723</v>
      </c>
      <c r="AC8" s="282" t="s">
        <v>760</v>
      </c>
    </row>
    <row r="9" spans="2:29" ht="117.75" customHeight="1">
      <c r="B9" s="256" t="s">
        <v>732</v>
      </c>
      <c r="C9" s="267" t="s">
        <v>248</v>
      </c>
      <c r="D9" s="267" t="s">
        <v>249</v>
      </c>
      <c r="E9" s="267" t="s">
        <v>250</v>
      </c>
      <c r="F9" s="263" t="s">
        <v>251</v>
      </c>
      <c r="G9" s="277">
        <f t="shared" si="0"/>
        <v>2</v>
      </c>
      <c r="H9" s="263" t="s">
        <v>232</v>
      </c>
      <c r="I9" s="277">
        <f t="shared" si="1"/>
        <v>10</v>
      </c>
      <c r="J9" s="277">
        <f t="shared" si="2"/>
        <v>20</v>
      </c>
      <c r="K9" s="240" t="str">
        <f t="shared" si="3"/>
        <v>Moderado</v>
      </c>
      <c r="L9" s="264" t="s">
        <v>252</v>
      </c>
      <c r="M9" s="241" t="s">
        <v>228</v>
      </c>
      <c r="N9" s="277">
        <f t="shared" si="4"/>
        <v>1</v>
      </c>
      <c r="O9" s="241" t="s">
        <v>230</v>
      </c>
      <c r="P9" s="277">
        <f t="shared" si="5"/>
        <v>5</v>
      </c>
      <c r="Q9" s="277">
        <f t="shared" si="6"/>
        <v>5</v>
      </c>
      <c r="R9" s="263" t="str">
        <f t="shared" si="7"/>
        <v>Bajo</v>
      </c>
      <c r="S9" s="53" t="s">
        <v>234</v>
      </c>
      <c r="T9" s="310" t="s">
        <v>253</v>
      </c>
      <c r="U9" s="310" t="s">
        <v>254</v>
      </c>
      <c r="V9" s="222">
        <v>43220</v>
      </c>
      <c r="W9" s="252" t="s">
        <v>923</v>
      </c>
      <c r="X9" s="283" t="s">
        <v>924</v>
      </c>
      <c r="Y9" s="277" t="s">
        <v>633</v>
      </c>
      <c r="Z9" s="152" t="s">
        <v>54</v>
      </c>
      <c r="AA9" s="152" t="s">
        <v>54</v>
      </c>
      <c r="AB9" s="152" t="s">
        <v>723</v>
      </c>
      <c r="AC9" s="282" t="s">
        <v>760</v>
      </c>
    </row>
    <row r="10" spans="2:29" ht="216.75" customHeight="1">
      <c r="B10" s="273" t="s">
        <v>556</v>
      </c>
      <c r="C10" s="265" t="s">
        <v>255</v>
      </c>
      <c r="D10" s="265" t="s">
        <v>256</v>
      </c>
      <c r="E10" s="275" t="s">
        <v>257</v>
      </c>
      <c r="F10" s="263" t="s">
        <v>258</v>
      </c>
      <c r="G10" s="277">
        <f t="shared" si="0"/>
        <v>4</v>
      </c>
      <c r="H10" s="263" t="s">
        <v>232</v>
      </c>
      <c r="I10" s="277">
        <f t="shared" si="1"/>
        <v>10</v>
      </c>
      <c r="J10" s="277">
        <f t="shared" si="2"/>
        <v>40</v>
      </c>
      <c r="K10" s="240" t="str">
        <f t="shared" si="3"/>
        <v>Alto</v>
      </c>
      <c r="L10" s="265" t="s">
        <v>260</v>
      </c>
      <c r="M10" s="241" t="s">
        <v>228</v>
      </c>
      <c r="N10" s="277">
        <f t="shared" si="4"/>
        <v>1</v>
      </c>
      <c r="O10" s="241" t="s">
        <v>230</v>
      </c>
      <c r="P10" s="277">
        <f t="shared" si="5"/>
        <v>5</v>
      </c>
      <c r="Q10" s="277">
        <f t="shared" si="6"/>
        <v>5</v>
      </c>
      <c r="R10" s="263" t="str">
        <f t="shared" si="7"/>
        <v>Bajo</v>
      </c>
      <c r="S10" s="215" t="s">
        <v>234</v>
      </c>
      <c r="T10" s="73" t="s">
        <v>261</v>
      </c>
      <c r="U10" s="73" t="s">
        <v>262</v>
      </c>
      <c r="V10" s="222">
        <v>43220</v>
      </c>
      <c r="W10" s="265" t="s">
        <v>925</v>
      </c>
      <c r="X10" s="53" t="s">
        <v>167</v>
      </c>
      <c r="Y10" s="277" t="s">
        <v>633</v>
      </c>
      <c r="Z10" s="243" t="s">
        <v>750</v>
      </c>
      <c r="AA10" s="243" t="s">
        <v>750</v>
      </c>
      <c r="AB10" s="243" t="s">
        <v>152</v>
      </c>
      <c r="AC10" s="282" t="s">
        <v>760</v>
      </c>
    </row>
    <row r="11" spans="2:29" ht="140.25" customHeight="1">
      <c r="B11" s="637" t="s">
        <v>557</v>
      </c>
      <c r="C11" s="275" t="s">
        <v>263</v>
      </c>
      <c r="D11" s="275" t="s">
        <v>264</v>
      </c>
      <c r="E11" s="267" t="s">
        <v>265</v>
      </c>
      <c r="F11" s="263" t="s">
        <v>266</v>
      </c>
      <c r="G11" s="277">
        <f t="shared" si="0"/>
        <v>3</v>
      </c>
      <c r="H11" s="263" t="s">
        <v>230</v>
      </c>
      <c r="I11" s="277">
        <f t="shared" si="1"/>
        <v>5</v>
      </c>
      <c r="J11" s="277">
        <f t="shared" si="2"/>
        <v>15</v>
      </c>
      <c r="K11" s="240" t="str">
        <f t="shared" si="3"/>
        <v>Moderado</v>
      </c>
      <c r="L11" s="264" t="s">
        <v>267</v>
      </c>
      <c r="M11" s="241" t="s">
        <v>251</v>
      </c>
      <c r="N11" s="277">
        <f t="shared" si="4"/>
        <v>2</v>
      </c>
      <c r="O11" s="241" t="s">
        <v>230</v>
      </c>
      <c r="P11" s="277">
        <f t="shared" si="5"/>
        <v>5</v>
      </c>
      <c r="Q11" s="277">
        <f t="shared" si="6"/>
        <v>10</v>
      </c>
      <c r="R11" s="263" t="str">
        <f t="shared" si="7"/>
        <v>Bajo</v>
      </c>
      <c r="S11" s="53" t="s">
        <v>234</v>
      </c>
      <c r="T11" s="310" t="s">
        <v>268</v>
      </c>
      <c r="U11" s="310" t="s">
        <v>1052</v>
      </c>
      <c r="V11" s="222">
        <v>43220</v>
      </c>
      <c r="W11" s="265" t="s">
        <v>968</v>
      </c>
      <c r="X11" s="53" t="s">
        <v>969</v>
      </c>
      <c r="Y11" s="263" t="s">
        <v>633</v>
      </c>
      <c r="Z11" s="243" t="s">
        <v>750</v>
      </c>
      <c r="AA11" s="243" t="s">
        <v>750</v>
      </c>
      <c r="AB11" s="243" t="s">
        <v>152</v>
      </c>
      <c r="AC11" s="282" t="s">
        <v>760</v>
      </c>
    </row>
    <row r="12" spans="2:29" ht="152.25" customHeight="1">
      <c r="B12" s="638"/>
      <c r="C12" s="266" t="s">
        <v>270</v>
      </c>
      <c r="D12" s="266" t="s">
        <v>271</v>
      </c>
      <c r="E12" s="266" t="s">
        <v>265</v>
      </c>
      <c r="F12" s="263" t="s">
        <v>266</v>
      </c>
      <c r="G12" s="277">
        <f t="shared" si="0"/>
        <v>3</v>
      </c>
      <c r="H12" s="263" t="s">
        <v>230</v>
      </c>
      <c r="I12" s="277">
        <f t="shared" si="1"/>
        <v>5</v>
      </c>
      <c r="J12" s="277">
        <f t="shared" si="2"/>
        <v>15</v>
      </c>
      <c r="K12" s="240" t="str">
        <f t="shared" si="3"/>
        <v>Moderado</v>
      </c>
      <c r="L12" s="266" t="s">
        <v>272</v>
      </c>
      <c r="M12" s="241" t="s">
        <v>251</v>
      </c>
      <c r="N12" s="277">
        <f t="shared" si="4"/>
        <v>2</v>
      </c>
      <c r="O12" s="241" t="s">
        <v>230</v>
      </c>
      <c r="P12" s="277">
        <f t="shared" si="5"/>
        <v>5</v>
      </c>
      <c r="Q12" s="277">
        <f t="shared" si="6"/>
        <v>10</v>
      </c>
      <c r="R12" s="263" t="str">
        <f t="shared" si="7"/>
        <v>Bajo</v>
      </c>
      <c r="S12" s="263" t="s">
        <v>273</v>
      </c>
      <c r="T12" s="250" t="s">
        <v>274</v>
      </c>
      <c r="U12" s="310" t="s">
        <v>963</v>
      </c>
      <c r="V12" s="222">
        <v>43220</v>
      </c>
      <c r="W12" s="265" t="s">
        <v>962</v>
      </c>
      <c r="X12" s="215" t="s">
        <v>926</v>
      </c>
      <c r="Y12" s="277" t="s">
        <v>633</v>
      </c>
      <c r="Z12" s="243" t="s">
        <v>750</v>
      </c>
      <c r="AA12" s="243" t="s">
        <v>750</v>
      </c>
      <c r="AB12" s="243" t="s">
        <v>152</v>
      </c>
      <c r="AC12" s="282" t="s">
        <v>760</v>
      </c>
    </row>
    <row r="13" spans="2:29" ht="177.75" customHeight="1">
      <c r="B13" s="276" t="s">
        <v>558</v>
      </c>
      <c r="C13" s="267" t="s">
        <v>276</v>
      </c>
      <c r="D13" s="255" t="s">
        <v>277</v>
      </c>
      <c r="E13" s="267" t="s">
        <v>265</v>
      </c>
      <c r="F13" s="242" t="s">
        <v>258</v>
      </c>
      <c r="G13" s="56">
        <f t="shared" si="0"/>
        <v>4</v>
      </c>
      <c r="H13" s="242" t="s">
        <v>230</v>
      </c>
      <c r="I13" s="277">
        <f t="shared" si="1"/>
        <v>5</v>
      </c>
      <c r="J13" s="56">
        <f t="shared" si="2"/>
        <v>20</v>
      </c>
      <c r="K13" s="248" t="str">
        <f t="shared" si="3"/>
        <v>Moderado</v>
      </c>
      <c r="L13" s="264" t="s">
        <v>278</v>
      </c>
      <c r="M13" s="249" t="s">
        <v>228</v>
      </c>
      <c r="N13" s="56">
        <f t="shared" si="4"/>
        <v>1</v>
      </c>
      <c r="O13" s="249" t="s">
        <v>230</v>
      </c>
      <c r="P13" s="277">
        <f t="shared" si="5"/>
        <v>5</v>
      </c>
      <c r="Q13" s="56">
        <f t="shared" si="6"/>
        <v>5</v>
      </c>
      <c r="R13" s="242" t="str">
        <f t="shared" si="7"/>
        <v>Bajo</v>
      </c>
      <c r="S13" s="53" t="s">
        <v>279</v>
      </c>
      <c r="T13" s="310" t="s">
        <v>280</v>
      </c>
      <c r="U13" s="310" t="s">
        <v>281</v>
      </c>
      <c r="V13" s="222">
        <v>43220</v>
      </c>
      <c r="W13" s="275" t="s">
        <v>927</v>
      </c>
      <c r="X13" s="53" t="s">
        <v>928</v>
      </c>
      <c r="Y13" s="263" t="s">
        <v>929</v>
      </c>
      <c r="Z13" s="243" t="s">
        <v>750</v>
      </c>
      <c r="AA13" s="243" t="s">
        <v>930</v>
      </c>
      <c r="AB13" s="243" t="s">
        <v>931</v>
      </c>
      <c r="AC13" s="282" t="s">
        <v>760</v>
      </c>
    </row>
    <row r="14" spans="2:29" s="63" customFormat="1" ht="115.5" customHeight="1">
      <c r="B14" s="639" t="s">
        <v>559</v>
      </c>
      <c r="C14" s="275" t="s">
        <v>282</v>
      </c>
      <c r="D14" s="275" t="s">
        <v>283</v>
      </c>
      <c r="E14" s="275" t="s">
        <v>797</v>
      </c>
      <c r="F14" s="242" t="s">
        <v>258</v>
      </c>
      <c r="G14" s="56">
        <v>4</v>
      </c>
      <c r="H14" s="242" t="s">
        <v>229</v>
      </c>
      <c r="I14" s="56">
        <v>20</v>
      </c>
      <c r="J14" s="56">
        <v>80</v>
      </c>
      <c r="K14" s="248" t="s">
        <v>285</v>
      </c>
      <c r="L14" s="264" t="s">
        <v>286</v>
      </c>
      <c r="M14" s="249" t="s">
        <v>228</v>
      </c>
      <c r="N14" s="56">
        <v>1</v>
      </c>
      <c r="O14" s="249" t="s">
        <v>230</v>
      </c>
      <c r="P14" s="56">
        <v>5</v>
      </c>
      <c r="Q14" s="56">
        <v>5</v>
      </c>
      <c r="R14" s="242" t="s">
        <v>233</v>
      </c>
      <c r="S14" s="60" t="s">
        <v>700</v>
      </c>
      <c r="T14" s="310" t="s">
        <v>1015</v>
      </c>
      <c r="U14" s="310" t="s">
        <v>288</v>
      </c>
      <c r="V14" s="222">
        <v>43220</v>
      </c>
      <c r="W14" s="73" t="s">
        <v>934</v>
      </c>
      <c r="X14" s="242" t="s">
        <v>1016</v>
      </c>
      <c r="Y14" s="242" t="s">
        <v>633</v>
      </c>
      <c r="Z14" s="243" t="s">
        <v>750</v>
      </c>
      <c r="AA14" s="243" t="s">
        <v>930</v>
      </c>
      <c r="AB14" s="243" t="s">
        <v>931</v>
      </c>
      <c r="AC14" s="282" t="s">
        <v>760</v>
      </c>
    </row>
    <row r="15" spans="2:29" s="63" customFormat="1" ht="105" customHeight="1">
      <c r="B15" s="640"/>
      <c r="C15" s="275" t="s">
        <v>289</v>
      </c>
      <c r="D15" s="275" t="s">
        <v>290</v>
      </c>
      <c r="E15" s="275" t="s">
        <v>265</v>
      </c>
      <c r="F15" s="242" t="s">
        <v>266</v>
      </c>
      <c r="G15" s="56">
        <v>3</v>
      </c>
      <c r="H15" s="242" t="s">
        <v>229</v>
      </c>
      <c r="I15" s="56">
        <v>20</v>
      </c>
      <c r="J15" s="56">
        <v>60</v>
      </c>
      <c r="K15" s="248" t="s">
        <v>285</v>
      </c>
      <c r="L15" s="264" t="s">
        <v>291</v>
      </c>
      <c r="M15" s="249" t="s">
        <v>228</v>
      </c>
      <c r="N15" s="56">
        <v>1</v>
      </c>
      <c r="O15" s="249" t="s">
        <v>230</v>
      </c>
      <c r="P15" s="56">
        <v>5</v>
      </c>
      <c r="Q15" s="56">
        <v>5</v>
      </c>
      <c r="R15" s="242" t="s">
        <v>233</v>
      </c>
      <c r="S15" s="60" t="s">
        <v>292</v>
      </c>
      <c r="T15" s="310" t="s">
        <v>293</v>
      </c>
      <c r="U15" s="310" t="s">
        <v>1017</v>
      </c>
      <c r="V15" s="222">
        <v>43220</v>
      </c>
      <c r="W15" s="73" t="s">
        <v>1018</v>
      </c>
      <c r="X15" s="242" t="s">
        <v>1016</v>
      </c>
      <c r="Y15" s="242" t="s">
        <v>633</v>
      </c>
      <c r="Z15" s="243" t="s">
        <v>750</v>
      </c>
      <c r="AA15" s="243" t="s">
        <v>930</v>
      </c>
      <c r="AB15" s="243" t="s">
        <v>931</v>
      </c>
      <c r="AC15" s="282" t="s">
        <v>760</v>
      </c>
    </row>
    <row r="16" spans="2:29" s="63" customFormat="1" ht="102" customHeight="1">
      <c r="B16" s="640"/>
      <c r="C16" s="275" t="s">
        <v>295</v>
      </c>
      <c r="D16" s="275" t="s">
        <v>296</v>
      </c>
      <c r="E16" s="275" t="s">
        <v>297</v>
      </c>
      <c r="F16" s="242" t="s">
        <v>266</v>
      </c>
      <c r="G16" s="56">
        <v>3</v>
      </c>
      <c r="H16" s="242" t="s">
        <v>229</v>
      </c>
      <c r="I16" s="56">
        <v>20</v>
      </c>
      <c r="J16" s="56">
        <v>60</v>
      </c>
      <c r="K16" s="248" t="s">
        <v>285</v>
      </c>
      <c r="L16" s="264" t="s">
        <v>298</v>
      </c>
      <c r="M16" s="249" t="s">
        <v>228</v>
      </c>
      <c r="N16" s="56">
        <v>1</v>
      </c>
      <c r="O16" s="249" t="s">
        <v>230</v>
      </c>
      <c r="P16" s="56">
        <v>5</v>
      </c>
      <c r="Q16" s="56">
        <v>5</v>
      </c>
      <c r="R16" s="242" t="s">
        <v>233</v>
      </c>
      <c r="S16" s="60" t="s">
        <v>299</v>
      </c>
      <c r="T16" s="310" t="s">
        <v>1019</v>
      </c>
      <c r="U16" s="310" t="s">
        <v>1020</v>
      </c>
      <c r="V16" s="222">
        <v>43220</v>
      </c>
      <c r="W16" s="73" t="s">
        <v>1021</v>
      </c>
      <c r="X16" s="242" t="s">
        <v>1016</v>
      </c>
      <c r="Y16" s="242" t="s">
        <v>633</v>
      </c>
      <c r="Z16" s="243" t="s">
        <v>750</v>
      </c>
      <c r="AA16" s="243" t="s">
        <v>930</v>
      </c>
      <c r="AB16" s="243" t="s">
        <v>931</v>
      </c>
      <c r="AC16" s="282" t="s">
        <v>760</v>
      </c>
    </row>
    <row r="17" spans="2:31" s="63" customFormat="1" ht="96.75" customHeight="1">
      <c r="B17" s="641" t="s">
        <v>740</v>
      </c>
      <c r="C17" s="275" t="s">
        <v>302</v>
      </c>
      <c r="D17" s="275" t="s">
        <v>303</v>
      </c>
      <c r="E17" s="275" t="s">
        <v>265</v>
      </c>
      <c r="F17" s="242" t="s">
        <v>251</v>
      </c>
      <c r="G17" s="56">
        <f aca="true" t="shared" si="8" ref="G17:G80">IF(F17=0,"",IF(F17="Rara vez",1,IF(F17="Improbable",2,IF(F17="Posible",3,IF(F17="Probable",4,IF(F17="Casi seguro",5,""))))))</f>
        <v>2</v>
      </c>
      <c r="H17" s="242" t="s">
        <v>229</v>
      </c>
      <c r="I17" s="56">
        <f aca="true" t="shared" si="9" ref="I17:I80">IF(H17=0,"",IF(H17="Moderado",5,IF(H17="Mayor",10,IF(H17="Catastrófico",20,""))))</f>
        <v>20</v>
      </c>
      <c r="J17" s="56">
        <f aca="true" t="shared" si="10" ref="J17:J80">IF(H17="",0,(G17*I17))</f>
        <v>40</v>
      </c>
      <c r="K17" s="248" t="str">
        <f aca="true" t="shared" si="11" ref="K17:K80">IF(J17=0,"",IF(J17&lt;15,"Bajo",IF(AND(J17&gt;=15,J17&lt;30),"Moderado",IF(AND(J17&gt;=30,J17&lt;60),"Alto",IF(J17&gt;=60,"Extremo","")))))</f>
        <v>Alto</v>
      </c>
      <c r="L17" s="264" t="s">
        <v>304</v>
      </c>
      <c r="M17" s="249" t="s">
        <v>228</v>
      </c>
      <c r="N17" s="56">
        <f aca="true" t="shared" si="12" ref="N17:N80">IF(M17=0,"",IF(M17="Rara vez",1,IF(M17="Improbable",2,IF(M17="Posible",3,IF(M17="Probable",4,IF(M17="Casi seguro",5,""))))))</f>
        <v>1</v>
      </c>
      <c r="O17" s="249" t="s">
        <v>230</v>
      </c>
      <c r="P17" s="56">
        <f aca="true" t="shared" si="13" ref="P17:P80">IF(O17=0,"",IF(O17="Moderado",5,IF(O17="Mayor",10,IF(O17="Catastrófico",20,""))))</f>
        <v>5</v>
      </c>
      <c r="Q17" s="56">
        <f aca="true" t="shared" si="14" ref="Q17:Q80">IF(O17="",0,(N17*P17))</f>
        <v>5</v>
      </c>
      <c r="R17" s="242" t="str">
        <f aca="true" t="shared" si="15" ref="R17:R80">IF(Q17=0,"",IF(Q17&lt;15,"Bajo",IF(AND(Q17&gt;=15,Q17&lt;30),"Moderado",IF(AND(Q17&gt;=30,Q17&lt;60),"Alto",IF(Q17&gt;=60,"Extremo","")))))</f>
        <v>Bajo</v>
      </c>
      <c r="S17" s="60" t="s">
        <v>234</v>
      </c>
      <c r="T17" s="310" t="s">
        <v>305</v>
      </c>
      <c r="U17" s="310" t="s">
        <v>306</v>
      </c>
      <c r="V17" s="222">
        <v>43220</v>
      </c>
      <c r="W17" s="73" t="s">
        <v>935</v>
      </c>
      <c r="X17" s="242" t="s">
        <v>937</v>
      </c>
      <c r="Y17" s="242" t="s">
        <v>633</v>
      </c>
      <c r="Z17" s="243" t="s">
        <v>750</v>
      </c>
      <c r="AA17" s="243" t="s">
        <v>930</v>
      </c>
      <c r="AB17" s="243" t="s">
        <v>931</v>
      </c>
      <c r="AC17" s="282" t="s">
        <v>760</v>
      </c>
      <c r="AD17" s="220"/>
      <c r="AE17" s="220"/>
    </row>
    <row r="18" spans="2:31" s="63" customFormat="1" ht="114" customHeight="1">
      <c r="B18" s="641"/>
      <c r="C18" s="275" t="s">
        <v>307</v>
      </c>
      <c r="D18" s="275" t="s">
        <v>308</v>
      </c>
      <c r="E18" s="275" t="s">
        <v>265</v>
      </c>
      <c r="F18" s="242" t="s">
        <v>251</v>
      </c>
      <c r="G18" s="56">
        <f t="shared" si="8"/>
        <v>2</v>
      </c>
      <c r="H18" s="242" t="s">
        <v>229</v>
      </c>
      <c r="I18" s="56">
        <f t="shared" si="9"/>
        <v>20</v>
      </c>
      <c r="J18" s="56">
        <f t="shared" si="10"/>
        <v>40</v>
      </c>
      <c r="K18" s="248" t="str">
        <f t="shared" si="11"/>
        <v>Alto</v>
      </c>
      <c r="L18" s="264" t="s">
        <v>309</v>
      </c>
      <c r="M18" s="249" t="s">
        <v>228</v>
      </c>
      <c r="N18" s="56">
        <f t="shared" si="12"/>
        <v>1</v>
      </c>
      <c r="O18" s="249" t="s">
        <v>230</v>
      </c>
      <c r="P18" s="56">
        <f t="shared" si="13"/>
        <v>5</v>
      </c>
      <c r="Q18" s="56">
        <f t="shared" si="14"/>
        <v>5</v>
      </c>
      <c r="R18" s="242" t="str">
        <f t="shared" si="15"/>
        <v>Bajo</v>
      </c>
      <c r="S18" s="60" t="s">
        <v>234</v>
      </c>
      <c r="T18" s="310" t="s">
        <v>310</v>
      </c>
      <c r="U18" s="310" t="s">
        <v>311</v>
      </c>
      <c r="V18" s="222">
        <v>43220</v>
      </c>
      <c r="W18" s="73" t="s">
        <v>936</v>
      </c>
      <c r="X18" s="242" t="s">
        <v>937</v>
      </c>
      <c r="Y18" s="242" t="s">
        <v>633</v>
      </c>
      <c r="Z18" s="243" t="s">
        <v>750</v>
      </c>
      <c r="AA18" s="243" t="s">
        <v>930</v>
      </c>
      <c r="AB18" s="243" t="s">
        <v>931</v>
      </c>
      <c r="AC18" s="282" t="s">
        <v>760</v>
      </c>
      <c r="AD18" s="220"/>
      <c r="AE18" s="220"/>
    </row>
    <row r="19" spans="2:31" s="63" customFormat="1" ht="126.75" customHeight="1">
      <c r="B19" s="641"/>
      <c r="C19" s="275" t="s">
        <v>312</v>
      </c>
      <c r="D19" s="275" t="s">
        <v>313</v>
      </c>
      <c r="E19" s="275" t="s">
        <v>314</v>
      </c>
      <c r="F19" s="242" t="s">
        <v>251</v>
      </c>
      <c r="G19" s="56">
        <f t="shared" si="8"/>
        <v>2</v>
      </c>
      <c r="H19" s="242" t="s">
        <v>229</v>
      </c>
      <c r="I19" s="56">
        <f t="shared" si="9"/>
        <v>20</v>
      </c>
      <c r="J19" s="56">
        <f t="shared" si="10"/>
        <v>40</v>
      </c>
      <c r="K19" s="248" t="str">
        <f t="shared" si="11"/>
        <v>Alto</v>
      </c>
      <c r="L19" s="264" t="s">
        <v>315</v>
      </c>
      <c r="M19" s="249" t="s">
        <v>228</v>
      </c>
      <c r="N19" s="56">
        <f t="shared" si="12"/>
        <v>1</v>
      </c>
      <c r="O19" s="249" t="s">
        <v>230</v>
      </c>
      <c r="P19" s="56">
        <f t="shared" si="13"/>
        <v>5</v>
      </c>
      <c r="Q19" s="56">
        <f t="shared" si="14"/>
        <v>5</v>
      </c>
      <c r="R19" s="242" t="str">
        <f t="shared" si="15"/>
        <v>Bajo</v>
      </c>
      <c r="S19" s="60" t="s">
        <v>292</v>
      </c>
      <c r="T19" s="310" t="s">
        <v>316</v>
      </c>
      <c r="U19" s="310" t="s">
        <v>317</v>
      </c>
      <c r="V19" s="222">
        <v>43220</v>
      </c>
      <c r="W19" s="73" t="s">
        <v>938</v>
      </c>
      <c r="X19" s="242" t="s">
        <v>937</v>
      </c>
      <c r="Y19" s="242" t="s">
        <v>633</v>
      </c>
      <c r="Z19" s="243" t="s">
        <v>750</v>
      </c>
      <c r="AA19" s="243" t="s">
        <v>930</v>
      </c>
      <c r="AB19" s="243" t="s">
        <v>931</v>
      </c>
      <c r="AC19" s="282" t="s">
        <v>760</v>
      </c>
      <c r="AD19" s="268"/>
      <c r="AE19" s="220"/>
    </row>
    <row r="20" spans="2:31" s="63" customFormat="1" ht="98.25" customHeight="1">
      <c r="B20" s="641"/>
      <c r="C20" s="275" t="s">
        <v>318</v>
      </c>
      <c r="D20" s="275" t="s">
        <v>319</v>
      </c>
      <c r="E20" s="275" t="s">
        <v>320</v>
      </c>
      <c r="F20" s="242" t="s">
        <v>258</v>
      </c>
      <c r="G20" s="56">
        <f t="shared" si="8"/>
        <v>4</v>
      </c>
      <c r="H20" s="242" t="s">
        <v>229</v>
      </c>
      <c r="I20" s="56">
        <f t="shared" si="9"/>
        <v>20</v>
      </c>
      <c r="J20" s="56">
        <f t="shared" si="10"/>
        <v>80</v>
      </c>
      <c r="K20" s="248" t="str">
        <f t="shared" si="11"/>
        <v>Extremo</v>
      </c>
      <c r="L20" s="264" t="s">
        <v>939</v>
      </c>
      <c r="M20" s="249" t="s">
        <v>228</v>
      </c>
      <c r="N20" s="56">
        <f t="shared" si="12"/>
        <v>1</v>
      </c>
      <c r="O20" s="249" t="s">
        <v>230</v>
      </c>
      <c r="P20" s="56">
        <f t="shared" si="13"/>
        <v>5</v>
      </c>
      <c r="Q20" s="56">
        <f t="shared" si="14"/>
        <v>5</v>
      </c>
      <c r="R20" s="242" t="str">
        <f t="shared" si="15"/>
        <v>Bajo</v>
      </c>
      <c r="S20" s="60" t="s">
        <v>299</v>
      </c>
      <c r="T20" s="310" t="s">
        <v>748</v>
      </c>
      <c r="U20" s="310" t="s">
        <v>749</v>
      </c>
      <c r="V20" s="222">
        <v>43220</v>
      </c>
      <c r="W20" s="73" t="s">
        <v>940</v>
      </c>
      <c r="X20" s="242" t="s">
        <v>943</v>
      </c>
      <c r="Y20" s="242" t="s">
        <v>633</v>
      </c>
      <c r="Z20" s="243" t="s">
        <v>750</v>
      </c>
      <c r="AA20" s="243" t="s">
        <v>930</v>
      </c>
      <c r="AB20" s="243" t="s">
        <v>931</v>
      </c>
      <c r="AC20" s="282" t="s">
        <v>760</v>
      </c>
      <c r="AD20" s="220"/>
      <c r="AE20" s="220"/>
    </row>
    <row r="21" spans="2:31" s="63" customFormat="1" ht="184.5" customHeight="1">
      <c r="B21" s="641"/>
      <c r="C21" s="275" t="s">
        <v>295</v>
      </c>
      <c r="D21" s="275" t="s">
        <v>336</v>
      </c>
      <c r="E21" s="275" t="s">
        <v>297</v>
      </c>
      <c r="F21" s="242" t="s">
        <v>266</v>
      </c>
      <c r="G21" s="56">
        <f>IF(F21=0,"",IF(F21="Rara vez",1,IF(F21="Improbable",2,IF(F21="Posible",3,IF(F21="Probable",4,IF(F21="Casi seguro",5,""))))))</f>
        <v>3</v>
      </c>
      <c r="H21" s="242" t="s">
        <v>229</v>
      </c>
      <c r="I21" s="56">
        <f>IF(H21=0,"",IF(H21="Moderado",5,IF(H21="Mayor",10,IF(H21="Catastrófico",20,""))))</f>
        <v>20</v>
      </c>
      <c r="J21" s="56">
        <f>IF(H21="",0,(G21*I21))</f>
        <v>60</v>
      </c>
      <c r="K21" s="248" t="str">
        <f>IF(J21=0,"",IF(J21&lt;15,"Bajo",IF(AND(J21&gt;=15,J21&lt;30),"Moderado",IF(AND(J21&gt;=30,J21&lt;60),"Alto",IF(J21&gt;=60,"Extremo","")))))</f>
        <v>Extremo</v>
      </c>
      <c r="L21" s="264" t="s">
        <v>298</v>
      </c>
      <c r="M21" s="249" t="s">
        <v>228</v>
      </c>
      <c r="N21" s="56">
        <f>IF(M21=0,"",IF(M21="Rara vez",1,IF(M21="Improbable",2,IF(M21="Posible",3,IF(M21="Probable",4,IF(M21="Casi seguro",5,""))))))</f>
        <v>1</v>
      </c>
      <c r="O21" s="249" t="s">
        <v>230</v>
      </c>
      <c r="P21" s="56">
        <f>IF(O21=0,"",IF(O21="Moderado",5,IF(O21="Mayor",10,IF(O21="Catastrófico",20,""))))</f>
        <v>5</v>
      </c>
      <c r="Q21" s="56">
        <f>IF(O21="",0,(N21*P21))</f>
        <v>5</v>
      </c>
      <c r="R21" s="242" t="str">
        <f>IF(Q21=0,"",IF(Q21&lt;15,"Bajo",IF(AND(Q21&gt;=15,Q21&lt;30),"Moderado",IF(AND(Q21&gt;=30,Q21&lt;60),"Alto",IF(Q21&gt;=60,"Extremo","")))))</f>
        <v>Bajo</v>
      </c>
      <c r="S21" s="60" t="s">
        <v>299</v>
      </c>
      <c r="T21" s="310" t="s">
        <v>300</v>
      </c>
      <c r="U21" s="310" t="s">
        <v>861</v>
      </c>
      <c r="V21" s="222">
        <v>43220</v>
      </c>
      <c r="W21" s="73" t="s">
        <v>941</v>
      </c>
      <c r="X21" s="242" t="s">
        <v>942</v>
      </c>
      <c r="Y21" s="242" t="s">
        <v>633</v>
      </c>
      <c r="Z21" s="243" t="s">
        <v>750</v>
      </c>
      <c r="AA21" s="243" t="s">
        <v>930</v>
      </c>
      <c r="AB21" s="243" t="s">
        <v>931</v>
      </c>
      <c r="AC21" s="282" t="s">
        <v>760</v>
      </c>
      <c r="AD21" s="268"/>
      <c r="AE21" s="220"/>
    </row>
    <row r="22" spans="2:31" s="63" customFormat="1" ht="186" customHeight="1">
      <c r="B22" s="656" t="s">
        <v>741</v>
      </c>
      <c r="C22" s="315" t="s">
        <v>322</v>
      </c>
      <c r="D22" s="312" t="s">
        <v>323</v>
      </c>
      <c r="E22" s="288" t="s">
        <v>324</v>
      </c>
      <c r="F22" s="286" t="s">
        <v>266</v>
      </c>
      <c r="G22" s="56">
        <f t="shared" si="8"/>
        <v>3</v>
      </c>
      <c r="H22" s="242" t="s">
        <v>229</v>
      </c>
      <c r="I22" s="56">
        <f t="shared" si="9"/>
        <v>20</v>
      </c>
      <c r="J22" s="56">
        <f t="shared" si="10"/>
        <v>60</v>
      </c>
      <c r="K22" s="287" t="str">
        <f t="shared" si="11"/>
        <v>Extremo</v>
      </c>
      <c r="L22" s="264" t="s">
        <v>325</v>
      </c>
      <c r="M22" s="249" t="s">
        <v>228</v>
      </c>
      <c r="N22" s="56">
        <f t="shared" si="12"/>
        <v>1</v>
      </c>
      <c r="O22" s="249" t="s">
        <v>230</v>
      </c>
      <c r="P22" s="56">
        <f t="shared" si="13"/>
        <v>5</v>
      </c>
      <c r="Q22" s="56">
        <f t="shared" si="14"/>
        <v>5</v>
      </c>
      <c r="R22" s="242" t="str">
        <f t="shared" si="15"/>
        <v>Bajo</v>
      </c>
      <c r="S22" s="60" t="s">
        <v>292</v>
      </c>
      <c r="T22" s="310" t="s">
        <v>694</v>
      </c>
      <c r="U22" s="310" t="s">
        <v>326</v>
      </c>
      <c r="V22" s="222">
        <v>43220</v>
      </c>
      <c r="W22" s="73" t="s">
        <v>946</v>
      </c>
      <c r="X22" s="242" t="s">
        <v>947</v>
      </c>
      <c r="Y22" s="242" t="s">
        <v>633</v>
      </c>
      <c r="Z22" s="243" t="s">
        <v>750</v>
      </c>
      <c r="AA22" s="243" t="s">
        <v>930</v>
      </c>
      <c r="AB22" s="243" t="s">
        <v>931</v>
      </c>
      <c r="AC22" s="282" t="s">
        <v>760</v>
      </c>
      <c r="AD22" s="269"/>
      <c r="AE22" s="270"/>
    </row>
    <row r="23" spans="2:31" s="63" customFormat="1" ht="199.5" customHeight="1">
      <c r="B23" s="657"/>
      <c r="C23" s="275" t="s">
        <v>327</v>
      </c>
      <c r="D23" s="311" t="s">
        <v>328</v>
      </c>
      <c r="E23" s="275" t="s">
        <v>324</v>
      </c>
      <c r="F23" s="242" t="s">
        <v>266</v>
      </c>
      <c r="G23" s="56">
        <f t="shared" si="8"/>
        <v>3</v>
      </c>
      <c r="H23" s="242" t="s">
        <v>229</v>
      </c>
      <c r="I23" s="56">
        <f t="shared" si="9"/>
        <v>20</v>
      </c>
      <c r="J23" s="56">
        <f t="shared" si="10"/>
        <v>60</v>
      </c>
      <c r="K23" s="248" t="str">
        <f t="shared" si="11"/>
        <v>Extremo</v>
      </c>
      <c r="L23" s="264" t="s">
        <v>329</v>
      </c>
      <c r="M23" s="249" t="s">
        <v>228</v>
      </c>
      <c r="N23" s="56">
        <f t="shared" si="12"/>
        <v>1</v>
      </c>
      <c r="O23" s="249" t="s">
        <v>230</v>
      </c>
      <c r="P23" s="56">
        <f t="shared" si="13"/>
        <v>5</v>
      </c>
      <c r="Q23" s="56">
        <f t="shared" si="14"/>
        <v>5</v>
      </c>
      <c r="R23" s="242" t="str">
        <f t="shared" si="15"/>
        <v>Bajo</v>
      </c>
      <c r="S23" s="60" t="s">
        <v>299</v>
      </c>
      <c r="T23" s="310" t="s">
        <v>330</v>
      </c>
      <c r="U23" s="310" t="s">
        <v>798</v>
      </c>
      <c r="V23" s="222">
        <v>43220</v>
      </c>
      <c r="W23" s="73" t="s">
        <v>1055</v>
      </c>
      <c r="X23" s="242" t="s">
        <v>948</v>
      </c>
      <c r="Y23" s="242" t="s">
        <v>633</v>
      </c>
      <c r="Z23" s="243" t="s">
        <v>750</v>
      </c>
      <c r="AA23" s="243" t="s">
        <v>930</v>
      </c>
      <c r="AB23" s="243" t="s">
        <v>931</v>
      </c>
      <c r="AC23" s="282" t="s">
        <v>760</v>
      </c>
      <c r="AD23" s="268"/>
      <c r="AE23" s="220"/>
    </row>
    <row r="24" spans="2:31" s="63" customFormat="1" ht="243.75" customHeight="1">
      <c r="B24" s="657"/>
      <c r="C24" s="275" t="s">
        <v>332</v>
      </c>
      <c r="D24" s="311" t="s">
        <v>333</v>
      </c>
      <c r="E24" s="275" t="s">
        <v>324</v>
      </c>
      <c r="F24" s="242" t="s">
        <v>266</v>
      </c>
      <c r="G24" s="56">
        <f t="shared" si="8"/>
        <v>3</v>
      </c>
      <c r="H24" s="242" t="s">
        <v>229</v>
      </c>
      <c r="I24" s="56">
        <f t="shared" si="9"/>
        <v>20</v>
      </c>
      <c r="J24" s="56">
        <f t="shared" si="10"/>
        <v>60</v>
      </c>
      <c r="K24" s="248" t="str">
        <f t="shared" si="11"/>
        <v>Extremo</v>
      </c>
      <c r="L24" s="264" t="s">
        <v>329</v>
      </c>
      <c r="M24" s="249" t="s">
        <v>228</v>
      </c>
      <c r="N24" s="56">
        <f t="shared" si="12"/>
        <v>1</v>
      </c>
      <c r="O24" s="249" t="s">
        <v>230</v>
      </c>
      <c r="P24" s="56">
        <f t="shared" si="13"/>
        <v>5</v>
      </c>
      <c r="Q24" s="56">
        <f t="shared" si="14"/>
        <v>5</v>
      </c>
      <c r="R24" s="242" t="str">
        <f t="shared" si="15"/>
        <v>Bajo</v>
      </c>
      <c r="S24" s="60" t="s">
        <v>299</v>
      </c>
      <c r="T24" s="310" t="s">
        <v>334</v>
      </c>
      <c r="U24" s="310" t="s">
        <v>335</v>
      </c>
      <c r="V24" s="222">
        <v>43220</v>
      </c>
      <c r="W24" s="73" t="s">
        <v>953</v>
      </c>
      <c r="X24" s="242" t="s">
        <v>944</v>
      </c>
      <c r="Y24" s="242" t="s">
        <v>633</v>
      </c>
      <c r="Z24" s="243" t="s">
        <v>750</v>
      </c>
      <c r="AA24" s="243" t="s">
        <v>930</v>
      </c>
      <c r="AB24" s="243" t="s">
        <v>931</v>
      </c>
      <c r="AC24" s="282" t="s">
        <v>760</v>
      </c>
      <c r="AD24" s="268"/>
      <c r="AE24" s="220"/>
    </row>
    <row r="25" spans="2:31" s="63" customFormat="1" ht="251.25" customHeight="1">
      <c r="B25" s="657"/>
      <c r="C25" s="659" t="s">
        <v>295</v>
      </c>
      <c r="D25" s="659" t="s">
        <v>336</v>
      </c>
      <c r="E25" s="629" t="s">
        <v>297</v>
      </c>
      <c r="F25" s="620" t="s">
        <v>266</v>
      </c>
      <c r="G25" s="617">
        <f>IF(F25=0,"",IF(F25="Rara vez",1,IF(F25="Improbable",2,IF(F25="Posible",3,IF(F25="Probable",4,IF(F25="Casi seguro",5,""))))))</f>
        <v>3</v>
      </c>
      <c r="H25" s="620" t="s">
        <v>229</v>
      </c>
      <c r="I25" s="617">
        <f>IF(H25=0,"",IF(H25="Moderado",5,IF(H25="Mayor",10,IF(H25="Catastrófico",20,""))))</f>
        <v>20</v>
      </c>
      <c r="J25" s="617">
        <f>IF(H25="",0,(G25*I25))</f>
        <v>60</v>
      </c>
      <c r="K25" s="668" t="str">
        <f>IF(J25=0,"",IF(J25&lt;15,"Bajo",IF(AND(J25&gt;=15,J25&lt;30),"Moderado",IF(AND(J25&gt;=30,J25&lt;60),"Alto",IF(J25&gt;=60,"Extremo","")))))</f>
        <v>Extremo</v>
      </c>
      <c r="L25" s="665" t="s">
        <v>298</v>
      </c>
      <c r="M25" s="620" t="s">
        <v>228</v>
      </c>
      <c r="N25" s="617">
        <f>IF(M25=0,"",IF(M25="Rara vez",1,IF(M25="Improbable",2,IF(M25="Posible",3,IF(M25="Probable",4,IF(M25="Casi seguro",5,""))))))</f>
        <v>1</v>
      </c>
      <c r="O25" s="620" t="s">
        <v>230</v>
      </c>
      <c r="P25" s="617">
        <f>IF(O25=0,"",IF(O25="Moderado",5,IF(O25="Mayor",10,IF(O25="Catastrófico",20,""))))</f>
        <v>5</v>
      </c>
      <c r="Q25" s="617">
        <f>IF(O25="",0,(N25*P25))</f>
        <v>5</v>
      </c>
      <c r="R25" s="620" t="str">
        <f t="shared" si="15"/>
        <v>Bajo</v>
      </c>
      <c r="S25" s="671" t="s">
        <v>299</v>
      </c>
      <c r="T25" s="659" t="s">
        <v>300</v>
      </c>
      <c r="U25" s="629" t="s">
        <v>861</v>
      </c>
      <c r="V25" s="222">
        <v>43220</v>
      </c>
      <c r="W25" s="235" t="s">
        <v>945</v>
      </c>
      <c r="X25" s="239" t="s">
        <v>933</v>
      </c>
      <c r="Y25" s="662" t="s">
        <v>633</v>
      </c>
      <c r="Z25" s="623" t="s">
        <v>750</v>
      </c>
      <c r="AA25" s="623" t="s">
        <v>930</v>
      </c>
      <c r="AB25" s="623" t="s">
        <v>931</v>
      </c>
      <c r="AC25" s="653" t="s">
        <v>760</v>
      </c>
      <c r="AD25" s="268"/>
      <c r="AE25" s="220"/>
    </row>
    <row r="26" spans="2:31" s="63" customFormat="1" ht="166.5" customHeight="1">
      <c r="B26" s="657"/>
      <c r="C26" s="660"/>
      <c r="D26" s="660"/>
      <c r="E26" s="630"/>
      <c r="F26" s="621"/>
      <c r="G26" s="618"/>
      <c r="H26" s="621"/>
      <c r="I26" s="618"/>
      <c r="J26" s="618"/>
      <c r="K26" s="669"/>
      <c r="L26" s="666"/>
      <c r="M26" s="621"/>
      <c r="N26" s="618"/>
      <c r="O26" s="621"/>
      <c r="P26" s="618"/>
      <c r="Q26" s="618"/>
      <c r="R26" s="621"/>
      <c r="S26" s="672"/>
      <c r="T26" s="660"/>
      <c r="U26" s="630"/>
      <c r="V26" s="222">
        <v>43220</v>
      </c>
      <c r="W26" s="289" t="s">
        <v>949</v>
      </c>
      <c r="X26" s="290" t="s">
        <v>951</v>
      </c>
      <c r="Y26" s="663"/>
      <c r="Z26" s="624"/>
      <c r="AA26" s="624"/>
      <c r="AB26" s="624"/>
      <c r="AC26" s="654"/>
      <c r="AD26" s="268"/>
      <c r="AE26" s="220"/>
    </row>
    <row r="27" spans="2:31" s="63" customFormat="1" ht="166.5" customHeight="1">
      <c r="B27" s="657"/>
      <c r="C27" s="661"/>
      <c r="D27" s="661"/>
      <c r="E27" s="631"/>
      <c r="F27" s="622"/>
      <c r="G27" s="619"/>
      <c r="H27" s="622"/>
      <c r="I27" s="619"/>
      <c r="J27" s="619"/>
      <c r="K27" s="670"/>
      <c r="L27" s="667"/>
      <c r="M27" s="622"/>
      <c r="N27" s="619"/>
      <c r="O27" s="622"/>
      <c r="P27" s="619"/>
      <c r="Q27" s="619"/>
      <c r="R27" s="622"/>
      <c r="S27" s="673"/>
      <c r="T27" s="661"/>
      <c r="U27" s="631"/>
      <c r="V27" s="222">
        <v>43220</v>
      </c>
      <c r="W27" s="64" t="s">
        <v>952</v>
      </c>
      <c r="X27" s="238" t="s">
        <v>950</v>
      </c>
      <c r="Y27" s="664"/>
      <c r="Z27" s="625"/>
      <c r="AA27" s="625"/>
      <c r="AB27" s="625"/>
      <c r="AC27" s="655"/>
      <c r="AD27" s="268"/>
      <c r="AE27" s="220"/>
    </row>
    <row r="28" spans="2:31" s="63" customFormat="1" ht="108" customHeight="1">
      <c r="B28" s="658"/>
      <c r="C28" s="280" t="s">
        <v>322</v>
      </c>
      <c r="D28" s="179" t="s">
        <v>338</v>
      </c>
      <c r="E28" s="280" t="s">
        <v>324</v>
      </c>
      <c r="F28" s="277" t="s">
        <v>266</v>
      </c>
      <c r="G28" s="277">
        <v>3</v>
      </c>
      <c r="H28" s="277" t="s">
        <v>229</v>
      </c>
      <c r="I28" s="277">
        <v>20</v>
      </c>
      <c r="J28" s="277">
        <v>60</v>
      </c>
      <c r="K28" s="149" t="s">
        <v>285</v>
      </c>
      <c r="L28" s="280" t="s">
        <v>339</v>
      </c>
      <c r="M28" s="281" t="s">
        <v>228</v>
      </c>
      <c r="N28" s="277">
        <v>1</v>
      </c>
      <c r="O28" s="281" t="s">
        <v>230</v>
      </c>
      <c r="P28" s="277">
        <v>5</v>
      </c>
      <c r="Q28" s="277">
        <v>5</v>
      </c>
      <c r="R28" s="277" t="s">
        <v>233</v>
      </c>
      <c r="S28" s="279" t="s">
        <v>340</v>
      </c>
      <c r="T28" s="179" t="s">
        <v>341</v>
      </c>
      <c r="U28" s="179" t="s">
        <v>317</v>
      </c>
      <c r="V28" s="222">
        <v>43220</v>
      </c>
      <c r="W28" s="129" t="s">
        <v>932</v>
      </c>
      <c r="X28" s="167" t="s">
        <v>659</v>
      </c>
      <c r="Y28" s="242" t="s">
        <v>633</v>
      </c>
      <c r="Z28" s="243" t="s">
        <v>750</v>
      </c>
      <c r="AA28" s="243" t="s">
        <v>930</v>
      </c>
      <c r="AB28" s="243" t="s">
        <v>931</v>
      </c>
      <c r="AC28" s="282" t="s">
        <v>760</v>
      </c>
      <c r="AD28" s="268"/>
      <c r="AE28" s="220"/>
    </row>
    <row r="29" spans="2:31" ht="92.25">
      <c r="B29" s="674" t="s">
        <v>745</v>
      </c>
      <c r="C29" s="264" t="s">
        <v>345</v>
      </c>
      <c r="D29" s="264" t="s">
        <v>346</v>
      </c>
      <c r="E29" s="264" t="s">
        <v>265</v>
      </c>
      <c r="F29" s="263" t="s">
        <v>266</v>
      </c>
      <c r="G29" s="277">
        <f t="shared" si="8"/>
        <v>3</v>
      </c>
      <c r="H29" s="263" t="s">
        <v>229</v>
      </c>
      <c r="I29" s="277">
        <f t="shared" si="9"/>
        <v>20</v>
      </c>
      <c r="J29" s="277">
        <f t="shared" si="10"/>
        <v>60</v>
      </c>
      <c r="K29" s="240" t="str">
        <f t="shared" si="11"/>
        <v>Extremo</v>
      </c>
      <c r="L29" s="264" t="s">
        <v>347</v>
      </c>
      <c r="M29" s="241" t="s">
        <v>251</v>
      </c>
      <c r="N29" s="277">
        <f t="shared" si="12"/>
        <v>2</v>
      </c>
      <c r="O29" s="241" t="s">
        <v>230</v>
      </c>
      <c r="P29" s="277">
        <f t="shared" si="13"/>
        <v>5</v>
      </c>
      <c r="Q29" s="277">
        <f t="shared" si="14"/>
        <v>10</v>
      </c>
      <c r="R29" s="263" t="str">
        <f t="shared" si="15"/>
        <v>Bajo</v>
      </c>
      <c r="S29" s="215" t="s">
        <v>299</v>
      </c>
      <c r="T29" s="310" t="s">
        <v>348</v>
      </c>
      <c r="U29" s="310" t="s">
        <v>349</v>
      </c>
      <c r="V29" s="222">
        <v>43220</v>
      </c>
      <c r="W29" s="265" t="s">
        <v>1022</v>
      </c>
      <c r="X29" s="53" t="s">
        <v>956</v>
      </c>
      <c r="Y29" s="242" t="s">
        <v>633</v>
      </c>
      <c r="Z29" s="243" t="s">
        <v>750</v>
      </c>
      <c r="AA29" s="243" t="s">
        <v>930</v>
      </c>
      <c r="AB29" s="243" t="s">
        <v>931</v>
      </c>
      <c r="AC29" s="282" t="s">
        <v>760</v>
      </c>
      <c r="AD29" s="217"/>
      <c r="AE29" s="217"/>
    </row>
    <row r="30" spans="2:31" ht="66">
      <c r="B30" s="674"/>
      <c r="C30" s="264" t="s">
        <v>350</v>
      </c>
      <c r="D30" s="264" t="s">
        <v>351</v>
      </c>
      <c r="E30" s="264" t="s">
        <v>352</v>
      </c>
      <c r="F30" s="263" t="s">
        <v>258</v>
      </c>
      <c r="G30" s="277">
        <f t="shared" si="8"/>
        <v>4</v>
      </c>
      <c r="H30" s="263" t="s">
        <v>229</v>
      </c>
      <c r="I30" s="277">
        <f t="shared" si="9"/>
        <v>20</v>
      </c>
      <c r="J30" s="277">
        <f t="shared" si="10"/>
        <v>80</v>
      </c>
      <c r="K30" s="240" t="str">
        <f t="shared" si="11"/>
        <v>Extremo</v>
      </c>
      <c r="L30" s="264" t="s">
        <v>353</v>
      </c>
      <c r="M30" s="241" t="s">
        <v>266</v>
      </c>
      <c r="N30" s="277">
        <f t="shared" si="12"/>
        <v>3</v>
      </c>
      <c r="O30" s="241" t="s">
        <v>230</v>
      </c>
      <c r="P30" s="277">
        <f t="shared" si="13"/>
        <v>5</v>
      </c>
      <c r="Q30" s="277">
        <f t="shared" si="14"/>
        <v>15</v>
      </c>
      <c r="R30" s="263" t="str">
        <f t="shared" si="15"/>
        <v>Moderado</v>
      </c>
      <c r="S30" s="215" t="s">
        <v>299</v>
      </c>
      <c r="T30" s="310" t="s">
        <v>354</v>
      </c>
      <c r="U30" s="310" t="s">
        <v>317</v>
      </c>
      <c r="V30" s="222">
        <v>43220</v>
      </c>
      <c r="W30" s="265" t="s">
        <v>954</v>
      </c>
      <c r="X30" s="53" t="s">
        <v>956</v>
      </c>
      <c r="Y30" s="242" t="s">
        <v>633</v>
      </c>
      <c r="Z30" s="243" t="s">
        <v>750</v>
      </c>
      <c r="AA30" s="243" t="s">
        <v>930</v>
      </c>
      <c r="AB30" s="243" t="s">
        <v>931</v>
      </c>
      <c r="AC30" s="282" t="s">
        <v>760</v>
      </c>
      <c r="AD30" s="216"/>
      <c r="AE30" s="216"/>
    </row>
    <row r="31" spans="2:31" ht="92.25">
      <c r="B31" s="674"/>
      <c r="C31" s="264" t="s">
        <v>355</v>
      </c>
      <c r="D31" s="264" t="s">
        <v>356</v>
      </c>
      <c r="E31" s="264" t="s">
        <v>352</v>
      </c>
      <c r="F31" s="263" t="s">
        <v>266</v>
      </c>
      <c r="G31" s="277">
        <f t="shared" si="8"/>
        <v>3</v>
      </c>
      <c r="H31" s="263" t="s">
        <v>229</v>
      </c>
      <c r="I31" s="277">
        <f t="shared" si="9"/>
        <v>20</v>
      </c>
      <c r="J31" s="277">
        <f t="shared" si="10"/>
        <v>60</v>
      </c>
      <c r="K31" s="240" t="str">
        <f t="shared" si="11"/>
        <v>Extremo</v>
      </c>
      <c r="L31" s="264" t="s">
        <v>357</v>
      </c>
      <c r="M31" s="241" t="s">
        <v>228</v>
      </c>
      <c r="N31" s="277">
        <f t="shared" si="12"/>
        <v>1</v>
      </c>
      <c r="O31" s="241" t="s">
        <v>230</v>
      </c>
      <c r="P31" s="277">
        <f t="shared" si="13"/>
        <v>5</v>
      </c>
      <c r="Q31" s="277">
        <f t="shared" si="14"/>
        <v>5</v>
      </c>
      <c r="R31" s="263" t="str">
        <f t="shared" si="15"/>
        <v>Bajo</v>
      </c>
      <c r="S31" s="215" t="s">
        <v>299</v>
      </c>
      <c r="T31" s="310" t="s">
        <v>637</v>
      </c>
      <c r="U31" s="310" t="s">
        <v>638</v>
      </c>
      <c r="V31" s="222">
        <v>43220</v>
      </c>
      <c r="W31" s="265" t="s">
        <v>955</v>
      </c>
      <c r="X31" s="53" t="s">
        <v>956</v>
      </c>
      <c r="Y31" s="242" t="s">
        <v>633</v>
      </c>
      <c r="Z31" s="243" t="s">
        <v>750</v>
      </c>
      <c r="AA31" s="243" t="s">
        <v>930</v>
      </c>
      <c r="AB31" s="243" t="s">
        <v>931</v>
      </c>
      <c r="AC31" s="282" t="s">
        <v>760</v>
      </c>
      <c r="AD31" s="216"/>
      <c r="AE31" s="216"/>
    </row>
    <row r="32" spans="2:31" ht="158.25" customHeight="1">
      <c r="B32" s="634" t="s">
        <v>560</v>
      </c>
      <c r="C32" s="275" t="s">
        <v>358</v>
      </c>
      <c r="D32" s="275" t="s">
        <v>359</v>
      </c>
      <c r="E32" s="275" t="s">
        <v>360</v>
      </c>
      <c r="F32" s="242" t="s">
        <v>266</v>
      </c>
      <c r="G32" s="56">
        <f t="shared" si="8"/>
        <v>3</v>
      </c>
      <c r="H32" s="242" t="s">
        <v>229</v>
      </c>
      <c r="I32" s="56">
        <f t="shared" si="9"/>
        <v>20</v>
      </c>
      <c r="J32" s="56">
        <f t="shared" si="10"/>
        <v>60</v>
      </c>
      <c r="K32" s="248" t="str">
        <f t="shared" si="11"/>
        <v>Extremo</v>
      </c>
      <c r="L32" s="264" t="s">
        <v>361</v>
      </c>
      <c r="M32" s="249" t="s">
        <v>251</v>
      </c>
      <c r="N32" s="56">
        <f t="shared" si="12"/>
        <v>2</v>
      </c>
      <c r="O32" s="249" t="s">
        <v>230</v>
      </c>
      <c r="P32" s="56">
        <f t="shared" si="13"/>
        <v>5</v>
      </c>
      <c r="Q32" s="56">
        <f t="shared" si="14"/>
        <v>10</v>
      </c>
      <c r="R32" s="242" t="str">
        <f t="shared" si="15"/>
        <v>Bajo</v>
      </c>
      <c r="S32" s="60" t="s">
        <v>362</v>
      </c>
      <c r="T32" s="310" t="s">
        <v>363</v>
      </c>
      <c r="U32" s="310" t="s">
        <v>364</v>
      </c>
      <c r="V32" s="222">
        <v>43220</v>
      </c>
      <c r="W32" s="76" t="s">
        <v>895</v>
      </c>
      <c r="X32" s="236" t="s">
        <v>896</v>
      </c>
      <c r="Y32" s="242" t="s">
        <v>633</v>
      </c>
      <c r="Z32" s="243" t="s">
        <v>750</v>
      </c>
      <c r="AA32" s="243" t="s">
        <v>930</v>
      </c>
      <c r="AB32" s="243" t="s">
        <v>931</v>
      </c>
      <c r="AC32" s="221" t="s">
        <v>902</v>
      </c>
      <c r="AD32" s="220"/>
      <c r="AE32" s="220"/>
    </row>
    <row r="33" spans="2:31" ht="116.25" customHeight="1">
      <c r="B33" s="635"/>
      <c r="C33" s="275" t="s">
        <v>365</v>
      </c>
      <c r="D33" s="275" t="s">
        <v>366</v>
      </c>
      <c r="E33" s="275" t="s">
        <v>360</v>
      </c>
      <c r="F33" s="242" t="s">
        <v>266</v>
      </c>
      <c r="G33" s="56">
        <f t="shared" si="8"/>
        <v>3</v>
      </c>
      <c r="H33" s="242" t="s">
        <v>232</v>
      </c>
      <c r="I33" s="56">
        <f t="shared" si="9"/>
        <v>10</v>
      </c>
      <c r="J33" s="56">
        <f t="shared" si="10"/>
        <v>30</v>
      </c>
      <c r="K33" s="248" t="str">
        <f t="shared" si="11"/>
        <v>Alto</v>
      </c>
      <c r="L33" s="264" t="s">
        <v>367</v>
      </c>
      <c r="M33" s="249" t="s">
        <v>228</v>
      </c>
      <c r="N33" s="56">
        <f t="shared" si="12"/>
        <v>1</v>
      </c>
      <c r="O33" s="249" t="s">
        <v>230</v>
      </c>
      <c r="P33" s="56">
        <f t="shared" si="13"/>
        <v>5</v>
      </c>
      <c r="Q33" s="56">
        <f t="shared" si="14"/>
        <v>5</v>
      </c>
      <c r="R33" s="242" t="str">
        <f t="shared" si="15"/>
        <v>Bajo</v>
      </c>
      <c r="S33" s="60" t="s">
        <v>368</v>
      </c>
      <c r="T33" s="310" t="s">
        <v>369</v>
      </c>
      <c r="U33" s="310" t="s">
        <v>370</v>
      </c>
      <c r="V33" s="222">
        <v>43220</v>
      </c>
      <c r="W33" s="73" t="s">
        <v>897</v>
      </c>
      <c r="X33" s="236" t="s">
        <v>898</v>
      </c>
      <c r="Y33" s="242" t="s">
        <v>633</v>
      </c>
      <c r="Z33" s="243" t="s">
        <v>750</v>
      </c>
      <c r="AA33" s="243" t="s">
        <v>930</v>
      </c>
      <c r="AB33" s="243" t="s">
        <v>931</v>
      </c>
      <c r="AC33" s="221" t="s">
        <v>903</v>
      </c>
      <c r="AD33" s="220"/>
      <c r="AE33" s="220"/>
    </row>
    <row r="34" spans="2:31" ht="153.75" customHeight="1">
      <c r="B34" s="635"/>
      <c r="C34" s="275" t="s">
        <v>371</v>
      </c>
      <c r="D34" s="275" t="s">
        <v>372</v>
      </c>
      <c r="E34" s="275" t="s">
        <v>360</v>
      </c>
      <c r="F34" s="242" t="s">
        <v>266</v>
      </c>
      <c r="G34" s="56">
        <f t="shared" si="8"/>
        <v>3</v>
      </c>
      <c r="H34" s="242" t="s">
        <v>232</v>
      </c>
      <c r="I34" s="56">
        <f t="shared" si="9"/>
        <v>10</v>
      </c>
      <c r="J34" s="56">
        <f t="shared" si="10"/>
        <v>30</v>
      </c>
      <c r="K34" s="248" t="str">
        <f t="shared" si="11"/>
        <v>Alto</v>
      </c>
      <c r="L34" s="264" t="s">
        <v>373</v>
      </c>
      <c r="M34" s="249" t="s">
        <v>228</v>
      </c>
      <c r="N34" s="56">
        <f t="shared" si="12"/>
        <v>1</v>
      </c>
      <c r="O34" s="249" t="s">
        <v>230</v>
      </c>
      <c r="P34" s="56">
        <f t="shared" si="13"/>
        <v>5</v>
      </c>
      <c r="Q34" s="56">
        <f t="shared" si="14"/>
        <v>5</v>
      </c>
      <c r="R34" s="242" t="str">
        <f t="shared" si="15"/>
        <v>Bajo</v>
      </c>
      <c r="S34" s="60" t="s">
        <v>299</v>
      </c>
      <c r="T34" s="310" t="s">
        <v>374</v>
      </c>
      <c r="U34" s="310" t="s">
        <v>375</v>
      </c>
      <c r="V34" s="222">
        <v>43220</v>
      </c>
      <c r="W34" s="73" t="s">
        <v>900</v>
      </c>
      <c r="X34" s="236" t="s">
        <v>899</v>
      </c>
      <c r="Y34" s="242" t="s">
        <v>633</v>
      </c>
      <c r="Z34" s="243" t="s">
        <v>750</v>
      </c>
      <c r="AA34" s="243" t="s">
        <v>930</v>
      </c>
      <c r="AB34" s="243" t="s">
        <v>931</v>
      </c>
      <c r="AC34" s="221" t="s">
        <v>901</v>
      </c>
      <c r="AD34" s="220"/>
      <c r="AE34" s="220"/>
    </row>
    <row r="35" spans="2:29" ht="118.5">
      <c r="B35" s="635"/>
      <c r="C35" s="642" t="s">
        <v>799</v>
      </c>
      <c r="D35" s="275" t="s">
        <v>800</v>
      </c>
      <c r="E35" s="275" t="s">
        <v>801</v>
      </c>
      <c r="F35" s="242" t="s">
        <v>228</v>
      </c>
      <c r="G35" s="56">
        <f t="shared" si="8"/>
        <v>1</v>
      </c>
      <c r="H35" s="242" t="s">
        <v>232</v>
      </c>
      <c r="I35" s="56">
        <f t="shared" si="9"/>
        <v>10</v>
      </c>
      <c r="J35" s="56">
        <f t="shared" si="10"/>
        <v>10</v>
      </c>
      <c r="K35" s="248" t="str">
        <f t="shared" si="11"/>
        <v>Bajo</v>
      </c>
      <c r="L35" s="264" t="s">
        <v>802</v>
      </c>
      <c r="M35" s="249" t="s">
        <v>228</v>
      </c>
      <c r="N35" s="56">
        <f t="shared" si="12"/>
        <v>1</v>
      </c>
      <c r="O35" s="242" t="s">
        <v>230</v>
      </c>
      <c r="P35" s="56">
        <f t="shared" si="13"/>
        <v>5</v>
      </c>
      <c r="Q35" s="56">
        <f t="shared" si="14"/>
        <v>5</v>
      </c>
      <c r="R35" s="242" t="str">
        <f t="shared" si="15"/>
        <v>Bajo</v>
      </c>
      <c r="S35" s="60" t="s">
        <v>368</v>
      </c>
      <c r="T35" s="310" t="s">
        <v>802</v>
      </c>
      <c r="U35" s="310" t="s">
        <v>803</v>
      </c>
      <c r="V35" s="222">
        <v>43220</v>
      </c>
      <c r="W35" s="73" t="s">
        <v>912</v>
      </c>
      <c r="X35" s="236" t="s">
        <v>904</v>
      </c>
      <c r="Y35" s="242" t="s">
        <v>633</v>
      </c>
      <c r="Z35" s="243" t="s">
        <v>54</v>
      </c>
      <c r="AA35" s="243" t="s">
        <v>54</v>
      </c>
      <c r="AB35" s="243" t="s">
        <v>931</v>
      </c>
      <c r="AC35" s="282" t="s">
        <v>760</v>
      </c>
    </row>
    <row r="36" spans="2:29" ht="78.75">
      <c r="B36" s="635"/>
      <c r="C36" s="642"/>
      <c r="D36" s="275" t="s">
        <v>804</v>
      </c>
      <c r="E36" s="275" t="s">
        <v>801</v>
      </c>
      <c r="F36" s="242" t="s">
        <v>228</v>
      </c>
      <c r="G36" s="56">
        <f>IF(F36=0,"",IF(F36="Rara vez",1,IF(F36="Improbable",2,IF(F36="Posible",3,IF(F36="Probable",4,IF(F36="Casi seguro",5,""))))))</f>
        <v>1</v>
      </c>
      <c r="H36" s="242" t="s">
        <v>232</v>
      </c>
      <c r="I36" s="56">
        <f>IF(H36=0,"",IF(H36="Moderado",5,IF(H36="Mayor",10,IF(H36="Catastrófico",20,""))))</f>
        <v>10</v>
      </c>
      <c r="J36" s="56">
        <f>IF(H36="",0,(G36*I36))</f>
        <v>10</v>
      </c>
      <c r="K36" s="248" t="str">
        <f>IF(J36=0,"",IF(J36&lt;15,"Bajo",IF(AND(J36&gt;=15,J36&lt;30),"Moderado",IF(AND(J36&gt;=30,J36&lt;60),"Alto",IF(J36&gt;=60,"Extremo","")))))</f>
        <v>Bajo</v>
      </c>
      <c r="L36" s="264" t="s">
        <v>805</v>
      </c>
      <c r="M36" s="249" t="s">
        <v>228</v>
      </c>
      <c r="N36" s="56">
        <f>IF(M36=0,"",IF(M36="Rara vez",1,IF(M36="Improbable",2,IF(M36="Posible",3,IF(M36="Probable",4,IF(M36="Casi seguro",5,""))))))</f>
        <v>1</v>
      </c>
      <c r="O36" s="242" t="s">
        <v>230</v>
      </c>
      <c r="P36" s="56">
        <f>IF(O36=0,"",IF(O36="Moderado",5,IF(O36="Mayor",10,IF(O36="Catastrófico",20,""))))</f>
        <v>5</v>
      </c>
      <c r="Q36" s="56">
        <f>IF(O36="",0,(N36*P36))</f>
        <v>5</v>
      </c>
      <c r="R36" s="242" t="str">
        <f>IF(Q36=0,"",IF(Q36&lt;15,"Bajo",IF(AND(Q36&gt;=15,Q36&lt;30),"Moderado",IF(AND(Q36&gt;=30,Q36&lt;60),"Alto",IF(Q36&gt;=60,"Extremo","")))))</f>
        <v>Bajo</v>
      </c>
      <c r="S36" s="60" t="s">
        <v>368</v>
      </c>
      <c r="T36" s="310" t="s">
        <v>806</v>
      </c>
      <c r="U36" s="310" t="s">
        <v>807</v>
      </c>
      <c r="V36" s="222">
        <v>43220</v>
      </c>
      <c r="W36" s="73" t="s">
        <v>907</v>
      </c>
      <c r="X36" s="236" t="s">
        <v>904</v>
      </c>
      <c r="Y36" s="242" t="s">
        <v>633</v>
      </c>
      <c r="Z36" s="243" t="s">
        <v>54</v>
      </c>
      <c r="AA36" s="243" t="s">
        <v>54</v>
      </c>
      <c r="AB36" s="243" t="s">
        <v>931</v>
      </c>
      <c r="AC36" s="282" t="s">
        <v>760</v>
      </c>
    </row>
    <row r="37" spans="2:29" ht="158.25">
      <c r="B37" s="635"/>
      <c r="C37" s="642"/>
      <c r="D37" s="275" t="s">
        <v>808</v>
      </c>
      <c r="E37" s="275" t="s">
        <v>809</v>
      </c>
      <c r="F37" s="242" t="s">
        <v>228</v>
      </c>
      <c r="G37" s="56">
        <f>IF(F37=0,"",IF(F37="Rara vez",1,IF(F37="Improbable",2,IF(F37="Posible",3,IF(F37="Probable",4,IF(F37="Casi seguro",5,""))))))</f>
        <v>1</v>
      </c>
      <c r="H37" s="242" t="s">
        <v>232</v>
      </c>
      <c r="I37" s="56">
        <f>IF(H37=0,"",IF(H37="Moderado",5,IF(H37="Mayor",10,IF(H37="Catastrófico",20,""))))</f>
        <v>10</v>
      </c>
      <c r="J37" s="56">
        <f>IF(H37="",0,(G37*I37))</f>
        <v>10</v>
      </c>
      <c r="K37" s="248" t="str">
        <f>IF(J37=0,"",IF(J37&lt;15,"Bajo",IF(AND(J37&gt;=15,J37&lt;30),"Moderado",IF(AND(J37&gt;=30,J37&lt;60),"Alto",IF(J37&gt;=60,"Extremo","")))))</f>
        <v>Bajo</v>
      </c>
      <c r="L37" s="264" t="s">
        <v>810</v>
      </c>
      <c r="M37" s="249" t="s">
        <v>228</v>
      </c>
      <c r="N37" s="56">
        <f>IF(M37=0,"",IF(M37="Rara vez",1,IF(M37="Improbable",2,IF(M37="Posible",3,IF(M37="Probable",4,IF(M37="Casi seguro",5,""))))))</f>
        <v>1</v>
      </c>
      <c r="O37" s="242" t="s">
        <v>230</v>
      </c>
      <c r="P37" s="56">
        <f>IF(O37=0,"",IF(O37="Moderado",5,IF(O37="Mayor",10,IF(O37="Catastrófico",20,""))))</f>
        <v>5</v>
      </c>
      <c r="Q37" s="56">
        <f>IF(O37="",0,(N37*P37))</f>
        <v>5</v>
      </c>
      <c r="R37" s="242" t="str">
        <f>IF(Q37=0,"",IF(Q37&lt;15,"Bajo",IF(AND(Q37&gt;=15,Q37&lt;30),"Moderado",IF(AND(Q37&gt;=30,Q37&lt;60),"Alto",IF(Q37&gt;=60,"Extremo","")))))</f>
        <v>Bajo</v>
      </c>
      <c r="S37" s="60" t="s">
        <v>368</v>
      </c>
      <c r="T37" s="310" t="s">
        <v>810</v>
      </c>
      <c r="U37" s="310" t="s">
        <v>811</v>
      </c>
      <c r="V37" s="222">
        <v>43220</v>
      </c>
      <c r="W37" s="73" t="s">
        <v>905</v>
      </c>
      <c r="X37" s="236" t="s">
        <v>904</v>
      </c>
      <c r="Y37" s="242" t="s">
        <v>633</v>
      </c>
      <c r="Z37" s="243" t="s">
        <v>54</v>
      </c>
      <c r="AA37" s="243" t="s">
        <v>54</v>
      </c>
      <c r="AB37" s="243" t="s">
        <v>931</v>
      </c>
      <c r="AC37" s="282" t="s">
        <v>760</v>
      </c>
    </row>
    <row r="38" spans="2:29" ht="78.75">
      <c r="B38" s="635"/>
      <c r="C38" s="642"/>
      <c r="D38" s="275" t="s">
        <v>812</v>
      </c>
      <c r="E38" s="275" t="s">
        <v>813</v>
      </c>
      <c r="F38" s="242" t="s">
        <v>228</v>
      </c>
      <c r="G38" s="56">
        <f>IF(F38=0,"",IF(F38="Rara vez",1,IF(F38="Improbable",2,IF(F38="Posible",3,IF(F38="Probable",4,IF(F38="Casi seguro",5,""))))))</f>
        <v>1</v>
      </c>
      <c r="H38" s="242" t="s">
        <v>232</v>
      </c>
      <c r="I38" s="56">
        <f>IF(H38=0,"",IF(H38="Moderado",5,IF(H38="Mayor",10,IF(H38="Catastrófico",20,""))))</f>
        <v>10</v>
      </c>
      <c r="J38" s="56">
        <f>IF(H38="",0,(G38*I38))</f>
        <v>10</v>
      </c>
      <c r="K38" s="248" t="str">
        <f>IF(J38=0,"",IF(J38&lt;15,"Bajo",IF(AND(J38&gt;=15,J38&lt;30),"Moderado",IF(AND(J38&gt;=30,J38&lt;60),"Alto",IF(J38&gt;=60,"Extremo","")))))</f>
        <v>Bajo</v>
      </c>
      <c r="L38" s="264" t="s">
        <v>805</v>
      </c>
      <c r="M38" s="249" t="s">
        <v>228</v>
      </c>
      <c r="N38" s="56">
        <f>IF(M38=0,"",IF(M38="Rara vez",1,IF(M38="Improbable",2,IF(M38="Posible",3,IF(M38="Probable",4,IF(M38="Casi seguro",5,""))))))</f>
        <v>1</v>
      </c>
      <c r="O38" s="242" t="s">
        <v>230</v>
      </c>
      <c r="P38" s="56">
        <f>IF(O38=0,"",IF(O38="Moderado",5,IF(O38="Mayor",10,IF(O38="Catastrófico",20,""))))</f>
        <v>5</v>
      </c>
      <c r="Q38" s="56">
        <f>IF(O38="",0,(N38*P38))</f>
        <v>5</v>
      </c>
      <c r="R38" s="242" t="str">
        <f>IF(Q38=0,"",IF(Q38&lt;15,"Bajo",IF(AND(Q38&gt;=15,Q38&lt;30),"Moderado",IF(AND(Q38&gt;=30,Q38&lt;60),"Alto",IF(Q38&gt;=60,"Extremo","")))))</f>
        <v>Bajo</v>
      </c>
      <c r="S38" s="60" t="s">
        <v>368</v>
      </c>
      <c r="T38" s="310" t="s">
        <v>805</v>
      </c>
      <c r="U38" s="310" t="s">
        <v>814</v>
      </c>
      <c r="V38" s="222">
        <v>43220</v>
      </c>
      <c r="W38" s="73" t="s">
        <v>907</v>
      </c>
      <c r="X38" s="236" t="s">
        <v>904</v>
      </c>
      <c r="Y38" s="242" t="s">
        <v>633</v>
      </c>
      <c r="Z38" s="243" t="s">
        <v>54</v>
      </c>
      <c r="AA38" s="243" t="s">
        <v>54</v>
      </c>
      <c r="AB38" s="243" t="s">
        <v>931</v>
      </c>
      <c r="AC38" s="282" t="s">
        <v>760</v>
      </c>
    </row>
    <row r="39" spans="2:29" ht="52.5">
      <c r="B39" s="634" t="s">
        <v>561</v>
      </c>
      <c r="C39" s="275" t="s">
        <v>376</v>
      </c>
      <c r="D39" s="275" t="s">
        <v>377</v>
      </c>
      <c r="E39" s="275" t="s">
        <v>384</v>
      </c>
      <c r="F39" s="242" t="s">
        <v>266</v>
      </c>
      <c r="G39" s="56">
        <f t="shared" si="8"/>
        <v>3</v>
      </c>
      <c r="H39" s="242" t="s">
        <v>230</v>
      </c>
      <c r="I39" s="56">
        <f t="shared" si="9"/>
        <v>5</v>
      </c>
      <c r="J39" s="56">
        <f t="shared" si="10"/>
        <v>15</v>
      </c>
      <c r="K39" s="248" t="str">
        <f t="shared" si="11"/>
        <v>Moderado</v>
      </c>
      <c r="L39" s="264" t="s">
        <v>815</v>
      </c>
      <c r="M39" s="249" t="s">
        <v>228</v>
      </c>
      <c r="N39" s="56">
        <f t="shared" si="12"/>
        <v>1</v>
      </c>
      <c r="O39" s="249" t="s">
        <v>230</v>
      </c>
      <c r="P39" s="56">
        <f t="shared" si="13"/>
        <v>5</v>
      </c>
      <c r="Q39" s="56">
        <f t="shared" si="14"/>
        <v>5</v>
      </c>
      <c r="R39" s="242" t="str">
        <f t="shared" si="15"/>
        <v>Bajo</v>
      </c>
      <c r="S39" s="60" t="s">
        <v>299</v>
      </c>
      <c r="T39" s="310" t="s">
        <v>380</v>
      </c>
      <c r="U39" s="310" t="s">
        <v>381</v>
      </c>
      <c r="V39" s="222">
        <v>43220</v>
      </c>
      <c r="W39" s="73" t="s">
        <v>959</v>
      </c>
      <c r="X39" s="236" t="s">
        <v>957</v>
      </c>
      <c r="Y39" s="242" t="s">
        <v>633</v>
      </c>
      <c r="Z39" s="243" t="s">
        <v>54</v>
      </c>
      <c r="AA39" s="243" t="s">
        <v>54</v>
      </c>
      <c r="AB39" s="243" t="s">
        <v>931</v>
      </c>
      <c r="AC39" s="282" t="s">
        <v>760</v>
      </c>
    </row>
    <row r="40" spans="2:29" ht="52.5">
      <c r="B40" s="634"/>
      <c r="C40" s="275" t="s">
        <v>382</v>
      </c>
      <c r="D40" s="275" t="s">
        <v>383</v>
      </c>
      <c r="E40" s="275" t="s">
        <v>384</v>
      </c>
      <c r="F40" s="242" t="s">
        <v>266</v>
      </c>
      <c r="G40" s="56">
        <f t="shared" si="8"/>
        <v>3</v>
      </c>
      <c r="H40" s="242" t="s">
        <v>230</v>
      </c>
      <c r="I40" s="56">
        <f t="shared" si="9"/>
        <v>5</v>
      </c>
      <c r="J40" s="56">
        <f t="shared" si="10"/>
        <v>15</v>
      </c>
      <c r="K40" s="248" t="str">
        <f t="shared" si="11"/>
        <v>Moderado</v>
      </c>
      <c r="L40" s="264" t="s">
        <v>385</v>
      </c>
      <c r="M40" s="249" t="s">
        <v>228</v>
      </c>
      <c r="N40" s="56">
        <f t="shared" si="12"/>
        <v>1</v>
      </c>
      <c r="O40" s="249" t="s">
        <v>230</v>
      </c>
      <c r="P40" s="56">
        <f t="shared" si="13"/>
        <v>5</v>
      </c>
      <c r="Q40" s="56">
        <f t="shared" si="14"/>
        <v>5</v>
      </c>
      <c r="R40" s="242" t="str">
        <f t="shared" si="15"/>
        <v>Bajo</v>
      </c>
      <c r="S40" s="60" t="s">
        <v>299</v>
      </c>
      <c r="T40" s="310" t="s">
        <v>386</v>
      </c>
      <c r="U40" s="310" t="s">
        <v>387</v>
      </c>
      <c r="V40" s="222">
        <v>43220</v>
      </c>
      <c r="W40" s="73" t="s">
        <v>958</v>
      </c>
      <c r="X40" s="236" t="s">
        <v>957</v>
      </c>
      <c r="Y40" s="242" t="s">
        <v>633</v>
      </c>
      <c r="Z40" s="243" t="s">
        <v>54</v>
      </c>
      <c r="AA40" s="243" t="s">
        <v>54</v>
      </c>
      <c r="AB40" s="243" t="s">
        <v>931</v>
      </c>
      <c r="AC40" s="282" t="s">
        <v>760</v>
      </c>
    </row>
    <row r="41" spans="2:29" ht="118.5">
      <c r="B41" s="634"/>
      <c r="C41" s="642" t="s">
        <v>816</v>
      </c>
      <c r="D41" s="275" t="s">
        <v>800</v>
      </c>
      <c r="E41" s="275" t="s">
        <v>801</v>
      </c>
      <c r="F41" s="242" t="s">
        <v>228</v>
      </c>
      <c r="G41" s="56">
        <f>IF(F41=0,"",IF(F41="Rara vez",1,IF(F41="Improbable",2,IF(F41="Posible",3,IF(F41="Probable",4,IF(F41="Casi seguro",5,""))))))</f>
        <v>1</v>
      </c>
      <c r="H41" s="242" t="s">
        <v>232</v>
      </c>
      <c r="I41" s="56">
        <f>IF(H41=0,"",IF(H41="Moderado",5,IF(H41="Mayor",10,IF(H41="Catastrófico",20,""))))</f>
        <v>10</v>
      </c>
      <c r="J41" s="56">
        <f>IF(H41="",0,(G41*I41))</f>
        <v>10</v>
      </c>
      <c r="K41" s="248" t="str">
        <f>IF(J41=0,"",IF(J41&lt;15,"Bajo",IF(AND(J41&gt;=15,J41&lt;30),"Moderado",IF(AND(J41&gt;=30,J41&lt;60),"Alto",IF(J41&gt;=60,"Extremo","")))))</f>
        <v>Bajo</v>
      </c>
      <c r="L41" s="264" t="s">
        <v>802</v>
      </c>
      <c r="M41" s="249" t="s">
        <v>228</v>
      </c>
      <c r="N41" s="56">
        <f>IF(M41=0,"",IF(M41="Rara vez",1,IF(M41="Improbable",2,IF(M41="Posible",3,IF(M41="Probable",4,IF(M41="Casi seguro",5,""))))))</f>
        <v>1</v>
      </c>
      <c r="O41" s="242" t="s">
        <v>230</v>
      </c>
      <c r="P41" s="56">
        <f>IF(O41=0,"",IF(O41="Moderado",5,IF(O41="Mayor",10,IF(O41="Catastrófico",20,""))))</f>
        <v>5</v>
      </c>
      <c r="Q41" s="56">
        <f>IF(O41="",0,(N41*P41))</f>
        <v>5</v>
      </c>
      <c r="R41" s="242" t="str">
        <f>IF(Q41=0,"",IF(Q41&lt;15,"Bajo",IF(AND(Q41&gt;=15,Q41&lt;30),"Moderado",IF(AND(Q41&gt;=30,Q41&lt;60),"Alto",IF(Q41&gt;=60,"Extremo","")))))</f>
        <v>Bajo</v>
      </c>
      <c r="S41" s="60" t="s">
        <v>368</v>
      </c>
      <c r="T41" s="310" t="s">
        <v>802</v>
      </c>
      <c r="U41" s="310" t="s">
        <v>803</v>
      </c>
      <c r="V41" s="222">
        <v>43220</v>
      </c>
      <c r="W41" s="73" t="s">
        <v>906</v>
      </c>
      <c r="X41" s="236" t="s">
        <v>904</v>
      </c>
      <c r="Y41" s="242" t="s">
        <v>633</v>
      </c>
      <c r="Z41" s="243" t="s">
        <v>54</v>
      </c>
      <c r="AA41" s="243" t="s">
        <v>54</v>
      </c>
      <c r="AB41" s="243" t="s">
        <v>931</v>
      </c>
      <c r="AC41" s="282" t="s">
        <v>760</v>
      </c>
    </row>
    <row r="42" spans="2:29" ht="78.75">
      <c r="B42" s="634"/>
      <c r="C42" s="642"/>
      <c r="D42" s="275" t="s">
        <v>804</v>
      </c>
      <c r="E42" s="275" t="s">
        <v>801</v>
      </c>
      <c r="F42" s="242" t="s">
        <v>228</v>
      </c>
      <c r="G42" s="56">
        <f>IF(F42=0,"",IF(F42="Rara vez",1,IF(F42="Improbable",2,IF(F42="Posible",3,IF(F42="Probable",4,IF(F42="Casi seguro",5,""))))))</f>
        <v>1</v>
      </c>
      <c r="H42" s="242" t="s">
        <v>232</v>
      </c>
      <c r="I42" s="56">
        <f>IF(H42=0,"",IF(H42="Moderado",5,IF(H42="Mayor",10,IF(H42="Catastrófico",20,""))))</f>
        <v>10</v>
      </c>
      <c r="J42" s="56">
        <f>IF(H42="",0,(G42*I42))</f>
        <v>10</v>
      </c>
      <c r="K42" s="248" t="str">
        <f>IF(J42=0,"",IF(J42&lt;15,"Bajo",IF(AND(J42&gt;=15,J42&lt;30),"Moderado",IF(AND(J42&gt;=30,J42&lt;60),"Alto",IF(J42&gt;=60,"Extremo","")))))</f>
        <v>Bajo</v>
      </c>
      <c r="L42" s="264" t="s">
        <v>817</v>
      </c>
      <c r="M42" s="249" t="s">
        <v>228</v>
      </c>
      <c r="N42" s="56">
        <f>IF(M42=0,"",IF(M42="Rara vez",1,IF(M42="Improbable",2,IF(M42="Posible",3,IF(M42="Probable",4,IF(M42="Casi seguro",5,""))))))</f>
        <v>1</v>
      </c>
      <c r="O42" s="242" t="s">
        <v>230</v>
      </c>
      <c r="P42" s="56">
        <f>IF(O42=0,"",IF(O42="Moderado",5,IF(O42="Mayor",10,IF(O42="Catastrófico",20,""))))</f>
        <v>5</v>
      </c>
      <c r="Q42" s="56">
        <f>IF(O42="",0,(N42*P42))</f>
        <v>5</v>
      </c>
      <c r="R42" s="242" t="str">
        <f>IF(Q42=0,"",IF(Q42&lt;15,"Bajo",IF(AND(Q42&gt;=15,Q42&lt;30),"Moderado",IF(AND(Q42&gt;=30,Q42&lt;60),"Alto",IF(Q42&gt;=60,"Extremo","")))))</f>
        <v>Bajo</v>
      </c>
      <c r="S42" s="60" t="s">
        <v>368</v>
      </c>
      <c r="T42" s="310" t="s">
        <v>806</v>
      </c>
      <c r="U42" s="310" t="s">
        <v>807</v>
      </c>
      <c r="V42" s="222">
        <v>43220</v>
      </c>
      <c r="W42" s="73" t="s">
        <v>907</v>
      </c>
      <c r="X42" s="236" t="s">
        <v>904</v>
      </c>
      <c r="Y42" s="242" t="s">
        <v>633</v>
      </c>
      <c r="Z42" s="243" t="s">
        <v>54</v>
      </c>
      <c r="AA42" s="243" t="s">
        <v>54</v>
      </c>
      <c r="AB42" s="243" t="s">
        <v>931</v>
      </c>
      <c r="AC42" s="282" t="s">
        <v>760</v>
      </c>
    </row>
    <row r="43" spans="2:29" ht="158.25">
      <c r="B43" s="634"/>
      <c r="C43" s="642"/>
      <c r="D43" s="275" t="s">
        <v>808</v>
      </c>
      <c r="E43" s="275" t="s">
        <v>809</v>
      </c>
      <c r="F43" s="242" t="s">
        <v>228</v>
      </c>
      <c r="G43" s="56">
        <f>IF(F43=0,"",IF(F43="Rara vez",1,IF(F43="Improbable",2,IF(F43="Posible",3,IF(F43="Probable",4,IF(F43="Casi seguro",5,""))))))</f>
        <v>1</v>
      </c>
      <c r="H43" s="242" t="s">
        <v>232</v>
      </c>
      <c r="I43" s="56">
        <f>IF(H43=0,"",IF(H43="Moderado",5,IF(H43="Mayor",10,IF(H43="Catastrófico",20,""))))</f>
        <v>10</v>
      </c>
      <c r="J43" s="56">
        <f>IF(H43="",0,(G43*I43))</f>
        <v>10</v>
      </c>
      <c r="K43" s="248" t="str">
        <f>IF(J43=0,"",IF(J43&lt;15,"Bajo",IF(AND(J43&gt;=15,J43&lt;30),"Moderado",IF(AND(J43&gt;=30,J43&lt;60),"Alto",IF(J43&gt;=60,"Extremo","")))))</f>
        <v>Bajo</v>
      </c>
      <c r="L43" s="264" t="s">
        <v>818</v>
      </c>
      <c r="M43" s="249" t="s">
        <v>228</v>
      </c>
      <c r="N43" s="56">
        <f>IF(M43=0,"",IF(M43="Rara vez",1,IF(M43="Improbable",2,IF(M43="Posible",3,IF(M43="Probable",4,IF(M43="Casi seguro",5,""))))))</f>
        <v>1</v>
      </c>
      <c r="O43" s="242" t="s">
        <v>230</v>
      </c>
      <c r="P43" s="56">
        <f>IF(O43=0,"",IF(O43="Moderado",5,IF(O43="Mayor",10,IF(O43="Catastrófico",20,""))))</f>
        <v>5</v>
      </c>
      <c r="Q43" s="56">
        <f>IF(O43="",0,(N43*P43))</f>
        <v>5</v>
      </c>
      <c r="R43" s="242" t="str">
        <f>IF(Q43=0,"",IF(Q43&lt;15,"Bajo",IF(AND(Q43&gt;=15,Q43&lt;30),"Moderado",IF(AND(Q43&gt;=30,Q43&lt;60),"Alto",IF(Q43&gt;=60,"Extremo","")))))</f>
        <v>Bajo</v>
      </c>
      <c r="S43" s="60" t="s">
        <v>368</v>
      </c>
      <c r="T43" s="310" t="s">
        <v>810</v>
      </c>
      <c r="U43" s="310" t="s">
        <v>811</v>
      </c>
      <c r="V43" s="222">
        <v>43220</v>
      </c>
      <c r="W43" s="73" t="s">
        <v>908</v>
      </c>
      <c r="X43" s="236" t="s">
        <v>904</v>
      </c>
      <c r="Y43" s="242" t="s">
        <v>633</v>
      </c>
      <c r="Z43" s="243" t="s">
        <v>54</v>
      </c>
      <c r="AA43" s="243" t="s">
        <v>54</v>
      </c>
      <c r="AB43" s="243" t="s">
        <v>931</v>
      </c>
      <c r="AC43" s="282" t="s">
        <v>760</v>
      </c>
    </row>
    <row r="44" spans="2:29" ht="78.75">
      <c r="B44" s="635"/>
      <c r="C44" s="642"/>
      <c r="D44" s="275" t="s">
        <v>812</v>
      </c>
      <c r="E44" s="275" t="s">
        <v>813</v>
      </c>
      <c r="F44" s="242" t="s">
        <v>228</v>
      </c>
      <c r="G44" s="56">
        <f>IF(F44=0,"",IF(F44="Rara vez",1,IF(F44="Improbable",2,IF(F44="Posible",3,IF(F44="Probable",4,IF(F44="Casi seguro",5,""))))))</f>
        <v>1</v>
      </c>
      <c r="H44" s="242" t="s">
        <v>232</v>
      </c>
      <c r="I44" s="56">
        <f>IF(H44=0,"",IF(H44="Moderado",5,IF(H44="Mayor",10,IF(H44="Catastrófico",20,""))))</f>
        <v>10</v>
      </c>
      <c r="J44" s="56">
        <f>IF(H44="",0,(G44*I44))</f>
        <v>10</v>
      </c>
      <c r="K44" s="248" t="str">
        <f>IF(J44=0,"",IF(J44&lt;15,"Bajo",IF(AND(J44&gt;=15,J44&lt;30),"Moderado",IF(AND(J44&gt;=30,J44&lt;60),"Alto",IF(J44&gt;=60,"Extremo","")))))</f>
        <v>Bajo</v>
      </c>
      <c r="L44" s="264" t="s">
        <v>805</v>
      </c>
      <c r="M44" s="249" t="s">
        <v>228</v>
      </c>
      <c r="N44" s="56">
        <f>IF(M44=0,"",IF(M44="Rara vez",1,IF(M44="Improbable",2,IF(M44="Posible",3,IF(M44="Probable",4,IF(M44="Casi seguro",5,""))))))</f>
        <v>1</v>
      </c>
      <c r="O44" s="242" t="s">
        <v>230</v>
      </c>
      <c r="P44" s="56">
        <f>IF(O44=0,"",IF(O44="Moderado",5,IF(O44="Mayor",10,IF(O44="Catastrófico",20,""))))</f>
        <v>5</v>
      </c>
      <c r="Q44" s="56">
        <f>IF(O44="",0,(N44*P44))</f>
        <v>5</v>
      </c>
      <c r="R44" s="242" t="str">
        <f>IF(Q44=0,"",IF(Q44&lt;15,"Bajo",IF(AND(Q44&gt;=15,Q44&lt;30),"Moderado",IF(AND(Q44&gt;=30,Q44&lt;60),"Alto",IF(Q44&gt;=60,"Extremo","")))))</f>
        <v>Bajo</v>
      </c>
      <c r="S44" s="60" t="s">
        <v>368</v>
      </c>
      <c r="T44" s="310" t="s">
        <v>805</v>
      </c>
      <c r="U44" s="310" t="s">
        <v>814</v>
      </c>
      <c r="V44" s="222">
        <v>43220</v>
      </c>
      <c r="W44" s="73" t="s">
        <v>907</v>
      </c>
      <c r="X44" s="236" t="s">
        <v>904</v>
      </c>
      <c r="Y44" s="242" t="s">
        <v>633</v>
      </c>
      <c r="Z44" s="243" t="s">
        <v>54</v>
      </c>
      <c r="AA44" s="243" t="s">
        <v>54</v>
      </c>
      <c r="AB44" s="243" t="s">
        <v>931</v>
      </c>
      <c r="AC44" s="282" t="s">
        <v>760</v>
      </c>
    </row>
    <row r="45" spans="2:29" ht="66">
      <c r="B45" s="651" t="s">
        <v>562</v>
      </c>
      <c r="C45" s="73" t="s">
        <v>388</v>
      </c>
      <c r="D45" s="73" t="s">
        <v>389</v>
      </c>
      <c r="E45" s="275" t="s">
        <v>384</v>
      </c>
      <c r="F45" s="242" t="s">
        <v>228</v>
      </c>
      <c r="G45" s="56">
        <f t="shared" si="8"/>
        <v>1</v>
      </c>
      <c r="H45" s="242" t="s">
        <v>230</v>
      </c>
      <c r="I45" s="56">
        <f t="shared" si="9"/>
        <v>5</v>
      </c>
      <c r="J45" s="56">
        <f t="shared" si="10"/>
        <v>5</v>
      </c>
      <c r="K45" s="248" t="str">
        <f t="shared" si="11"/>
        <v>Bajo</v>
      </c>
      <c r="L45" s="265" t="s">
        <v>390</v>
      </c>
      <c r="M45" s="249" t="s">
        <v>228</v>
      </c>
      <c r="N45" s="56">
        <f t="shared" si="12"/>
        <v>1</v>
      </c>
      <c r="O45" s="249" t="s">
        <v>230</v>
      </c>
      <c r="P45" s="56">
        <f t="shared" si="13"/>
        <v>5</v>
      </c>
      <c r="Q45" s="56">
        <f t="shared" si="14"/>
        <v>5</v>
      </c>
      <c r="R45" s="242" t="str">
        <f t="shared" si="15"/>
        <v>Bajo</v>
      </c>
      <c r="S45" s="60" t="s">
        <v>234</v>
      </c>
      <c r="T45" s="73" t="s">
        <v>391</v>
      </c>
      <c r="U45" s="73" t="s">
        <v>392</v>
      </c>
      <c r="V45" s="222">
        <v>43220</v>
      </c>
      <c r="W45" s="73" t="s">
        <v>976</v>
      </c>
      <c r="X45" s="236" t="s">
        <v>977</v>
      </c>
      <c r="Y45" s="242" t="s">
        <v>633</v>
      </c>
      <c r="Z45" s="243" t="s">
        <v>54</v>
      </c>
      <c r="AA45" s="243" t="s">
        <v>54</v>
      </c>
      <c r="AB45" s="243" t="s">
        <v>931</v>
      </c>
      <c r="AC45" s="282" t="s">
        <v>760</v>
      </c>
    </row>
    <row r="46" spans="2:29" ht="132">
      <c r="B46" s="651"/>
      <c r="C46" s="73" t="s">
        <v>393</v>
      </c>
      <c r="D46" s="73" t="s">
        <v>394</v>
      </c>
      <c r="E46" s="73" t="s">
        <v>352</v>
      </c>
      <c r="F46" s="242" t="s">
        <v>228</v>
      </c>
      <c r="G46" s="56">
        <f t="shared" si="8"/>
        <v>1</v>
      </c>
      <c r="H46" s="242" t="s">
        <v>230</v>
      </c>
      <c r="I46" s="56">
        <f t="shared" si="9"/>
        <v>5</v>
      </c>
      <c r="J46" s="56">
        <f t="shared" si="10"/>
        <v>5</v>
      </c>
      <c r="K46" s="248" t="str">
        <f t="shared" si="11"/>
        <v>Bajo</v>
      </c>
      <c r="L46" s="265" t="s">
        <v>606</v>
      </c>
      <c r="M46" s="249" t="s">
        <v>228</v>
      </c>
      <c r="N46" s="56">
        <f t="shared" si="12"/>
        <v>1</v>
      </c>
      <c r="O46" s="249" t="s">
        <v>230</v>
      </c>
      <c r="P46" s="56">
        <f t="shared" si="13"/>
        <v>5</v>
      </c>
      <c r="Q46" s="56">
        <f t="shared" si="14"/>
        <v>5</v>
      </c>
      <c r="R46" s="242" t="str">
        <f t="shared" si="15"/>
        <v>Bajo</v>
      </c>
      <c r="S46" s="60" t="s">
        <v>608</v>
      </c>
      <c r="T46" s="73" t="s">
        <v>607</v>
      </c>
      <c r="U46" s="73" t="s">
        <v>609</v>
      </c>
      <c r="V46" s="222">
        <v>43220</v>
      </c>
      <c r="W46" s="73" t="s">
        <v>978</v>
      </c>
      <c r="X46" s="236" t="s">
        <v>977</v>
      </c>
      <c r="Y46" s="242" t="s">
        <v>633</v>
      </c>
      <c r="Z46" s="243" t="s">
        <v>54</v>
      </c>
      <c r="AA46" s="243" t="s">
        <v>54</v>
      </c>
      <c r="AB46" s="243" t="s">
        <v>931</v>
      </c>
      <c r="AC46" s="282" t="s">
        <v>760</v>
      </c>
    </row>
    <row r="47" spans="2:29" ht="118.5">
      <c r="B47" s="651"/>
      <c r="C47" s="642" t="s">
        <v>799</v>
      </c>
      <c r="D47" s="275" t="s">
        <v>800</v>
      </c>
      <c r="E47" s="275" t="s">
        <v>801</v>
      </c>
      <c r="F47" s="242" t="s">
        <v>228</v>
      </c>
      <c r="G47" s="56">
        <f>IF(F47=0,"",IF(F47="Rara vez",1,IF(F47="Improbable",2,IF(F47="Posible",3,IF(F47="Probable",4,IF(F47="Casi seguro",5,""))))))</f>
        <v>1</v>
      </c>
      <c r="H47" s="242" t="s">
        <v>232</v>
      </c>
      <c r="I47" s="56">
        <f>IF(H47=0,"",IF(H47="Moderado",5,IF(H47="Mayor",10,IF(H47="Catastrófico",20,""))))</f>
        <v>10</v>
      </c>
      <c r="J47" s="56">
        <f>IF(H47="",0,(G47*I47))</f>
        <v>10</v>
      </c>
      <c r="K47" s="248" t="str">
        <f>IF(J47=0,"",IF(J47&lt;15,"Bajo",IF(AND(J47&gt;=15,J47&lt;30),"Moderado",IF(AND(J47&gt;=30,J47&lt;60),"Alto",IF(J47&gt;=60,"Extremo","")))))</f>
        <v>Bajo</v>
      </c>
      <c r="L47" s="264" t="s">
        <v>802</v>
      </c>
      <c r="M47" s="249" t="s">
        <v>228</v>
      </c>
      <c r="N47" s="56">
        <f>IF(M47=0,"",IF(M47="Rara vez",1,IF(M47="Improbable",2,IF(M47="Posible",3,IF(M47="Probable",4,IF(M47="Casi seguro",5,""))))))</f>
        <v>1</v>
      </c>
      <c r="O47" s="242" t="s">
        <v>230</v>
      </c>
      <c r="P47" s="56">
        <f>IF(O47=0,"",IF(O47="Moderado",5,IF(O47="Mayor",10,IF(O47="Catastrófico",20,""))))</f>
        <v>5</v>
      </c>
      <c r="Q47" s="56">
        <f>IF(O47="",0,(N47*P47))</f>
        <v>5</v>
      </c>
      <c r="R47" s="242" t="str">
        <f>IF(Q47=0,"",IF(Q47&lt;15,"Bajo",IF(AND(Q47&gt;=15,Q47&lt;30),"Moderado",IF(AND(Q47&gt;=30,Q47&lt;60),"Alto",IF(Q47&gt;=60,"Extremo","")))))</f>
        <v>Bajo</v>
      </c>
      <c r="S47" s="60" t="s">
        <v>368</v>
      </c>
      <c r="T47" s="310" t="s">
        <v>802</v>
      </c>
      <c r="U47" s="310" t="s">
        <v>803</v>
      </c>
      <c r="V47" s="222">
        <v>43220</v>
      </c>
      <c r="W47" s="73" t="s">
        <v>911</v>
      </c>
      <c r="X47" s="236" t="s">
        <v>904</v>
      </c>
      <c r="Y47" s="242" t="s">
        <v>633</v>
      </c>
      <c r="Z47" s="243" t="s">
        <v>54</v>
      </c>
      <c r="AA47" s="243" t="s">
        <v>54</v>
      </c>
      <c r="AB47" s="243" t="s">
        <v>931</v>
      </c>
      <c r="AC47" s="282" t="s">
        <v>760</v>
      </c>
    </row>
    <row r="48" spans="2:29" ht="78.75">
      <c r="B48" s="651"/>
      <c r="C48" s="642"/>
      <c r="D48" s="275" t="s">
        <v>804</v>
      </c>
      <c r="E48" s="275" t="s">
        <v>801</v>
      </c>
      <c r="F48" s="242" t="s">
        <v>228</v>
      </c>
      <c r="G48" s="56">
        <f>IF(F48=0,"",IF(F48="Rara vez",1,IF(F48="Improbable",2,IF(F48="Posible",3,IF(F48="Probable",4,IF(F48="Casi seguro",5,""))))))</f>
        <v>1</v>
      </c>
      <c r="H48" s="242" t="s">
        <v>232</v>
      </c>
      <c r="I48" s="56">
        <f>IF(H48=0,"",IF(H48="Moderado",5,IF(H48="Mayor",10,IF(H48="Catastrófico",20,""))))</f>
        <v>10</v>
      </c>
      <c r="J48" s="56">
        <f>IF(H48="",0,(G48*I48))</f>
        <v>10</v>
      </c>
      <c r="K48" s="248" t="str">
        <f>IF(J48=0,"",IF(J48&lt;15,"Bajo",IF(AND(J48&gt;=15,J48&lt;30),"Moderado",IF(AND(J48&gt;=30,J48&lt;60),"Alto",IF(J48&gt;=60,"Extremo","")))))</f>
        <v>Bajo</v>
      </c>
      <c r="L48" s="264" t="s">
        <v>805</v>
      </c>
      <c r="M48" s="249" t="s">
        <v>228</v>
      </c>
      <c r="N48" s="56">
        <f>IF(M48=0,"",IF(M48="Rara vez",1,IF(M48="Improbable",2,IF(M48="Posible",3,IF(M48="Probable",4,IF(M48="Casi seguro",5,""))))))</f>
        <v>1</v>
      </c>
      <c r="O48" s="242" t="s">
        <v>230</v>
      </c>
      <c r="P48" s="56">
        <f>IF(O48=0,"",IF(O48="Moderado",5,IF(O48="Mayor",10,IF(O48="Catastrófico",20,""))))</f>
        <v>5</v>
      </c>
      <c r="Q48" s="56">
        <f>IF(O48="",0,(N48*P48))</f>
        <v>5</v>
      </c>
      <c r="R48" s="242" t="str">
        <f>IF(Q48=0,"",IF(Q48&lt;15,"Bajo",IF(AND(Q48&gt;=15,Q48&lt;30),"Moderado",IF(AND(Q48&gt;=30,Q48&lt;60),"Alto",IF(Q48&gt;=60,"Extremo","")))))</f>
        <v>Bajo</v>
      </c>
      <c r="S48" s="60" t="s">
        <v>368</v>
      </c>
      <c r="T48" s="310" t="s">
        <v>806</v>
      </c>
      <c r="U48" s="310" t="s">
        <v>807</v>
      </c>
      <c r="V48" s="222">
        <v>43220</v>
      </c>
      <c r="W48" s="73" t="s">
        <v>907</v>
      </c>
      <c r="X48" s="236" t="s">
        <v>904</v>
      </c>
      <c r="Y48" s="242" t="s">
        <v>633</v>
      </c>
      <c r="Z48" s="243" t="s">
        <v>54</v>
      </c>
      <c r="AA48" s="243" t="s">
        <v>54</v>
      </c>
      <c r="AB48" s="243" t="s">
        <v>931</v>
      </c>
      <c r="AC48" s="282" t="s">
        <v>760</v>
      </c>
    </row>
    <row r="49" spans="2:29" ht="158.25">
      <c r="B49" s="651"/>
      <c r="C49" s="642"/>
      <c r="D49" s="275" t="s">
        <v>808</v>
      </c>
      <c r="E49" s="275" t="s">
        <v>809</v>
      </c>
      <c r="F49" s="242" t="s">
        <v>228</v>
      </c>
      <c r="G49" s="56">
        <f>IF(F49=0,"",IF(F49="Rara vez",1,IF(F49="Improbable",2,IF(F49="Posible",3,IF(F49="Probable",4,IF(F49="Casi seguro",5,""))))))</f>
        <v>1</v>
      </c>
      <c r="H49" s="242" t="s">
        <v>232</v>
      </c>
      <c r="I49" s="56">
        <f>IF(H49=0,"",IF(H49="Moderado",5,IF(H49="Mayor",10,IF(H49="Catastrófico",20,""))))</f>
        <v>10</v>
      </c>
      <c r="J49" s="56">
        <f>IF(H49="",0,(G49*I49))</f>
        <v>10</v>
      </c>
      <c r="K49" s="248" t="str">
        <f>IF(J49=0,"",IF(J49&lt;15,"Bajo",IF(AND(J49&gt;=15,J49&lt;30),"Moderado",IF(AND(J49&gt;=30,J49&lt;60),"Alto",IF(J49&gt;=60,"Extremo","")))))</f>
        <v>Bajo</v>
      </c>
      <c r="L49" s="264" t="s">
        <v>810</v>
      </c>
      <c r="M49" s="249" t="s">
        <v>228</v>
      </c>
      <c r="N49" s="56">
        <f>IF(M49=0,"",IF(M49="Rara vez",1,IF(M49="Improbable",2,IF(M49="Posible",3,IF(M49="Probable",4,IF(M49="Casi seguro",5,""))))))</f>
        <v>1</v>
      </c>
      <c r="O49" s="242" t="s">
        <v>230</v>
      </c>
      <c r="P49" s="56">
        <f>IF(O49=0,"",IF(O49="Moderado",5,IF(O49="Mayor",10,IF(O49="Catastrófico",20,""))))</f>
        <v>5</v>
      </c>
      <c r="Q49" s="56">
        <f>IF(O49="",0,(N49*P49))</f>
        <v>5</v>
      </c>
      <c r="R49" s="242" t="str">
        <f>IF(Q49=0,"",IF(Q49&lt;15,"Bajo",IF(AND(Q49&gt;=15,Q49&lt;30),"Moderado",IF(AND(Q49&gt;=30,Q49&lt;60),"Alto",IF(Q49&gt;=60,"Extremo","")))))</f>
        <v>Bajo</v>
      </c>
      <c r="S49" s="60" t="s">
        <v>368</v>
      </c>
      <c r="T49" s="310" t="s">
        <v>810</v>
      </c>
      <c r="U49" s="310" t="s">
        <v>811</v>
      </c>
      <c r="V49" s="222">
        <v>43220</v>
      </c>
      <c r="W49" s="73" t="s">
        <v>909</v>
      </c>
      <c r="X49" s="236" t="s">
        <v>904</v>
      </c>
      <c r="Y49" s="242" t="s">
        <v>633</v>
      </c>
      <c r="Z49" s="243" t="s">
        <v>54</v>
      </c>
      <c r="AA49" s="243" t="s">
        <v>54</v>
      </c>
      <c r="AB49" s="243" t="s">
        <v>931</v>
      </c>
      <c r="AC49" s="282" t="s">
        <v>760</v>
      </c>
    </row>
    <row r="50" spans="2:29" ht="78.75">
      <c r="B50" s="651"/>
      <c r="C50" s="642"/>
      <c r="D50" s="275" t="s">
        <v>812</v>
      </c>
      <c r="E50" s="275" t="s">
        <v>813</v>
      </c>
      <c r="F50" s="242" t="s">
        <v>228</v>
      </c>
      <c r="G50" s="56">
        <f>IF(F50=0,"",IF(F50="Rara vez",1,IF(F50="Improbable",2,IF(F50="Posible",3,IF(F50="Probable",4,IF(F50="Casi seguro",5,""))))))</f>
        <v>1</v>
      </c>
      <c r="H50" s="242" t="s">
        <v>232</v>
      </c>
      <c r="I50" s="56">
        <f>IF(H50=0,"",IF(H50="Moderado",5,IF(H50="Mayor",10,IF(H50="Catastrófico",20,""))))</f>
        <v>10</v>
      </c>
      <c r="J50" s="56">
        <f>IF(H50="",0,(G50*I50))</f>
        <v>10</v>
      </c>
      <c r="K50" s="248" t="str">
        <f>IF(J50=0,"",IF(J50&lt;15,"Bajo",IF(AND(J50&gt;=15,J50&lt;30),"Moderado",IF(AND(J50&gt;=30,J50&lt;60),"Alto",IF(J50&gt;=60,"Extremo","")))))</f>
        <v>Bajo</v>
      </c>
      <c r="L50" s="264" t="s">
        <v>817</v>
      </c>
      <c r="M50" s="249" t="s">
        <v>228</v>
      </c>
      <c r="N50" s="56">
        <f>IF(M50=0,"",IF(M50="Rara vez",1,IF(M50="Improbable",2,IF(M50="Posible",3,IF(M50="Probable",4,IF(M50="Casi seguro",5,""))))))</f>
        <v>1</v>
      </c>
      <c r="O50" s="242" t="s">
        <v>230</v>
      </c>
      <c r="P50" s="56">
        <f>IF(O50=0,"",IF(O50="Moderado",5,IF(O50="Mayor",10,IF(O50="Catastrófico",20,""))))</f>
        <v>5</v>
      </c>
      <c r="Q50" s="56">
        <f>IF(O50="",0,(N50*P50))</f>
        <v>5</v>
      </c>
      <c r="R50" s="242" t="str">
        <f>IF(Q50=0,"",IF(Q50&lt;15,"Bajo",IF(AND(Q50&gt;=15,Q50&lt;30),"Moderado",IF(AND(Q50&gt;=30,Q50&lt;60),"Alto",IF(Q50&gt;=60,"Extremo","")))))</f>
        <v>Bajo</v>
      </c>
      <c r="S50" s="60" t="s">
        <v>368</v>
      </c>
      <c r="T50" s="310" t="s">
        <v>805</v>
      </c>
      <c r="U50" s="310" t="s">
        <v>814</v>
      </c>
      <c r="V50" s="295">
        <v>43220</v>
      </c>
      <c r="W50" s="296" t="s">
        <v>907</v>
      </c>
      <c r="X50" s="291" t="s">
        <v>904</v>
      </c>
      <c r="Y50" s="286" t="s">
        <v>633</v>
      </c>
      <c r="Z50" s="243" t="s">
        <v>54</v>
      </c>
      <c r="AA50" s="243" t="s">
        <v>54</v>
      </c>
      <c r="AB50" s="243" t="s">
        <v>931</v>
      </c>
      <c r="AC50" s="282" t="s">
        <v>760</v>
      </c>
    </row>
    <row r="51" spans="2:29" ht="63.75" customHeight="1">
      <c r="B51" s="652" t="s">
        <v>733</v>
      </c>
      <c r="C51" s="73" t="s">
        <v>819</v>
      </c>
      <c r="D51" s="73" t="s">
        <v>396</v>
      </c>
      <c r="E51" s="73" t="s">
        <v>397</v>
      </c>
      <c r="F51" s="242" t="s">
        <v>266</v>
      </c>
      <c r="G51" s="56">
        <f t="shared" si="8"/>
        <v>3</v>
      </c>
      <c r="H51" s="242" t="s">
        <v>230</v>
      </c>
      <c r="I51" s="56">
        <f t="shared" si="9"/>
        <v>5</v>
      </c>
      <c r="J51" s="56">
        <f t="shared" si="10"/>
        <v>15</v>
      </c>
      <c r="K51" s="248" t="str">
        <f t="shared" si="11"/>
        <v>Moderado</v>
      </c>
      <c r="L51" s="265" t="s">
        <v>820</v>
      </c>
      <c r="M51" s="249" t="s">
        <v>228</v>
      </c>
      <c r="N51" s="56">
        <f t="shared" si="12"/>
        <v>1</v>
      </c>
      <c r="O51" s="249" t="s">
        <v>230</v>
      </c>
      <c r="P51" s="56">
        <f t="shared" si="13"/>
        <v>5</v>
      </c>
      <c r="Q51" s="56">
        <f t="shared" si="14"/>
        <v>5</v>
      </c>
      <c r="R51" s="242" t="str">
        <f t="shared" si="15"/>
        <v>Bajo</v>
      </c>
      <c r="S51" s="60" t="s">
        <v>399</v>
      </c>
      <c r="T51" s="73" t="s">
        <v>400</v>
      </c>
      <c r="U51" s="73" t="s">
        <v>401</v>
      </c>
      <c r="V51" s="222">
        <v>43220</v>
      </c>
      <c r="W51" s="73" t="s">
        <v>979</v>
      </c>
      <c r="X51" s="60" t="s">
        <v>982</v>
      </c>
      <c r="Y51" s="286" t="s">
        <v>633</v>
      </c>
      <c r="Z51" s="243" t="s">
        <v>54</v>
      </c>
      <c r="AA51" s="243" t="s">
        <v>54</v>
      </c>
      <c r="AB51" s="243" t="s">
        <v>931</v>
      </c>
      <c r="AC51" s="282" t="s">
        <v>760</v>
      </c>
    </row>
    <row r="52" spans="2:29" ht="66">
      <c r="B52" s="652"/>
      <c r="C52" s="73" t="s">
        <v>402</v>
      </c>
      <c r="D52" s="73" t="s">
        <v>403</v>
      </c>
      <c r="E52" s="73" t="s">
        <v>404</v>
      </c>
      <c r="F52" s="242" t="s">
        <v>228</v>
      </c>
      <c r="G52" s="56">
        <f t="shared" si="8"/>
        <v>1</v>
      </c>
      <c r="H52" s="242" t="s">
        <v>232</v>
      </c>
      <c r="I52" s="56">
        <f t="shared" si="9"/>
        <v>10</v>
      </c>
      <c r="J52" s="56">
        <f t="shared" si="10"/>
        <v>10</v>
      </c>
      <c r="K52" s="248" t="str">
        <f t="shared" si="11"/>
        <v>Bajo</v>
      </c>
      <c r="L52" s="265" t="s">
        <v>405</v>
      </c>
      <c r="M52" s="249" t="s">
        <v>228</v>
      </c>
      <c r="N52" s="56">
        <f t="shared" si="12"/>
        <v>1</v>
      </c>
      <c r="O52" s="249" t="s">
        <v>230</v>
      </c>
      <c r="P52" s="56">
        <f t="shared" si="13"/>
        <v>5</v>
      </c>
      <c r="Q52" s="56">
        <f t="shared" si="14"/>
        <v>5</v>
      </c>
      <c r="R52" s="242" t="str">
        <f t="shared" si="15"/>
        <v>Bajo</v>
      </c>
      <c r="S52" s="60" t="s">
        <v>406</v>
      </c>
      <c r="T52" s="73" t="s">
        <v>407</v>
      </c>
      <c r="U52" s="73" t="s">
        <v>387</v>
      </c>
      <c r="V52" s="222">
        <v>43220</v>
      </c>
      <c r="W52" s="297" t="s">
        <v>980</v>
      </c>
      <c r="X52" s="60" t="s">
        <v>981</v>
      </c>
      <c r="Y52" s="286" t="s">
        <v>633</v>
      </c>
      <c r="Z52" s="243" t="s">
        <v>54</v>
      </c>
      <c r="AA52" s="243" t="s">
        <v>54</v>
      </c>
      <c r="AB52" s="243" t="s">
        <v>931</v>
      </c>
      <c r="AC52" s="282" t="s">
        <v>760</v>
      </c>
    </row>
    <row r="53" spans="2:29" ht="62.25" customHeight="1">
      <c r="B53" s="652"/>
      <c r="C53" s="275" t="s">
        <v>408</v>
      </c>
      <c r="D53" s="275" t="s">
        <v>409</v>
      </c>
      <c r="E53" s="275" t="s">
        <v>410</v>
      </c>
      <c r="F53" s="242" t="s">
        <v>258</v>
      </c>
      <c r="G53" s="56">
        <f t="shared" si="8"/>
        <v>4</v>
      </c>
      <c r="H53" s="242" t="s">
        <v>230</v>
      </c>
      <c r="I53" s="56">
        <f t="shared" si="9"/>
        <v>5</v>
      </c>
      <c r="J53" s="56">
        <f t="shared" si="10"/>
        <v>20</v>
      </c>
      <c r="K53" s="248" t="str">
        <f t="shared" si="11"/>
        <v>Moderado</v>
      </c>
      <c r="L53" s="264" t="s">
        <v>411</v>
      </c>
      <c r="M53" s="249" t="s">
        <v>251</v>
      </c>
      <c r="N53" s="56">
        <f t="shared" si="12"/>
        <v>2</v>
      </c>
      <c r="O53" s="249" t="s">
        <v>230</v>
      </c>
      <c r="P53" s="56">
        <f t="shared" si="13"/>
        <v>5</v>
      </c>
      <c r="Q53" s="56">
        <f t="shared" si="14"/>
        <v>10</v>
      </c>
      <c r="R53" s="242" t="str">
        <f t="shared" si="15"/>
        <v>Bajo</v>
      </c>
      <c r="S53" s="60" t="s">
        <v>299</v>
      </c>
      <c r="T53" s="310" t="s">
        <v>412</v>
      </c>
      <c r="U53" s="310" t="s">
        <v>413</v>
      </c>
      <c r="V53" s="222">
        <v>43220</v>
      </c>
      <c r="W53" s="298" t="s">
        <v>1011</v>
      </c>
      <c r="X53" s="300" t="s">
        <v>1013</v>
      </c>
      <c r="Y53" s="299" t="s">
        <v>633</v>
      </c>
      <c r="Z53" s="243" t="s">
        <v>54</v>
      </c>
      <c r="AA53" s="243" t="s">
        <v>54</v>
      </c>
      <c r="AB53" s="243" t="s">
        <v>931</v>
      </c>
      <c r="AC53" s="282" t="s">
        <v>760</v>
      </c>
    </row>
    <row r="54" spans="2:29" ht="89.25" customHeight="1">
      <c r="B54" s="652"/>
      <c r="C54" s="275" t="s">
        <v>414</v>
      </c>
      <c r="D54" s="275" t="s">
        <v>415</v>
      </c>
      <c r="E54" s="275" t="s">
        <v>416</v>
      </c>
      <c r="F54" s="242" t="s">
        <v>258</v>
      </c>
      <c r="G54" s="56">
        <f t="shared" si="8"/>
        <v>4</v>
      </c>
      <c r="H54" s="242" t="s">
        <v>232</v>
      </c>
      <c r="I54" s="56">
        <f t="shared" si="9"/>
        <v>10</v>
      </c>
      <c r="J54" s="56">
        <f t="shared" si="10"/>
        <v>40</v>
      </c>
      <c r="K54" s="248" t="str">
        <f t="shared" si="11"/>
        <v>Alto</v>
      </c>
      <c r="L54" s="264" t="s">
        <v>417</v>
      </c>
      <c r="M54" s="249" t="s">
        <v>228</v>
      </c>
      <c r="N54" s="56">
        <f t="shared" si="12"/>
        <v>1</v>
      </c>
      <c r="O54" s="249" t="s">
        <v>230</v>
      </c>
      <c r="P54" s="56">
        <f t="shared" si="13"/>
        <v>5</v>
      </c>
      <c r="Q54" s="56">
        <f t="shared" si="14"/>
        <v>5</v>
      </c>
      <c r="R54" s="242" t="str">
        <f t="shared" si="15"/>
        <v>Bajo</v>
      </c>
      <c r="S54" s="60" t="s">
        <v>234</v>
      </c>
      <c r="T54" s="310" t="s">
        <v>418</v>
      </c>
      <c r="U54" s="310" t="s">
        <v>821</v>
      </c>
      <c r="V54" s="222">
        <v>43220</v>
      </c>
      <c r="W54" s="298" t="s">
        <v>1012</v>
      </c>
      <c r="X54" s="300" t="s">
        <v>1014</v>
      </c>
      <c r="Y54" s="299" t="s">
        <v>633</v>
      </c>
      <c r="Z54" s="243" t="s">
        <v>54</v>
      </c>
      <c r="AA54" s="243" t="s">
        <v>54</v>
      </c>
      <c r="AB54" s="243" t="s">
        <v>931</v>
      </c>
      <c r="AC54" s="282" t="s">
        <v>760</v>
      </c>
    </row>
    <row r="55" spans="2:29" ht="118.5">
      <c r="B55" s="652"/>
      <c r="C55" s="642" t="s">
        <v>799</v>
      </c>
      <c r="D55" s="275" t="s">
        <v>800</v>
      </c>
      <c r="E55" s="275" t="s">
        <v>801</v>
      </c>
      <c r="F55" s="242" t="s">
        <v>228</v>
      </c>
      <c r="G55" s="56">
        <f>IF(F55=0,"",IF(F55="Rara vez",1,IF(F55="Improbable",2,IF(F55="Posible",3,IF(F55="Probable",4,IF(F55="Casi seguro",5,""))))))</f>
        <v>1</v>
      </c>
      <c r="H55" s="242" t="s">
        <v>232</v>
      </c>
      <c r="I55" s="56">
        <f>IF(H55=0,"",IF(H55="Moderado",5,IF(H55="Mayor",10,IF(H55="Catastrófico",20,""))))</f>
        <v>10</v>
      </c>
      <c r="J55" s="56">
        <f>IF(H55="",0,(G55*I55))</f>
        <v>10</v>
      </c>
      <c r="K55" s="248" t="str">
        <f>IF(J55=0,"",IF(J55&lt;15,"Bajo",IF(AND(J55&gt;=15,J55&lt;30),"Moderado",IF(AND(J55&gt;=30,J55&lt;60),"Alto",IF(J55&gt;=60,"Extremo","")))))</f>
        <v>Bajo</v>
      </c>
      <c r="L55" s="264" t="s">
        <v>802</v>
      </c>
      <c r="M55" s="249" t="s">
        <v>228</v>
      </c>
      <c r="N55" s="56">
        <f>IF(M55=0,"",IF(M55="Rara vez",1,IF(M55="Improbable",2,IF(M55="Posible",3,IF(M55="Probable",4,IF(M55="Casi seguro",5,""))))))</f>
        <v>1</v>
      </c>
      <c r="O55" s="242" t="s">
        <v>230</v>
      </c>
      <c r="P55" s="56">
        <f>IF(O55=0,"",IF(O55="Moderado",5,IF(O55="Mayor",10,IF(O55="Catastrófico",20,""))))</f>
        <v>5</v>
      </c>
      <c r="Q55" s="56">
        <f>IF(O55="",0,(N55*P55))</f>
        <v>5</v>
      </c>
      <c r="R55" s="242" t="str">
        <f>IF(Q55=0,"",IF(Q55&lt;15,"Bajo",IF(AND(Q55&gt;=15,Q55&lt;30),"Moderado",IF(AND(Q55&gt;=30,Q55&lt;60),"Alto",IF(Q55&gt;=60,"Extremo","")))))</f>
        <v>Bajo</v>
      </c>
      <c r="S55" s="60" t="s">
        <v>368</v>
      </c>
      <c r="T55" s="310" t="s">
        <v>802</v>
      </c>
      <c r="U55" s="310" t="s">
        <v>803</v>
      </c>
      <c r="V55" s="222">
        <v>43220</v>
      </c>
      <c r="W55" s="76" t="s">
        <v>910</v>
      </c>
      <c r="X55" s="293" t="s">
        <v>904</v>
      </c>
      <c r="Y55" s="286" t="s">
        <v>633</v>
      </c>
      <c r="Z55" s="243" t="s">
        <v>54</v>
      </c>
      <c r="AA55" s="243" t="s">
        <v>54</v>
      </c>
      <c r="AB55" s="243" t="s">
        <v>931</v>
      </c>
      <c r="AC55" s="282" t="s">
        <v>760</v>
      </c>
    </row>
    <row r="56" spans="2:29" ht="78.75">
      <c r="B56" s="652"/>
      <c r="C56" s="642"/>
      <c r="D56" s="275" t="s">
        <v>804</v>
      </c>
      <c r="E56" s="275" t="s">
        <v>801</v>
      </c>
      <c r="F56" s="242" t="s">
        <v>228</v>
      </c>
      <c r="G56" s="56">
        <f>IF(F56=0,"",IF(F56="Rara vez",1,IF(F56="Improbable",2,IF(F56="Posible",3,IF(F56="Probable",4,IF(F56="Casi seguro",5,""))))))</f>
        <v>1</v>
      </c>
      <c r="H56" s="242" t="s">
        <v>232</v>
      </c>
      <c r="I56" s="56">
        <f>IF(H56=0,"",IF(H56="Moderado",5,IF(H56="Mayor",10,IF(H56="Catastrófico",20,""))))</f>
        <v>10</v>
      </c>
      <c r="J56" s="56">
        <f>IF(H56="",0,(G56*I56))</f>
        <v>10</v>
      </c>
      <c r="K56" s="248" t="str">
        <f>IF(J56=0,"",IF(J56&lt;15,"Bajo",IF(AND(J56&gt;=15,J56&lt;30),"Moderado",IF(AND(J56&gt;=30,J56&lt;60),"Alto",IF(J56&gt;=60,"Extremo","")))))</f>
        <v>Bajo</v>
      </c>
      <c r="L56" s="264" t="s">
        <v>805</v>
      </c>
      <c r="M56" s="249" t="s">
        <v>228</v>
      </c>
      <c r="N56" s="56">
        <f>IF(M56=0,"",IF(M56="Rara vez",1,IF(M56="Improbable",2,IF(M56="Posible",3,IF(M56="Probable",4,IF(M56="Casi seguro",5,""))))))</f>
        <v>1</v>
      </c>
      <c r="O56" s="242" t="s">
        <v>230</v>
      </c>
      <c r="P56" s="56">
        <f>IF(O56=0,"",IF(O56="Moderado",5,IF(O56="Mayor",10,IF(O56="Catastrófico",20,""))))</f>
        <v>5</v>
      </c>
      <c r="Q56" s="56">
        <f>IF(O56="",0,(N56*P56))</f>
        <v>5</v>
      </c>
      <c r="R56" s="242" t="str">
        <f>IF(Q56=0,"",IF(Q56&lt;15,"Bajo",IF(AND(Q56&gt;=15,Q56&lt;30),"Moderado",IF(AND(Q56&gt;=30,Q56&lt;60),"Alto",IF(Q56&gt;=60,"Extremo","")))))</f>
        <v>Bajo</v>
      </c>
      <c r="S56" s="60" t="s">
        <v>368</v>
      </c>
      <c r="T56" s="275" t="s">
        <v>806</v>
      </c>
      <c r="U56" s="275" t="s">
        <v>807</v>
      </c>
      <c r="V56" s="222">
        <v>43220</v>
      </c>
      <c r="W56" s="73" t="s">
        <v>907</v>
      </c>
      <c r="X56" s="236" t="s">
        <v>904</v>
      </c>
      <c r="Y56" s="286" t="s">
        <v>633</v>
      </c>
      <c r="Z56" s="243" t="s">
        <v>54</v>
      </c>
      <c r="AA56" s="243" t="s">
        <v>54</v>
      </c>
      <c r="AB56" s="243" t="s">
        <v>931</v>
      </c>
      <c r="AC56" s="282" t="s">
        <v>760</v>
      </c>
    </row>
    <row r="57" spans="2:29" ht="158.25">
      <c r="B57" s="652"/>
      <c r="C57" s="642"/>
      <c r="D57" s="275" t="s">
        <v>808</v>
      </c>
      <c r="E57" s="275" t="s">
        <v>809</v>
      </c>
      <c r="F57" s="242" t="s">
        <v>228</v>
      </c>
      <c r="G57" s="56">
        <f>IF(F57=0,"",IF(F57="Rara vez",1,IF(F57="Improbable",2,IF(F57="Posible",3,IF(F57="Probable",4,IF(F57="Casi seguro",5,""))))))</f>
        <v>1</v>
      </c>
      <c r="H57" s="242" t="s">
        <v>232</v>
      </c>
      <c r="I57" s="56">
        <f>IF(H57=0,"",IF(H57="Moderado",5,IF(H57="Mayor",10,IF(H57="Catastrófico",20,""))))</f>
        <v>10</v>
      </c>
      <c r="J57" s="56">
        <f>IF(H57="",0,(G57*I57))</f>
        <v>10</v>
      </c>
      <c r="K57" s="248" t="str">
        <f>IF(J57=0,"",IF(J57&lt;15,"Bajo",IF(AND(J57&gt;=15,J57&lt;30),"Moderado",IF(AND(J57&gt;=30,J57&lt;60),"Alto",IF(J57&gt;=60,"Extremo","")))))</f>
        <v>Bajo</v>
      </c>
      <c r="L57" s="264" t="s">
        <v>810</v>
      </c>
      <c r="M57" s="249" t="s">
        <v>228</v>
      </c>
      <c r="N57" s="56">
        <f>IF(M57=0,"",IF(M57="Rara vez",1,IF(M57="Improbable",2,IF(M57="Posible",3,IF(M57="Probable",4,IF(M57="Casi seguro",5,""))))))</f>
        <v>1</v>
      </c>
      <c r="O57" s="242" t="s">
        <v>230</v>
      </c>
      <c r="P57" s="56">
        <f>IF(O57=0,"",IF(O57="Moderado",5,IF(O57="Mayor",10,IF(O57="Catastrófico",20,""))))</f>
        <v>5</v>
      </c>
      <c r="Q57" s="56">
        <f>IF(O57="",0,(N57*P57))</f>
        <v>5</v>
      </c>
      <c r="R57" s="242" t="str">
        <f>IF(Q57=0,"",IF(Q57&lt;15,"Bajo",IF(AND(Q57&gt;=15,Q57&lt;30),"Moderado",IF(AND(Q57&gt;=30,Q57&lt;60),"Alto",IF(Q57&gt;=60,"Extremo","")))))</f>
        <v>Bajo</v>
      </c>
      <c r="S57" s="60" t="s">
        <v>368</v>
      </c>
      <c r="T57" s="275" t="s">
        <v>810</v>
      </c>
      <c r="U57" s="275" t="s">
        <v>811</v>
      </c>
      <c r="V57" s="222">
        <v>43220</v>
      </c>
      <c r="W57" s="73" t="s">
        <v>909</v>
      </c>
      <c r="X57" s="236" t="s">
        <v>904</v>
      </c>
      <c r="Y57" s="286" t="s">
        <v>633</v>
      </c>
      <c r="Z57" s="243" t="s">
        <v>54</v>
      </c>
      <c r="AA57" s="243" t="s">
        <v>54</v>
      </c>
      <c r="AB57" s="243" t="s">
        <v>931</v>
      </c>
      <c r="AC57" s="282" t="s">
        <v>760</v>
      </c>
    </row>
    <row r="58" spans="2:29" ht="78.75">
      <c r="B58" s="652"/>
      <c r="C58" s="642"/>
      <c r="D58" s="275" t="s">
        <v>812</v>
      </c>
      <c r="E58" s="275" t="s">
        <v>813</v>
      </c>
      <c r="F58" s="242" t="s">
        <v>228</v>
      </c>
      <c r="G58" s="56">
        <f>IF(F58=0,"",IF(F58="Rara vez",1,IF(F58="Improbable",2,IF(F58="Posible",3,IF(F58="Probable",4,IF(F58="Casi seguro",5,""))))))</f>
        <v>1</v>
      </c>
      <c r="H58" s="242" t="s">
        <v>232</v>
      </c>
      <c r="I58" s="56">
        <f>IF(H58=0,"",IF(H58="Moderado",5,IF(H58="Mayor",10,IF(H58="Catastrófico",20,""))))</f>
        <v>10</v>
      </c>
      <c r="J58" s="56">
        <f>IF(H58="",0,(G58*I58))</f>
        <v>10</v>
      </c>
      <c r="K58" s="248" t="str">
        <f>IF(J58=0,"",IF(J58&lt;15,"Bajo",IF(AND(J58&gt;=15,J58&lt;30),"Moderado",IF(AND(J58&gt;=30,J58&lt;60),"Alto",IF(J58&gt;=60,"Extremo","")))))</f>
        <v>Bajo</v>
      </c>
      <c r="L58" s="264" t="s">
        <v>805</v>
      </c>
      <c r="M58" s="249" t="s">
        <v>228</v>
      </c>
      <c r="N58" s="56">
        <f>IF(M58=0,"",IF(M58="Rara vez",1,IF(M58="Improbable",2,IF(M58="Posible",3,IF(M58="Probable",4,IF(M58="Casi seguro",5,""))))))</f>
        <v>1</v>
      </c>
      <c r="O58" s="242" t="s">
        <v>230</v>
      </c>
      <c r="P58" s="56">
        <f>IF(O58=0,"",IF(O58="Moderado",5,IF(O58="Mayor",10,IF(O58="Catastrófico",20,""))))</f>
        <v>5</v>
      </c>
      <c r="Q58" s="56">
        <f>IF(O58="",0,(N58*P58))</f>
        <v>5</v>
      </c>
      <c r="R58" s="242" t="str">
        <f>IF(Q58=0,"",IF(Q58&lt;15,"Bajo",IF(AND(Q58&gt;=15,Q58&lt;30),"Moderado",IF(AND(Q58&gt;=30,Q58&lt;60),"Alto",IF(Q58&gt;=60,"Extremo","")))))</f>
        <v>Bajo</v>
      </c>
      <c r="S58" s="60" t="s">
        <v>368</v>
      </c>
      <c r="T58" s="275" t="s">
        <v>805</v>
      </c>
      <c r="U58" s="275" t="s">
        <v>814</v>
      </c>
      <c r="V58" s="222">
        <v>43220</v>
      </c>
      <c r="W58" s="73" t="s">
        <v>907</v>
      </c>
      <c r="X58" s="236" t="s">
        <v>904</v>
      </c>
      <c r="Y58" s="286" t="s">
        <v>633</v>
      </c>
      <c r="Z58" s="243" t="s">
        <v>54</v>
      </c>
      <c r="AA58" s="243" t="s">
        <v>54</v>
      </c>
      <c r="AB58" s="243" t="s">
        <v>931</v>
      </c>
      <c r="AC58" s="282" t="s">
        <v>760</v>
      </c>
    </row>
    <row r="59" spans="2:29" s="2" customFormat="1" ht="192.75" customHeight="1">
      <c r="B59" s="641" t="s">
        <v>972</v>
      </c>
      <c r="C59" s="266" t="s">
        <v>420</v>
      </c>
      <c r="D59" s="266" t="s">
        <v>421</v>
      </c>
      <c r="E59" s="266" t="s">
        <v>422</v>
      </c>
      <c r="F59" s="263" t="s">
        <v>228</v>
      </c>
      <c r="G59" s="277">
        <f t="shared" si="8"/>
        <v>1</v>
      </c>
      <c r="H59" s="263" t="s">
        <v>232</v>
      </c>
      <c r="I59" s="277">
        <f t="shared" si="9"/>
        <v>10</v>
      </c>
      <c r="J59" s="277">
        <f t="shared" si="10"/>
        <v>10</v>
      </c>
      <c r="K59" s="240" t="str">
        <f t="shared" si="11"/>
        <v>Bajo</v>
      </c>
      <c r="L59" s="266" t="s">
        <v>857</v>
      </c>
      <c r="M59" s="241" t="s">
        <v>228</v>
      </c>
      <c r="N59" s="277">
        <f t="shared" si="12"/>
        <v>1</v>
      </c>
      <c r="O59" s="241" t="s">
        <v>232</v>
      </c>
      <c r="P59" s="277">
        <f t="shared" si="13"/>
        <v>10</v>
      </c>
      <c r="Q59" s="277">
        <f t="shared" si="14"/>
        <v>10</v>
      </c>
      <c r="R59" s="263" t="str">
        <f t="shared" si="15"/>
        <v>Bajo</v>
      </c>
      <c r="S59" s="263" t="s">
        <v>299</v>
      </c>
      <c r="T59" s="266" t="s">
        <v>858</v>
      </c>
      <c r="U59" s="266" t="s">
        <v>859</v>
      </c>
      <c r="V59" s="222">
        <v>43220</v>
      </c>
      <c r="W59" s="250" t="s">
        <v>649</v>
      </c>
      <c r="X59" s="78" t="s">
        <v>860</v>
      </c>
      <c r="Y59" s="286" t="s">
        <v>633</v>
      </c>
      <c r="Z59" s="243" t="s">
        <v>54</v>
      </c>
      <c r="AA59" s="243" t="s">
        <v>54</v>
      </c>
      <c r="AB59" s="243" t="s">
        <v>931</v>
      </c>
      <c r="AC59" s="282" t="s">
        <v>760</v>
      </c>
    </row>
    <row r="60" spans="2:29" s="2" customFormat="1" ht="163.5" customHeight="1">
      <c r="B60" s="641"/>
      <c r="C60" s="636" t="s">
        <v>799</v>
      </c>
      <c r="D60" s="73" t="s">
        <v>800</v>
      </c>
      <c r="E60" s="73" t="s">
        <v>801</v>
      </c>
      <c r="F60" s="263" t="s">
        <v>228</v>
      </c>
      <c r="G60" s="277">
        <f>IF(F60=0,"",IF(F60="Rara vez",1,IF(F60="Improbable",2,IF(F60="Posible",3,IF(F60="Probable",4,IF(F60="Casi seguro",5,""))))))</f>
        <v>1</v>
      </c>
      <c r="H60" s="263" t="s">
        <v>232</v>
      </c>
      <c r="I60" s="277">
        <f>IF(H60=0,"",IF(H60="Moderado",5,IF(H60="Mayor",10,IF(H60="Catastrófico",20,""))))</f>
        <v>10</v>
      </c>
      <c r="J60" s="277">
        <f>IF(H60="",0,(G60*I60))</f>
        <v>10</v>
      </c>
      <c r="K60" s="240" t="str">
        <f>IF(J60=0,"",IF(J60&lt;15,"Bajo",IF(AND(J60&gt;=15,J60&lt;30),"Moderado",IF(AND(J60&gt;=30,J60&lt;60),"Alto",IF(J60&gt;=60,"Extremo","")))))</f>
        <v>Bajo</v>
      </c>
      <c r="L60" s="265" t="s">
        <v>802</v>
      </c>
      <c r="M60" s="249" t="s">
        <v>228</v>
      </c>
      <c r="N60" s="277">
        <f>IF(M60=0,"",IF(M60="Rara vez",1,IF(M60="Improbable",2,IF(M60="Posible",3,IF(M60="Probable",4,IF(M60="Casi seguro",5,""))))))</f>
        <v>1</v>
      </c>
      <c r="O60" s="263" t="s">
        <v>230</v>
      </c>
      <c r="P60" s="277">
        <f>IF(O60=0,"",IF(O60="Moderado",5,IF(O60="Mayor",10,IF(O60="Catastrófico",20,""))))</f>
        <v>5</v>
      </c>
      <c r="Q60" s="277">
        <f>IF(O60="",0,(N60*P60))</f>
        <v>5</v>
      </c>
      <c r="R60" s="263" t="str">
        <f>IF(Q60=0,"",IF(Q60&lt;15,"Bajo",IF(AND(Q60&gt;=15,Q60&lt;30),"Moderado",IF(AND(Q60&gt;=30,Q60&lt;60),"Alto",IF(Q60&gt;=60,"Extremo","")))))</f>
        <v>Bajo</v>
      </c>
      <c r="S60" s="215" t="s">
        <v>368</v>
      </c>
      <c r="T60" s="73" t="s">
        <v>802</v>
      </c>
      <c r="U60" s="73" t="s">
        <v>803</v>
      </c>
      <c r="V60" s="222">
        <v>43220</v>
      </c>
      <c r="W60" s="73" t="s">
        <v>911</v>
      </c>
      <c r="X60" s="60" t="s">
        <v>904</v>
      </c>
      <c r="Y60" s="286" t="s">
        <v>633</v>
      </c>
      <c r="Z60" s="243" t="s">
        <v>54</v>
      </c>
      <c r="AA60" s="243" t="s">
        <v>54</v>
      </c>
      <c r="AB60" s="243" t="s">
        <v>931</v>
      </c>
      <c r="AC60" s="282" t="s">
        <v>760</v>
      </c>
    </row>
    <row r="61" spans="2:29" s="2" customFormat="1" ht="78.75">
      <c r="B61" s="641"/>
      <c r="C61" s="636"/>
      <c r="D61" s="73" t="s">
        <v>804</v>
      </c>
      <c r="E61" s="73" t="s">
        <v>801</v>
      </c>
      <c r="F61" s="263" t="s">
        <v>228</v>
      </c>
      <c r="G61" s="277">
        <f>IF(F61=0,"",IF(F61="Rara vez",1,IF(F61="Improbable",2,IF(F61="Posible",3,IF(F61="Probable",4,IF(F61="Casi seguro",5,""))))))</f>
        <v>1</v>
      </c>
      <c r="H61" s="263" t="s">
        <v>232</v>
      </c>
      <c r="I61" s="277">
        <f>IF(H61=0,"",IF(H61="Moderado",5,IF(H61="Mayor",10,IF(H61="Catastrófico",20,""))))</f>
        <v>10</v>
      </c>
      <c r="J61" s="277">
        <f>IF(H61="",0,(G61*I61))</f>
        <v>10</v>
      </c>
      <c r="K61" s="240" t="str">
        <f>IF(J61=0,"",IF(J61&lt;15,"Bajo",IF(AND(J61&gt;=15,J61&lt;30),"Moderado",IF(AND(J61&gt;=30,J61&lt;60),"Alto",IF(J61&gt;=60,"Extremo","")))))</f>
        <v>Bajo</v>
      </c>
      <c r="L61" s="265" t="s">
        <v>805</v>
      </c>
      <c r="M61" s="249" t="s">
        <v>228</v>
      </c>
      <c r="N61" s="277">
        <f>IF(M61=0,"",IF(M61="Rara vez",1,IF(M61="Improbable",2,IF(M61="Posible",3,IF(M61="Probable",4,IF(M61="Casi seguro",5,""))))))</f>
        <v>1</v>
      </c>
      <c r="O61" s="263" t="s">
        <v>230</v>
      </c>
      <c r="P61" s="277">
        <f>IF(O61=0,"",IF(O61="Moderado",5,IF(O61="Mayor",10,IF(O61="Catastrófico",20,""))))</f>
        <v>5</v>
      </c>
      <c r="Q61" s="277">
        <f>IF(O61="",0,(N61*P61))</f>
        <v>5</v>
      </c>
      <c r="R61" s="263" t="str">
        <f>IF(Q61=0,"",IF(Q61&lt;15,"Bajo",IF(AND(Q61&gt;=15,Q61&lt;30),"Moderado",IF(AND(Q61&gt;=30,Q61&lt;60),"Alto",IF(Q61&gt;=60,"Extremo","")))))</f>
        <v>Bajo</v>
      </c>
      <c r="S61" s="215" t="s">
        <v>368</v>
      </c>
      <c r="T61" s="73" t="s">
        <v>806</v>
      </c>
      <c r="U61" s="265" t="s">
        <v>807</v>
      </c>
      <c r="V61" s="222">
        <v>43220</v>
      </c>
      <c r="W61" s="73" t="s">
        <v>907</v>
      </c>
      <c r="X61" s="60" t="s">
        <v>904</v>
      </c>
      <c r="Y61" s="286" t="s">
        <v>633</v>
      </c>
      <c r="Z61" s="243" t="s">
        <v>54</v>
      </c>
      <c r="AA61" s="243" t="s">
        <v>54</v>
      </c>
      <c r="AB61" s="243" t="s">
        <v>931</v>
      </c>
      <c r="AC61" s="282" t="s">
        <v>760</v>
      </c>
    </row>
    <row r="62" spans="2:29" s="2" customFormat="1" ht="158.25">
      <c r="B62" s="641"/>
      <c r="C62" s="636"/>
      <c r="D62" s="73" t="s">
        <v>808</v>
      </c>
      <c r="E62" s="73" t="s">
        <v>809</v>
      </c>
      <c r="F62" s="263" t="s">
        <v>228</v>
      </c>
      <c r="G62" s="277">
        <f>IF(F62=0,"",IF(F62="Rara vez",1,IF(F62="Improbable",2,IF(F62="Posible",3,IF(F62="Probable",4,IF(F62="Casi seguro",5,""))))))</f>
        <v>1</v>
      </c>
      <c r="H62" s="263" t="s">
        <v>232</v>
      </c>
      <c r="I62" s="277">
        <f>IF(H62=0,"",IF(H62="Moderado",5,IF(H62="Mayor",10,IF(H62="Catastrófico",20,""))))</f>
        <v>10</v>
      </c>
      <c r="J62" s="277">
        <f>IF(H62="",0,(G62*I62))</f>
        <v>10</v>
      </c>
      <c r="K62" s="240" t="str">
        <f>IF(J62=0,"",IF(J62&lt;15,"Bajo",IF(AND(J62&gt;=15,J62&lt;30),"Moderado",IF(AND(J62&gt;=30,J62&lt;60),"Alto",IF(J62&gt;=60,"Extremo","")))))</f>
        <v>Bajo</v>
      </c>
      <c r="L62" s="265" t="s">
        <v>810</v>
      </c>
      <c r="M62" s="249" t="s">
        <v>228</v>
      </c>
      <c r="N62" s="277">
        <f>IF(M62=0,"",IF(M62="Rara vez",1,IF(M62="Improbable",2,IF(M62="Posible",3,IF(M62="Probable",4,IF(M62="Casi seguro",5,""))))))</f>
        <v>1</v>
      </c>
      <c r="O62" s="263" t="s">
        <v>230</v>
      </c>
      <c r="P62" s="277">
        <f>IF(O62=0,"",IF(O62="Moderado",5,IF(O62="Mayor",10,IF(O62="Catastrófico",20,""))))</f>
        <v>5</v>
      </c>
      <c r="Q62" s="277">
        <f>IF(O62="",0,(N62*P62))</f>
        <v>5</v>
      </c>
      <c r="R62" s="263" t="str">
        <f>IF(Q62=0,"",IF(Q62&lt;15,"Bajo",IF(AND(Q62&gt;=15,Q62&lt;30),"Moderado",IF(AND(Q62&gt;=30,Q62&lt;60),"Alto",IF(Q62&gt;=60,"Extremo","")))))</f>
        <v>Bajo</v>
      </c>
      <c r="S62" s="215" t="s">
        <v>368</v>
      </c>
      <c r="T62" s="73" t="s">
        <v>810</v>
      </c>
      <c r="U62" s="265" t="s">
        <v>811</v>
      </c>
      <c r="V62" s="222">
        <v>43220</v>
      </c>
      <c r="W62" s="73" t="s">
        <v>909</v>
      </c>
      <c r="X62" s="60" t="s">
        <v>904</v>
      </c>
      <c r="Y62" s="286" t="s">
        <v>633</v>
      </c>
      <c r="Z62" s="243" t="s">
        <v>54</v>
      </c>
      <c r="AA62" s="243" t="s">
        <v>54</v>
      </c>
      <c r="AB62" s="243" t="s">
        <v>931</v>
      </c>
      <c r="AC62" s="282" t="s">
        <v>760</v>
      </c>
    </row>
    <row r="63" spans="2:29" s="2" customFormat="1" ht="78.75">
      <c r="B63" s="641"/>
      <c r="C63" s="636"/>
      <c r="D63" s="73" t="s">
        <v>812</v>
      </c>
      <c r="E63" s="73" t="s">
        <v>813</v>
      </c>
      <c r="F63" s="263" t="s">
        <v>228</v>
      </c>
      <c r="G63" s="277">
        <f>IF(F63=0,"",IF(F63="Rara vez",1,IF(F63="Improbable",2,IF(F63="Posible",3,IF(F63="Probable",4,IF(F63="Casi seguro",5,""))))))</f>
        <v>1</v>
      </c>
      <c r="H63" s="263" t="s">
        <v>232</v>
      </c>
      <c r="I63" s="277">
        <f>IF(H63=0,"",IF(H63="Moderado",5,IF(H63="Mayor",10,IF(H63="Catastrófico",20,""))))</f>
        <v>10</v>
      </c>
      <c r="J63" s="277">
        <f>IF(H63="",0,(G63*I63))</f>
        <v>10</v>
      </c>
      <c r="K63" s="240" t="str">
        <f>IF(J63=0,"",IF(J63&lt;15,"Bajo",IF(AND(J63&gt;=15,J63&lt;30),"Moderado",IF(AND(J63&gt;=30,J63&lt;60),"Alto",IF(J63&gt;=60,"Extremo","")))))</f>
        <v>Bajo</v>
      </c>
      <c r="L63" s="265" t="s">
        <v>805</v>
      </c>
      <c r="M63" s="249" t="s">
        <v>228</v>
      </c>
      <c r="N63" s="277">
        <f>IF(M63=0,"",IF(M63="Rara vez",1,IF(M63="Improbable",2,IF(M63="Posible",3,IF(M63="Probable",4,IF(M63="Casi seguro",5,""))))))</f>
        <v>1</v>
      </c>
      <c r="O63" s="263" t="s">
        <v>230</v>
      </c>
      <c r="P63" s="277">
        <f>IF(O63=0,"",IF(O63="Moderado",5,IF(O63="Mayor",10,IF(O63="Catastrófico",20,""))))</f>
        <v>5</v>
      </c>
      <c r="Q63" s="277">
        <f>IF(O63="",0,(N63*P63))</f>
        <v>5</v>
      </c>
      <c r="R63" s="263" t="str">
        <f>IF(Q63=0,"",IF(Q63&lt;15,"Bajo",IF(AND(Q63&gt;=15,Q63&lt;30),"Moderado",IF(AND(Q63&gt;=30,Q63&lt;60),"Alto",IF(Q63&gt;=60,"Extremo","")))))</f>
        <v>Bajo</v>
      </c>
      <c r="S63" s="215" t="s">
        <v>368</v>
      </c>
      <c r="T63" s="73" t="s">
        <v>805</v>
      </c>
      <c r="U63" s="265" t="s">
        <v>814</v>
      </c>
      <c r="V63" s="222">
        <v>43220</v>
      </c>
      <c r="W63" s="73" t="s">
        <v>907</v>
      </c>
      <c r="X63" s="60" t="s">
        <v>904</v>
      </c>
      <c r="Y63" s="286" t="s">
        <v>633</v>
      </c>
      <c r="Z63" s="243" t="s">
        <v>54</v>
      </c>
      <c r="AA63" s="243" t="s">
        <v>54</v>
      </c>
      <c r="AB63" s="243" t="s">
        <v>931</v>
      </c>
      <c r="AC63" s="282" t="s">
        <v>760</v>
      </c>
    </row>
    <row r="64" spans="2:29" s="2" customFormat="1" ht="119.25" customHeight="1">
      <c r="B64" s="292" t="s">
        <v>975</v>
      </c>
      <c r="C64" s="266" t="s">
        <v>426</v>
      </c>
      <c r="D64" s="266" t="s">
        <v>427</v>
      </c>
      <c r="E64" s="266" t="s">
        <v>428</v>
      </c>
      <c r="F64" s="263" t="s">
        <v>228</v>
      </c>
      <c r="G64" s="277">
        <f t="shared" si="8"/>
        <v>1</v>
      </c>
      <c r="H64" s="263" t="s">
        <v>232</v>
      </c>
      <c r="I64" s="277">
        <f t="shared" si="9"/>
        <v>10</v>
      </c>
      <c r="J64" s="277">
        <f t="shared" si="10"/>
        <v>10</v>
      </c>
      <c r="K64" s="240" t="str">
        <f t="shared" si="11"/>
        <v>Bajo</v>
      </c>
      <c r="L64" s="266" t="s">
        <v>429</v>
      </c>
      <c r="M64" s="241" t="s">
        <v>228</v>
      </c>
      <c r="N64" s="277">
        <f t="shared" si="12"/>
        <v>1</v>
      </c>
      <c r="O64" s="241" t="s">
        <v>232</v>
      </c>
      <c r="P64" s="277">
        <f t="shared" si="13"/>
        <v>10</v>
      </c>
      <c r="Q64" s="277">
        <f t="shared" si="14"/>
        <v>10</v>
      </c>
      <c r="R64" s="263" t="str">
        <f t="shared" si="15"/>
        <v>Bajo</v>
      </c>
      <c r="S64" s="263" t="s">
        <v>299</v>
      </c>
      <c r="T64" s="266" t="s">
        <v>430</v>
      </c>
      <c r="U64" s="266" t="s">
        <v>431</v>
      </c>
      <c r="V64" s="222">
        <v>43220</v>
      </c>
      <c r="W64" s="73" t="s">
        <v>973</v>
      </c>
      <c r="X64" s="78" t="s">
        <v>974</v>
      </c>
      <c r="Y64" s="286" t="s">
        <v>633</v>
      </c>
      <c r="Z64" s="243" t="s">
        <v>54</v>
      </c>
      <c r="AA64" s="243" t="s">
        <v>54</v>
      </c>
      <c r="AB64" s="243" t="s">
        <v>931</v>
      </c>
      <c r="AC64" s="282" t="s">
        <v>760</v>
      </c>
    </row>
    <row r="65" spans="2:29" ht="132.75" customHeight="1">
      <c r="B65" s="648" t="s">
        <v>565</v>
      </c>
      <c r="C65" s="266" t="s">
        <v>432</v>
      </c>
      <c r="D65" s="266" t="s">
        <v>433</v>
      </c>
      <c r="E65" s="266" t="s">
        <v>434</v>
      </c>
      <c r="F65" s="263" t="s">
        <v>228</v>
      </c>
      <c r="G65" s="277">
        <f t="shared" si="8"/>
        <v>1</v>
      </c>
      <c r="H65" s="263" t="s">
        <v>232</v>
      </c>
      <c r="I65" s="277">
        <f t="shared" si="9"/>
        <v>10</v>
      </c>
      <c r="J65" s="277">
        <f t="shared" si="10"/>
        <v>10</v>
      </c>
      <c r="K65" s="240" t="str">
        <f t="shared" si="11"/>
        <v>Bajo</v>
      </c>
      <c r="L65" s="266" t="s">
        <v>435</v>
      </c>
      <c r="M65" s="241" t="s">
        <v>228</v>
      </c>
      <c r="N65" s="277">
        <f t="shared" si="12"/>
        <v>1</v>
      </c>
      <c r="O65" s="241" t="s">
        <v>232</v>
      </c>
      <c r="P65" s="277">
        <f t="shared" si="13"/>
        <v>10</v>
      </c>
      <c r="Q65" s="277">
        <f t="shared" si="14"/>
        <v>10</v>
      </c>
      <c r="R65" s="263" t="str">
        <f t="shared" si="15"/>
        <v>Bajo</v>
      </c>
      <c r="S65" s="263" t="s">
        <v>299</v>
      </c>
      <c r="T65" s="266" t="s">
        <v>436</v>
      </c>
      <c r="U65" s="266" t="s">
        <v>437</v>
      </c>
      <c r="V65" s="222">
        <v>43220</v>
      </c>
      <c r="W65" s="250" t="s">
        <v>1005</v>
      </c>
      <c r="X65" s="266" t="s">
        <v>1006</v>
      </c>
      <c r="Y65" s="286" t="s">
        <v>633</v>
      </c>
      <c r="Z65" s="243" t="s">
        <v>54</v>
      </c>
      <c r="AA65" s="243" t="s">
        <v>54</v>
      </c>
      <c r="AB65" s="243" t="s">
        <v>931</v>
      </c>
      <c r="AC65" s="282" t="s">
        <v>760</v>
      </c>
    </row>
    <row r="66" spans="2:29" ht="158.25">
      <c r="B66" s="649"/>
      <c r="C66" s="266" t="s">
        <v>438</v>
      </c>
      <c r="D66" s="266" t="s">
        <v>439</v>
      </c>
      <c r="E66" s="266" t="s">
        <v>434</v>
      </c>
      <c r="F66" s="263" t="s">
        <v>228</v>
      </c>
      <c r="G66" s="277">
        <f t="shared" si="8"/>
        <v>1</v>
      </c>
      <c r="H66" s="263" t="s">
        <v>232</v>
      </c>
      <c r="I66" s="277">
        <f t="shared" si="9"/>
        <v>10</v>
      </c>
      <c r="J66" s="277">
        <f t="shared" si="10"/>
        <v>10</v>
      </c>
      <c r="K66" s="240" t="str">
        <f t="shared" si="11"/>
        <v>Bajo</v>
      </c>
      <c r="L66" s="266" t="s">
        <v>440</v>
      </c>
      <c r="M66" s="241" t="s">
        <v>228</v>
      </c>
      <c r="N66" s="277">
        <f t="shared" si="12"/>
        <v>1</v>
      </c>
      <c r="O66" s="241" t="s">
        <v>232</v>
      </c>
      <c r="P66" s="277">
        <f t="shared" si="13"/>
        <v>10</v>
      </c>
      <c r="Q66" s="277">
        <f t="shared" si="14"/>
        <v>10</v>
      </c>
      <c r="R66" s="263" t="str">
        <f t="shared" si="15"/>
        <v>Bajo</v>
      </c>
      <c r="S66" s="263" t="s">
        <v>299</v>
      </c>
      <c r="T66" s="266" t="s">
        <v>441</v>
      </c>
      <c r="U66" s="266" t="s">
        <v>442</v>
      </c>
      <c r="V66" s="222">
        <v>43220</v>
      </c>
      <c r="W66" s="250" t="s">
        <v>1008</v>
      </c>
      <c r="X66" s="266" t="s">
        <v>1007</v>
      </c>
      <c r="Y66" s="286" t="s">
        <v>633</v>
      </c>
      <c r="Z66" s="243" t="s">
        <v>54</v>
      </c>
      <c r="AA66" s="243" t="s">
        <v>54</v>
      </c>
      <c r="AB66" s="243" t="s">
        <v>931</v>
      </c>
      <c r="AC66" s="282" t="s">
        <v>760</v>
      </c>
    </row>
    <row r="67" spans="2:29" ht="63" customHeight="1">
      <c r="B67" s="649"/>
      <c r="C67" s="266" t="s">
        <v>443</v>
      </c>
      <c r="D67" s="266" t="s">
        <v>444</v>
      </c>
      <c r="E67" s="266" t="s">
        <v>434</v>
      </c>
      <c r="F67" s="263" t="s">
        <v>228</v>
      </c>
      <c r="G67" s="277">
        <f t="shared" si="8"/>
        <v>1</v>
      </c>
      <c r="H67" s="263" t="s">
        <v>232</v>
      </c>
      <c r="I67" s="277">
        <f t="shared" si="9"/>
        <v>10</v>
      </c>
      <c r="J67" s="277">
        <f t="shared" si="10"/>
        <v>10</v>
      </c>
      <c r="K67" s="240" t="str">
        <f t="shared" si="11"/>
        <v>Bajo</v>
      </c>
      <c r="L67" s="266" t="s">
        <v>445</v>
      </c>
      <c r="M67" s="241" t="s">
        <v>228</v>
      </c>
      <c r="N67" s="277">
        <f t="shared" si="12"/>
        <v>1</v>
      </c>
      <c r="O67" s="241" t="s">
        <v>232</v>
      </c>
      <c r="P67" s="277">
        <f t="shared" si="13"/>
        <v>10</v>
      </c>
      <c r="Q67" s="277">
        <f t="shared" si="14"/>
        <v>10</v>
      </c>
      <c r="R67" s="263" t="str">
        <f t="shared" si="15"/>
        <v>Bajo</v>
      </c>
      <c r="S67" s="263" t="s">
        <v>273</v>
      </c>
      <c r="T67" s="266" t="s">
        <v>446</v>
      </c>
      <c r="U67" s="266" t="s">
        <v>447</v>
      </c>
      <c r="V67" s="222">
        <v>43220</v>
      </c>
      <c r="W67" s="266" t="s">
        <v>1009</v>
      </c>
      <c r="X67" s="266" t="s">
        <v>1010</v>
      </c>
      <c r="Y67" s="286" t="s">
        <v>633</v>
      </c>
      <c r="Z67" s="243" t="s">
        <v>54</v>
      </c>
      <c r="AA67" s="243" t="s">
        <v>54</v>
      </c>
      <c r="AB67" s="243" t="s">
        <v>931</v>
      </c>
      <c r="AC67" s="282" t="s">
        <v>760</v>
      </c>
    </row>
    <row r="68" spans="2:29" ht="89.25" customHeight="1">
      <c r="B68" s="648" t="s">
        <v>566</v>
      </c>
      <c r="C68" s="251" t="s">
        <v>448</v>
      </c>
      <c r="D68" s="257" t="s">
        <v>449</v>
      </c>
      <c r="E68" s="251" t="s">
        <v>450</v>
      </c>
      <c r="F68" s="263" t="s">
        <v>251</v>
      </c>
      <c r="G68" s="277">
        <f t="shared" si="8"/>
        <v>2</v>
      </c>
      <c r="H68" s="263" t="s">
        <v>232</v>
      </c>
      <c r="I68" s="277">
        <f t="shared" si="9"/>
        <v>10</v>
      </c>
      <c r="J68" s="277">
        <f t="shared" si="10"/>
        <v>20</v>
      </c>
      <c r="K68" s="240" t="str">
        <f t="shared" si="11"/>
        <v>Moderado</v>
      </c>
      <c r="L68" s="251" t="s">
        <v>451</v>
      </c>
      <c r="M68" s="241" t="s">
        <v>228</v>
      </c>
      <c r="N68" s="277">
        <f t="shared" si="12"/>
        <v>1</v>
      </c>
      <c r="O68" s="241" t="s">
        <v>232</v>
      </c>
      <c r="P68" s="277">
        <f t="shared" si="13"/>
        <v>10</v>
      </c>
      <c r="Q68" s="277">
        <f t="shared" si="14"/>
        <v>10</v>
      </c>
      <c r="R68" s="263" t="str">
        <f t="shared" si="15"/>
        <v>Bajo</v>
      </c>
      <c r="S68" s="266" t="s">
        <v>279</v>
      </c>
      <c r="T68" s="251" t="s">
        <v>452</v>
      </c>
      <c r="U68" s="251" t="s">
        <v>453</v>
      </c>
      <c r="V68" s="222">
        <v>43220</v>
      </c>
      <c r="W68" s="266" t="s">
        <v>893</v>
      </c>
      <c r="X68" s="263" t="s">
        <v>964</v>
      </c>
      <c r="Y68" s="286" t="s">
        <v>633</v>
      </c>
      <c r="Z68" s="243" t="s">
        <v>54</v>
      </c>
      <c r="AA68" s="243" t="s">
        <v>54</v>
      </c>
      <c r="AB68" s="243" t="s">
        <v>931</v>
      </c>
      <c r="AC68" s="282" t="s">
        <v>760</v>
      </c>
    </row>
    <row r="69" spans="2:29" ht="105" customHeight="1">
      <c r="B69" s="649"/>
      <c r="C69" s="251" t="s">
        <v>454</v>
      </c>
      <c r="D69" s="257" t="s">
        <v>455</v>
      </c>
      <c r="E69" s="251" t="s">
        <v>434</v>
      </c>
      <c r="F69" s="263" t="s">
        <v>228</v>
      </c>
      <c r="G69" s="277">
        <f t="shared" si="8"/>
        <v>1</v>
      </c>
      <c r="H69" s="263" t="s">
        <v>232</v>
      </c>
      <c r="I69" s="277">
        <f t="shared" si="9"/>
        <v>10</v>
      </c>
      <c r="J69" s="277">
        <f t="shared" si="10"/>
        <v>10</v>
      </c>
      <c r="K69" s="240" t="str">
        <f t="shared" si="11"/>
        <v>Bajo</v>
      </c>
      <c r="L69" s="251" t="s">
        <v>456</v>
      </c>
      <c r="M69" s="241" t="s">
        <v>228</v>
      </c>
      <c r="N69" s="277">
        <f t="shared" si="12"/>
        <v>1</v>
      </c>
      <c r="O69" s="241" t="s">
        <v>232</v>
      </c>
      <c r="P69" s="277">
        <f t="shared" si="13"/>
        <v>10</v>
      </c>
      <c r="Q69" s="277">
        <f t="shared" si="14"/>
        <v>10</v>
      </c>
      <c r="R69" s="263" t="str">
        <f t="shared" si="15"/>
        <v>Bajo</v>
      </c>
      <c r="S69" s="266" t="s">
        <v>299</v>
      </c>
      <c r="T69" s="251" t="s">
        <v>457</v>
      </c>
      <c r="U69" s="251" t="s">
        <v>458</v>
      </c>
      <c r="V69" s="222">
        <v>43220</v>
      </c>
      <c r="W69" s="266" t="s">
        <v>965</v>
      </c>
      <c r="X69" s="263" t="s">
        <v>966</v>
      </c>
      <c r="Y69" s="286" t="s">
        <v>633</v>
      </c>
      <c r="Z69" s="243" t="s">
        <v>54</v>
      </c>
      <c r="AA69" s="243" t="s">
        <v>54</v>
      </c>
      <c r="AB69" s="243" t="s">
        <v>931</v>
      </c>
      <c r="AC69" s="282" t="s">
        <v>760</v>
      </c>
    </row>
    <row r="70" spans="2:29" ht="166.5" customHeight="1">
      <c r="B70" s="649"/>
      <c r="C70" s="251" t="s">
        <v>459</v>
      </c>
      <c r="D70" s="257" t="s">
        <v>460</v>
      </c>
      <c r="E70" s="251" t="s">
        <v>450</v>
      </c>
      <c r="F70" s="263" t="s">
        <v>228</v>
      </c>
      <c r="G70" s="277">
        <f t="shared" si="8"/>
        <v>1</v>
      </c>
      <c r="H70" s="263" t="s">
        <v>232</v>
      </c>
      <c r="I70" s="277">
        <f t="shared" si="9"/>
        <v>10</v>
      </c>
      <c r="J70" s="277">
        <f t="shared" si="10"/>
        <v>10</v>
      </c>
      <c r="K70" s="240" t="str">
        <f t="shared" si="11"/>
        <v>Bajo</v>
      </c>
      <c r="L70" s="251" t="s">
        <v>461</v>
      </c>
      <c r="M70" s="241" t="s">
        <v>228</v>
      </c>
      <c r="N70" s="277">
        <f t="shared" si="12"/>
        <v>1</v>
      </c>
      <c r="O70" s="241" t="s">
        <v>232</v>
      </c>
      <c r="P70" s="277">
        <f t="shared" si="13"/>
        <v>10</v>
      </c>
      <c r="Q70" s="277">
        <f t="shared" si="14"/>
        <v>10</v>
      </c>
      <c r="R70" s="263" t="str">
        <f t="shared" si="15"/>
        <v>Bajo</v>
      </c>
      <c r="S70" s="266" t="s">
        <v>299</v>
      </c>
      <c r="T70" s="251" t="s">
        <v>462</v>
      </c>
      <c r="U70" s="251" t="s">
        <v>463</v>
      </c>
      <c r="V70" s="222">
        <v>43220</v>
      </c>
      <c r="W70" s="266" t="s">
        <v>967</v>
      </c>
      <c r="X70" s="263" t="s">
        <v>966</v>
      </c>
      <c r="Y70" s="286" t="s">
        <v>633</v>
      </c>
      <c r="Z70" s="243" t="s">
        <v>54</v>
      </c>
      <c r="AA70" s="243" t="s">
        <v>54</v>
      </c>
      <c r="AB70" s="243" t="s">
        <v>931</v>
      </c>
      <c r="AC70" s="282" t="s">
        <v>760</v>
      </c>
    </row>
    <row r="71" spans="2:29" ht="95.25" customHeight="1">
      <c r="B71" s="634" t="s">
        <v>567</v>
      </c>
      <c r="C71" s="275" t="s">
        <v>823</v>
      </c>
      <c r="D71" s="275" t="s">
        <v>465</v>
      </c>
      <c r="E71" s="275" t="s">
        <v>466</v>
      </c>
      <c r="F71" s="242" t="s">
        <v>266</v>
      </c>
      <c r="G71" s="56">
        <f t="shared" si="8"/>
        <v>3</v>
      </c>
      <c r="H71" s="242" t="s">
        <v>229</v>
      </c>
      <c r="I71" s="56">
        <f t="shared" si="9"/>
        <v>20</v>
      </c>
      <c r="J71" s="56">
        <f t="shared" si="10"/>
        <v>60</v>
      </c>
      <c r="K71" s="248" t="str">
        <f t="shared" si="11"/>
        <v>Extremo</v>
      </c>
      <c r="L71" s="264" t="s">
        <v>824</v>
      </c>
      <c r="M71" s="249" t="s">
        <v>228</v>
      </c>
      <c r="N71" s="56">
        <f t="shared" si="12"/>
        <v>1</v>
      </c>
      <c r="O71" s="249" t="s">
        <v>230</v>
      </c>
      <c r="P71" s="56">
        <f t="shared" si="13"/>
        <v>5</v>
      </c>
      <c r="Q71" s="56">
        <f t="shared" si="14"/>
        <v>5</v>
      </c>
      <c r="R71" s="242" t="str">
        <f t="shared" si="15"/>
        <v>Bajo</v>
      </c>
      <c r="S71" s="73" t="s">
        <v>234</v>
      </c>
      <c r="T71" s="275" t="s">
        <v>468</v>
      </c>
      <c r="U71" s="275" t="s">
        <v>469</v>
      </c>
      <c r="V71" s="222">
        <v>43220</v>
      </c>
      <c r="W71" s="252" t="s">
        <v>918</v>
      </c>
      <c r="X71" s="266" t="s">
        <v>920</v>
      </c>
      <c r="Y71" s="286" t="s">
        <v>633</v>
      </c>
      <c r="Z71" s="243" t="s">
        <v>54</v>
      </c>
      <c r="AA71" s="243" t="s">
        <v>54</v>
      </c>
      <c r="AB71" s="243" t="s">
        <v>931</v>
      </c>
      <c r="AC71" s="282" t="s">
        <v>760</v>
      </c>
    </row>
    <row r="72" spans="2:29" ht="87.75" customHeight="1">
      <c r="B72" s="635"/>
      <c r="C72" s="275" t="s">
        <v>825</v>
      </c>
      <c r="D72" s="275" t="s">
        <v>826</v>
      </c>
      <c r="E72" s="275" t="s">
        <v>477</v>
      </c>
      <c r="F72" s="242" t="s">
        <v>228</v>
      </c>
      <c r="G72" s="56">
        <f t="shared" si="8"/>
        <v>1</v>
      </c>
      <c r="H72" s="242" t="s">
        <v>230</v>
      </c>
      <c r="I72" s="56">
        <f t="shared" si="9"/>
        <v>5</v>
      </c>
      <c r="J72" s="56">
        <f t="shared" si="10"/>
        <v>5</v>
      </c>
      <c r="K72" s="248" t="str">
        <f t="shared" si="11"/>
        <v>Bajo</v>
      </c>
      <c r="L72" s="264" t="s">
        <v>827</v>
      </c>
      <c r="M72" s="249" t="s">
        <v>228</v>
      </c>
      <c r="N72" s="56">
        <f t="shared" si="12"/>
        <v>1</v>
      </c>
      <c r="O72" s="249" t="s">
        <v>230</v>
      </c>
      <c r="P72" s="56">
        <f t="shared" si="13"/>
        <v>5</v>
      </c>
      <c r="Q72" s="56">
        <f t="shared" si="14"/>
        <v>5</v>
      </c>
      <c r="R72" s="242" t="str">
        <f t="shared" si="15"/>
        <v>Bajo</v>
      </c>
      <c r="S72" s="73" t="s">
        <v>479</v>
      </c>
      <c r="T72" s="275" t="s">
        <v>480</v>
      </c>
      <c r="U72" s="275" t="s">
        <v>481</v>
      </c>
      <c r="V72" s="222">
        <v>43220</v>
      </c>
      <c r="W72" s="252" t="s">
        <v>919</v>
      </c>
      <c r="X72" s="266" t="s">
        <v>920</v>
      </c>
      <c r="Y72" s="286" t="s">
        <v>633</v>
      </c>
      <c r="Z72" s="243" t="s">
        <v>54</v>
      </c>
      <c r="AA72" s="243" t="s">
        <v>54</v>
      </c>
      <c r="AB72" s="243" t="s">
        <v>931</v>
      </c>
      <c r="AC72" s="282" t="s">
        <v>760</v>
      </c>
    </row>
    <row r="73" spans="2:29" ht="198" customHeight="1">
      <c r="B73" s="648" t="s">
        <v>568</v>
      </c>
      <c r="C73" s="267" t="s">
        <v>482</v>
      </c>
      <c r="D73" s="267" t="s">
        <v>483</v>
      </c>
      <c r="E73" s="267" t="s">
        <v>484</v>
      </c>
      <c r="F73" s="263" t="s">
        <v>266</v>
      </c>
      <c r="G73" s="277">
        <f t="shared" si="8"/>
        <v>3</v>
      </c>
      <c r="H73" s="263" t="s">
        <v>230</v>
      </c>
      <c r="I73" s="277">
        <f t="shared" si="9"/>
        <v>5</v>
      </c>
      <c r="J73" s="277">
        <f t="shared" si="10"/>
        <v>15</v>
      </c>
      <c r="K73" s="240" t="str">
        <f t="shared" si="11"/>
        <v>Moderado</v>
      </c>
      <c r="L73" s="266" t="s">
        <v>485</v>
      </c>
      <c r="M73" s="263" t="s">
        <v>251</v>
      </c>
      <c r="N73" s="277">
        <f t="shared" si="12"/>
        <v>2</v>
      </c>
      <c r="O73" s="263" t="s">
        <v>230</v>
      </c>
      <c r="P73" s="277">
        <f t="shared" si="13"/>
        <v>5</v>
      </c>
      <c r="Q73" s="277">
        <f t="shared" si="14"/>
        <v>10</v>
      </c>
      <c r="R73" s="263" t="str">
        <f t="shared" si="15"/>
        <v>Bajo</v>
      </c>
      <c r="S73" s="263" t="s">
        <v>234</v>
      </c>
      <c r="T73" s="267" t="s">
        <v>885</v>
      </c>
      <c r="U73" s="267" t="s">
        <v>851</v>
      </c>
      <c r="V73" s="222">
        <v>43220</v>
      </c>
      <c r="W73" s="301" t="s">
        <v>1053</v>
      </c>
      <c r="X73" s="263" t="s">
        <v>886</v>
      </c>
      <c r="Y73" s="263" t="s">
        <v>633</v>
      </c>
      <c r="Z73" s="243" t="s">
        <v>54</v>
      </c>
      <c r="AA73" s="243" t="s">
        <v>54</v>
      </c>
      <c r="AB73" s="243" t="s">
        <v>931</v>
      </c>
      <c r="AC73" s="282" t="s">
        <v>760</v>
      </c>
    </row>
    <row r="74" spans="2:29" ht="243" customHeight="1">
      <c r="B74" s="649"/>
      <c r="C74" s="267" t="s">
        <v>487</v>
      </c>
      <c r="D74" s="267" t="s">
        <v>488</v>
      </c>
      <c r="E74" s="267" t="s">
        <v>489</v>
      </c>
      <c r="F74" s="263" t="s">
        <v>228</v>
      </c>
      <c r="G74" s="277">
        <f t="shared" si="8"/>
        <v>1</v>
      </c>
      <c r="H74" s="263" t="s">
        <v>230</v>
      </c>
      <c r="I74" s="277">
        <f t="shared" si="9"/>
        <v>5</v>
      </c>
      <c r="J74" s="277">
        <f t="shared" si="10"/>
        <v>5</v>
      </c>
      <c r="K74" s="240" t="str">
        <f t="shared" si="11"/>
        <v>Bajo</v>
      </c>
      <c r="L74" s="266" t="s">
        <v>490</v>
      </c>
      <c r="M74" s="263" t="s">
        <v>228</v>
      </c>
      <c r="N74" s="277">
        <f t="shared" si="12"/>
        <v>1</v>
      </c>
      <c r="O74" s="263" t="s">
        <v>230</v>
      </c>
      <c r="P74" s="277">
        <f t="shared" si="13"/>
        <v>5</v>
      </c>
      <c r="Q74" s="277">
        <f t="shared" si="14"/>
        <v>5</v>
      </c>
      <c r="R74" s="263" t="str">
        <f t="shared" si="15"/>
        <v>Bajo</v>
      </c>
      <c r="S74" s="263" t="s">
        <v>234</v>
      </c>
      <c r="T74" s="267" t="s">
        <v>866</v>
      </c>
      <c r="U74" s="267" t="s">
        <v>892</v>
      </c>
      <c r="V74" s="222">
        <v>43220</v>
      </c>
      <c r="W74" s="301" t="s">
        <v>894</v>
      </c>
      <c r="X74" s="263" t="s">
        <v>887</v>
      </c>
      <c r="Y74" s="263" t="s">
        <v>633</v>
      </c>
      <c r="Z74" s="243" t="s">
        <v>54</v>
      </c>
      <c r="AA74" s="243" t="s">
        <v>54</v>
      </c>
      <c r="AB74" s="243" t="s">
        <v>931</v>
      </c>
      <c r="AC74" s="282" t="s">
        <v>760</v>
      </c>
    </row>
    <row r="75" spans="2:29" ht="342.75" customHeight="1">
      <c r="B75" s="648" t="s">
        <v>569</v>
      </c>
      <c r="C75" s="267" t="s">
        <v>493</v>
      </c>
      <c r="D75" s="267" t="s">
        <v>494</v>
      </c>
      <c r="E75" s="267" t="s">
        <v>495</v>
      </c>
      <c r="F75" s="263" t="s">
        <v>228</v>
      </c>
      <c r="G75" s="277">
        <f>IF(F75=0,"",IF(F75="Rara vez",1,IF(F75="Improbable",2,IF(F75="Posible",3,IF(F75="Probable",4,IF(F75="Casi seguro",5,""))))))</f>
        <v>1</v>
      </c>
      <c r="H75" s="263" t="s">
        <v>232</v>
      </c>
      <c r="I75" s="277">
        <f>IF(H75=0,"",IF(H75="Moderado",5,IF(H75="Mayor",10,IF(H75="Catastrófico",20,""))))</f>
        <v>10</v>
      </c>
      <c r="J75" s="277">
        <f>IF(H75="",0,(G75*I75))</f>
        <v>10</v>
      </c>
      <c r="K75" s="240" t="str">
        <f>IF(J75=0,"",IF(J75&lt;15,"Bajo",IF(AND(J75&gt;=15,J75&lt;30),"Moderado",IF(AND(J75&gt;=30,J75&lt;60),"Alto",IF(J75&gt;=60,"Extremo","")))))</f>
        <v>Bajo</v>
      </c>
      <c r="L75" s="266" t="s">
        <v>839</v>
      </c>
      <c r="M75" s="263" t="s">
        <v>228</v>
      </c>
      <c r="N75" s="277">
        <f>IF(M75=0,"",IF(M75="Rara vez",1,IF(M75="Improbable",2,IF(M75="Posible",3,IF(M75="Probable",4,IF(M75="Casi seguro",5,""))))))</f>
        <v>1</v>
      </c>
      <c r="O75" s="263" t="s">
        <v>230</v>
      </c>
      <c r="P75" s="277">
        <f>IF(O75=0,"",IF(O75="Moderado",5,IF(O75="Mayor",10,IF(O75="Catastrófico",20,""))))</f>
        <v>5</v>
      </c>
      <c r="Q75" s="277">
        <f>IF(O75="",0,(N75*P75))</f>
        <v>5</v>
      </c>
      <c r="R75" s="263" t="str">
        <f>IF(Q75=0,"",IF(Q75&lt;15,"Bajo",IF(AND(Q75&gt;=15,Q75&lt;30),"Moderado",IF(AND(Q75&gt;=30,Q75&lt;60),"Alto",IF(Q75&gt;=60,"Extremo","")))))</f>
        <v>Bajo</v>
      </c>
      <c r="S75" s="266" t="s">
        <v>234</v>
      </c>
      <c r="T75" s="266" t="s">
        <v>840</v>
      </c>
      <c r="U75" s="252" t="s">
        <v>841</v>
      </c>
      <c r="V75" s="222">
        <v>43220</v>
      </c>
      <c r="W75" s="284" t="s">
        <v>1054</v>
      </c>
      <c r="X75" s="266" t="s">
        <v>888</v>
      </c>
      <c r="Y75" s="263" t="s">
        <v>633</v>
      </c>
      <c r="Z75" s="243" t="s">
        <v>54</v>
      </c>
      <c r="AA75" s="243" t="s">
        <v>54</v>
      </c>
      <c r="AB75" s="243" t="s">
        <v>931</v>
      </c>
      <c r="AC75" s="282" t="s">
        <v>760</v>
      </c>
    </row>
    <row r="76" spans="2:29" ht="391.5" customHeight="1">
      <c r="B76" s="649"/>
      <c r="C76" s="267" t="s">
        <v>499</v>
      </c>
      <c r="D76" s="267" t="s">
        <v>842</v>
      </c>
      <c r="E76" s="264" t="s">
        <v>352</v>
      </c>
      <c r="F76" s="263" t="s">
        <v>251</v>
      </c>
      <c r="G76" s="277">
        <f>IF(F76=0,"",IF(F76="Rara vez",1,IF(F76="Improbable",2,IF(F76="Posible",3,IF(F76="Probable",4,IF(F76="Casi seguro",5,""))))))</f>
        <v>2</v>
      </c>
      <c r="H76" s="263" t="s">
        <v>232</v>
      </c>
      <c r="I76" s="277">
        <f>IF(H76=0,"",IF(H76="Moderado",5,IF(H76="Mayor",10,IF(H76="Catastrófico",20,""))))</f>
        <v>10</v>
      </c>
      <c r="J76" s="277">
        <f>IF(H76="",0,(G76*I76))</f>
        <v>20</v>
      </c>
      <c r="K76" s="240" t="str">
        <f>IF(J76=0,"",IF(J76&lt;15,"Bajo",IF(AND(J76&gt;=15,J76&lt;30),"Moderado",IF(AND(J76&gt;=30,J76&lt;60),"Alto",IF(J76&gt;=60,"Extremo","")))))</f>
        <v>Moderado</v>
      </c>
      <c r="L76" s="266" t="s">
        <v>843</v>
      </c>
      <c r="M76" s="241" t="s">
        <v>228</v>
      </c>
      <c r="N76" s="277">
        <f>IF(M76=0,"",IF(M76="Rara vez",1,IF(M76="Improbable",2,IF(M76="Posible",3,IF(M76="Probable",4,IF(M76="Casi seguro",5,""))))))</f>
        <v>1</v>
      </c>
      <c r="O76" s="241" t="s">
        <v>230</v>
      </c>
      <c r="P76" s="277">
        <f>IF(O76=0,"",IF(O76="Moderado",5,IF(O76="Mayor",10,IF(O76="Catastrófico",20,""))))</f>
        <v>5</v>
      </c>
      <c r="Q76" s="277">
        <f>IF(O76="",0,(N76*P76))</f>
        <v>5</v>
      </c>
      <c r="R76" s="263" t="str">
        <f>IF(Q76=0,"",IF(Q76&lt;15,"Bajo",IF(AND(Q76&gt;=15,Q76&lt;30),"Moderado",IF(AND(Q76&gt;=30,Q76&lt;60),"Alto",IF(Q76&gt;=60,"Extremo","")))))</f>
        <v>Bajo</v>
      </c>
      <c r="S76" s="266" t="s">
        <v>234</v>
      </c>
      <c r="T76" s="266" t="s">
        <v>844</v>
      </c>
      <c r="U76" s="266" t="s">
        <v>845</v>
      </c>
      <c r="V76" s="222">
        <v>43220</v>
      </c>
      <c r="W76" s="219" t="s">
        <v>917</v>
      </c>
      <c r="X76" s="266" t="s">
        <v>889</v>
      </c>
      <c r="Y76" s="263" t="s">
        <v>633</v>
      </c>
      <c r="Z76" s="243" t="s">
        <v>54</v>
      </c>
      <c r="AA76" s="243" t="s">
        <v>54</v>
      </c>
      <c r="AB76" s="243" t="s">
        <v>931</v>
      </c>
      <c r="AC76" s="282" t="s">
        <v>760</v>
      </c>
    </row>
    <row r="77" spans="2:29" ht="126.75" customHeight="1">
      <c r="B77" s="649"/>
      <c r="C77" s="252" t="s">
        <v>504</v>
      </c>
      <c r="D77" s="252" t="s">
        <v>505</v>
      </c>
      <c r="E77" s="265" t="s">
        <v>506</v>
      </c>
      <c r="F77" s="263" t="s">
        <v>228</v>
      </c>
      <c r="G77" s="277">
        <f>IF(F77=0,"",IF(F77="Rara vez",1,IF(F77="Improbable",2,IF(F77="Posible",3,IF(F77="Probable",4,IF(F77="Casi seguro",5,""))))))</f>
        <v>1</v>
      </c>
      <c r="H77" s="263" t="s">
        <v>232</v>
      </c>
      <c r="I77" s="277">
        <f>IF(H77=0,"",IF(H77="Moderado",5,IF(H77="Mayor",10,IF(H77="Catastrófico",20,""))))</f>
        <v>10</v>
      </c>
      <c r="J77" s="277">
        <f>IF(H77="",0,(G77*I77))</f>
        <v>10</v>
      </c>
      <c r="K77" s="240" t="str">
        <f>IF(J77=0,"",IF(J77&lt;15,"Bajo",IF(AND(J77&gt;=15,J77&lt;30),"Moderado",IF(AND(J77&gt;=30,J77&lt;60),"Alto",IF(J77&gt;=60,"Extremo","")))))</f>
        <v>Bajo</v>
      </c>
      <c r="L77" s="266" t="s">
        <v>846</v>
      </c>
      <c r="M77" s="241" t="s">
        <v>228</v>
      </c>
      <c r="N77" s="277">
        <f>IF(M77=0,"",IF(M77="Rara vez",1,IF(M77="Improbable",2,IF(M77="Posible",3,IF(M77="Probable",4,IF(M77="Casi seguro",5,""))))))</f>
        <v>1</v>
      </c>
      <c r="O77" s="241" t="s">
        <v>230</v>
      </c>
      <c r="P77" s="277">
        <f>IF(O77=0,"",IF(O77="Moderado",5,IF(O77="Mayor",10,IF(O77="Catastrófico",20,""))))</f>
        <v>5</v>
      </c>
      <c r="Q77" s="277">
        <f>IF(O77="",0,(N77*P77))</f>
        <v>5</v>
      </c>
      <c r="R77" s="263" t="str">
        <f>IF(Q77=0,"",IF(Q77&lt;15,"Bajo",IF(AND(Q77&gt;=15,Q77&lt;30),"Moderado",IF(AND(Q77&gt;=30,Q77&lt;60),"Alto",IF(Q77&gt;=60,"Extremo","")))))</f>
        <v>Bajo</v>
      </c>
      <c r="S77" s="266" t="s">
        <v>234</v>
      </c>
      <c r="T77" s="266" t="s">
        <v>847</v>
      </c>
      <c r="U77" s="266" t="s">
        <v>848</v>
      </c>
      <c r="V77" s="222">
        <v>43220</v>
      </c>
      <c r="W77" s="219" t="s">
        <v>921</v>
      </c>
      <c r="X77" s="266" t="s">
        <v>890</v>
      </c>
      <c r="Y77" s="263" t="s">
        <v>633</v>
      </c>
      <c r="Z77" s="243" t="s">
        <v>54</v>
      </c>
      <c r="AA77" s="243" t="s">
        <v>54</v>
      </c>
      <c r="AB77" s="243" t="s">
        <v>931</v>
      </c>
      <c r="AC77" s="282" t="s">
        <v>760</v>
      </c>
    </row>
    <row r="78" spans="2:29" ht="105">
      <c r="B78" s="649"/>
      <c r="C78" s="267" t="s">
        <v>499</v>
      </c>
      <c r="D78" s="267" t="s">
        <v>510</v>
      </c>
      <c r="E78" s="264" t="s">
        <v>352</v>
      </c>
      <c r="F78" s="263" t="s">
        <v>251</v>
      </c>
      <c r="G78" s="277">
        <f>IF(F78=0,"",IF(F78="Rara vez",1,IF(F78="Improbable",2,IF(F78="Posible",3,IF(F78="Probable",4,IF(F78="Casi seguro",5,""))))))</f>
        <v>2</v>
      </c>
      <c r="H78" s="263" t="s">
        <v>232</v>
      </c>
      <c r="I78" s="277">
        <f>IF(H78=0,"",IF(H78="Moderado",5,IF(H78="Mayor",10,IF(H78="Catastrófico",20,""))))</f>
        <v>10</v>
      </c>
      <c r="J78" s="277">
        <f>IF(H78="",0,(G78*I78))</f>
        <v>20</v>
      </c>
      <c r="K78" s="240" t="str">
        <f>IF(J78=0,"",IF(J78&lt;15,"Bajo",IF(AND(J78&gt;=15,J78&lt;30),"Moderado",IF(AND(J78&gt;=30,J78&lt;60),"Alto",IF(J78&gt;=60,"Extremo","")))))</f>
        <v>Moderado</v>
      </c>
      <c r="L78" s="266" t="s">
        <v>849</v>
      </c>
      <c r="M78" s="241" t="s">
        <v>228</v>
      </c>
      <c r="N78" s="277">
        <f>IF(M78=0,"",IF(M78="Rara vez",1,IF(M78="Improbable",2,IF(M78="Posible",3,IF(M78="Probable",4,IF(M78="Casi seguro",5,""))))))</f>
        <v>1</v>
      </c>
      <c r="O78" s="241" t="s">
        <v>230</v>
      </c>
      <c r="P78" s="277">
        <f>IF(O78=0,"",IF(O78="Moderado",5,IF(O78="Mayor",10,IF(O78="Catastrófico",20,""))))</f>
        <v>5</v>
      </c>
      <c r="Q78" s="277">
        <f>IF(O78="",0,(N78*P78))</f>
        <v>5</v>
      </c>
      <c r="R78" s="263" t="str">
        <f>IF(Q78=0,"",IF(Q78&lt;15,"Bajo",IF(AND(Q78&gt;=15,Q78&lt;30),"Moderado",IF(AND(Q78&gt;=30,Q78&lt;60),"Alto",IF(Q78&gt;=60,"Extremo","")))))</f>
        <v>Bajo</v>
      </c>
      <c r="S78" s="266" t="s">
        <v>234</v>
      </c>
      <c r="T78" s="266" t="s">
        <v>508</v>
      </c>
      <c r="U78" s="266" t="s">
        <v>850</v>
      </c>
      <c r="V78" s="222">
        <v>43462</v>
      </c>
      <c r="W78" s="219" t="s">
        <v>921</v>
      </c>
      <c r="X78" s="266" t="s">
        <v>891</v>
      </c>
      <c r="Y78" s="263" t="s">
        <v>633</v>
      </c>
      <c r="Z78" s="243" t="s">
        <v>54</v>
      </c>
      <c r="AA78" s="243" t="s">
        <v>54</v>
      </c>
      <c r="AB78" s="243" t="s">
        <v>931</v>
      </c>
      <c r="AC78" s="282" t="s">
        <v>760</v>
      </c>
    </row>
    <row r="79" spans="2:29" ht="201" customHeight="1">
      <c r="B79" s="648" t="s">
        <v>570</v>
      </c>
      <c r="C79" s="267" t="s">
        <v>828</v>
      </c>
      <c r="D79" s="275" t="s">
        <v>829</v>
      </c>
      <c r="E79" s="264" t="s">
        <v>830</v>
      </c>
      <c r="F79" s="263" t="s">
        <v>228</v>
      </c>
      <c r="G79" s="277">
        <f t="shared" si="8"/>
        <v>1</v>
      </c>
      <c r="H79" s="263" t="s">
        <v>229</v>
      </c>
      <c r="I79" s="277">
        <f t="shared" si="9"/>
        <v>20</v>
      </c>
      <c r="J79" s="277">
        <f t="shared" si="10"/>
        <v>20</v>
      </c>
      <c r="K79" s="240" t="str">
        <f t="shared" si="11"/>
        <v>Moderado</v>
      </c>
      <c r="L79" s="266" t="s">
        <v>831</v>
      </c>
      <c r="M79" s="263" t="s">
        <v>228</v>
      </c>
      <c r="N79" s="277">
        <f t="shared" si="12"/>
        <v>1</v>
      </c>
      <c r="O79" s="263" t="s">
        <v>230</v>
      </c>
      <c r="P79" s="277">
        <f t="shared" si="13"/>
        <v>5</v>
      </c>
      <c r="Q79" s="277">
        <f t="shared" si="14"/>
        <v>5</v>
      </c>
      <c r="R79" s="263" t="str">
        <f t="shared" si="15"/>
        <v>Bajo</v>
      </c>
      <c r="S79" s="266" t="s">
        <v>234</v>
      </c>
      <c r="T79" s="266" t="s">
        <v>832</v>
      </c>
      <c r="U79" s="266" t="s">
        <v>833</v>
      </c>
      <c r="V79" s="222">
        <v>43220</v>
      </c>
      <c r="W79" s="266" t="s">
        <v>970</v>
      </c>
      <c r="X79" s="59" t="s">
        <v>960</v>
      </c>
      <c r="Y79" s="263" t="s">
        <v>633</v>
      </c>
      <c r="Z79" s="243" t="s">
        <v>54</v>
      </c>
      <c r="AA79" s="243" t="s">
        <v>54</v>
      </c>
      <c r="AB79" s="243" t="s">
        <v>931</v>
      </c>
      <c r="AC79" s="282" t="s">
        <v>760</v>
      </c>
    </row>
    <row r="80" spans="2:29" ht="237.75" customHeight="1">
      <c r="B80" s="649"/>
      <c r="C80" s="267" t="s">
        <v>834</v>
      </c>
      <c r="D80" s="275" t="s">
        <v>835</v>
      </c>
      <c r="E80" s="264" t="s">
        <v>836</v>
      </c>
      <c r="F80" s="263" t="s">
        <v>228</v>
      </c>
      <c r="G80" s="277">
        <f t="shared" si="8"/>
        <v>1</v>
      </c>
      <c r="H80" s="263" t="s">
        <v>232</v>
      </c>
      <c r="I80" s="277">
        <f t="shared" si="9"/>
        <v>10</v>
      </c>
      <c r="J80" s="277">
        <f t="shared" si="10"/>
        <v>10</v>
      </c>
      <c r="K80" s="240" t="str">
        <f t="shared" si="11"/>
        <v>Bajo</v>
      </c>
      <c r="L80" s="266" t="s">
        <v>837</v>
      </c>
      <c r="M80" s="263" t="s">
        <v>228</v>
      </c>
      <c r="N80" s="277">
        <f t="shared" si="12"/>
        <v>1</v>
      </c>
      <c r="O80" s="263" t="s">
        <v>230</v>
      </c>
      <c r="P80" s="277">
        <f t="shared" si="13"/>
        <v>5</v>
      </c>
      <c r="Q80" s="277">
        <f t="shared" si="14"/>
        <v>5</v>
      </c>
      <c r="R80" s="263" t="str">
        <f t="shared" si="15"/>
        <v>Bajo</v>
      </c>
      <c r="S80" s="266" t="s">
        <v>234</v>
      </c>
      <c r="T80" s="266" t="s">
        <v>961</v>
      </c>
      <c r="U80" s="266" t="s">
        <v>838</v>
      </c>
      <c r="V80" s="222">
        <v>43220</v>
      </c>
      <c r="W80" s="266" t="s">
        <v>971</v>
      </c>
      <c r="X80" s="59" t="s">
        <v>960</v>
      </c>
      <c r="Y80" s="263" t="s">
        <v>633</v>
      </c>
      <c r="Z80" s="243" t="s">
        <v>54</v>
      </c>
      <c r="AA80" s="243" t="s">
        <v>54</v>
      </c>
      <c r="AB80" s="243" t="s">
        <v>931</v>
      </c>
      <c r="AC80" s="282" t="s">
        <v>760</v>
      </c>
    </row>
    <row r="81" spans="2:29" ht="168" customHeight="1">
      <c r="B81" s="651" t="s">
        <v>571</v>
      </c>
      <c r="C81" s="249" t="s">
        <v>529</v>
      </c>
      <c r="D81" s="249" t="s">
        <v>530</v>
      </c>
      <c r="E81" s="249" t="s">
        <v>531</v>
      </c>
      <c r="F81" s="242" t="s">
        <v>266</v>
      </c>
      <c r="G81" s="56">
        <v>3</v>
      </c>
      <c r="H81" s="242" t="s">
        <v>232</v>
      </c>
      <c r="I81" s="56">
        <v>10</v>
      </c>
      <c r="J81" s="56">
        <v>30</v>
      </c>
      <c r="K81" s="285" t="s">
        <v>259</v>
      </c>
      <c r="L81" s="241" t="s">
        <v>853</v>
      </c>
      <c r="M81" s="249" t="s">
        <v>228</v>
      </c>
      <c r="N81" s="56">
        <v>1</v>
      </c>
      <c r="O81" s="249" t="s">
        <v>230</v>
      </c>
      <c r="P81" s="56">
        <v>5</v>
      </c>
      <c r="Q81" s="56">
        <v>5</v>
      </c>
      <c r="R81" s="242" t="s">
        <v>233</v>
      </c>
      <c r="S81" s="249" t="s">
        <v>234</v>
      </c>
      <c r="T81" s="249" t="s">
        <v>915</v>
      </c>
      <c r="U81" s="249" t="s">
        <v>854</v>
      </c>
      <c r="V81" s="222">
        <v>43220</v>
      </c>
      <c r="W81" s="265" t="s">
        <v>916</v>
      </c>
      <c r="X81" s="53" t="s">
        <v>914</v>
      </c>
      <c r="Y81" s="263" t="s">
        <v>633</v>
      </c>
      <c r="Z81" s="243" t="s">
        <v>54</v>
      </c>
      <c r="AA81" s="243" t="s">
        <v>54</v>
      </c>
      <c r="AB81" s="243" t="s">
        <v>931</v>
      </c>
      <c r="AC81" s="282" t="s">
        <v>760</v>
      </c>
    </row>
    <row r="82" spans="2:29" ht="171">
      <c r="B82" s="651"/>
      <c r="C82" s="249" t="s">
        <v>533</v>
      </c>
      <c r="D82" s="249" t="s">
        <v>534</v>
      </c>
      <c r="E82" s="249" t="s">
        <v>535</v>
      </c>
      <c r="F82" s="242" t="s">
        <v>266</v>
      </c>
      <c r="G82" s="56">
        <v>3</v>
      </c>
      <c r="H82" s="242" t="s">
        <v>232</v>
      </c>
      <c r="I82" s="56">
        <v>10</v>
      </c>
      <c r="J82" s="56">
        <v>30</v>
      </c>
      <c r="K82" s="285" t="s">
        <v>259</v>
      </c>
      <c r="L82" s="241" t="s">
        <v>536</v>
      </c>
      <c r="M82" s="249" t="s">
        <v>228</v>
      </c>
      <c r="N82" s="56">
        <v>1</v>
      </c>
      <c r="O82" s="249" t="s">
        <v>230</v>
      </c>
      <c r="P82" s="56">
        <v>5</v>
      </c>
      <c r="Q82" s="56">
        <v>5</v>
      </c>
      <c r="R82" s="242" t="s">
        <v>233</v>
      </c>
      <c r="S82" s="249" t="s">
        <v>234</v>
      </c>
      <c r="T82" s="249" t="s">
        <v>855</v>
      </c>
      <c r="U82" s="249" t="s">
        <v>856</v>
      </c>
      <c r="V82" s="222">
        <v>43220</v>
      </c>
      <c r="W82" s="265" t="s">
        <v>913</v>
      </c>
      <c r="X82" s="53" t="s">
        <v>914</v>
      </c>
      <c r="Y82" s="263" t="s">
        <v>633</v>
      </c>
      <c r="Z82" s="243" t="s">
        <v>54</v>
      </c>
      <c r="AA82" s="243" t="s">
        <v>54</v>
      </c>
      <c r="AB82" s="243" t="s">
        <v>931</v>
      </c>
      <c r="AC82" s="282" t="s">
        <v>760</v>
      </c>
    </row>
    <row r="83" spans="2:29" ht="105" customHeight="1">
      <c r="B83" s="626" t="s">
        <v>574</v>
      </c>
      <c r="C83" s="275" t="s">
        <v>537</v>
      </c>
      <c r="D83" s="275" t="s">
        <v>538</v>
      </c>
      <c r="E83" s="275" t="s">
        <v>352</v>
      </c>
      <c r="F83" s="242" t="s">
        <v>251</v>
      </c>
      <c r="G83" s="277">
        <f>IF(F83=0,"",IF(F83="Rara vez",1,IF(F83="Improbable",2,IF(F83="Posible",3,IF(F83="Probable",4,IF(F83="Casi seguro",5,""))))))</f>
        <v>2</v>
      </c>
      <c r="H83" s="242" t="s">
        <v>232</v>
      </c>
      <c r="I83" s="277">
        <f aca="true" t="shared" si="16" ref="I83:I88">IF(H83=0,"",IF(H83="Moderado",5,IF(H83="Mayor",10,IF(H83="Catastrófico",20,""))))</f>
        <v>10</v>
      </c>
      <c r="J83" s="277">
        <f aca="true" t="shared" si="17" ref="J83:J88">IF(H83="",0,(G83*I83))</f>
        <v>20</v>
      </c>
      <c r="K83" s="240" t="str">
        <f aca="true" t="shared" si="18" ref="K83:K88">IF(J83=0,"",IF(J83&lt;15,"Bajo",IF(AND(J83&gt;=15,J83&lt;30),"Moderado",IF(AND(J83&gt;=30,J83&lt;60),"Alto",IF(J83&gt;=60,"Extremo","")))))</f>
        <v>Moderado</v>
      </c>
      <c r="L83" s="264" t="s">
        <v>539</v>
      </c>
      <c r="M83" s="249" t="s">
        <v>228</v>
      </c>
      <c r="N83" s="277">
        <f aca="true" t="shared" si="19" ref="N83:N88">IF(M83=0,"",IF(M83="Rara vez",1,IF(M83="Improbable",2,IF(M83="Posible",3,IF(M83="Probable",4,IF(M83="Casi seguro",5,""))))))</f>
        <v>1</v>
      </c>
      <c r="O83" s="249" t="s">
        <v>230</v>
      </c>
      <c r="P83" s="277">
        <f aca="true" t="shared" si="20" ref="P83:P88">IF(O83=0,"",IF(O83="Moderado",5,IF(O83="Mayor",10,IF(O83="Catastrófico",20,""))))</f>
        <v>5</v>
      </c>
      <c r="Q83" s="277">
        <f aca="true" t="shared" si="21" ref="Q83:Q88">IF(O83="",0,(N83*P83))</f>
        <v>5</v>
      </c>
      <c r="R83" s="263" t="str">
        <f aca="true" t="shared" si="22" ref="R83:R88">IF(Q83=0,"",IF(Q83&lt;15,"Bajo",IF(AND(Q83&gt;=15,Q83&lt;30),"Moderado",IF(AND(Q83&gt;=30,Q83&lt;60),"Alto",IF(Q83&gt;=60,"Extremo","")))))</f>
        <v>Bajo</v>
      </c>
      <c r="S83" s="60" t="s">
        <v>234</v>
      </c>
      <c r="T83" s="275" t="s">
        <v>540</v>
      </c>
      <c r="U83" s="302" t="s">
        <v>1024</v>
      </c>
      <c r="V83" s="222">
        <v>43462</v>
      </c>
      <c r="W83" s="265" t="s">
        <v>1023</v>
      </c>
      <c r="X83" s="53" t="s">
        <v>1027</v>
      </c>
      <c r="Y83" s="263" t="s">
        <v>633</v>
      </c>
      <c r="Z83" s="243" t="s">
        <v>54</v>
      </c>
      <c r="AA83" s="243" t="s">
        <v>54</v>
      </c>
      <c r="AB83" s="243" t="s">
        <v>931</v>
      </c>
      <c r="AC83" s="282" t="s">
        <v>760</v>
      </c>
    </row>
    <row r="84" spans="2:29" ht="87" customHeight="1">
      <c r="B84" s="627"/>
      <c r="C84" s="294" t="s">
        <v>986</v>
      </c>
      <c r="D84" s="294" t="s">
        <v>985</v>
      </c>
      <c r="E84" s="294" t="s">
        <v>987</v>
      </c>
      <c r="F84" s="263" t="s">
        <v>228</v>
      </c>
      <c r="G84" s="277">
        <v>1</v>
      </c>
      <c r="H84" s="263" t="s">
        <v>232</v>
      </c>
      <c r="I84" s="277">
        <f t="shared" si="16"/>
        <v>10</v>
      </c>
      <c r="J84" s="277">
        <f t="shared" si="17"/>
        <v>10</v>
      </c>
      <c r="K84" s="240" t="str">
        <f t="shared" si="18"/>
        <v>Bajo</v>
      </c>
      <c r="L84" s="264" t="s">
        <v>988</v>
      </c>
      <c r="M84" s="263" t="s">
        <v>228</v>
      </c>
      <c r="N84" s="277">
        <f t="shared" si="19"/>
        <v>1</v>
      </c>
      <c r="O84" s="263" t="s">
        <v>230</v>
      </c>
      <c r="P84" s="277">
        <f t="shared" si="20"/>
        <v>5</v>
      </c>
      <c r="Q84" s="277">
        <f t="shared" si="21"/>
        <v>5</v>
      </c>
      <c r="R84" s="263" t="str">
        <f t="shared" si="22"/>
        <v>Bajo</v>
      </c>
      <c r="S84" s="60" t="s">
        <v>234</v>
      </c>
      <c r="T84" s="294" t="s">
        <v>988</v>
      </c>
      <c r="U84" s="302" t="s">
        <v>1026</v>
      </c>
      <c r="V84" s="222">
        <v>43220</v>
      </c>
      <c r="W84" s="265" t="s">
        <v>1025</v>
      </c>
      <c r="X84" s="53" t="s">
        <v>1027</v>
      </c>
      <c r="Y84" s="263" t="s">
        <v>633</v>
      </c>
      <c r="Z84" s="243" t="s">
        <v>54</v>
      </c>
      <c r="AA84" s="243" t="s">
        <v>54</v>
      </c>
      <c r="AB84" s="243" t="s">
        <v>931</v>
      </c>
      <c r="AC84" s="282" t="s">
        <v>760</v>
      </c>
    </row>
    <row r="85" spans="2:29" ht="87" customHeight="1">
      <c r="B85" s="648" t="s">
        <v>989</v>
      </c>
      <c r="C85" s="267" t="s">
        <v>542</v>
      </c>
      <c r="D85" s="267" t="s">
        <v>543</v>
      </c>
      <c r="E85" s="264" t="s">
        <v>544</v>
      </c>
      <c r="F85" s="263" t="s">
        <v>228</v>
      </c>
      <c r="G85" s="277">
        <v>1</v>
      </c>
      <c r="H85" s="263" t="s">
        <v>232</v>
      </c>
      <c r="I85" s="277">
        <f t="shared" si="16"/>
        <v>10</v>
      </c>
      <c r="J85" s="277">
        <f t="shared" si="17"/>
        <v>10</v>
      </c>
      <c r="K85" s="240" t="str">
        <f t="shared" si="18"/>
        <v>Bajo</v>
      </c>
      <c r="L85" s="264" t="s">
        <v>545</v>
      </c>
      <c r="M85" s="263" t="s">
        <v>228</v>
      </c>
      <c r="N85" s="277">
        <f t="shared" si="19"/>
        <v>1</v>
      </c>
      <c r="O85" s="263" t="s">
        <v>230</v>
      </c>
      <c r="P85" s="277">
        <f t="shared" si="20"/>
        <v>5</v>
      </c>
      <c r="Q85" s="277">
        <f t="shared" si="21"/>
        <v>5</v>
      </c>
      <c r="R85" s="263" t="str">
        <f t="shared" si="22"/>
        <v>Bajo</v>
      </c>
      <c r="S85" s="60" t="s">
        <v>234</v>
      </c>
      <c r="T85" s="267" t="s">
        <v>545</v>
      </c>
      <c r="U85" s="264" t="s">
        <v>991</v>
      </c>
      <c r="V85" s="222">
        <v>43220</v>
      </c>
      <c r="W85" s="252" t="s">
        <v>990</v>
      </c>
      <c r="X85" s="53" t="s">
        <v>1004</v>
      </c>
      <c r="Y85" s="263" t="s">
        <v>633</v>
      </c>
      <c r="Z85" s="243" t="s">
        <v>54</v>
      </c>
      <c r="AA85" s="243" t="s">
        <v>54</v>
      </c>
      <c r="AB85" s="243" t="s">
        <v>931</v>
      </c>
      <c r="AC85" s="282" t="s">
        <v>760</v>
      </c>
    </row>
    <row r="86" spans="2:29" ht="79.5" customHeight="1">
      <c r="B86" s="648"/>
      <c r="C86" s="264" t="s">
        <v>548</v>
      </c>
      <c r="D86" s="267" t="s">
        <v>994</v>
      </c>
      <c r="E86" s="264" t="s">
        <v>996</v>
      </c>
      <c r="F86" s="242" t="s">
        <v>251</v>
      </c>
      <c r="G86" s="277">
        <f>IF(F86=0,"",IF(F86="Rara vez",1,IF(F86="Improbable",2,IF(F86="Posible",3,IF(F86="Probable",4,IF(F86="Casi seguro",5,""))))))</f>
        <v>2</v>
      </c>
      <c r="H86" s="242" t="s">
        <v>232</v>
      </c>
      <c r="I86" s="277">
        <f t="shared" si="16"/>
        <v>10</v>
      </c>
      <c r="J86" s="277">
        <f t="shared" si="17"/>
        <v>20</v>
      </c>
      <c r="K86" s="240" t="str">
        <f t="shared" si="18"/>
        <v>Moderado</v>
      </c>
      <c r="L86" s="264" t="s">
        <v>998</v>
      </c>
      <c r="M86" s="263" t="s">
        <v>228</v>
      </c>
      <c r="N86" s="277">
        <f t="shared" si="19"/>
        <v>1</v>
      </c>
      <c r="O86" s="263" t="s">
        <v>230</v>
      </c>
      <c r="P86" s="277">
        <f t="shared" si="20"/>
        <v>5</v>
      </c>
      <c r="Q86" s="277">
        <f t="shared" si="21"/>
        <v>5</v>
      </c>
      <c r="R86" s="263" t="str">
        <f t="shared" si="22"/>
        <v>Bajo</v>
      </c>
      <c r="S86" s="60" t="s">
        <v>234</v>
      </c>
      <c r="T86" s="264" t="s">
        <v>998</v>
      </c>
      <c r="U86" s="264" t="s">
        <v>1000</v>
      </c>
      <c r="V86" s="222">
        <v>43220</v>
      </c>
      <c r="W86" s="267" t="s">
        <v>999</v>
      </c>
      <c r="X86" s="53" t="s">
        <v>1004</v>
      </c>
      <c r="Y86" s="263" t="s">
        <v>633</v>
      </c>
      <c r="Z86" s="243" t="s">
        <v>54</v>
      </c>
      <c r="AA86" s="243" t="s">
        <v>54</v>
      </c>
      <c r="AB86" s="243" t="s">
        <v>931</v>
      </c>
      <c r="AC86" s="282" t="s">
        <v>760</v>
      </c>
    </row>
    <row r="87" spans="2:29" ht="85.5" customHeight="1">
      <c r="B87" s="648"/>
      <c r="C87" s="264" t="s">
        <v>552</v>
      </c>
      <c r="D87" s="267" t="s">
        <v>553</v>
      </c>
      <c r="E87" s="264" t="s">
        <v>544</v>
      </c>
      <c r="F87" s="263" t="s">
        <v>228</v>
      </c>
      <c r="G87" s="277">
        <v>1</v>
      </c>
      <c r="H87" s="263" t="s">
        <v>232</v>
      </c>
      <c r="I87" s="277">
        <f t="shared" si="16"/>
        <v>10</v>
      </c>
      <c r="J87" s="277">
        <f t="shared" si="17"/>
        <v>10</v>
      </c>
      <c r="K87" s="240" t="str">
        <f t="shared" si="18"/>
        <v>Bajo</v>
      </c>
      <c r="L87" s="264" t="s">
        <v>545</v>
      </c>
      <c r="M87" s="263" t="s">
        <v>228</v>
      </c>
      <c r="N87" s="277">
        <f t="shared" si="19"/>
        <v>1</v>
      </c>
      <c r="O87" s="263" t="s">
        <v>230</v>
      </c>
      <c r="P87" s="277">
        <f t="shared" si="20"/>
        <v>5</v>
      </c>
      <c r="Q87" s="277">
        <f t="shared" si="21"/>
        <v>5</v>
      </c>
      <c r="R87" s="263" t="str">
        <f t="shared" si="22"/>
        <v>Bajo</v>
      </c>
      <c r="S87" s="60" t="s">
        <v>234</v>
      </c>
      <c r="T87" s="264" t="s">
        <v>545</v>
      </c>
      <c r="U87" s="264" t="s">
        <v>1002</v>
      </c>
      <c r="V87" s="222">
        <v>43220</v>
      </c>
      <c r="W87" s="267" t="s">
        <v>1001</v>
      </c>
      <c r="X87" s="53" t="s">
        <v>1004</v>
      </c>
      <c r="Y87" s="263" t="s">
        <v>633</v>
      </c>
      <c r="Z87" s="243" t="s">
        <v>54</v>
      </c>
      <c r="AA87" s="243" t="s">
        <v>54</v>
      </c>
      <c r="AB87" s="243" t="s">
        <v>931</v>
      </c>
      <c r="AC87" s="282" t="s">
        <v>760</v>
      </c>
    </row>
    <row r="88" spans="2:29" ht="102" customHeight="1" thickBot="1">
      <c r="B88" s="650"/>
      <c r="C88" s="253" t="s">
        <v>993</v>
      </c>
      <c r="D88" s="253" t="s">
        <v>995</v>
      </c>
      <c r="E88" s="244" t="s">
        <v>997</v>
      </c>
      <c r="F88" s="245" t="s">
        <v>228</v>
      </c>
      <c r="G88" s="278">
        <v>1</v>
      </c>
      <c r="H88" s="245" t="s">
        <v>232</v>
      </c>
      <c r="I88" s="278">
        <f t="shared" si="16"/>
        <v>10</v>
      </c>
      <c r="J88" s="278">
        <f t="shared" si="17"/>
        <v>10</v>
      </c>
      <c r="K88" s="246" t="str">
        <f t="shared" si="18"/>
        <v>Bajo</v>
      </c>
      <c r="L88" s="244" t="s">
        <v>545</v>
      </c>
      <c r="M88" s="245" t="s">
        <v>228</v>
      </c>
      <c r="N88" s="278">
        <f t="shared" si="19"/>
        <v>1</v>
      </c>
      <c r="O88" s="245" t="s">
        <v>230</v>
      </c>
      <c r="P88" s="278">
        <f t="shared" si="20"/>
        <v>5</v>
      </c>
      <c r="Q88" s="278">
        <f t="shared" si="21"/>
        <v>5</v>
      </c>
      <c r="R88" s="245" t="str">
        <f t="shared" si="22"/>
        <v>Bajo</v>
      </c>
      <c r="S88" s="70" t="s">
        <v>234</v>
      </c>
      <c r="T88" s="244" t="s">
        <v>545</v>
      </c>
      <c r="U88" s="244" t="s">
        <v>1003</v>
      </c>
      <c r="V88" s="223">
        <v>43220</v>
      </c>
      <c r="W88" s="253" t="s">
        <v>992</v>
      </c>
      <c r="X88" s="247" t="s">
        <v>1004</v>
      </c>
      <c r="Y88" s="245" t="s">
        <v>633</v>
      </c>
      <c r="Z88" s="237" t="s">
        <v>54</v>
      </c>
      <c r="AA88" s="237" t="s">
        <v>54</v>
      </c>
      <c r="AB88" s="237" t="s">
        <v>931</v>
      </c>
      <c r="AC88" s="103" t="s">
        <v>760</v>
      </c>
    </row>
    <row r="93" spans="2:29" ht="12.75">
      <c r="B93" s="216"/>
      <c r="C93" s="216"/>
      <c r="D93" s="216"/>
      <c r="E93" s="216"/>
      <c r="F93" s="216"/>
      <c r="G93" s="216"/>
      <c r="H93" s="216"/>
      <c r="I93" s="216"/>
      <c r="J93" s="216"/>
      <c r="K93" s="216"/>
      <c r="L93" s="316"/>
      <c r="M93" s="216"/>
      <c r="N93" s="216"/>
      <c r="O93" s="216"/>
      <c r="P93" s="216"/>
      <c r="Q93" s="216"/>
      <c r="R93" s="216"/>
      <c r="S93" s="254"/>
      <c r="T93" s="216"/>
      <c r="U93" s="216"/>
      <c r="V93" s="216"/>
      <c r="W93" s="216"/>
      <c r="X93" s="216"/>
      <c r="Y93" s="254"/>
      <c r="Z93" s="216"/>
      <c r="AA93" s="216"/>
      <c r="AB93" s="216"/>
      <c r="AC93" s="218"/>
    </row>
    <row r="95" spans="2:29" ht="12.75">
      <c r="B95" s="216"/>
      <c r="C95" s="216"/>
      <c r="D95" s="216"/>
      <c r="E95" s="216"/>
      <c r="F95" s="216"/>
      <c r="G95" s="216"/>
      <c r="H95" s="216"/>
      <c r="I95" s="216"/>
      <c r="J95" s="216"/>
      <c r="K95" s="216"/>
      <c r="L95" s="316"/>
      <c r="M95" s="216"/>
      <c r="N95" s="216"/>
      <c r="O95" s="216"/>
      <c r="P95" s="216"/>
      <c r="Q95" s="216"/>
      <c r="R95" s="216"/>
      <c r="S95" s="254"/>
      <c r="T95" s="216"/>
      <c r="U95" s="216"/>
      <c r="V95" s="216"/>
      <c r="W95" s="216"/>
      <c r="X95" s="216"/>
      <c r="Y95" s="254"/>
      <c r="Z95" s="216"/>
      <c r="AA95" s="216"/>
      <c r="AB95" s="216"/>
      <c r="AC95" s="216"/>
    </row>
  </sheetData>
  <sheetProtection/>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B73:B74"/>
    <mergeCell ref="S25:S27"/>
    <mergeCell ref="B59:B63"/>
    <mergeCell ref="C55:C58"/>
    <mergeCell ref="F25:F27"/>
    <mergeCell ref="AA25:AA27"/>
    <mergeCell ref="B29:B31"/>
    <mergeCell ref="B32:B38"/>
    <mergeCell ref="R25:R27"/>
    <mergeCell ref="G25:G27"/>
    <mergeCell ref="AC25:AC27"/>
    <mergeCell ref="B22:B28"/>
    <mergeCell ref="C25:C27"/>
    <mergeCell ref="Y25:Y27"/>
    <mergeCell ref="Z25:Z27"/>
    <mergeCell ref="L25:L27"/>
    <mergeCell ref="K25:K27"/>
    <mergeCell ref="D25:D27"/>
    <mergeCell ref="E25:E27"/>
    <mergeCell ref="T25:T27"/>
    <mergeCell ref="B79:B80"/>
    <mergeCell ref="B85:B88"/>
    <mergeCell ref="B39:B44"/>
    <mergeCell ref="B45:B50"/>
    <mergeCell ref="B51:B58"/>
    <mergeCell ref="B65:B67"/>
    <mergeCell ref="B68:B70"/>
    <mergeCell ref="B71:B72"/>
    <mergeCell ref="B81:B82"/>
    <mergeCell ref="B75:B78"/>
    <mergeCell ref="B2:AC2"/>
    <mergeCell ref="B3:B5"/>
    <mergeCell ref="C3:C5"/>
    <mergeCell ref="D3:D5"/>
    <mergeCell ref="E3:E5"/>
    <mergeCell ref="F3:K3"/>
    <mergeCell ref="L3:U3"/>
    <mergeCell ref="AC3:AC5"/>
    <mergeCell ref="AB3:AB5"/>
    <mergeCell ref="M4:R4"/>
    <mergeCell ref="AA3:AA5"/>
    <mergeCell ref="B6:B7"/>
    <mergeCell ref="C60:C63"/>
    <mergeCell ref="B11:B12"/>
    <mergeCell ref="B14:B16"/>
    <mergeCell ref="B17:B21"/>
    <mergeCell ref="C41:C44"/>
    <mergeCell ref="C47:C50"/>
    <mergeCell ref="C35:C38"/>
    <mergeCell ref="Y3:Y5"/>
    <mergeCell ref="AB25:AB27"/>
    <mergeCell ref="B83:B84"/>
    <mergeCell ref="Z3:Z5"/>
    <mergeCell ref="U25:U27"/>
    <mergeCell ref="W3:W5"/>
    <mergeCell ref="X3:X5"/>
    <mergeCell ref="F4:K4"/>
    <mergeCell ref="S4:U4"/>
    <mergeCell ref="L4:L5"/>
    <mergeCell ref="V3:V5"/>
    <mergeCell ref="P25:P27"/>
    <mergeCell ref="Q25:Q27"/>
    <mergeCell ref="H25:H27"/>
    <mergeCell ref="I25:I27"/>
    <mergeCell ref="J25:J27"/>
    <mergeCell ref="M25:M27"/>
    <mergeCell ref="N25:N27"/>
    <mergeCell ref="O25:O27"/>
  </mergeCells>
  <conditionalFormatting sqref="K14:K16 R14 R73:R74 K73:K74 K81:K83 R81:R83 R29:R35 R22:R25">
    <cfRule type="containsText" priority="321" dxfId="3" operator="containsText" text="Extremo">
      <formula>NOT(ISERROR(SEARCH("Extremo",K14)))</formula>
    </cfRule>
    <cfRule type="containsText" priority="322" dxfId="2" operator="containsText" text="Alto">
      <formula>NOT(ISERROR(SEARCH("Alto",K14)))</formula>
    </cfRule>
    <cfRule type="containsText" priority="323" dxfId="1" operator="containsText" text="Moderado">
      <formula>NOT(ISERROR(SEARCH("Moderado",K14)))</formula>
    </cfRule>
    <cfRule type="containsText" priority="324" dxfId="0" operator="containsText" text="Bajo">
      <formula>NOT(ISERROR(SEARCH("Bajo",K14)))</formula>
    </cfRule>
  </conditionalFormatting>
  <conditionalFormatting sqref="R15:R16">
    <cfRule type="containsText" priority="317" dxfId="3" operator="containsText" text="Extremo">
      <formula>NOT(ISERROR(SEARCH("Extremo",R15)))</formula>
    </cfRule>
    <cfRule type="containsText" priority="318" dxfId="2" operator="containsText" text="Alto">
      <formula>NOT(ISERROR(SEARCH("Alto",R15)))</formula>
    </cfRule>
    <cfRule type="containsText" priority="319" dxfId="1" operator="containsText" text="Moderado">
      <formula>NOT(ISERROR(SEARCH("Moderado",R15)))</formula>
    </cfRule>
    <cfRule type="containsText" priority="320" dxfId="0" operator="containsText" text="Bajo">
      <formula>NOT(ISERROR(SEARCH("Bajo",R15)))</formula>
    </cfRule>
  </conditionalFormatting>
  <conditionalFormatting sqref="K6:K7 R6:R7">
    <cfRule type="containsText" priority="313" dxfId="3" operator="containsText" text="Extremo">
      <formula>NOT(ISERROR(SEARCH("Extremo",K6)))</formula>
    </cfRule>
    <cfRule type="containsText" priority="314" dxfId="2" operator="containsText" text="Alto">
      <formula>NOT(ISERROR(SEARCH("Alto",K6)))</formula>
    </cfRule>
    <cfRule type="containsText" priority="315" dxfId="1" operator="containsText" text="Moderado">
      <formula>NOT(ISERROR(SEARCH("Moderado",K6)))</formula>
    </cfRule>
    <cfRule type="containsText" priority="316" dxfId="0" operator="containsText" text="Bajo">
      <formula>NOT(ISERROR(SEARCH("Bajo",K6)))</formula>
    </cfRule>
  </conditionalFormatting>
  <conditionalFormatting sqref="K8 R8">
    <cfRule type="containsText" priority="309" dxfId="3" operator="containsText" text="Extremo">
      <formula>NOT(ISERROR(SEARCH("Extremo",K8)))</formula>
    </cfRule>
    <cfRule type="containsText" priority="310" dxfId="2" operator="containsText" text="Alto">
      <formula>NOT(ISERROR(SEARCH("Alto",K8)))</formula>
    </cfRule>
    <cfRule type="containsText" priority="311" dxfId="1" operator="containsText" text="Moderado">
      <formula>NOT(ISERROR(SEARCH("Moderado",K8)))</formula>
    </cfRule>
    <cfRule type="containsText" priority="312" dxfId="0" operator="containsText" text="Bajo">
      <formula>NOT(ISERROR(SEARCH("Bajo",K8)))</formula>
    </cfRule>
  </conditionalFormatting>
  <conditionalFormatting sqref="K9 R9">
    <cfRule type="containsText" priority="305" dxfId="3" operator="containsText" text="Extremo">
      <formula>NOT(ISERROR(SEARCH("Extremo",K9)))</formula>
    </cfRule>
    <cfRule type="containsText" priority="306" dxfId="2" operator="containsText" text="Alto">
      <formula>NOT(ISERROR(SEARCH("Alto",K9)))</formula>
    </cfRule>
    <cfRule type="containsText" priority="307" dxfId="1" operator="containsText" text="Moderado">
      <formula>NOT(ISERROR(SEARCH("Moderado",K9)))</formula>
    </cfRule>
    <cfRule type="containsText" priority="308" dxfId="0" operator="containsText" text="Bajo">
      <formula>NOT(ISERROR(SEARCH("Bajo",K9)))</formula>
    </cfRule>
  </conditionalFormatting>
  <conditionalFormatting sqref="K10 R10">
    <cfRule type="containsText" priority="301" dxfId="3" operator="containsText" text="Extremo">
      <formula>NOT(ISERROR(SEARCH("Extremo",K10)))</formula>
    </cfRule>
    <cfRule type="containsText" priority="302" dxfId="2" operator="containsText" text="Alto">
      <formula>NOT(ISERROR(SEARCH("Alto",K10)))</formula>
    </cfRule>
    <cfRule type="containsText" priority="303" dxfId="1" operator="containsText" text="Moderado">
      <formula>NOT(ISERROR(SEARCH("Moderado",K10)))</formula>
    </cfRule>
    <cfRule type="containsText" priority="304" dxfId="0" operator="containsText" text="Bajo">
      <formula>NOT(ISERROR(SEARCH("Bajo",K10)))</formula>
    </cfRule>
  </conditionalFormatting>
  <conditionalFormatting sqref="K12 R12">
    <cfRule type="containsText" priority="297" dxfId="3" operator="containsText" text="Extremo">
      <formula>NOT(ISERROR(SEARCH("Extremo",K12)))</formula>
    </cfRule>
    <cfRule type="containsText" priority="298" dxfId="2" operator="containsText" text="Alto">
      <formula>NOT(ISERROR(SEARCH("Alto",K12)))</formula>
    </cfRule>
    <cfRule type="containsText" priority="299" dxfId="1" operator="containsText" text="Moderado">
      <formula>NOT(ISERROR(SEARCH("Moderado",K12)))</formula>
    </cfRule>
    <cfRule type="containsText" priority="300" dxfId="0" operator="containsText" text="Bajo">
      <formula>NOT(ISERROR(SEARCH("Bajo",K12)))</formula>
    </cfRule>
  </conditionalFormatting>
  <conditionalFormatting sqref="K11 R11">
    <cfRule type="containsText" priority="293" dxfId="3" operator="containsText" text="Extremo">
      <formula>NOT(ISERROR(SEARCH("Extremo",K11)))</formula>
    </cfRule>
    <cfRule type="containsText" priority="294" dxfId="2" operator="containsText" text="Alto">
      <formula>NOT(ISERROR(SEARCH("Alto",K11)))</formula>
    </cfRule>
    <cfRule type="containsText" priority="295" dxfId="1" operator="containsText" text="Moderado">
      <formula>NOT(ISERROR(SEARCH("Moderado",K11)))</formula>
    </cfRule>
    <cfRule type="containsText" priority="296" dxfId="0" operator="containsText" text="Bajo">
      <formula>NOT(ISERROR(SEARCH("Bajo",K11)))</formula>
    </cfRule>
  </conditionalFormatting>
  <conditionalFormatting sqref="K13 R13">
    <cfRule type="containsText" priority="289" dxfId="3" operator="containsText" text="Extremo">
      <formula>NOT(ISERROR(SEARCH("Extremo",K13)))</formula>
    </cfRule>
    <cfRule type="containsText" priority="290" dxfId="2" operator="containsText" text="Alto">
      <formula>NOT(ISERROR(SEARCH("Alto",K13)))</formula>
    </cfRule>
    <cfRule type="containsText" priority="291" dxfId="1" operator="containsText" text="Moderado">
      <formula>NOT(ISERROR(SEARCH("Moderado",K13)))</formula>
    </cfRule>
    <cfRule type="containsText" priority="292" dxfId="0" operator="containsText" text="Bajo">
      <formula>NOT(ISERROR(SEARCH("Bajo",K13)))</formula>
    </cfRule>
  </conditionalFormatting>
  <conditionalFormatting sqref="K17:K18">
    <cfRule type="containsText" priority="285" dxfId="3" operator="containsText" text="Extremo">
      <formula>NOT(ISERROR(SEARCH("Extremo",K17)))</formula>
    </cfRule>
    <cfRule type="containsText" priority="286" dxfId="2" operator="containsText" text="Alto">
      <formula>NOT(ISERROR(SEARCH("Alto",K17)))</formula>
    </cfRule>
    <cfRule type="containsText" priority="287" dxfId="1" operator="containsText" text="Moderado">
      <formula>NOT(ISERROR(SEARCH("Moderado",K17)))</formula>
    </cfRule>
    <cfRule type="containsText" priority="288" dxfId="0" operator="containsText" text="Bajo">
      <formula>NOT(ISERROR(SEARCH("Bajo",K17)))</formula>
    </cfRule>
  </conditionalFormatting>
  <conditionalFormatting sqref="K19">
    <cfRule type="containsText" priority="281" dxfId="3" operator="containsText" text="Extremo">
      <formula>NOT(ISERROR(SEARCH("Extremo",K19)))</formula>
    </cfRule>
    <cfRule type="containsText" priority="282" dxfId="2" operator="containsText" text="Alto">
      <formula>NOT(ISERROR(SEARCH("Alto",K19)))</formula>
    </cfRule>
    <cfRule type="containsText" priority="283" dxfId="1" operator="containsText" text="Moderado">
      <formula>NOT(ISERROR(SEARCH("Moderado",K19)))</formula>
    </cfRule>
    <cfRule type="containsText" priority="284" dxfId="0" operator="containsText" text="Bajo">
      <formula>NOT(ISERROR(SEARCH("Bajo",K19)))</formula>
    </cfRule>
  </conditionalFormatting>
  <conditionalFormatting sqref="K20">
    <cfRule type="containsText" priority="277" dxfId="3" operator="containsText" text="Extremo">
      <formula>NOT(ISERROR(SEARCH("Extremo",K20)))</formula>
    </cfRule>
    <cfRule type="containsText" priority="278" dxfId="2" operator="containsText" text="Alto">
      <formula>NOT(ISERROR(SEARCH("Alto",K20)))</formula>
    </cfRule>
    <cfRule type="containsText" priority="279" dxfId="1" operator="containsText" text="Moderado">
      <formula>NOT(ISERROR(SEARCH("Moderado",K20)))</formula>
    </cfRule>
    <cfRule type="containsText" priority="280" dxfId="0" operator="containsText" text="Bajo">
      <formula>NOT(ISERROR(SEARCH("Bajo",K20)))</formula>
    </cfRule>
  </conditionalFormatting>
  <conditionalFormatting sqref="R17:R20">
    <cfRule type="containsText" priority="273" dxfId="3" operator="containsText" text="Extremo">
      <formula>NOT(ISERROR(SEARCH("Extremo",R17)))</formula>
    </cfRule>
    <cfRule type="containsText" priority="274" dxfId="2" operator="containsText" text="Alto">
      <formula>NOT(ISERROR(SEARCH("Alto",R17)))</formula>
    </cfRule>
    <cfRule type="containsText" priority="275" dxfId="1" operator="containsText" text="Moderado">
      <formula>NOT(ISERROR(SEARCH("Moderado",R17)))</formula>
    </cfRule>
    <cfRule type="containsText" priority="276" dxfId="0" operator="containsText" text="Bajo">
      <formula>NOT(ISERROR(SEARCH("Bajo",R17)))</formula>
    </cfRule>
  </conditionalFormatting>
  <conditionalFormatting sqref="K22">
    <cfRule type="containsText" priority="269" dxfId="3" operator="containsText" text="Extremo">
      <formula>NOT(ISERROR(SEARCH("Extremo",K22)))</formula>
    </cfRule>
    <cfRule type="containsText" priority="270" dxfId="2" operator="containsText" text="Alto">
      <formula>NOT(ISERROR(SEARCH("Alto",K22)))</formula>
    </cfRule>
    <cfRule type="containsText" priority="271" dxfId="1" operator="containsText" text="Moderado">
      <formula>NOT(ISERROR(SEARCH("Moderado",K22)))</formula>
    </cfRule>
    <cfRule type="containsText" priority="272" dxfId="0" operator="containsText" text="Bajo">
      <formula>NOT(ISERROR(SEARCH("Bajo",K22)))</formula>
    </cfRule>
  </conditionalFormatting>
  <conditionalFormatting sqref="K23:K24">
    <cfRule type="containsText" priority="265" dxfId="3" operator="containsText" text="Extremo">
      <formula>NOT(ISERROR(SEARCH("Extremo",K23)))</formula>
    </cfRule>
    <cfRule type="containsText" priority="266" dxfId="2" operator="containsText" text="Alto">
      <formula>NOT(ISERROR(SEARCH("Alto",K23)))</formula>
    </cfRule>
    <cfRule type="containsText" priority="267" dxfId="1" operator="containsText" text="Moderado">
      <formula>NOT(ISERROR(SEARCH("Moderado",K23)))</formula>
    </cfRule>
    <cfRule type="containsText" priority="268" dxfId="0" operator="containsText" text="Bajo">
      <formula>NOT(ISERROR(SEARCH("Bajo",K23)))</formula>
    </cfRule>
  </conditionalFormatting>
  <conditionalFormatting sqref="R39:R40 R45:R46 R51:R54 R59 R64:R67">
    <cfRule type="containsText" priority="261" dxfId="3" operator="containsText" text="Extremo">
      <formula>NOT(ISERROR(SEARCH("Extremo",R39)))</formula>
    </cfRule>
    <cfRule type="containsText" priority="262" dxfId="2" operator="containsText" text="Alto">
      <formula>NOT(ISERROR(SEARCH("Alto",R39)))</formula>
    </cfRule>
    <cfRule type="containsText" priority="263" dxfId="1" operator="containsText" text="Moderado">
      <formula>NOT(ISERROR(SEARCH("Moderado",R39)))</formula>
    </cfRule>
    <cfRule type="containsText" priority="264" dxfId="0" operator="containsText" text="Bajo">
      <formula>NOT(ISERROR(SEARCH("Bajo",R39)))</formula>
    </cfRule>
  </conditionalFormatting>
  <conditionalFormatting sqref="K29">
    <cfRule type="containsText" priority="257" dxfId="3" operator="containsText" text="Extremo">
      <formula>NOT(ISERROR(SEARCH("Extremo",K29)))</formula>
    </cfRule>
    <cfRule type="containsText" priority="258" dxfId="2" operator="containsText" text="Alto">
      <formula>NOT(ISERROR(SEARCH("Alto",K29)))</formula>
    </cfRule>
    <cfRule type="containsText" priority="259" dxfId="1" operator="containsText" text="Moderado">
      <formula>NOT(ISERROR(SEARCH("Moderado",K29)))</formula>
    </cfRule>
    <cfRule type="containsText" priority="260" dxfId="0" operator="containsText" text="Bajo">
      <formula>NOT(ISERROR(SEARCH("Bajo",K29)))</formula>
    </cfRule>
  </conditionalFormatting>
  <conditionalFormatting sqref="K30">
    <cfRule type="containsText" priority="253" dxfId="3" operator="containsText" text="Extremo">
      <formula>NOT(ISERROR(SEARCH("Extremo",K30)))</formula>
    </cfRule>
    <cfRule type="containsText" priority="254" dxfId="2" operator="containsText" text="Alto">
      <formula>NOT(ISERROR(SEARCH("Alto",K30)))</formula>
    </cfRule>
    <cfRule type="containsText" priority="255" dxfId="1" operator="containsText" text="Moderado">
      <formula>NOT(ISERROR(SEARCH("Moderado",K30)))</formula>
    </cfRule>
    <cfRule type="containsText" priority="256" dxfId="0" operator="containsText" text="Bajo">
      <formula>NOT(ISERROR(SEARCH("Bajo",K30)))</formula>
    </cfRule>
  </conditionalFormatting>
  <conditionalFormatting sqref="K31">
    <cfRule type="containsText" priority="249" dxfId="3" operator="containsText" text="Extremo">
      <formula>NOT(ISERROR(SEARCH("Extremo",K31)))</formula>
    </cfRule>
    <cfRule type="containsText" priority="250" dxfId="2" operator="containsText" text="Alto">
      <formula>NOT(ISERROR(SEARCH("Alto",K31)))</formula>
    </cfRule>
    <cfRule type="containsText" priority="251" dxfId="1" operator="containsText" text="Moderado">
      <formula>NOT(ISERROR(SEARCH("Moderado",K31)))</formula>
    </cfRule>
    <cfRule type="containsText" priority="252" dxfId="0" operator="containsText" text="Bajo">
      <formula>NOT(ISERROR(SEARCH("Bajo",K31)))</formula>
    </cfRule>
  </conditionalFormatting>
  <conditionalFormatting sqref="K25">
    <cfRule type="containsText" priority="245" dxfId="3" operator="containsText" text="Extremo">
      <formula>NOT(ISERROR(SEARCH("Extremo",K25)))</formula>
    </cfRule>
    <cfRule type="containsText" priority="246" dxfId="2" operator="containsText" text="Alto">
      <formula>NOT(ISERROR(SEARCH("Alto",K25)))</formula>
    </cfRule>
    <cfRule type="containsText" priority="247" dxfId="1" operator="containsText" text="Moderado">
      <formula>NOT(ISERROR(SEARCH("Moderado",K25)))</formula>
    </cfRule>
    <cfRule type="containsText" priority="248" dxfId="0" operator="containsText" text="Bajo">
      <formula>NOT(ISERROR(SEARCH("Bajo",K25)))</formula>
    </cfRule>
  </conditionalFormatting>
  <conditionalFormatting sqref="K32">
    <cfRule type="containsText" priority="233" dxfId="3" operator="containsText" text="Extremo">
      <formula>NOT(ISERROR(SEARCH("Extremo",K32)))</formula>
    </cfRule>
    <cfRule type="containsText" priority="234" dxfId="2" operator="containsText" text="Alto">
      <formula>NOT(ISERROR(SEARCH("Alto",K32)))</formula>
    </cfRule>
    <cfRule type="containsText" priority="235" dxfId="1" operator="containsText" text="Moderado">
      <formula>NOT(ISERROR(SEARCH("Moderado",K32)))</formula>
    </cfRule>
    <cfRule type="containsText" priority="236" dxfId="0" operator="containsText" text="Bajo">
      <formula>NOT(ISERROR(SEARCH("Bajo",K32)))</formula>
    </cfRule>
  </conditionalFormatting>
  <conditionalFormatting sqref="K33:K35 K39:K40 K45:K46 K51:K54 K59 K64:K67">
    <cfRule type="containsText" priority="229" dxfId="3" operator="containsText" text="Extremo">
      <formula>NOT(ISERROR(SEARCH("Extremo",K33)))</formula>
    </cfRule>
    <cfRule type="containsText" priority="230" dxfId="2" operator="containsText" text="Alto">
      <formula>NOT(ISERROR(SEARCH("Alto",K33)))</formula>
    </cfRule>
    <cfRule type="containsText" priority="231" dxfId="1" operator="containsText" text="Moderado">
      <formula>NOT(ISERROR(SEARCH("Moderado",K33)))</formula>
    </cfRule>
    <cfRule type="containsText" priority="232" dxfId="0" operator="containsText" text="Bajo">
      <formula>NOT(ISERROR(SEARCH("Bajo",K33)))</formula>
    </cfRule>
  </conditionalFormatting>
  <conditionalFormatting sqref="K36">
    <cfRule type="containsText" priority="225" dxfId="3" operator="containsText" text="Extremo">
      <formula>NOT(ISERROR(SEARCH("Extremo",K36)))</formula>
    </cfRule>
    <cfRule type="containsText" priority="226" dxfId="2" operator="containsText" text="Alto">
      <formula>NOT(ISERROR(SEARCH("Alto",K36)))</formula>
    </cfRule>
    <cfRule type="containsText" priority="227" dxfId="1" operator="containsText" text="Moderado">
      <formula>NOT(ISERROR(SEARCH("Moderado",K36)))</formula>
    </cfRule>
    <cfRule type="containsText" priority="228" dxfId="0" operator="containsText" text="Bajo">
      <formula>NOT(ISERROR(SEARCH("Bajo",K36)))</formula>
    </cfRule>
  </conditionalFormatting>
  <conditionalFormatting sqref="K37">
    <cfRule type="containsText" priority="221" dxfId="3" operator="containsText" text="Extremo">
      <formula>NOT(ISERROR(SEARCH("Extremo",K37)))</formula>
    </cfRule>
    <cfRule type="containsText" priority="222" dxfId="2" operator="containsText" text="Alto">
      <formula>NOT(ISERROR(SEARCH("Alto",K37)))</formula>
    </cfRule>
    <cfRule type="containsText" priority="223" dxfId="1" operator="containsText" text="Moderado">
      <formula>NOT(ISERROR(SEARCH("Moderado",K37)))</formula>
    </cfRule>
    <cfRule type="containsText" priority="224" dxfId="0" operator="containsText" text="Bajo">
      <formula>NOT(ISERROR(SEARCH("Bajo",K37)))</formula>
    </cfRule>
  </conditionalFormatting>
  <conditionalFormatting sqref="K38">
    <cfRule type="containsText" priority="217" dxfId="3" operator="containsText" text="Extremo">
      <formula>NOT(ISERROR(SEARCH("Extremo",K38)))</formula>
    </cfRule>
    <cfRule type="containsText" priority="218" dxfId="2" operator="containsText" text="Alto">
      <formula>NOT(ISERROR(SEARCH("Alto",K38)))</formula>
    </cfRule>
    <cfRule type="containsText" priority="219" dxfId="1" operator="containsText" text="Moderado">
      <formula>NOT(ISERROR(SEARCH("Moderado",K38)))</formula>
    </cfRule>
    <cfRule type="containsText" priority="220" dxfId="0" operator="containsText" text="Bajo">
      <formula>NOT(ISERROR(SEARCH("Bajo",K38)))</formula>
    </cfRule>
  </conditionalFormatting>
  <conditionalFormatting sqref="R36">
    <cfRule type="containsText" priority="213" dxfId="3" operator="containsText" text="Extremo">
      <formula>NOT(ISERROR(SEARCH("Extremo",R36)))</formula>
    </cfRule>
    <cfRule type="containsText" priority="214" dxfId="2" operator="containsText" text="Alto">
      <formula>NOT(ISERROR(SEARCH("Alto",R36)))</formula>
    </cfRule>
    <cfRule type="containsText" priority="215" dxfId="1" operator="containsText" text="Moderado">
      <formula>NOT(ISERROR(SEARCH("Moderado",R36)))</formula>
    </cfRule>
    <cfRule type="containsText" priority="216" dxfId="0" operator="containsText" text="Bajo">
      <formula>NOT(ISERROR(SEARCH("Bajo",R36)))</formula>
    </cfRule>
  </conditionalFormatting>
  <conditionalFormatting sqref="R37">
    <cfRule type="containsText" priority="209" dxfId="3" operator="containsText" text="Extremo">
      <formula>NOT(ISERROR(SEARCH("Extremo",R37)))</formula>
    </cfRule>
    <cfRule type="containsText" priority="210" dxfId="2" operator="containsText" text="Alto">
      <formula>NOT(ISERROR(SEARCH("Alto",R37)))</formula>
    </cfRule>
    <cfRule type="containsText" priority="211" dxfId="1" operator="containsText" text="Moderado">
      <formula>NOT(ISERROR(SEARCH("Moderado",R37)))</formula>
    </cfRule>
    <cfRule type="containsText" priority="212" dxfId="0" operator="containsText" text="Bajo">
      <formula>NOT(ISERROR(SEARCH("Bajo",R37)))</formula>
    </cfRule>
  </conditionalFormatting>
  <conditionalFormatting sqref="R38">
    <cfRule type="containsText" priority="205" dxfId="3" operator="containsText" text="Extremo">
      <formula>NOT(ISERROR(SEARCH("Extremo",R38)))</formula>
    </cfRule>
    <cfRule type="containsText" priority="206" dxfId="2" operator="containsText" text="Alto">
      <formula>NOT(ISERROR(SEARCH("Alto",R38)))</formula>
    </cfRule>
    <cfRule type="containsText" priority="207" dxfId="1" operator="containsText" text="Moderado">
      <formula>NOT(ISERROR(SEARCH("Moderado",R38)))</formula>
    </cfRule>
    <cfRule type="containsText" priority="208" dxfId="0" operator="containsText" text="Bajo">
      <formula>NOT(ISERROR(SEARCH("Bajo",R38)))</formula>
    </cfRule>
  </conditionalFormatting>
  <conditionalFormatting sqref="R41">
    <cfRule type="containsText" priority="201" dxfId="3" operator="containsText" text="Extremo">
      <formula>NOT(ISERROR(SEARCH("Extremo",R41)))</formula>
    </cfRule>
    <cfRule type="containsText" priority="202" dxfId="2" operator="containsText" text="Alto">
      <formula>NOT(ISERROR(SEARCH("Alto",R41)))</formula>
    </cfRule>
    <cfRule type="containsText" priority="203" dxfId="1" operator="containsText" text="Moderado">
      <formula>NOT(ISERROR(SEARCH("Moderado",R41)))</formula>
    </cfRule>
    <cfRule type="containsText" priority="204" dxfId="0" operator="containsText" text="Bajo">
      <formula>NOT(ISERROR(SEARCH("Bajo",R41)))</formula>
    </cfRule>
  </conditionalFormatting>
  <conditionalFormatting sqref="K41">
    <cfRule type="containsText" priority="197" dxfId="3" operator="containsText" text="Extremo">
      <formula>NOT(ISERROR(SEARCH("Extremo",K41)))</formula>
    </cfRule>
    <cfRule type="containsText" priority="198" dxfId="2" operator="containsText" text="Alto">
      <formula>NOT(ISERROR(SEARCH("Alto",K41)))</formula>
    </cfRule>
    <cfRule type="containsText" priority="199" dxfId="1" operator="containsText" text="Moderado">
      <formula>NOT(ISERROR(SEARCH("Moderado",K41)))</formula>
    </cfRule>
    <cfRule type="containsText" priority="200" dxfId="0" operator="containsText" text="Bajo">
      <formula>NOT(ISERROR(SEARCH("Bajo",K41)))</formula>
    </cfRule>
  </conditionalFormatting>
  <conditionalFormatting sqref="K42">
    <cfRule type="containsText" priority="193" dxfId="3" operator="containsText" text="Extremo">
      <formula>NOT(ISERROR(SEARCH("Extremo",K42)))</formula>
    </cfRule>
    <cfRule type="containsText" priority="194" dxfId="2" operator="containsText" text="Alto">
      <formula>NOT(ISERROR(SEARCH("Alto",K42)))</formula>
    </cfRule>
    <cfRule type="containsText" priority="195" dxfId="1" operator="containsText" text="Moderado">
      <formula>NOT(ISERROR(SEARCH("Moderado",K42)))</formula>
    </cfRule>
    <cfRule type="containsText" priority="196" dxfId="0" operator="containsText" text="Bajo">
      <formula>NOT(ISERROR(SEARCH("Bajo",K42)))</formula>
    </cfRule>
  </conditionalFormatting>
  <conditionalFormatting sqref="K43">
    <cfRule type="containsText" priority="189" dxfId="3" operator="containsText" text="Extremo">
      <formula>NOT(ISERROR(SEARCH("Extremo",K43)))</formula>
    </cfRule>
    <cfRule type="containsText" priority="190" dxfId="2" operator="containsText" text="Alto">
      <formula>NOT(ISERROR(SEARCH("Alto",K43)))</formula>
    </cfRule>
    <cfRule type="containsText" priority="191" dxfId="1" operator="containsText" text="Moderado">
      <formula>NOT(ISERROR(SEARCH("Moderado",K43)))</formula>
    </cfRule>
    <cfRule type="containsText" priority="192" dxfId="0" operator="containsText" text="Bajo">
      <formula>NOT(ISERROR(SEARCH("Bajo",K43)))</formula>
    </cfRule>
  </conditionalFormatting>
  <conditionalFormatting sqref="K44">
    <cfRule type="containsText" priority="185" dxfId="3" operator="containsText" text="Extremo">
      <formula>NOT(ISERROR(SEARCH("Extremo",K44)))</formula>
    </cfRule>
    <cfRule type="containsText" priority="186" dxfId="2" operator="containsText" text="Alto">
      <formula>NOT(ISERROR(SEARCH("Alto",K44)))</formula>
    </cfRule>
    <cfRule type="containsText" priority="187" dxfId="1" operator="containsText" text="Moderado">
      <formula>NOT(ISERROR(SEARCH("Moderado",K44)))</formula>
    </cfRule>
    <cfRule type="containsText" priority="188" dxfId="0" operator="containsText" text="Bajo">
      <formula>NOT(ISERROR(SEARCH("Bajo",K44)))</formula>
    </cfRule>
  </conditionalFormatting>
  <conditionalFormatting sqref="R42">
    <cfRule type="containsText" priority="181" dxfId="3" operator="containsText" text="Extremo">
      <formula>NOT(ISERROR(SEARCH("Extremo",R42)))</formula>
    </cfRule>
    <cfRule type="containsText" priority="182" dxfId="2" operator="containsText" text="Alto">
      <formula>NOT(ISERROR(SEARCH("Alto",R42)))</formula>
    </cfRule>
    <cfRule type="containsText" priority="183" dxfId="1" operator="containsText" text="Moderado">
      <formula>NOT(ISERROR(SEARCH("Moderado",R42)))</formula>
    </cfRule>
    <cfRule type="containsText" priority="184" dxfId="0" operator="containsText" text="Bajo">
      <formula>NOT(ISERROR(SEARCH("Bajo",R42)))</formula>
    </cfRule>
  </conditionalFormatting>
  <conditionalFormatting sqref="R43">
    <cfRule type="containsText" priority="177" dxfId="3" operator="containsText" text="Extremo">
      <formula>NOT(ISERROR(SEARCH("Extremo",R43)))</formula>
    </cfRule>
    <cfRule type="containsText" priority="178" dxfId="2" operator="containsText" text="Alto">
      <formula>NOT(ISERROR(SEARCH("Alto",R43)))</formula>
    </cfRule>
    <cfRule type="containsText" priority="179" dxfId="1" operator="containsText" text="Moderado">
      <formula>NOT(ISERROR(SEARCH("Moderado",R43)))</formula>
    </cfRule>
    <cfRule type="containsText" priority="180" dxfId="0" operator="containsText" text="Bajo">
      <formula>NOT(ISERROR(SEARCH("Bajo",R43)))</formula>
    </cfRule>
  </conditionalFormatting>
  <conditionalFormatting sqref="R44">
    <cfRule type="containsText" priority="173" dxfId="3" operator="containsText" text="Extremo">
      <formula>NOT(ISERROR(SEARCH("Extremo",R44)))</formula>
    </cfRule>
    <cfRule type="containsText" priority="174" dxfId="2" operator="containsText" text="Alto">
      <formula>NOT(ISERROR(SEARCH("Alto",R44)))</formula>
    </cfRule>
    <cfRule type="containsText" priority="175" dxfId="1" operator="containsText" text="Moderado">
      <formula>NOT(ISERROR(SEARCH("Moderado",R44)))</formula>
    </cfRule>
    <cfRule type="containsText" priority="176" dxfId="0" operator="containsText" text="Bajo">
      <formula>NOT(ISERROR(SEARCH("Bajo",R44)))</formula>
    </cfRule>
  </conditionalFormatting>
  <conditionalFormatting sqref="R47">
    <cfRule type="containsText" priority="169" dxfId="3" operator="containsText" text="Extremo">
      <formula>NOT(ISERROR(SEARCH("Extremo",R47)))</formula>
    </cfRule>
    <cfRule type="containsText" priority="170" dxfId="2" operator="containsText" text="Alto">
      <formula>NOT(ISERROR(SEARCH("Alto",R47)))</formula>
    </cfRule>
    <cfRule type="containsText" priority="171" dxfId="1" operator="containsText" text="Moderado">
      <formula>NOT(ISERROR(SEARCH("Moderado",R47)))</formula>
    </cfRule>
    <cfRule type="containsText" priority="172" dxfId="0" operator="containsText" text="Bajo">
      <formula>NOT(ISERROR(SEARCH("Bajo",R47)))</formula>
    </cfRule>
  </conditionalFormatting>
  <conditionalFormatting sqref="K47">
    <cfRule type="containsText" priority="165" dxfId="3" operator="containsText" text="Extremo">
      <formula>NOT(ISERROR(SEARCH("Extremo",K47)))</formula>
    </cfRule>
    <cfRule type="containsText" priority="166" dxfId="2" operator="containsText" text="Alto">
      <formula>NOT(ISERROR(SEARCH("Alto",K47)))</formula>
    </cfRule>
    <cfRule type="containsText" priority="167" dxfId="1" operator="containsText" text="Moderado">
      <formula>NOT(ISERROR(SEARCH("Moderado",K47)))</formula>
    </cfRule>
    <cfRule type="containsText" priority="168" dxfId="0" operator="containsText" text="Bajo">
      <formula>NOT(ISERROR(SEARCH("Bajo",K47)))</formula>
    </cfRule>
  </conditionalFormatting>
  <conditionalFormatting sqref="K48">
    <cfRule type="containsText" priority="161" dxfId="3" operator="containsText" text="Extremo">
      <formula>NOT(ISERROR(SEARCH("Extremo",K48)))</formula>
    </cfRule>
    <cfRule type="containsText" priority="162" dxfId="2" operator="containsText" text="Alto">
      <formula>NOT(ISERROR(SEARCH("Alto",K48)))</formula>
    </cfRule>
    <cfRule type="containsText" priority="163" dxfId="1" operator="containsText" text="Moderado">
      <formula>NOT(ISERROR(SEARCH("Moderado",K48)))</formula>
    </cfRule>
    <cfRule type="containsText" priority="164" dxfId="0" operator="containsText" text="Bajo">
      <formula>NOT(ISERROR(SEARCH("Bajo",K48)))</formula>
    </cfRule>
  </conditionalFormatting>
  <conditionalFormatting sqref="K49">
    <cfRule type="containsText" priority="157" dxfId="3" operator="containsText" text="Extremo">
      <formula>NOT(ISERROR(SEARCH("Extremo",K49)))</formula>
    </cfRule>
    <cfRule type="containsText" priority="158" dxfId="2" operator="containsText" text="Alto">
      <formula>NOT(ISERROR(SEARCH("Alto",K49)))</formula>
    </cfRule>
    <cfRule type="containsText" priority="159" dxfId="1" operator="containsText" text="Moderado">
      <formula>NOT(ISERROR(SEARCH("Moderado",K49)))</formula>
    </cfRule>
    <cfRule type="containsText" priority="160" dxfId="0" operator="containsText" text="Bajo">
      <formula>NOT(ISERROR(SEARCH("Bajo",K49)))</formula>
    </cfRule>
  </conditionalFormatting>
  <conditionalFormatting sqref="K50">
    <cfRule type="containsText" priority="153" dxfId="3" operator="containsText" text="Extremo">
      <formula>NOT(ISERROR(SEARCH("Extremo",K50)))</formula>
    </cfRule>
    <cfRule type="containsText" priority="154" dxfId="2" operator="containsText" text="Alto">
      <formula>NOT(ISERROR(SEARCH("Alto",K50)))</formula>
    </cfRule>
    <cfRule type="containsText" priority="155" dxfId="1" operator="containsText" text="Moderado">
      <formula>NOT(ISERROR(SEARCH("Moderado",K50)))</formula>
    </cfRule>
    <cfRule type="containsText" priority="156" dxfId="0" operator="containsText" text="Bajo">
      <formula>NOT(ISERROR(SEARCH("Bajo",K50)))</formula>
    </cfRule>
  </conditionalFormatting>
  <conditionalFormatting sqref="R48">
    <cfRule type="containsText" priority="149" dxfId="3" operator="containsText" text="Extremo">
      <formula>NOT(ISERROR(SEARCH("Extremo",R48)))</formula>
    </cfRule>
    <cfRule type="containsText" priority="150" dxfId="2" operator="containsText" text="Alto">
      <formula>NOT(ISERROR(SEARCH("Alto",R48)))</formula>
    </cfRule>
    <cfRule type="containsText" priority="151" dxfId="1" operator="containsText" text="Moderado">
      <formula>NOT(ISERROR(SEARCH("Moderado",R48)))</formula>
    </cfRule>
    <cfRule type="containsText" priority="152" dxfId="0" operator="containsText" text="Bajo">
      <formula>NOT(ISERROR(SEARCH("Bajo",R48)))</formula>
    </cfRule>
  </conditionalFormatting>
  <conditionalFormatting sqref="R49">
    <cfRule type="containsText" priority="145" dxfId="3" operator="containsText" text="Extremo">
      <formula>NOT(ISERROR(SEARCH("Extremo",R49)))</formula>
    </cfRule>
    <cfRule type="containsText" priority="146" dxfId="2" operator="containsText" text="Alto">
      <formula>NOT(ISERROR(SEARCH("Alto",R49)))</formula>
    </cfRule>
    <cfRule type="containsText" priority="147" dxfId="1" operator="containsText" text="Moderado">
      <formula>NOT(ISERROR(SEARCH("Moderado",R49)))</formula>
    </cfRule>
    <cfRule type="containsText" priority="148" dxfId="0" operator="containsText" text="Bajo">
      <formula>NOT(ISERROR(SEARCH("Bajo",R49)))</formula>
    </cfRule>
  </conditionalFormatting>
  <conditionalFormatting sqref="R50">
    <cfRule type="containsText" priority="141" dxfId="3" operator="containsText" text="Extremo">
      <formula>NOT(ISERROR(SEARCH("Extremo",R50)))</formula>
    </cfRule>
    <cfRule type="containsText" priority="142" dxfId="2" operator="containsText" text="Alto">
      <formula>NOT(ISERROR(SEARCH("Alto",R50)))</formula>
    </cfRule>
    <cfRule type="containsText" priority="143" dxfId="1" operator="containsText" text="Moderado">
      <formula>NOT(ISERROR(SEARCH("Moderado",R50)))</formula>
    </cfRule>
    <cfRule type="containsText" priority="144" dxfId="0" operator="containsText" text="Bajo">
      <formula>NOT(ISERROR(SEARCH("Bajo",R50)))</formula>
    </cfRule>
  </conditionalFormatting>
  <conditionalFormatting sqref="R55">
    <cfRule type="containsText" priority="137" dxfId="3" operator="containsText" text="Extremo">
      <formula>NOT(ISERROR(SEARCH("Extremo",R55)))</formula>
    </cfRule>
    <cfRule type="containsText" priority="138" dxfId="2" operator="containsText" text="Alto">
      <formula>NOT(ISERROR(SEARCH("Alto",R55)))</formula>
    </cfRule>
    <cfRule type="containsText" priority="139" dxfId="1" operator="containsText" text="Moderado">
      <formula>NOT(ISERROR(SEARCH("Moderado",R55)))</formula>
    </cfRule>
    <cfRule type="containsText" priority="140" dxfId="0" operator="containsText" text="Bajo">
      <formula>NOT(ISERROR(SEARCH("Bajo",R55)))</formula>
    </cfRule>
  </conditionalFormatting>
  <conditionalFormatting sqref="K55">
    <cfRule type="containsText" priority="133" dxfId="3" operator="containsText" text="Extremo">
      <formula>NOT(ISERROR(SEARCH("Extremo",K55)))</formula>
    </cfRule>
    <cfRule type="containsText" priority="134" dxfId="2" operator="containsText" text="Alto">
      <formula>NOT(ISERROR(SEARCH("Alto",K55)))</formula>
    </cfRule>
    <cfRule type="containsText" priority="135" dxfId="1" operator="containsText" text="Moderado">
      <formula>NOT(ISERROR(SEARCH("Moderado",K55)))</formula>
    </cfRule>
    <cfRule type="containsText" priority="136" dxfId="0" operator="containsText" text="Bajo">
      <formula>NOT(ISERROR(SEARCH("Bajo",K55)))</formula>
    </cfRule>
  </conditionalFormatting>
  <conditionalFormatting sqref="K56">
    <cfRule type="containsText" priority="129" dxfId="3" operator="containsText" text="Extremo">
      <formula>NOT(ISERROR(SEARCH("Extremo",K56)))</formula>
    </cfRule>
    <cfRule type="containsText" priority="130" dxfId="2" operator="containsText" text="Alto">
      <formula>NOT(ISERROR(SEARCH("Alto",K56)))</formula>
    </cfRule>
    <cfRule type="containsText" priority="131" dxfId="1" operator="containsText" text="Moderado">
      <formula>NOT(ISERROR(SEARCH("Moderado",K56)))</formula>
    </cfRule>
    <cfRule type="containsText" priority="132" dxfId="0" operator="containsText" text="Bajo">
      <formula>NOT(ISERROR(SEARCH("Bajo",K56)))</formula>
    </cfRule>
  </conditionalFormatting>
  <conditionalFormatting sqref="K57">
    <cfRule type="containsText" priority="125" dxfId="3" operator="containsText" text="Extremo">
      <formula>NOT(ISERROR(SEARCH("Extremo",K57)))</formula>
    </cfRule>
    <cfRule type="containsText" priority="126" dxfId="2" operator="containsText" text="Alto">
      <formula>NOT(ISERROR(SEARCH("Alto",K57)))</formula>
    </cfRule>
    <cfRule type="containsText" priority="127" dxfId="1" operator="containsText" text="Moderado">
      <formula>NOT(ISERROR(SEARCH("Moderado",K57)))</formula>
    </cfRule>
    <cfRule type="containsText" priority="128" dxfId="0" operator="containsText" text="Bajo">
      <formula>NOT(ISERROR(SEARCH("Bajo",K57)))</formula>
    </cfRule>
  </conditionalFormatting>
  <conditionalFormatting sqref="K58">
    <cfRule type="containsText" priority="121" dxfId="3" operator="containsText" text="Extremo">
      <formula>NOT(ISERROR(SEARCH("Extremo",K58)))</formula>
    </cfRule>
    <cfRule type="containsText" priority="122" dxfId="2" operator="containsText" text="Alto">
      <formula>NOT(ISERROR(SEARCH("Alto",K58)))</formula>
    </cfRule>
    <cfRule type="containsText" priority="123" dxfId="1" operator="containsText" text="Moderado">
      <formula>NOT(ISERROR(SEARCH("Moderado",K58)))</formula>
    </cfRule>
    <cfRule type="containsText" priority="124" dxfId="0" operator="containsText" text="Bajo">
      <formula>NOT(ISERROR(SEARCH("Bajo",K58)))</formula>
    </cfRule>
  </conditionalFormatting>
  <conditionalFormatting sqref="R56">
    <cfRule type="containsText" priority="117" dxfId="3" operator="containsText" text="Extremo">
      <formula>NOT(ISERROR(SEARCH("Extremo",R56)))</formula>
    </cfRule>
    <cfRule type="containsText" priority="118" dxfId="2" operator="containsText" text="Alto">
      <formula>NOT(ISERROR(SEARCH("Alto",R56)))</formula>
    </cfRule>
    <cfRule type="containsText" priority="119" dxfId="1" operator="containsText" text="Moderado">
      <formula>NOT(ISERROR(SEARCH("Moderado",R56)))</formula>
    </cfRule>
    <cfRule type="containsText" priority="120" dxfId="0" operator="containsText" text="Bajo">
      <formula>NOT(ISERROR(SEARCH("Bajo",R56)))</formula>
    </cfRule>
  </conditionalFormatting>
  <conditionalFormatting sqref="R57">
    <cfRule type="containsText" priority="113" dxfId="3" operator="containsText" text="Extremo">
      <formula>NOT(ISERROR(SEARCH("Extremo",R57)))</formula>
    </cfRule>
    <cfRule type="containsText" priority="114" dxfId="2" operator="containsText" text="Alto">
      <formula>NOT(ISERROR(SEARCH("Alto",R57)))</formula>
    </cfRule>
    <cfRule type="containsText" priority="115" dxfId="1" operator="containsText" text="Moderado">
      <formula>NOT(ISERROR(SEARCH("Moderado",R57)))</formula>
    </cfRule>
    <cfRule type="containsText" priority="116" dxfId="0" operator="containsText" text="Bajo">
      <formula>NOT(ISERROR(SEARCH("Bajo",R57)))</formula>
    </cfRule>
  </conditionalFormatting>
  <conditionalFormatting sqref="R58">
    <cfRule type="containsText" priority="109" dxfId="3" operator="containsText" text="Extremo">
      <formula>NOT(ISERROR(SEARCH("Extremo",R58)))</formula>
    </cfRule>
    <cfRule type="containsText" priority="110" dxfId="2" operator="containsText" text="Alto">
      <formula>NOT(ISERROR(SEARCH("Alto",R58)))</formula>
    </cfRule>
    <cfRule type="containsText" priority="111" dxfId="1" operator="containsText" text="Moderado">
      <formula>NOT(ISERROR(SEARCH("Moderado",R58)))</formula>
    </cfRule>
    <cfRule type="containsText" priority="112" dxfId="0" operator="containsText" text="Bajo">
      <formula>NOT(ISERROR(SEARCH("Bajo",R58)))</formula>
    </cfRule>
  </conditionalFormatting>
  <conditionalFormatting sqref="R60">
    <cfRule type="containsText" priority="105" dxfId="3" operator="containsText" text="Extremo">
      <formula>NOT(ISERROR(SEARCH("Extremo",R60)))</formula>
    </cfRule>
    <cfRule type="containsText" priority="106" dxfId="2" operator="containsText" text="Alto">
      <formula>NOT(ISERROR(SEARCH("Alto",R60)))</formula>
    </cfRule>
    <cfRule type="containsText" priority="107" dxfId="1" operator="containsText" text="Moderado">
      <formula>NOT(ISERROR(SEARCH("Moderado",R60)))</formula>
    </cfRule>
    <cfRule type="containsText" priority="108" dxfId="0" operator="containsText" text="Bajo">
      <formula>NOT(ISERROR(SEARCH("Bajo",R60)))</formula>
    </cfRule>
  </conditionalFormatting>
  <conditionalFormatting sqref="K60">
    <cfRule type="containsText" priority="101" dxfId="3" operator="containsText" text="Extremo">
      <formula>NOT(ISERROR(SEARCH("Extremo",K60)))</formula>
    </cfRule>
    <cfRule type="containsText" priority="102" dxfId="2" operator="containsText" text="Alto">
      <formula>NOT(ISERROR(SEARCH("Alto",K60)))</formula>
    </cfRule>
    <cfRule type="containsText" priority="103" dxfId="1" operator="containsText" text="Moderado">
      <formula>NOT(ISERROR(SEARCH("Moderado",K60)))</formula>
    </cfRule>
    <cfRule type="containsText" priority="104" dxfId="0" operator="containsText" text="Bajo">
      <formula>NOT(ISERROR(SEARCH("Bajo",K60)))</formula>
    </cfRule>
  </conditionalFormatting>
  <conditionalFormatting sqref="K61">
    <cfRule type="containsText" priority="97" dxfId="3" operator="containsText" text="Extremo">
      <formula>NOT(ISERROR(SEARCH("Extremo",K61)))</formula>
    </cfRule>
    <cfRule type="containsText" priority="98" dxfId="2" operator="containsText" text="Alto">
      <formula>NOT(ISERROR(SEARCH("Alto",K61)))</formula>
    </cfRule>
    <cfRule type="containsText" priority="99" dxfId="1" operator="containsText" text="Moderado">
      <formula>NOT(ISERROR(SEARCH("Moderado",K61)))</formula>
    </cfRule>
    <cfRule type="containsText" priority="100" dxfId="0" operator="containsText" text="Bajo">
      <formula>NOT(ISERROR(SEARCH("Bajo",K61)))</formula>
    </cfRule>
  </conditionalFormatting>
  <conditionalFormatting sqref="K62">
    <cfRule type="containsText" priority="93" dxfId="3" operator="containsText" text="Extremo">
      <formula>NOT(ISERROR(SEARCH("Extremo",K62)))</formula>
    </cfRule>
    <cfRule type="containsText" priority="94" dxfId="2" operator="containsText" text="Alto">
      <formula>NOT(ISERROR(SEARCH("Alto",K62)))</formula>
    </cfRule>
    <cfRule type="containsText" priority="95" dxfId="1" operator="containsText" text="Moderado">
      <formula>NOT(ISERROR(SEARCH("Moderado",K62)))</formula>
    </cfRule>
    <cfRule type="containsText" priority="96" dxfId="0" operator="containsText" text="Bajo">
      <formula>NOT(ISERROR(SEARCH("Bajo",K62)))</formula>
    </cfRule>
  </conditionalFormatting>
  <conditionalFormatting sqref="K63">
    <cfRule type="containsText" priority="89" dxfId="3" operator="containsText" text="Extremo">
      <formula>NOT(ISERROR(SEARCH("Extremo",K63)))</formula>
    </cfRule>
    <cfRule type="containsText" priority="90" dxfId="2" operator="containsText" text="Alto">
      <formula>NOT(ISERROR(SEARCH("Alto",K63)))</formula>
    </cfRule>
    <cfRule type="containsText" priority="91" dxfId="1" operator="containsText" text="Moderado">
      <formula>NOT(ISERROR(SEARCH("Moderado",K63)))</formula>
    </cfRule>
    <cfRule type="containsText" priority="92" dxfId="0" operator="containsText" text="Bajo">
      <formula>NOT(ISERROR(SEARCH("Bajo",K63)))</formula>
    </cfRule>
  </conditionalFormatting>
  <conditionalFormatting sqref="R61">
    <cfRule type="containsText" priority="85" dxfId="3" operator="containsText" text="Extremo">
      <formula>NOT(ISERROR(SEARCH("Extremo",R61)))</formula>
    </cfRule>
    <cfRule type="containsText" priority="86" dxfId="2" operator="containsText" text="Alto">
      <formula>NOT(ISERROR(SEARCH("Alto",R61)))</formula>
    </cfRule>
    <cfRule type="containsText" priority="87" dxfId="1" operator="containsText" text="Moderado">
      <formula>NOT(ISERROR(SEARCH("Moderado",R61)))</formula>
    </cfRule>
    <cfRule type="containsText" priority="88" dxfId="0" operator="containsText" text="Bajo">
      <formula>NOT(ISERROR(SEARCH("Bajo",R61)))</formula>
    </cfRule>
  </conditionalFormatting>
  <conditionalFormatting sqref="R62">
    <cfRule type="containsText" priority="81" dxfId="3" operator="containsText" text="Extremo">
      <formula>NOT(ISERROR(SEARCH("Extremo",R62)))</formula>
    </cfRule>
    <cfRule type="containsText" priority="82" dxfId="2" operator="containsText" text="Alto">
      <formula>NOT(ISERROR(SEARCH("Alto",R62)))</formula>
    </cfRule>
    <cfRule type="containsText" priority="83" dxfId="1" operator="containsText" text="Moderado">
      <formula>NOT(ISERROR(SEARCH("Moderado",R62)))</formula>
    </cfRule>
    <cfRule type="containsText" priority="84" dxfId="0" operator="containsText" text="Bajo">
      <formula>NOT(ISERROR(SEARCH("Bajo",R62)))</formula>
    </cfRule>
  </conditionalFormatting>
  <conditionalFormatting sqref="R63">
    <cfRule type="containsText" priority="77" dxfId="3" operator="containsText" text="Extremo">
      <formula>NOT(ISERROR(SEARCH("Extremo",R63)))</formula>
    </cfRule>
    <cfRule type="containsText" priority="78" dxfId="2" operator="containsText" text="Alto">
      <formula>NOT(ISERROR(SEARCH("Alto",R63)))</formula>
    </cfRule>
    <cfRule type="containsText" priority="79" dxfId="1" operator="containsText" text="Moderado">
      <formula>NOT(ISERROR(SEARCH("Moderado",R63)))</formula>
    </cfRule>
    <cfRule type="containsText" priority="80" dxfId="0" operator="containsText" text="Bajo">
      <formula>NOT(ISERROR(SEARCH("Bajo",R63)))</formula>
    </cfRule>
  </conditionalFormatting>
  <conditionalFormatting sqref="R68:R70 K68:K70">
    <cfRule type="containsText" priority="73" dxfId="3" operator="containsText" text="Extremo">
      <formula>NOT(ISERROR(SEARCH("Extremo",K68)))</formula>
    </cfRule>
    <cfRule type="containsText" priority="74" dxfId="2" operator="containsText" text="Alto">
      <formula>NOT(ISERROR(SEARCH("Alto",K68)))</formula>
    </cfRule>
    <cfRule type="containsText" priority="75" dxfId="1" operator="containsText" text="Moderado">
      <formula>NOT(ISERROR(SEARCH("Moderado",K68)))</formula>
    </cfRule>
    <cfRule type="containsText" priority="76" dxfId="0" operator="containsText" text="Bajo">
      <formula>NOT(ISERROR(SEARCH("Bajo",K68)))</formula>
    </cfRule>
  </conditionalFormatting>
  <conditionalFormatting sqref="R71:R72 K71:K72">
    <cfRule type="containsText" priority="69" dxfId="3" operator="containsText" text="Extremo">
      <formula>NOT(ISERROR(SEARCH("Extremo",K71)))</formula>
    </cfRule>
    <cfRule type="containsText" priority="70" dxfId="2" operator="containsText" text="Alto">
      <formula>NOT(ISERROR(SEARCH("Alto",K71)))</formula>
    </cfRule>
    <cfRule type="containsText" priority="71" dxfId="1" operator="containsText" text="Moderado">
      <formula>NOT(ISERROR(SEARCH("Moderado",K71)))</formula>
    </cfRule>
    <cfRule type="containsText" priority="72" dxfId="0" operator="containsText" text="Bajo">
      <formula>NOT(ISERROR(SEARCH("Bajo",K71)))</formula>
    </cfRule>
  </conditionalFormatting>
  <conditionalFormatting sqref="R79:R80 K79:K80">
    <cfRule type="containsText" priority="65" dxfId="3" operator="containsText" text="Extremo">
      <formula>NOT(ISERROR(SEARCH("Extremo",K79)))</formula>
    </cfRule>
    <cfRule type="containsText" priority="66" dxfId="2" operator="containsText" text="Alto">
      <formula>NOT(ISERROR(SEARCH("Alto",K79)))</formula>
    </cfRule>
    <cfRule type="containsText" priority="67" dxfId="1" operator="containsText" text="Moderado">
      <formula>NOT(ISERROR(SEARCH("Moderado",K79)))</formula>
    </cfRule>
    <cfRule type="containsText" priority="68" dxfId="0" operator="containsText" text="Bajo">
      <formula>NOT(ISERROR(SEARCH("Bajo",K79)))</formula>
    </cfRule>
  </conditionalFormatting>
  <conditionalFormatting sqref="R75:R78 K75:K78">
    <cfRule type="containsText" priority="61" dxfId="3" operator="containsText" text="Extremo">
      <formula>NOT(ISERROR(SEARCH("Extremo",K75)))</formula>
    </cfRule>
    <cfRule type="containsText" priority="62" dxfId="2" operator="containsText" text="Alto">
      <formula>NOT(ISERROR(SEARCH("Alto",K75)))</formula>
    </cfRule>
    <cfRule type="containsText" priority="63" dxfId="1" operator="containsText" text="Moderado">
      <formula>NOT(ISERROR(SEARCH("Moderado",K75)))</formula>
    </cfRule>
    <cfRule type="containsText" priority="64" dxfId="0" operator="containsText" text="Bajo">
      <formula>NOT(ISERROR(SEARCH("Bajo",K75)))</formula>
    </cfRule>
  </conditionalFormatting>
  <conditionalFormatting sqref="R21">
    <cfRule type="containsText" priority="57" dxfId="3" operator="containsText" text="Extremo">
      <formula>NOT(ISERROR(SEARCH("Extremo",R21)))</formula>
    </cfRule>
    <cfRule type="containsText" priority="58" dxfId="2" operator="containsText" text="Alto">
      <formula>NOT(ISERROR(SEARCH("Alto",R21)))</formula>
    </cfRule>
    <cfRule type="containsText" priority="59" dxfId="1" operator="containsText" text="Moderado">
      <formula>NOT(ISERROR(SEARCH("Moderado",R21)))</formula>
    </cfRule>
    <cfRule type="containsText" priority="60" dxfId="0" operator="containsText" text="Bajo">
      <formula>NOT(ISERROR(SEARCH("Bajo",R21)))</formula>
    </cfRule>
  </conditionalFormatting>
  <conditionalFormatting sqref="K21">
    <cfRule type="containsText" priority="53" dxfId="3" operator="containsText" text="Extremo">
      <formula>NOT(ISERROR(SEARCH("Extremo",K21)))</formula>
    </cfRule>
    <cfRule type="containsText" priority="54" dxfId="2" operator="containsText" text="Alto">
      <formula>NOT(ISERROR(SEARCH("Alto",K21)))</formula>
    </cfRule>
    <cfRule type="containsText" priority="55" dxfId="1" operator="containsText" text="Moderado">
      <formula>NOT(ISERROR(SEARCH("Moderado",K21)))</formula>
    </cfRule>
    <cfRule type="containsText" priority="56" dxfId="0" operator="containsText" text="Bajo">
      <formula>NOT(ISERROR(SEARCH("Bajo",K21)))</formula>
    </cfRule>
  </conditionalFormatting>
  <conditionalFormatting sqref="R28">
    <cfRule type="containsText" priority="49" dxfId="3" operator="containsText" text="Extremo">
      <formula>NOT(ISERROR(SEARCH("Extremo",R28)))</formula>
    </cfRule>
    <cfRule type="containsText" priority="50" dxfId="2" operator="containsText" text="Alto">
      <formula>NOT(ISERROR(SEARCH("Alto",R28)))</formula>
    </cfRule>
    <cfRule type="containsText" priority="51" dxfId="1" operator="containsText" text="Moderado">
      <formula>NOT(ISERROR(SEARCH("Moderado",R28)))</formula>
    </cfRule>
    <cfRule type="containsText" priority="52" dxfId="0" operator="containsText" text="Bajo">
      <formula>NOT(ISERROR(SEARCH("Bajo",R28)))</formula>
    </cfRule>
  </conditionalFormatting>
  <conditionalFormatting sqref="K28">
    <cfRule type="containsText" priority="45" dxfId="3" operator="containsText" text="Extremo">
      <formula>NOT(ISERROR(SEARCH("Extremo",K28)))</formula>
    </cfRule>
    <cfRule type="containsText" priority="46" dxfId="2" operator="containsText" text="Alto">
      <formula>NOT(ISERROR(SEARCH("Alto",K28)))</formula>
    </cfRule>
    <cfRule type="containsText" priority="47" dxfId="1" operator="containsText" text="Moderado">
      <formula>NOT(ISERROR(SEARCH("Moderado",K28)))</formula>
    </cfRule>
    <cfRule type="containsText" priority="48" dxfId="0" operator="containsText" text="Bajo">
      <formula>NOT(ISERROR(SEARCH("Bajo",K28)))</formula>
    </cfRule>
  </conditionalFormatting>
  <conditionalFormatting sqref="K84">
    <cfRule type="containsText" priority="41" dxfId="3" operator="containsText" text="Extremo">
      <formula>NOT(ISERROR(SEARCH("Extremo",K84)))</formula>
    </cfRule>
    <cfRule type="containsText" priority="42" dxfId="2" operator="containsText" text="Alto">
      <formula>NOT(ISERROR(SEARCH("Alto",K84)))</formula>
    </cfRule>
    <cfRule type="containsText" priority="43" dxfId="1" operator="containsText" text="Moderado">
      <formula>NOT(ISERROR(SEARCH("Moderado",K84)))</formula>
    </cfRule>
    <cfRule type="containsText" priority="44" dxfId="0" operator="containsText" text="Bajo">
      <formula>NOT(ISERROR(SEARCH("Bajo",K84)))</formula>
    </cfRule>
  </conditionalFormatting>
  <conditionalFormatting sqref="R84">
    <cfRule type="containsText" priority="37" dxfId="3" operator="containsText" text="Extremo">
      <formula>NOT(ISERROR(SEARCH("Extremo",R84)))</formula>
    </cfRule>
    <cfRule type="containsText" priority="38" dxfId="2" operator="containsText" text="Alto">
      <formula>NOT(ISERROR(SEARCH("Alto",R84)))</formula>
    </cfRule>
    <cfRule type="containsText" priority="39" dxfId="1" operator="containsText" text="Moderado">
      <formula>NOT(ISERROR(SEARCH("Moderado",R84)))</formula>
    </cfRule>
    <cfRule type="containsText" priority="40" dxfId="0" operator="containsText" text="Bajo">
      <formula>NOT(ISERROR(SEARCH("Bajo",R84)))</formula>
    </cfRule>
  </conditionalFormatting>
  <conditionalFormatting sqref="K85">
    <cfRule type="containsText" priority="29" dxfId="3" operator="containsText" text="Extremo">
      <formula>NOT(ISERROR(SEARCH("Extremo",K85)))</formula>
    </cfRule>
    <cfRule type="containsText" priority="30" dxfId="2" operator="containsText" text="Alto">
      <formula>NOT(ISERROR(SEARCH("Alto",K85)))</formula>
    </cfRule>
    <cfRule type="containsText" priority="31" dxfId="1" operator="containsText" text="Moderado">
      <formula>NOT(ISERROR(SEARCH("Moderado",K85)))</formula>
    </cfRule>
    <cfRule type="containsText" priority="32" dxfId="0" operator="containsText" text="Bajo">
      <formula>NOT(ISERROR(SEARCH("Bajo",K85)))</formula>
    </cfRule>
  </conditionalFormatting>
  <conditionalFormatting sqref="R85">
    <cfRule type="containsText" priority="25" dxfId="3" operator="containsText" text="Extremo">
      <formula>NOT(ISERROR(SEARCH("Extremo",R85)))</formula>
    </cfRule>
    <cfRule type="containsText" priority="26" dxfId="2" operator="containsText" text="Alto">
      <formula>NOT(ISERROR(SEARCH("Alto",R85)))</formula>
    </cfRule>
    <cfRule type="containsText" priority="27" dxfId="1" operator="containsText" text="Moderado">
      <formula>NOT(ISERROR(SEARCH("Moderado",R85)))</formula>
    </cfRule>
    <cfRule type="containsText" priority="28" dxfId="0" operator="containsText" text="Bajo">
      <formula>NOT(ISERROR(SEARCH("Bajo",R85)))</formula>
    </cfRule>
  </conditionalFormatting>
  <conditionalFormatting sqref="K86">
    <cfRule type="containsText" priority="21" dxfId="3" operator="containsText" text="Extremo">
      <formula>NOT(ISERROR(SEARCH("Extremo",K86)))</formula>
    </cfRule>
    <cfRule type="containsText" priority="22" dxfId="2" operator="containsText" text="Alto">
      <formula>NOT(ISERROR(SEARCH("Alto",K86)))</formula>
    </cfRule>
    <cfRule type="containsText" priority="23" dxfId="1" operator="containsText" text="Moderado">
      <formula>NOT(ISERROR(SEARCH("Moderado",K86)))</formula>
    </cfRule>
    <cfRule type="containsText" priority="24" dxfId="0" operator="containsText" text="Bajo">
      <formula>NOT(ISERROR(SEARCH("Bajo",K86)))</formula>
    </cfRule>
  </conditionalFormatting>
  <conditionalFormatting sqref="K87">
    <cfRule type="containsText" priority="17" dxfId="3" operator="containsText" text="Extremo">
      <formula>NOT(ISERROR(SEARCH("Extremo",K87)))</formula>
    </cfRule>
    <cfRule type="containsText" priority="18" dxfId="2" operator="containsText" text="Alto">
      <formula>NOT(ISERROR(SEARCH("Alto",K87)))</formula>
    </cfRule>
    <cfRule type="containsText" priority="19" dxfId="1" operator="containsText" text="Moderado">
      <formula>NOT(ISERROR(SEARCH("Moderado",K87)))</formula>
    </cfRule>
    <cfRule type="containsText" priority="20" dxfId="0" operator="containsText" text="Bajo">
      <formula>NOT(ISERROR(SEARCH("Bajo",K87)))</formula>
    </cfRule>
  </conditionalFormatting>
  <conditionalFormatting sqref="K88">
    <cfRule type="containsText" priority="13" dxfId="3" operator="containsText" text="Extremo">
      <formula>NOT(ISERROR(SEARCH("Extremo",K88)))</formula>
    </cfRule>
    <cfRule type="containsText" priority="14" dxfId="2" operator="containsText" text="Alto">
      <formula>NOT(ISERROR(SEARCH("Alto",K88)))</formula>
    </cfRule>
    <cfRule type="containsText" priority="15" dxfId="1" operator="containsText" text="Moderado">
      <formula>NOT(ISERROR(SEARCH("Moderado",K88)))</formula>
    </cfRule>
    <cfRule type="containsText" priority="16" dxfId="0" operator="containsText" text="Bajo">
      <formula>NOT(ISERROR(SEARCH("Bajo",K88)))</formula>
    </cfRule>
  </conditionalFormatting>
  <conditionalFormatting sqref="R86">
    <cfRule type="containsText" priority="9" dxfId="3" operator="containsText" text="Extremo">
      <formula>NOT(ISERROR(SEARCH("Extremo",R86)))</formula>
    </cfRule>
    <cfRule type="containsText" priority="10" dxfId="2" operator="containsText" text="Alto">
      <formula>NOT(ISERROR(SEARCH("Alto",R86)))</formula>
    </cfRule>
    <cfRule type="containsText" priority="11" dxfId="1" operator="containsText" text="Moderado">
      <formula>NOT(ISERROR(SEARCH("Moderado",R86)))</formula>
    </cfRule>
    <cfRule type="containsText" priority="12" dxfId="0" operator="containsText" text="Bajo">
      <formula>NOT(ISERROR(SEARCH("Bajo",R86)))</formula>
    </cfRule>
  </conditionalFormatting>
  <conditionalFormatting sqref="R87">
    <cfRule type="containsText" priority="5" dxfId="3" operator="containsText" text="Extremo">
      <formula>NOT(ISERROR(SEARCH("Extremo",R87)))</formula>
    </cfRule>
    <cfRule type="containsText" priority="6" dxfId="2" operator="containsText" text="Alto">
      <formula>NOT(ISERROR(SEARCH("Alto",R87)))</formula>
    </cfRule>
    <cfRule type="containsText" priority="7" dxfId="1" operator="containsText" text="Moderado">
      <formula>NOT(ISERROR(SEARCH("Moderado",R87)))</formula>
    </cfRule>
    <cfRule type="containsText" priority="8" dxfId="0" operator="containsText" text="Bajo">
      <formula>NOT(ISERROR(SEARCH("Bajo",R87)))</formula>
    </cfRule>
  </conditionalFormatting>
  <conditionalFormatting sqref="R88">
    <cfRule type="containsText" priority="1" dxfId="3" operator="containsText" text="Extremo">
      <formula>NOT(ISERROR(SEARCH("Extremo",R88)))</formula>
    </cfRule>
    <cfRule type="containsText" priority="2" dxfId="2" operator="containsText" text="Alto">
      <formula>NOT(ISERROR(SEARCH("Alto",R88)))</formula>
    </cfRule>
    <cfRule type="containsText" priority="3" dxfId="1" operator="containsText" text="Moderado">
      <formula>NOT(ISERROR(SEARCH("Moderado",R88)))</formula>
    </cfRule>
    <cfRule type="containsText" priority="4" dxfId="0"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rintOptions/>
  <pageMargins left="0.7" right="0.7" top="0.75" bottom="0.75" header="0.3" footer="0.3"/>
  <pageSetup horizontalDpi="600" verticalDpi="600" orientation="portrait" r:id="rId4"/>
  <legacyDrawing r:id="rId3"/>
</worksheet>
</file>

<file path=xl/worksheets/sheet7.xml><?xml version="1.0" encoding="utf-8"?>
<worksheet xmlns="http://schemas.openxmlformats.org/spreadsheetml/2006/main" xmlns:r="http://schemas.openxmlformats.org/officeDocument/2006/relationships">
  <dimension ref="A1:Q18"/>
  <sheetViews>
    <sheetView zoomScalePageLayoutView="0" workbookViewId="0" topLeftCell="A1">
      <selection activeCell="F18" sqref="F18"/>
    </sheetView>
  </sheetViews>
  <sheetFormatPr defaultColWidth="11.421875" defaultRowHeight="12.75"/>
  <cols>
    <col min="2" max="2" width="8.421875" style="0" customWidth="1"/>
    <col min="3" max="3" width="4.421875" style="0" customWidth="1"/>
    <col min="4" max="4" width="29.57421875" style="0" customWidth="1"/>
    <col min="5" max="5" width="17.57421875" style="0" customWidth="1"/>
    <col min="6" max="6" width="31.00390625" style="0" customWidth="1"/>
    <col min="7" max="7" width="45.00390625" style="0" customWidth="1"/>
    <col min="15" max="15" width="7.7109375" style="0" customWidth="1"/>
    <col min="16" max="16" width="9.00390625" style="0" customWidth="1"/>
    <col min="17" max="17" width="21.421875" style="0" customWidth="1"/>
  </cols>
  <sheetData>
    <row r="1" spans="1:17" ht="15.75" thickBot="1">
      <c r="A1" s="676" t="s">
        <v>611</v>
      </c>
      <c r="B1" s="676"/>
      <c r="C1" s="676"/>
      <c r="D1" s="676"/>
      <c r="E1" s="676"/>
      <c r="F1" s="676"/>
      <c r="G1" s="676"/>
      <c r="H1" s="676"/>
      <c r="I1" s="676"/>
      <c r="J1" s="676"/>
      <c r="K1" s="676"/>
      <c r="L1" s="676"/>
      <c r="M1" s="676"/>
      <c r="N1" s="676"/>
      <c r="O1" s="676"/>
      <c r="P1" s="262"/>
      <c r="Q1" s="262"/>
    </row>
    <row r="2" spans="1:17" ht="15.75" thickBot="1">
      <c r="A2" s="678" t="s">
        <v>612</v>
      </c>
      <c r="B2" s="678"/>
      <c r="C2" s="679" t="s">
        <v>613</v>
      </c>
      <c r="D2" s="679"/>
      <c r="E2" s="679"/>
      <c r="F2" s="679"/>
      <c r="G2" s="679"/>
      <c r="H2" s="679"/>
      <c r="I2" s="262"/>
      <c r="J2" s="262"/>
      <c r="K2" s="262"/>
      <c r="L2" s="262"/>
      <c r="M2" s="262"/>
      <c r="N2" s="262"/>
      <c r="O2" s="262"/>
      <c r="P2" s="262"/>
      <c r="Q2" s="262"/>
    </row>
    <row r="3" spans="1:17" ht="13.5" thickBot="1">
      <c r="A3" s="262"/>
      <c r="B3" s="262"/>
      <c r="C3" s="262"/>
      <c r="D3" s="262"/>
      <c r="E3" s="262"/>
      <c r="F3" s="262"/>
      <c r="G3" s="262"/>
      <c r="H3" s="262"/>
      <c r="I3" s="262"/>
      <c r="J3" s="262"/>
      <c r="K3" s="678" t="s">
        <v>614</v>
      </c>
      <c r="L3" s="678"/>
      <c r="M3" s="679" t="s">
        <v>47</v>
      </c>
      <c r="N3" s="679"/>
      <c r="O3" s="679"/>
      <c r="P3" s="262"/>
      <c r="Q3" s="262"/>
    </row>
    <row r="4" spans="1:17" ht="13.5" thickBot="1">
      <c r="A4" s="678" t="s">
        <v>615</v>
      </c>
      <c r="B4" s="678"/>
      <c r="C4" s="679" t="s">
        <v>60</v>
      </c>
      <c r="D4" s="679"/>
      <c r="E4" s="679"/>
      <c r="F4" s="679"/>
      <c r="G4" s="679"/>
      <c r="H4" s="679"/>
      <c r="I4" s="262"/>
      <c r="J4" s="262"/>
      <c r="K4" s="678"/>
      <c r="L4" s="678"/>
      <c r="M4" s="679"/>
      <c r="N4" s="679"/>
      <c r="O4" s="679"/>
      <c r="P4" s="262"/>
      <c r="Q4" s="262"/>
    </row>
    <row r="5" spans="1:17" ht="13.5" thickBot="1">
      <c r="A5" s="678"/>
      <c r="B5" s="678"/>
      <c r="C5" s="679"/>
      <c r="D5" s="679"/>
      <c r="E5" s="679"/>
      <c r="F5" s="679"/>
      <c r="G5" s="679"/>
      <c r="H5" s="679"/>
      <c r="I5" s="262"/>
      <c r="J5" s="262"/>
      <c r="K5" s="262"/>
      <c r="L5" s="262"/>
      <c r="M5" s="262"/>
      <c r="N5" s="262"/>
      <c r="O5" s="262"/>
      <c r="P5" s="262"/>
      <c r="Q5" s="262"/>
    </row>
    <row r="6" spans="1:17" ht="13.5" thickBot="1">
      <c r="A6" s="262"/>
      <c r="B6" s="262"/>
      <c r="C6" s="262"/>
      <c r="D6" s="262"/>
      <c r="E6" s="262"/>
      <c r="F6" s="262"/>
      <c r="G6" s="262"/>
      <c r="H6" s="262"/>
      <c r="I6" s="262"/>
      <c r="J6" s="262"/>
      <c r="K6" s="678" t="s">
        <v>616</v>
      </c>
      <c r="L6" s="678"/>
      <c r="M6" s="679" t="s">
        <v>867</v>
      </c>
      <c r="N6" s="679"/>
      <c r="O6" s="679"/>
      <c r="P6" s="262"/>
      <c r="Q6" s="262"/>
    </row>
    <row r="7" spans="1:17" ht="13.5" thickBot="1">
      <c r="A7" s="678" t="s">
        <v>617</v>
      </c>
      <c r="B7" s="678"/>
      <c r="C7" s="679" t="s">
        <v>123</v>
      </c>
      <c r="D7" s="679"/>
      <c r="E7" s="679"/>
      <c r="F7" s="679"/>
      <c r="G7" s="679"/>
      <c r="H7" s="679"/>
      <c r="I7" s="262"/>
      <c r="J7" s="262"/>
      <c r="K7" s="678"/>
      <c r="L7" s="678"/>
      <c r="M7" s="679"/>
      <c r="N7" s="679"/>
      <c r="O7" s="679"/>
      <c r="P7" s="262"/>
      <c r="Q7" s="262"/>
    </row>
    <row r="8" spans="1:17" ht="13.5" thickBot="1">
      <c r="A8" s="678"/>
      <c r="B8" s="678"/>
      <c r="C8" s="679"/>
      <c r="D8" s="679"/>
      <c r="E8" s="679"/>
      <c r="F8" s="679"/>
      <c r="G8" s="679"/>
      <c r="H8" s="679"/>
      <c r="I8" s="262"/>
      <c r="J8" s="262"/>
      <c r="K8" s="262"/>
      <c r="L8" s="262"/>
      <c r="M8" s="262"/>
      <c r="N8" s="262"/>
      <c r="O8" s="262"/>
      <c r="P8" s="262"/>
      <c r="Q8" s="262"/>
    </row>
    <row r="9" spans="1:17" ht="13.5" thickBot="1">
      <c r="A9" s="678"/>
      <c r="B9" s="678"/>
      <c r="C9" s="679"/>
      <c r="D9" s="679"/>
      <c r="E9" s="679"/>
      <c r="F9" s="679"/>
      <c r="G9" s="679"/>
      <c r="H9" s="679"/>
      <c r="I9" s="262"/>
      <c r="J9" s="262"/>
      <c r="K9" s="676" t="s">
        <v>611</v>
      </c>
      <c r="L9" s="676"/>
      <c r="M9" s="676"/>
      <c r="N9" s="676"/>
      <c r="O9" s="676"/>
      <c r="P9" s="262"/>
      <c r="Q9" s="262"/>
    </row>
    <row r="10" spans="1:17" ht="13.5" thickBot="1">
      <c r="A10" s="262"/>
      <c r="B10" s="262"/>
      <c r="C10" s="262"/>
      <c r="D10" s="262"/>
      <c r="E10" s="262"/>
      <c r="F10" s="262"/>
      <c r="G10" s="262"/>
      <c r="H10" s="262"/>
      <c r="I10" s="262"/>
      <c r="J10" s="262"/>
      <c r="K10" s="676"/>
      <c r="L10" s="676"/>
      <c r="M10" s="676"/>
      <c r="N10" s="676"/>
      <c r="O10" s="676"/>
      <c r="P10" s="262"/>
      <c r="Q10" s="262"/>
    </row>
    <row r="11" spans="1:17" ht="13.5" thickBot="1">
      <c r="A11" s="678" t="s">
        <v>618</v>
      </c>
      <c r="B11" s="678"/>
      <c r="C11" s="679" t="s">
        <v>619</v>
      </c>
      <c r="D11" s="679"/>
      <c r="E11" s="679"/>
      <c r="F11" s="679"/>
      <c r="G11" s="679"/>
      <c r="H11" s="679"/>
      <c r="I11" s="262"/>
      <c r="J11" s="262"/>
      <c r="K11" s="676"/>
      <c r="L11" s="676"/>
      <c r="M11" s="676"/>
      <c r="N11" s="676"/>
      <c r="O11" s="676"/>
      <c r="P11" s="262"/>
      <c r="Q11" s="262"/>
    </row>
    <row r="12" spans="1:17" ht="13.5" thickBot="1">
      <c r="A12" s="678"/>
      <c r="B12" s="678"/>
      <c r="C12" s="679"/>
      <c r="D12" s="679"/>
      <c r="E12" s="679"/>
      <c r="F12" s="679"/>
      <c r="G12" s="679"/>
      <c r="H12" s="679"/>
      <c r="I12" s="262"/>
      <c r="J12" s="262"/>
      <c r="K12" s="262"/>
      <c r="L12" s="262"/>
      <c r="M12" s="262"/>
      <c r="N12" s="262"/>
      <c r="O12" s="262"/>
      <c r="P12" s="262"/>
      <c r="Q12" s="262"/>
    </row>
    <row r="13" spans="1:17" ht="15.75" thickBot="1">
      <c r="A13" s="676" t="s">
        <v>611</v>
      </c>
      <c r="B13" s="676"/>
      <c r="C13" s="676"/>
      <c r="D13" s="676"/>
      <c r="E13" s="676"/>
      <c r="F13" s="676"/>
      <c r="G13" s="676"/>
      <c r="H13" s="676"/>
      <c r="I13" s="676"/>
      <c r="J13" s="676"/>
      <c r="K13" s="676"/>
      <c r="L13" s="676"/>
      <c r="M13" s="676"/>
      <c r="N13" s="676"/>
      <c r="O13" s="676"/>
      <c r="P13" s="262"/>
      <c r="Q13" s="262"/>
    </row>
    <row r="14" spans="1:17" ht="13.5" thickBot="1">
      <c r="A14" s="677" t="s">
        <v>620</v>
      </c>
      <c r="B14" s="677"/>
      <c r="C14" s="677"/>
      <c r="D14" s="677"/>
      <c r="E14" s="677"/>
      <c r="F14" s="677" t="s">
        <v>621</v>
      </c>
      <c r="G14" s="677"/>
      <c r="H14" s="677"/>
      <c r="I14" s="677"/>
      <c r="J14" s="677"/>
      <c r="K14" s="677"/>
      <c r="L14" s="677"/>
      <c r="M14" s="677"/>
      <c r="N14" s="677" t="s">
        <v>622</v>
      </c>
      <c r="O14" s="677"/>
      <c r="P14" s="677"/>
      <c r="Q14" s="677"/>
    </row>
    <row r="15" spans="1:17" ht="27" thickBot="1">
      <c r="A15" s="260" t="s">
        <v>623</v>
      </c>
      <c r="B15" s="677" t="s">
        <v>624</v>
      </c>
      <c r="C15" s="677"/>
      <c r="D15" s="260" t="s">
        <v>625</v>
      </c>
      <c r="E15" s="260" t="s">
        <v>626</v>
      </c>
      <c r="F15" s="260" t="s">
        <v>148</v>
      </c>
      <c r="G15" s="260" t="s">
        <v>868</v>
      </c>
      <c r="H15" s="677" t="s">
        <v>869</v>
      </c>
      <c r="I15" s="677"/>
      <c r="J15" s="677" t="s">
        <v>627</v>
      </c>
      <c r="K15" s="677"/>
      <c r="L15" s="677" t="s">
        <v>628</v>
      </c>
      <c r="M15" s="677"/>
      <c r="N15" s="260" t="s">
        <v>870</v>
      </c>
      <c r="O15" s="677" t="s">
        <v>871</v>
      </c>
      <c r="P15" s="677"/>
      <c r="Q15" s="260" t="s">
        <v>0</v>
      </c>
    </row>
    <row r="16" spans="1:17" ht="115.5" customHeight="1" thickBot="1">
      <c r="A16" s="258" t="s">
        <v>629</v>
      </c>
      <c r="B16" s="675" t="s">
        <v>872</v>
      </c>
      <c r="C16" s="675"/>
      <c r="D16" s="261" t="s">
        <v>873</v>
      </c>
      <c r="E16" s="258" t="s">
        <v>630</v>
      </c>
      <c r="F16" s="259" t="s">
        <v>874</v>
      </c>
      <c r="G16" s="259" t="s">
        <v>875</v>
      </c>
      <c r="H16" s="675" t="s">
        <v>876</v>
      </c>
      <c r="I16" s="675"/>
      <c r="J16" s="675" t="s">
        <v>631</v>
      </c>
      <c r="K16" s="675"/>
      <c r="L16" s="675" t="s">
        <v>18</v>
      </c>
      <c r="M16" s="675"/>
      <c r="N16" s="258" t="s">
        <v>877</v>
      </c>
      <c r="O16" s="675" t="s">
        <v>878</v>
      </c>
      <c r="P16" s="675"/>
      <c r="Q16" s="258" t="s">
        <v>879</v>
      </c>
    </row>
    <row r="17" spans="1:17" ht="96.75" customHeight="1" thickBot="1">
      <c r="A17" s="258" t="s">
        <v>629</v>
      </c>
      <c r="B17" s="675" t="s">
        <v>880</v>
      </c>
      <c r="C17" s="675"/>
      <c r="D17" s="261" t="s">
        <v>881</v>
      </c>
      <c r="E17" s="258" t="s">
        <v>630</v>
      </c>
      <c r="F17" s="259" t="s">
        <v>874</v>
      </c>
      <c r="G17" s="259" t="s">
        <v>875</v>
      </c>
      <c r="H17" s="675" t="s">
        <v>876</v>
      </c>
      <c r="I17" s="675"/>
      <c r="J17" s="675" t="s">
        <v>631</v>
      </c>
      <c r="K17" s="675"/>
      <c r="L17" s="675" t="s">
        <v>18</v>
      </c>
      <c r="M17" s="675"/>
      <c r="N17" s="258" t="s">
        <v>877</v>
      </c>
      <c r="O17" s="675" t="s">
        <v>878</v>
      </c>
      <c r="P17" s="675"/>
      <c r="Q17" s="258" t="s">
        <v>882</v>
      </c>
    </row>
    <row r="18" spans="1:17" ht="102.75" customHeight="1" thickBot="1">
      <c r="A18" s="258" t="s">
        <v>629</v>
      </c>
      <c r="B18" s="675" t="s">
        <v>883</v>
      </c>
      <c r="C18" s="675"/>
      <c r="D18" s="261" t="s">
        <v>884</v>
      </c>
      <c r="E18" s="258" t="s">
        <v>630</v>
      </c>
      <c r="F18" s="259" t="s">
        <v>874</v>
      </c>
      <c r="G18" s="259" t="s">
        <v>875</v>
      </c>
      <c r="H18" s="675" t="s">
        <v>876</v>
      </c>
      <c r="I18" s="675"/>
      <c r="J18" s="675" t="s">
        <v>631</v>
      </c>
      <c r="K18" s="675"/>
      <c r="L18" s="675" t="s">
        <v>18</v>
      </c>
      <c r="M18" s="675"/>
      <c r="N18" s="258" t="s">
        <v>877</v>
      </c>
      <c r="O18" s="675" t="s">
        <v>878</v>
      </c>
      <c r="P18" s="675"/>
      <c r="Q18" s="258" t="s">
        <v>879</v>
      </c>
    </row>
  </sheetData>
  <sheetProtection/>
  <mergeCells count="38">
    <mergeCell ref="A4:B5"/>
    <mergeCell ref="C4:H5"/>
    <mergeCell ref="A7:B9"/>
    <mergeCell ref="C7:H9"/>
    <mergeCell ref="K9:O11"/>
    <mergeCell ref="A11:B12"/>
    <mergeCell ref="C11:H12"/>
    <mergeCell ref="M6:O7"/>
    <mergeCell ref="A1:O1"/>
    <mergeCell ref="A2:B2"/>
    <mergeCell ref="C2:H2"/>
    <mergeCell ref="K3:L4"/>
    <mergeCell ref="M3:O4"/>
    <mergeCell ref="H15:I15"/>
    <mergeCell ref="J15:K15"/>
    <mergeCell ref="L15:M15"/>
    <mergeCell ref="O15:P15"/>
    <mergeCell ref="K6:L7"/>
    <mergeCell ref="B16:C16"/>
    <mergeCell ref="H16:I16"/>
    <mergeCell ref="J16:K16"/>
    <mergeCell ref="L16:M16"/>
    <mergeCell ref="O16:P16"/>
    <mergeCell ref="A13:O13"/>
    <mergeCell ref="A14:E14"/>
    <mergeCell ref="F14:M14"/>
    <mergeCell ref="N14:Q14"/>
    <mergeCell ref="B15:C15"/>
    <mergeCell ref="B18:C18"/>
    <mergeCell ref="H18:I18"/>
    <mergeCell ref="J18:K18"/>
    <mergeCell ref="L18:M18"/>
    <mergeCell ref="O18:P18"/>
    <mergeCell ref="B17:C17"/>
    <mergeCell ref="H17:I17"/>
    <mergeCell ref="J17:K17"/>
    <mergeCell ref="L17:M17"/>
    <mergeCell ref="O17:P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36"/>
  <sheetViews>
    <sheetView zoomScalePageLayoutView="0" workbookViewId="0" topLeftCell="A1">
      <selection activeCell="S39" sqref="S39"/>
    </sheetView>
  </sheetViews>
  <sheetFormatPr defaultColWidth="9.28125" defaultRowHeight="12.75"/>
  <cols>
    <col min="1" max="1" width="4.7109375" style="304" bestFit="1" customWidth="1"/>
    <col min="2" max="2" width="16.7109375" style="304" bestFit="1" customWidth="1"/>
    <col min="3" max="3" width="8.7109375" style="304" bestFit="1" customWidth="1"/>
    <col min="4" max="4" width="1.28515625" style="304" bestFit="1" customWidth="1"/>
    <col min="5" max="5" width="25.28125" style="304" bestFit="1" customWidth="1"/>
    <col min="6" max="6" width="10.7109375" style="304" bestFit="1" customWidth="1"/>
    <col min="7" max="7" width="16.7109375" style="304" bestFit="1" customWidth="1"/>
    <col min="8" max="8" width="26.28125" style="304" customWidth="1"/>
    <col min="9" max="9" width="8.7109375" style="304" bestFit="1" customWidth="1"/>
    <col min="10" max="10" width="16.00390625" style="304" bestFit="1" customWidth="1"/>
    <col min="11" max="11" width="0.2890625" style="304" bestFit="1" customWidth="1"/>
    <col min="12" max="12" width="16.00390625" style="304" bestFit="1" customWidth="1"/>
    <col min="13" max="13" width="0.71875" style="304" bestFit="1" customWidth="1"/>
    <col min="14" max="14" width="16.28125" style="304" bestFit="1" customWidth="1"/>
    <col min="15" max="15" width="12.57421875" style="304" bestFit="1" customWidth="1"/>
    <col min="16" max="16" width="4.421875" style="304" bestFit="1" customWidth="1"/>
    <col min="17" max="17" width="20.7109375" style="304" bestFit="1" customWidth="1"/>
    <col min="18" max="18" width="16.7109375" style="304" bestFit="1" customWidth="1"/>
    <col min="19" max="19" width="17.00390625" style="304" bestFit="1" customWidth="1"/>
    <col min="20" max="20" width="20.7109375" style="304" bestFit="1" customWidth="1"/>
    <col min="21" max="21" width="22.28125" style="304" bestFit="1" customWidth="1"/>
    <col min="22" max="22" width="12.57421875" style="304" bestFit="1" customWidth="1"/>
    <col min="23" max="23" width="55.28125" style="304" bestFit="1" customWidth="1"/>
    <col min="24" max="24" width="25.7109375" style="304" bestFit="1" customWidth="1"/>
    <col min="25" max="25" width="15.7109375" style="304" bestFit="1" customWidth="1"/>
    <col min="26" max="26" width="18.28125" style="304" bestFit="1" customWidth="1"/>
    <col min="27" max="27" width="65.57421875" style="304" bestFit="1" customWidth="1"/>
    <col min="28" max="28" width="65.7109375" style="304" bestFit="1" customWidth="1"/>
    <col min="29" max="29" width="4.7109375" style="304" bestFit="1" customWidth="1"/>
    <col min="30" max="16384" width="9.28125" style="304" customWidth="1"/>
  </cols>
  <sheetData>
    <row r="1" spans="1:29" ht="15.75" customHeight="1" thickBot="1">
      <c r="A1" s="303"/>
      <c r="B1" s="710" t="s">
        <v>611</v>
      </c>
      <c r="C1" s="693"/>
      <c r="D1" s="693"/>
      <c r="E1" s="693"/>
      <c r="F1" s="693"/>
      <c r="G1" s="693"/>
      <c r="H1" s="693"/>
      <c r="I1" s="693"/>
      <c r="J1" s="693"/>
      <c r="K1" s="693"/>
      <c r="L1" s="693"/>
      <c r="M1" s="693"/>
      <c r="N1" s="693"/>
      <c r="O1" s="693"/>
      <c r="P1" s="693"/>
      <c r="Q1" s="303"/>
      <c r="R1" s="303"/>
      <c r="S1" s="303"/>
      <c r="T1" s="303"/>
      <c r="U1" s="303"/>
      <c r="V1" s="303"/>
      <c r="W1" s="303"/>
      <c r="X1" s="303"/>
      <c r="Y1" s="303"/>
      <c r="Z1" s="303"/>
      <c r="AA1" s="303"/>
      <c r="AB1" s="303"/>
      <c r="AC1" s="303"/>
    </row>
    <row r="2" spans="1:29" ht="24.75" customHeight="1" thickBot="1">
      <c r="A2" s="303"/>
      <c r="B2" s="711" t="s">
        <v>612</v>
      </c>
      <c r="C2" s="693"/>
      <c r="D2" s="720" t="s">
        <v>613</v>
      </c>
      <c r="E2" s="721"/>
      <c r="F2" s="721"/>
      <c r="G2" s="721"/>
      <c r="H2" s="721"/>
      <c r="I2" s="722"/>
      <c r="J2" s="303"/>
      <c r="K2" s="303"/>
      <c r="L2" s="303"/>
      <c r="M2" s="303"/>
      <c r="N2" s="303"/>
      <c r="O2" s="303"/>
      <c r="P2" s="303"/>
      <c r="Q2" s="303"/>
      <c r="R2" s="303"/>
      <c r="S2" s="303"/>
      <c r="T2" s="303"/>
      <c r="U2" s="303"/>
      <c r="V2" s="303"/>
      <c r="W2" s="303"/>
      <c r="X2" s="303"/>
      <c r="Y2" s="303"/>
      <c r="Z2" s="303"/>
      <c r="AA2" s="303"/>
      <c r="AB2" s="303"/>
      <c r="AC2" s="303"/>
    </row>
    <row r="3" spans="1:29" ht="9" customHeight="1" thickBot="1">
      <c r="A3" s="303"/>
      <c r="B3" s="303"/>
      <c r="C3" s="303"/>
      <c r="D3" s="303"/>
      <c r="E3" s="303"/>
      <c r="F3" s="303"/>
      <c r="G3" s="303"/>
      <c r="H3" s="303"/>
      <c r="I3" s="303"/>
      <c r="J3" s="303"/>
      <c r="K3" s="711" t="s">
        <v>614</v>
      </c>
      <c r="L3" s="693"/>
      <c r="M3" s="693"/>
      <c r="N3" s="712" t="s">
        <v>47</v>
      </c>
      <c r="O3" s="713"/>
      <c r="P3" s="714"/>
      <c r="Q3" s="303"/>
      <c r="R3" s="303"/>
      <c r="S3" s="303"/>
      <c r="T3" s="303"/>
      <c r="U3" s="303"/>
      <c r="V3" s="303"/>
      <c r="W3" s="303"/>
      <c r="X3" s="303"/>
      <c r="Y3" s="303"/>
      <c r="Z3" s="303"/>
      <c r="AA3" s="303"/>
      <c r="AB3" s="303"/>
      <c r="AC3" s="303"/>
    </row>
    <row r="4" spans="1:29" ht="15.75" customHeight="1" thickBot="1">
      <c r="A4" s="303"/>
      <c r="B4" s="711" t="s">
        <v>615</v>
      </c>
      <c r="C4" s="693"/>
      <c r="D4" s="712" t="s">
        <v>60</v>
      </c>
      <c r="E4" s="713"/>
      <c r="F4" s="713"/>
      <c r="G4" s="713"/>
      <c r="H4" s="713"/>
      <c r="I4" s="714"/>
      <c r="J4" s="303"/>
      <c r="K4" s="693"/>
      <c r="L4" s="693"/>
      <c r="M4" s="693"/>
      <c r="N4" s="715"/>
      <c r="O4" s="716"/>
      <c r="P4" s="717"/>
      <c r="Q4" s="303"/>
      <c r="R4" s="303"/>
      <c r="S4" s="303"/>
      <c r="T4" s="303"/>
      <c r="U4" s="303"/>
      <c r="V4" s="303"/>
      <c r="W4" s="303"/>
      <c r="X4" s="303"/>
      <c r="Y4" s="303"/>
      <c r="Z4" s="303"/>
      <c r="AA4" s="303"/>
      <c r="AB4" s="303"/>
      <c r="AC4" s="303"/>
    </row>
    <row r="5" spans="1:29" ht="9" customHeight="1" thickBot="1">
      <c r="A5" s="303"/>
      <c r="B5" s="693"/>
      <c r="C5" s="693"/>
      <c r="D5" s="715"/>
      <c r="E5" s="716"/>
      <c r="F5" s="716"/>
      <c r="G5" s="716"/>
      <c r="H5" s="716"/>
      <c r="I5" s="717"/>
      <c r="J5" s="303"/>
      <c r="K5" s="303"/>
      <c r="L5" s="303"/>
      <c r="M5" s="303"/>
      <c r="N5" s="303"/>
      <c r="O5" s="303"/>
      <c r="P5" s="303"/>
      <c r="Q5" s="303"/>
      <c r="R5" s="303"/>
      <c r="S5" s="303"/>
      <c r="T5" s="303"/>
      <c r="U5" s="303"/>
      <c r="V5" s="303"/>
      <c r="W5" s="303"/>
      <c r="X5" s="303"/>
      <c r="Y5" s="303"/>
      <c r="Z5" s="303"/>
      <c r="AA5" s="303"/>
      <c r="AB5" s="303"/>
      <c r="AC5" s="303"/>
    </row>
    <row r="6" spans="1:29" ht="9" customHeight="1" thickBot="1">
      <c r="A6" s="303"/>
      <c r="B6" s="303"/>
      <c r="C6" s="303"/>
      <c r="D6" s="303"/>
      <c r="E6" s="303"/>
      <c r="F6" s="303"/>
      <c r="G6" s="303"/>
      <c r="H6" s="303"/>
      <c r="I6" s="303"/>
      <c r="J6" s="303"/>
      <c r="K6" s="711" t="s">
        <v>616</v>
      </c>
      <c r="L6" s="693"/>
      <c r="M6" s="693"/>
      <c r="N6" s="712" t="s">
        <v>867</v>
      </c>
      <c r="O6" s="713"/>
      <c r="P6" s="714"/>
      <c r="Q6" s="303"/>
      <c r="R6" s="303"/>
      <c r="S6" s="303"/>
      <c r="T6" s="303"/>
      <c r="U6" s="303"/>
      <c r="V6" s="303"/>
      <c r="W6" s="303"/>
      <c r="X6" s="303"/>
      <c r="Y6" s="303"/>
      <c r="Z6" s="303"/>
      <c r="AA6" s="303"/>
      <c r="AB6" s="303"/>
      <c r="AC6" s="303"/>
    </row>
    <row r="7" spans="1:29" ht="15.75" customHeight="1" thickBot="1">
      <c r="A7" s="303"/>
      <c r="B7" s="711" t="s">
        <v>617</v>
      </c>
      <c r="C7" s="693"/>
      <c r="D7" s="712" t="s">
        <v>123</v>
      </c>
      <c r="E7" s="713"/>
      <c r="F7" s="713"/>
      <c r="G7" s="713"/>
      <c r="H7" s="713"/>
      <c r="I7" s="714"/>
      <c r="J7" s="303"/>
      <c r="K7" s="693"/>
      <c r="L7" s="693"/>
      <c r="M7" s="693"/>
      <c r="N7" s="715"/>
      <c r="O7" s="716"/>
      <c r="P7" s="717"/>
      <c r="Q7" s="303"/>
      <c r="R7" s="303"/>
      <c r="S7" s="303"/>
      <c r="T7" s="303"/>
      <c r="U7" s="303"/>
      <c r="V7" s="303"/>
      <c r="W7" s="303"/>
      <c r="X7" s="303"/>
      <c r="Y7" s="303"/>
      <c r="Z7" s="303"/>
      <c r="AA7" s="303"/>
      <c r="AB7" s="303"/>
      <c r="AC7" s="303"/>
    </row>
    <row r="8" spans="1:29" ht="6" customHeight="1">
      <c r="A8" s="303"/>
      <c r="B8" s="693"/>
      <c r="C8" s="693"/>
      <c r="D8" s="718"/>
      <c r="E8" s="693"/>
      <c r="F8" s="693"/>
      <c r="G8" s="693"/>
      <c r="H8" s="693"/>
      <c r="I8" s="719"/>
      <c r="J8" s="303"/>
      <c r="K8" s="303"/>
      <c r="L8" s="303"/>
      <c r="M8" s="303"/>
      <c r="N8" s="303"/>
      <c r="O8" s="303"/>
      <c r="P8" s="303"/>
      <c r="Q8" s="303"/>
      <c r="R8" s="303"/>
      <c r="S8" s="303"/>
      <c r="T8" s="303"/>
      <c r="U8" s="303"/>
      <c r="V8" s="303"/>
      <c r="W8" s="303"/>
      <c r="X8" s="303"/>
      <c r="Y8" s="303"/>
      <c r="Z8" s="303"/>
      <c r="AA8" s="303"/>
      <c r="AB8" s="303"/>
      <c r="AC8" s="303"/>
    </row>
    <row r="9" spans="1:29" ht="3" customHeight="1" thickBot="1">
      <c r="A9" s="303"/>
      <c r="B9" s="693"/>
      <c r="C9" s="693"/>
      <c r="D9" s="715"/>
      <c r="E9" s="716"/>
      <c r="F9" s="716"/>
      <c r="G9" s="716"/>
      <c r="H9" s="716"/>
      <c r="I9" s="717"/>
      <c r="J9" s="303"/>
      <c r="K9" s="710" t="s">
        <v>611</v>
      </c>
      <c r="L9" s="693"/>
      <c r="M9" s="693"/>
      <c r="N9" s="693"/>
      <c r="O9" s="693"/>
      <c r="P9" s="693"/>
      <c r="Q9" s="303"/>
      <c r="R9" s="303"/>
      <c r="S9" s="303"/>
      <c r="T9" s="303"/>
      <c r="U9" s="303"/>
      <c r="V9" s="303"/>
      <c r="W9" s="303"/>
      <c r="X9" s="303"/>
      <c r="Y9" s="303"/>
      <c r="Z9" s="303"/>
      <c r="AA9" s="303"/>
      <c r="AB9" s="303"/>
      <c r="AC9" s="303"/>
    </row>
    <row r="10" spans="1:29" ht="10.5" customHeight="1" thickBot="1">
      <c r="A10" s="303"/>
      <c r="B10" s="303"/>
      <c r="C10" s="303"/>
      <c r="D10" s="303"/>
      <c r="E10" s="303"/>
      <c r="F10" s="303"/>
      <c r="G10" s="303"/>
      <c r="H10" s="303"/>
      <c r="I10" s="303"/>
      <c r="J10" s="303"/>
      <c r="K10" s="693"/>
      <c r="L10" s="693"/>
      <c r="M10" s="693"/>
      <c r="N10" s="693"/>
      <c r="O10" s="693"/>
      <c r="P10" s="693"/>
      <c r="Q10" s="303"/>
      <c r="R10" s="303"/>
      <c r="S10" s="303"/>
      <c r="T10" s="303"/>
      <c r="U10" s="303"/>
      <c r="V10" s="303"/>
      <c r="W10" s="303"/>
      <c r="X10" s="303"/>
      <c r="Y10" s="303"/>
      <c r="Z10" s="303"/>
      <c r="AA10" s="303"/>
      <c r="AB10" s="303"/>
      <c r="AC10" s="303"/>
    </row>
    <row r="11" spans="1:29" ht="6" customHeight="1">
      <c r="A11" s="303"/>
      <c r="B11" s="711" t="s">
        <v>618</v>
      </c>
      <c r="C11" s="693"/>
      <c r="D11" s="712" t="s">
        <v>619</v>
      </c>
      <c r="E11" s="713"/>
      <c r="F11" s="713"/>
      <c r="G11" s="713"/>
      <c r="H11" s="713"/>
      <c r="I11" s="714"/>
      <c r="J11" s="303"/>
      <c r="K11" s="693"/>
      <c r="L11" s="693"/>
      <c r="M11" s="693"/>
      <c r="N11" s="693"/>
      <c r="O11" s="693"/>
      <c r="P11" s="693"/>
      <c r="Q11" s="303"/>
      <c r="R11" s="303"/>
      <c r="S11" s="303"/>
      <c r="T11" s="303"/>
      <c r="U11" s="303"/>
      <c r="V11" s="303"/>
      <c r="W11" s="303"/>
      <c r="X11" s="303"/>
      <c r="Y11" s="303"/>
      <c r="Z11" s="303"/>
      <c r="AA11" s="303"/>
      <c r="AB11" s="303"/>
      <c r="AC11" s="303"/>
    </row>
    <row r="12" spans="1:29" ht="18.75" customHeight="1" thickBot="1">
      <c r="A12" s="303"/>
      <c r="B12" s="693"/>
      <c r="C12" s="693"/>
      <c r="D12" s="715"/>
      <c r="E12" s="716"/>
      <c r="F12" s="716"/>
      <c r="G12" s="716"/>
      <c r="H12" s="716"/>
      <c r="I12" s="717"/>
      <c r="J12" s="303"/>
      <c r="K12" s="303"/>
      <c r="L12" s="303"/>
      <c r="M12" s="303"/>
      <c r="N12" s="303"/>
      <c r="O12" s="303"/>
      <c r="P12" s="303"/>
      <c r="Q12" s="303"/>
      <c r="R12" s="303"/>
      <c r="S12" s="303"/>
      <c r="T12" s="303"/>
      <c r="U12" s="303"/>
      <c r="V12" s="303"/>
      <c r="W12" s="303"/>
      <c r="X12" s="303"/>
      <c r="Y12" s="303"/>
      <c r="Z12" s="303"/>
      <c r="AA12" s="303"/>
      <c r="AB12" s="303"/>
      <c r="AC12" s="303"/>
    </row>
    <row r="13" spans="1:29" ht="19.5" customHeight="1" thickBot="1">
      <c r="A13" s="303"/>
      <c r="B13" s="710" t="s">
        <v>611</v>
      </c>
      <c r="C13" s="693"/>
      <c r="D13" s="693"/>
      <c r="E13" s="693"/>
      <c r="F13" s="693"/>
      <c r="G13" s="693"/>
      <c r="H13" s="693"/>
      <c r="I13" s="693"/>
      <c r="J13" s="693"/>
      <c r="K13" s="693"/>
      <c r="L13" s="693"/>
      <c r="M13" s="693"/>
      <c r="N13" s="693"/>
      <c r="O13" s="693"/>
      <c r="P13" s="693"/>
      <c r="Q13" s="303"/>
      <c r="R13" s="303"/>
      <c r="S13" s="303"/>
      <c r="T13" s="303"/>
      <c r="U13" s="303"/>
      <c r="V13" s="303"/>
      <c r="W13" s="303"/>
      <c r="X13" s="303"/>
      <c r="Y13" s="303"/>
      <c r="Z13" s="303"/>
      <c r="AA13" s="303"/>
      <c r="AB13" s="303"/>
      <c r="AC13" s="303"/>
    </row>
    <row r="14" spans="1:29" ht="42" customHeight="1" thickBot="1">
      <c r="A14" s="303"/>
      <c r="B14" s="707" t="s">
        <v>620</v>
      </c>
      <c r="C14" s="709"/>
      <c r="D14" s="709"/>
      <c r="E14" s="709"/>
      <c r="F14" s="708"/>
      <c r="G14" s="707" t="s">
        <v>621</v>
      </c>
      <c r="H14" s="709"/>
      <c r="I14" s="709"/>
      <c r="J14" s="709"/>
      <c r="K14" s="709"/>
      <c r="L14" s="709"/>
      <c r="M14" s="709"/>
      <c r="N14" s="708"/>
      <c r="O14" s="707" t="s">
        <v>622</v>
      </c>
      <c r="P14" s="709"/>
      <c r="Q14" s="709"/>
      <c r="R14" s="709"/>
      <c r="S14" s="709"/>
      <c r="T14" s="708"/>
      <c r="U14" s="707" t="s">
        <v>1028</v>
      </c>
      <c r="V14" s="709"/>
      <c r="W14" s="709"/>
      <c r="X14" s="708"/>
      <c r="Y14" s="707" t="s">
        <v>1029</v>
      </c>
      <c r="Z14" s="709"/>
      <c r="AA14" s="709"/>
      <c r="AB14" s="708"/>
      <c r="AC14" s="303"/>
    </row>
    <row r="15" spans="1:29" ht="30" customHeight="1" thickBot="1">
      <c r="A15" s="303"/>
      <c r="B15" s="309" t="s">
        <v>623</v>
      </c>
      <c r="C15" s="707" t="s">
        <v>624</v>
      </c>
      <c r="D15" s="708"/>
      <c r="E15" s="309" t="s">
        <v>625</v>
      </c>
      <c r="F15" s="309" t="s">
        <v>626</v>
      </c>
      <c r="G15" s="309" t="s">
        <v>148</v>
      </c>
      <c r="H15" s="309" t="s">
        <v>1030</v>
      </c>
      <c r="I15" s="707" t="s">
        <v>1031</v>
      </c>
      <c r="J15" s="709"/>
      <c r="K15" s="708"/>
      <c r="L15" s="309" t="s">
        <v>627</v>
      </c>
      <c r="M15" s="707" t="s">
        <v>628</v>
      </c>
      <c r="N15" s="708"/>
      <c r="O15" s="309" t="s">
        <v>1032</v>
      </c>
      <c r="P15" s="707" t="s">
        <v>871</v>
      </c>
      <c r="Q15" s="708"/>
      <c r="R15" s="309" t="s">
        <v>1033</v>
      </c>
      <c r="S15" s="309" t="s">
        <v>0</v>
      </c>
      <c r="T15" s="309" t="s">
        <v>1034</v>
      </c>
      <c r="U15" s="309" t="s">
        <v>1035</v>
      </c>
      <c r="V15" s="309" t="s">
        <v>1036</v>
      </c>
      <c r="W15" s="309" t="s">
        <v>1037</v>
      </c>
      <c r="X15" s="309" t="s">
        <v>1034</v>
      </c>
      <c r="Y15" s="309" t="s">
        <v>1038</v>
      </c>
      <c r="Z15" s="707" t="s">
        <v>1037</v>
      </c>
      <c r="AA15" s="709"/>
      <c r="AB15" s="708"/>
      <c r="AC15" s="303"/>
    </row>
    <row r="16" spans="1:29" ht="19.5" customHeight="1" thickBot="1">
      <c r="A16" s="303"/>
      <c r="B16" s="686" t="s">
        <v>629</v>
      </c>
      <c r="C16" s="689" t="s">
        <v>872</v>
      </c>
      <c r="D16" s="691"/>
      <c r="E16" s="686" t="s">
        <v>873</v>
      </c>
      <c r="F16" s="686" t="s">
        <v>630</v>
      </c>
      <c r="G16" s="686" t="s">
        <v>874</v>
      </c>
      <c r="H16" s="686" t="s">
        <v>875</v>
      </c>
      <c r="I16" s="689" t="s">
        <v>876</v>
      </c>
      <c r="J16" s="690"/>
      <c r="K16" s="691"/>
      <c r="L16" s="698" t="s">
        <v>631</v>
      </c>
      <c r="M16" s="689" t="s">
        <v>18</v>
      </c>
      <c r="N16" s="691"/>
      <c r="O16" s="683" t="s">
        <v>877</v>
      </c>
      <c r="P16" s="701" t="s">
        <v>878</v>
      </c>
      <c r="Q16" s="702"/>
      <c r="R16" s="686" t="s">
        <v>1039</v>
      </c>
      <c r="S16" s="686" t="s">
        <v>879</v>
      </c>
      <c r="T16" s="686" t="s">
        <v>1039</v>
      </c>
      <c r="U16" s="683" t="s">
        <v>1040</v>
      </c>
      <c r="V16" s="683">
        <v>55</v>
      </c>
      <c r="W16" s="680" t="s">
        <v>1056</v>
      </c>
      <c r="X16" s="680" t="s">
        <v>611</v>
      </c>
      <c r="Y16" s="683" t="s">
        <v>1040</v>
      </c>
      <c r="Z16" s="305" t="s">
        <v>1042</v>
      </c>
      <c r="AA16" s="305" t="s">
        <v>1043</v>
      </c>
      <c r="AB16" s="305" t="s">
        <v>1044</v>
      </c>
      <c r="AC16" s="303"/>
    </row>
    <row r="17" spans="1:29" ht="39.75" customHeight="1" thickBot="1">
      <c r="A17" s="303"/>
      <c r="B17" s="687"/>
      <c r="C17" s="692"/>
      <c r="D17" s="694"/>
      <c r="E17" s="687"/>
      <c r="F17" s="687"/>
      <c r="G17" s="687"/>
      <c r="H17" s="687"/>
      <c r="I17" s="692"/>
      <c r="J17" s="693"/>
      <c r="K17" s="694"/>
      <c r="L17" s="699"/>
      <c r="M17" s="692"/>
      <c r="N17" s="694"/>
      <c r="O17" s="684"/>
      <c r="P17" s="703"/>
      <c r="Q17" s="704"/>
      <c r="R17" s="687"/>
      <c r="S17" s="687"/>
      <c r="T17" s="687"/>
      <c r="U17" s="684"/>
      <c r="V17" s="684"/>
      <c r="W17" s="681"/>
      <c r="X17" s="681"/>
      <c r="Y17" s="684"/>
      <c r="Z17" s="306" t="s">
        <v>1040</v>
      </c>
      <c r="AA17" s="307" t="s">
        <v>1045</v>
      </c>
      <c r="AB17" s="308" t="s">
        <v>1039</v>
      </c>
      <c r="AC17" s="303"/>
    </row>
    <row r="18" spans="1:29" ht="39.75" customHeight="1" thickBot="1">
      <c r="A18" s="303"/>
      <c r="B18" s="687"/>
      <c r="C18" s="692"/>
      <c r="D18" s="694"/>
      <c r="E18" s="687"/>
      <c r="F18" s="687"/>
      <c r="G18" s="687"/>
      <c r="H18" s="687"/>
      <c r="I18" s="692"/>
      <c r="J18" s="693"/>
      <c r="K18" s="694"/>
      <c r="L18" s="699"/>
      <c r="M18" s="692"/>
      <c r="N18" s="694"/>
      <c r="O18" s="684"/>
      <c r="P18" s="703"/>
      <c r="Q18" s="704"/>
      <c r="R18" s="687"/>
      <c r="S18" s="687"/>
      <c r="T18" s="687"/>
      <c r="U18" s="684"/>
      <c r="V18" s="684"/>
      <c r="W18" s="681"/>
      <c r="X18" s="681"/>
      <c r="Y18" s="684"/>
      <c r="Z18" s="306" t="s">
        <v>1040</v>
      </c>
      <c r="AA18" s="307" t="s">
        <v>1046</v>
      </c>
      <c r="AB18" s="308" t="s">
        <v>1060</v>
      </c>
      <c r="AC18" s="303"/>
    </row>
    <row r="19" spans="1:29" ht="39.75" customHeight="1" thickBot="1">
      <c r="A19" s="303"/>
      <c r="B19" s="687"/>
      <c r="C19" s="692"/>
      <c r="D19" s="694"/>
      <c r="E19" s="687"/>
      <c r="F19" s="687"/>
      <c r="G19" s="687"/>
      <c r="H19" s="687"/>
      <c r="I19" s="692"/>
      <c r="J19" s="693"/>
      <c r="K19" s="694"/>
      <c r="L19" s="699"/>
      <c r="M19" s="692"/>
      <c r="N19" s="694"/>
      <c r="O19" s="684"/>
      <c r="P19" s="703"/>
      <c r="Q19" s="704"/>
      <c r="R19" s="687"/>
      <c r="S19" s="687"/>
      <c r="T19" s="687"/>
      <c r="U19" s="684"/>
      <c r="V19" s="684"/>
      <c r="W19" s="681"/>
      <c r="X19" s="681"/>
      <c r="Y19" s="684"/>
      <c r="Z19" s="306" t="s">
        <v>750</v>
      </c>
      <c r="AA19" s="307" t="s">
        <v>1047</v>
      </c>
      <c r="AB19" s="308" t="s">
        <v>1039</v>
      </c>
      <c r="AC19" s="303"/>
    </row>
    <row r="20" spans="1:29" ht="39.75" customHeight="1" thickBot="1">
      <c r="A20" s="303"/>
      <c r="B20" s="687"/>
      <c r="C20" s="692"/>
      <c r="D20" s="694"/>
      <c r="E20" s="687"/>
      <c r="F20" s="687"/>
      <c r="G20" s="687"/>
      <c r="H20" s="687"/>
      <c r="I20" s="692"/>
      <c r="J20" s="693"/>
      <c r="K20" s="694"/>
      <c r="L20" s="699"/>
      <c r="M20" s="692"/>
      <c r="N20" s="694"/>
      <c r="O20" s="684"/>
      <c r="P20" s="703"/>
      <c r="Q20" s="704"/>
      <c r="R20" s="687"/>
      <c r="S20" s="687"/>
      <c r="T20" s="687"/>
      <c r="U20" s="684"/>
      <c r="V20" s="684"/>
      <c r="W20" s="681"/>
      <c r="X20" s="681"/>
      <c r="Y20" s="684"/>
      <c r="Z20" s="306" t="s">
        <v>750</v>
      </c>
      <c r="AA20" s="307" t="s">
        <v>1048</v>
      </c>
      <c r="AB20" s="308" t="s">
        <v>1039</v>
      </c>
      <c r="AC20" s="303"/>
    </row>
    <row r="21" spans="1:29" ht="39.75" customHeight="1" thickBot="1">
      <c r="A21" s="303"/>
      <c r="B21" s="687"/>
      <c r="C21" s="692"/>
      <c r="D21" s="694"/>
      <c r="E21" s="687"/>
      <c r="F21" s="687"/>
      <c r="G21" s="687"/>
      <c r="H21" s="687"/>
      <c r="I21" s="692"/>
      <c r="J21" s="693"/>
      <c r="K21" s="694"/>
      <c r="L21" s="699"/>
      <c r="M21" s="692"/>
      <c r="N21" s="694"/>
      <c r="O21" s="684"/>
      <c r="P21" s="703"/>
      <c r="Q21" s="704"/>
      <c r="R21" s="687"/>
      <c r="S21" s="687"/>
      <c r="T21" s="687"/>
      <c r="U21" s="684"/>
      <c r="V21" s="684"/>
      <c r="W21" s="681"/>
      <c r="X21" s="681"/>
      <c r="Y21" s="684"/>
      <c r="Z21" s="306" t="s">
        <v>750</v>
      </c>
      <c r="AA21" s="307" t="s">
        <v>1049</v>
      </c>
      <c r="AB21" s="308" t="s">
        <v>1039</v>
      </c>
      <c r="AC21" s="303"/>
    </row>
    <row r="22" spans="1:29" ht="39.75" customHeight="1" thickBot="1">
      <c r="A22" s="303"/>
      <c r="B22" s="688"/>
      <c r="C22" s="695"/>
      <c r="D22" s="697"/>
      <c r="E22" s="688"/>
      <c r="F22" s="688"/>
      <c r="G22" s="688"/>
      <c r="H22" s="688"/>
      <c r="I22" s="695"/>
      <c r="J22" s="696"/>
      <c r="K22" s="697"/>
      <c r="L22" s="700"/>
      <c r="M22" s="695"/>
      <c r="N22" s="697"/>
      <c r="O22" s="685"/>
      <c r="P22" s="705"/>
      <c r="Q22" s="706"/>
      <c r="R22" s="688"/>
      <c r="S22" s="688"/>
      <c r="T22" s="688"/>
      <c r="U22" s="685"/>
      <c r="V22" s="685"/>
      <c r="W22" s="682"/>
      <c r="X22" s="682"/>
      <c r="Y22" s="685"/>
      <c r="Z22" s="306" t="s">
        <v>750</v>
      </c>
      <c r="AA22" s="307" t="s">
        <v>1057</v>
      </c>
      <c r="AB22" s="308" t="s">
        <v>1039</v>
      </c>
      <c r="AC22" s="303"/>
    </row>
    <row r="23" spans="1:29" ht="19.5" customHeight="1" thickBot="1">
      <c r="A23" s="303"/>
      <c r="B23" s="686" t="s">
        <v>629</v>
      </c>
      <c r="C23" s="689" t="s">
        <v>880</v>
      </c>
      <c r="D23" s="691"/>
      <c r="E23" s="686" t="s">
        <v>881</v>
      </c>
      <c r="F23" s="686" t="s">
        <v>630</v>
      </c>
      <c r="G23" s="686" t="s">
        <v>874</v>
      </c>
      <c r="H23" s="686" t="s">
        <v>875</v>
      </c>
      <c r="I23" s="689" t="s">
        <v>876</v>
      </c>
      <c r="J23" s="690"/>
      <c r="K23" s="691"/>
      <c r="L23" s="698" t="s">
        <v>631</v>
      </c>
      <c r="M23" s="689" t="s">
        <v>18</v>
      </c>
      <c r="N23" s="691"/>
      <c r="O23" s="683" t="s">
        <v>877</v>
      </c>
      <c r="P23" s="701" t="s">
        <v>878</v>
      </c>
      <c r="Q23" s="702"/>
      <c r="R23" s="686" t="s">
        <v>1039</v>
      </c>
      <c r="S23" s="686" t="s">
        <v>882</v>
      </c>
      <c r="T23" s="686" t="s">
        <v>1039</v>
      </c>
      <c r="U23" s="683" t="s">
        <v>1040</v>
      </c>
      <c r="V23" s="683">
        <v>55</v>
      </c>
      <c r="W23" s="680" t="s">
        <v>1058</v>
      </c>
      <c r="X23" s="680" t="s">
        <v>611</v>
      </c>
      <c r="Y23" s="683" t="s">
        <v>1040</v>
      </c>
      <c r="Z23" s="305" t="s">
        <v>1042</v>
      </c>
      <c r="AA23" s="305" t="s">
        <v>1043</v>
      </c>
      <c r="AB23" s="305" t="s">
        <v>1044</v>
      </c>
      <c r="AC23" s="303"/>
    </row>
    <row r="24" spans="1:29" ht="39.75" customHeight="1" thickBot="1">
      <c r="A24" s="303"/>
      <c r="B24" s="687"/>
      <c r="C24" s="692"/>
      <c r="D24" s="694"/>
      <c r="E24" s="687"/>
      <c r="F24" s="687"/>
      <c r="G24" s="687"/>
      <c r="H24" s="687"/>
      <c r="I24" s="692"/>
      <c r="J24" s="693"/>
      <c r="K24" s="694"/>
      <c r="L24" s="699"/>
      <c r="M24" s="692"/>
      <c r="N24" s="694"/>
      <c r="O24" s="684"/>
      <c r="P24" s="703"/>
      <c r="Q24" s="704"/>
      <c r="R24" s="687"/>
      <c r="S24" s="687"/>
      <c r="T24" s="687"/>
      <c r="U24" s="684"/>
      <c r="V24" s="684"/>
      <c r="W24" s="681"/>
      <c r="X24" s="681"/>
      <c r="Y24" s="684"/>
      <c r="Z24" s="306" t="s">
        <v>1040</v>
      </c>
      <c r="AA24" s="307" t="s">
        <v>1045</v>
      </c>
      <c r="AB24" s="308" t="s">
        <v>1039</v>
      </c>
      <c r="AC24" s="303"/>
    </row>
    <row r="25" spans="1:29" ht="39.75" customHeight="1" thickBot="1">
      <c r="A25" s="303"/>
      <c r="B25" s="687"/>
      <c r="C25" s="692"/>
      <c r="D25" s="694"/>
      <c r="E25" s="687"/>
      <c r="F25" s="687"/>
      <c r="G25" s="687"/>
      <c r="H25" s="687"/>
      <c r="I25" s="692"/>
      <c r="J25" s="693"/>
      <c r="K25" s="694"/>
      <c r="L25" s="699"/>
      <c r="M25" s="692"/>
      <c r="N25" s="694"/>
      <c r="O25" s="684"/>
      <c r="P25" s="703"/>
      <c r="Q25" s="704"/>
      <c r="R25" s="687"/>
      <c r="S25" s="687"/>
      <c r="T25" s="687"/>
      <c r="U25" s="684"/>
      <c r="V25" s="684"/>
      <c r="W25" s="681"/>
      <c r="X25" s="681"/>
      <c r="Y25" s="684"/>
      <c r="Z25" s="306" t="s">
        <v>1040</v>
      </c>
      <c r="AA25" s="307" t="s">
        <v>1046</v>
      </c>
      <c r="AB25" s="308" t="s">
        <v>1061</v>
      </c>
      <c r="AC25" s="303"/>
    </row>
    <row r="26" spans="1:29" ht="39.75" customHeight="1" thickBot="1">
      <c r="A26" s="303"/>
      <c r="B26" s="687"/>
      <c r="C26" s="692"/>
      <c r="D26" s="694"/>
      <c r="E26" s="687"/>
      <c r="F26" s="687"/>
      <c r="G26" s="687"/>
      <c r="H26" s="687"/>
      <c r="I26" s="692"/>
      <c r="J26" s="693"/>
      <c r="K26" s="694"/>
      <c r="L26" s="699"/>
      <c r="M26" s="692"/>
      <c r="N26" s="694"/>
      <c r="O26" s="684"/>
      <c r="P26" s="703"/>
      <c r="Q26" s="704"/>
      <c r="R26" s="687"/>
      <c r="S26" s="687"/>
      <c r="T26" s="687"/>
      <c r="U26" s="684"/>
      <c r="V26" s="684"/>
      <c r="W26" s="681"/>
      <c r="X26" s="681"/>
      <c r="Y26" s="684"/>
      <c r="Z26" s="306" t="s">
        <v>750</v>
      </c>
      <c r="AA26" s="307" t="s">
        <v>1047</v>
      </c>
      <c r="AB26" s="308" t="s">
        <v>1039</v>
      </c>
      <c r="AC26" s="303"/>
    </row>
    <row r="27" spans="1:29" ht="39.75" customHeight="1" thickBot="1">
      <c r="A27" s="303"/>
      <c r="B27" s="687"/>
      <c r="C27" s="692"/>
      <c r="D27" s="694"/>
      <c r="E27" s="687"/>
      <c r="F27" s="687"/>
      <c r="G27" s="687"/>
      <c r="H27" s="687"/>
      <c r="I27" s="692"/>
      <c r="J27" s="693"/>
      <c r="K27" s="694"/>
      <c r="L27" s="699"/>
      <c r="M27" s="692"/>
      <c r="N27" s="694"/>
      <c r="O27" s="684"/>
      <c r="P27" s="703"/>
      <c r="Q27" s="704"/>
      <c r="R27" s="687"/>
      <c r="S27" s="687"/>
      <c r="T27" s="687"/>
      <c r="U27" s="684"/>
      <c r="V27" s="684"/>
      <c r="W27" s="681"/>
      <c r="X27" s="681"/>
      <c r="Y27" s="684"/>
      <c r="Z27" s="306" t="s">
        <v>750</v>
      </c>
      <c r="AA27" s="307" t="s">
        <v>1048</v>
      </c>
      <c r="AB27" s="308" t="s">
        <v>1039</v>
      </c>
      <c r="AC27" s="303"/>
    </row>
    <row r="28" spans="1:29" ht="39.75" customHeight="1" thickBot="1">
      <c r="A28" s="303"/>
      <c r="B28" s="687"/>
      <c r="C28" s="692"/>
      <c r="D28" s="694"/>
      <c r="E28" s="687"/>
      <c r="F28" s="687"/>
      <c r="G28" s="687"/>
      <c r="H28" s="687"/>
      <c r="I28" s="692"/>
      <c r="J28" s="693"/>
      <c r="K28" s="694"/>
      <c r="L28" s="699"/>
      <c r="M28" s="692"/>
      <c r="N28" s="694"/>
      <c r="O28" s="684"/>
      <c r="P28" s="703"/>
      <c r="Q28" s="704"/>
      <c r="R28" s="687"/>
      <c r="S28" s="687"/>
      <c r="T28" s="687"/>
      <c r="U28" s="684"/>
      <c r="V28" s="684"/>
      <c r="W28" s="681"/>
      <c r="X28" s="681"/>
      <c r="Y28" s="684"/>
      <c r="Z28" s="306" t="s">
        <v>750</v>
      </c>
      <c r="AA28" s="307" t="s">
        <v>1049</v>
      </c>
      <c r="AB28" s="308" t="s">
        <v>1039</v>
      </c>
      <c r="AC28" s="303"/>
    </row>
    <row r="29" spans="1:29" ht="39.75" customHeight="1" thickBot="1">
      <c r="A29" s="303"/>
      <c r="B29" s="688"/>
      <c r="C29" s="695"/>
      <c r="D29" s="697"/>
      <c r="E29" s="688"/>
      <c r="F29" s="688"/>
      <c r="G29" s="688"/>
      <c r="H29" s="688"/>
      <c r="I29" s="695"/>
      <c r="J29" s="696"/>
      <c r="K29" s="697"/>
      <c r="L29" s="700"/>
      <c r="M29" s="695"/>
      <c r="N29" s="697"/>
      <c r="O29" s="685"/>
      <c r="P29" s="705"/>
      <c r="Q29" s="706"/>
      <c r="R29" s="688"/>
      <c r="S29" s="688"/>
      <c r="T29" s="688"/>
      <c r="U29" s="685"/>
      <c r="V29" s="685"/>
      <c r="W29" s="682"/>
      <c r="X29" s="682"/>
      <c r="Y29" s="685"/>
      <c r="Z29" s="306" t="s">
        <v>750</v>
      </c>
      <c r="AA29" s="307" t="s">
        <v>1057</v>
      </c>
      <c r="AB29" s="308" t="s">
        <v>1039</v>
      </c>
      <c r="AC29" s="303"/>
    </row>
    <row r="30" spans="1:29" ht="19.5" customHeight="1" thickBot="1">
      <c r="A30" s="303"/>
      <c r="B30" s="686" t="s">
        <v>629</v>
      </c>
      <c r="C30" s="689" t="s">
        <v>883</v>
      </c>
      <c r="D30" s="691"/>
      <c r="E30" s="686" t="s">
        <v>884</v>
      </c>
      <c r="F30" s="686" t="s">
        <v>630</v>
      </c>
      <c r="G30" s="686" t="s">
        <v>874</v>
      </c>
      <c r="H30" s="686" t="s">
        <v>875</v>
      </c>
      <c r="I30" s="689" t="s">
        <v>876</v>
      </c>
      <c r="J30" s="690"/>
      <c r="K30" s="691"/>
      <c r="L30" s="698" t="s">
        <v>631</v>
      </c>
      <c r="M30" s="689" t="s">
        <v>18</v>
      </c>
      <c r="N30" s="691"/>
      <c r="O30" s="683" t="s">
        <v>877</v>
      </c>
      <c r="P30" s="701" t="s">
        <v>878</v>
      </c>
      <c r="Q30" s="702"/>
      <c r="R30" s="686" t="s">
        <v>1039</v>
      </c>
      <c r="S30" s="686" t="s">
        <v>879</v>
      </c>
      <c r="T30" s="686" t="s">
        <v>1039</v>
      </c>
      <c r="U30" s="683" t="s">
        <v>1040</v>
      </c>
      <c r="V30" s="683">
        <v>55</v>
      </c>
      <c r="W30" s="680" t="s">
        <v>1059</v>
      </c>
      <c r="X30" s="680" t="s">
        <v>611</v>
      </c>
      <c r="Y30" s="683" t="s">
        <v>1040</v>
      </c>
      <c r="Z30" s="305" t="s">
        <v>1042</v>
      </c>
      <c r="AA30" s="305" t="s">
        <v>1043</v>
      </c>
      <c r="AB30" s="305" t="s">
        <v>1044</v>
      </c>
      <c r="AC30" s="303"/>
    </row>
    <row r="31" spans="1:29" ht="39.75" customHeight="1" thickBot="1">
      <c r="A31" s="303"/>
      <c r="B31" s="687"/>
      <c r="C31" s="692"/>
      <c r="D31" s="694"/>
      <c r="E31" s="687"/>
      <c r="F31" s="687"/>
      <c r="G31" s="687"/>
      <c r="H31" s="687"/>
      <c r="I31" s="692"/>
      <c r="J31" s="693"/>
      <c r="K31" s="694"/>
      <c r="L31" s="699"/>
      <c r="M31" s="692"/>
      <c r="N31" s="694"/>
      <c r="O31" s="684"/>
      <c r="P31" s="703"/>
      <c r="Q31" s="704"/>
      <c r="R31" s="687"/>
      <c r="S31" s="687"/>
      <c r="T31" s="687"/>
      <c r="U31" s="684"/>
      <c r="V31" s="684"/>
      <c r="W31" s="681"/>
      <c r="X31" s="681"/>
      <c r="Y31" s="684"/>
      <c r="Z31" s="306" t="s">
        <v>1040</v>
      </c>
      <c r="AA31" s="307" t="s">
        <v>1045</v>
      </c>
      <c r="AB31" s="308" t="s">
        <v>1039</v>
      </c>
      <c r="AC31" s="303"/>
    </row>
    <row r="32" spans="1:29" ht="39.75" customHeight="1" thickBot="1">
      <c r="A32" s="303"/>
      <c r="B32" s="687"/>
      <c r="C32" s="692"/>
      <c r="D32" s="694"/>
      <c r="E32" s="687"/>
      <c r="F32" s="687"/>
      <c r="G32" s="687"/>
      <c r="H32" s="687"/>
      <c r="I32" s="692"/>
      <c r="J32" s="693"/>
      <c r="K32" s="694"/>
      <c r="L32" s="699"/>
      <c r="M32" s="692"/>
      <c r="N32" s="694"/>
      <c r="O32" s="684"/>
      <c r="P32" s="703"/>
      <c r="Q32" s="704"/>
      <c r="R32" s="687"/>
      <c r="S32" s="687"/>
      <c r="T32" s="687"/>
      <c r="U32" s="684"/>
      <c r="V32" s="684"/>
      <c r="W32" s="681"/>
      <c r="X32" s="681"/>
      <c r="Y32" s="684"/>
      <c r="Z32" s="306" t="s">
        <v>1040</v>
      </c>
      <c r="AA32" s="307" t="s">
        <v>1046</v>
      </c>
      <c r="AB32" s="308" t="s">
        <v>1061</v>
      </c>
      <c r="AC32" s="303"/>
    </row>
    <row r="33" spans="1:29" ht="39.75" customHeight="1" thickBot="1">
      <c r="A33" s="303"/>
      <c r="B33" s="687"/>
      <c r="C33" s="692"/>
      <c r="D33" s="694"/>
      <c r="E33" s="687"/>
      <c r="F33" s="687"/>
      <c r="G33" s="687"/>
      <c r="H33" s="687"/>
      <c r="I33" s="692"/>
      <c r="J33" s="693"/>
      <c r="K33" s="694"/>
      <c r="L33" s="699"/>
      <c r="M33" s="692"/>
      <c r="N33" s="694"/>
      <c r="O33" s="684"/>
      <c r="P33" s="703"/>
      <c r="Q33" s="704"/>
      <c r="R33" s="687"/>
      <c r="S33" s="687"/>
      <c r="T33" s="687"/>
      <c r="U33" s="684"/>
      <c r="V33" s="684"/>
      <c r="W33" s="681"/>
      <c r="X33" s="681"/>
      <c r="Y33" s="684"/>
      <c r="Z33" s="306" t="s">
        <v>750</v>
      </c>
      <c r="AA33" s="307" t="s">
        <v>1047</v>
      </c>
      <c r="AB33" s="308" t="s">
        <v>1039</v>
      </c>
      <c r="AC33" s="303"/>
    </row>
    <row r="34" spans="1:29" ht="39.75" customHeight="1" thickBot="1">
      <c r="A34" s="303"/>
      <c r="B34" s="687"/>
      <c r="C34" s="692"/>
      <c r="D34" s="694"/>
      <c r="E34" s="687"/>
      <c r="F34" s="687"/>
      <c r="G34" s="687"/>
      <c r="H34" s="687"/>
      <c r="I34" s="692"/>
      <c r="J34" s="693"/>
      <c r="K34" s="694"/>
      <c r="L34" s="699"/>
      <c r="M34" s="692"/>
      <c r="N34" s="694"/>
      <c r="O34" s="684"/>
      <c r="P34" s="703"/>
      <c r="Q34" s="704"/>
      <c r="R34" s="687"/>
      <c r="S34" s="687"/>
      <c r="T34" s="687"/>
      <c r="U34" s="684"/>
      <c r="V34" s="684"/>
      <c r="W34" s="681"/>
      <c r="X34" s="681"/>
      <c r="Y34" s="684"/>
      <c r="Z34" s="306" t="s">
        <v>750</v>
      </c>
      <c r="AA34" s="307" t="s">
        <v>1048</v>
      </c>
      <c r="AB34" s="308" t="s">
        <v>1039</v>
      </c>
      <c r="AC34" s="303"/>
    </row>
    <row r="35" spans="1:29" ht="39.75" customHeight="1" thickBot="1">
      <c r="A35" s="303"/>
      <c r="B35" s="687"/>
      <c r="C35" s="692"/>
      <c r="D35" s="694"/>
      <c r="E35" s="687"/>
      <c r="F35" s="687"/>
      <c r="G35" s="687"/>
      <c r="H35" s="687"/>
      <c r="I35" s="692"/>
      <c r="J35" s="693"/>
      <c r="K35" s="694"/>
      <c r="L35" s="699"/>
      <c r="M35" s="692"/>
      <c r="N35" s="694"/>
      <c r="O35" s="684"/>
      <c r="P35" s="703"/>
      <c r="Q35" s="704"/>
      <c r="R35" s="687"/>
      <c r="S35" s="687"/>
      <c r="T35" s="687"/>
      <c r="U35" s="684"/>
      <c r="V35" s="684"/>
      <c r="W35" s="681"/>
      <c r="X35" s="681"/>
      <c r="Y35" s="684"/>
      <c r="Z35" s="306" t="s">
        <v>750</v>
      </c>
      <c r="AA35" s="307" t="s">
        <v>1049</v>
      </c>
      <c r="AB35" s="308" t="s">
        <v>1039</v>
      </c>
      <c r="AC35" s="303"/>
    </row>
    <row r="36" spans="1:29" ht="39.75" customHeight="1" thickBot="1">
      <c r="A36" s="303"/>
      <c r="B36" s="688"/>
      <c r="C36" s="695"/>
      <c r="D36" s="697"/>
      <c r="E36" s="688"/>
      <c r="F36" s="688"/>
      <c r="G36" s="688"/>
      <c r="H36" s="688"/>
      <c r="I36" s="695"/>
      <c r="J36" s="696"/>
      <c r="K36" s="697"/>
      <c r="L36" s="700"/>
      <c r="M36" s="695"/>
      <c r="N36" s="697"/>
      <c r="O36" s="685"/>
      <c r="P36" s="705"/>
      <c r="Q36" s="706"/>
      <c r="R36" s="688"/>
      <c r="S36" s="688"/>
      <c r="T36" s="688"/>
      <c r="U36" s="685"/>
      <c r="V36" s="685"/>
      <c r="W36" s="682"/>
      <c r="X36" s="682"/>
      <c r="Y36" s="685"/>
      <c r="Z36" s="306" t="s">
        <v>750</v>
      </c>
      <c r="AA36" s="307" t="s">
        <v>1057</v>
      </c>
      <c r="AB36" s="308" t="s">
        <v>1039</v>
      </c>
      <c r="AC36" s="303"/>
    </row>
  </sheetData>
  <sheetProtection/>
  <mergeCells count="82">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B30:B36"/>
    <mergeCell ref="C30:D36"/>
    <mergeCell ref="E30:E36"/>
    <mergeCell ref="F30:F36"/>
    <mergeCell ref="G30:G36"/>
    <mergeCell ref="H30:H36"/>
    <mergeCell ref="I30:K36"/>
    <mergeCell ref="L30:L36"/>
    <mergeCell ref="M30:N36"/>
    <mergeCell ref="O30:O36"/>
    <mergeCell ref="P30:Q36"/>
    <mergeCell ref="X30:X36"/>
    <mergeCell ref="Y30:Y36"/>
    <mergeCell ref="R30:R36"/>
    <mergeCell ref="S30:S36"/>
    <mergeCell ref="T30:T36"/>
    <mergeCell ref="U30:U36"/>
    <mergeCell ref="V30:V36"/>
    <mergeCell ref="W30:W3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C36"/>
  <sheetViews>
    <sheetView zoomScalePageLayoutView="0" workbookViewId="0" topLeftCell="A1">
      <selection activeCell="W23" sqref="W23:W29"/>
    </sheetView>
  </sheetViews>
  <sheetFormatPr defaultColWidth="9.28125" defaultRowHeight="12.75"/>
  <cols>
    <col min="1" max="1" width="2.28125" style="304" customWidth="1"/>
    <col min="2" max="2" width="16.7109375" style="304" bestFit="1" customWidth="1"/>
    <col min="3" max="3" width="8.7109375" style="304" bestFit="1" customWidth="1"/>
    <col min="4" max="4" width="1.28515625" style="304" bestFit="1" customWidth="1"/>
    <col min="5" max="5" width="25.28125" style="304" bestFit="1" customWidth="1"/>
    <col min="6" max="6" width="10.7109375" style="304" bestFit="1" customWidth="1"/>
    <col min="7" max="7" width="26.28125" style="304" customWidth="1"/>
    <col min="8" max="8" width="31.28125" style="304" customWidth="1"/>
    <col min="9" max="9" width="8.7109375" style="304" bestFit="1" customWidth="1"/>
    <col min="10" max="10" width="16.00390625" style="304" bestFit="1" customWidth="1"/>
    <col min="11" max="11" width="0.2890625" style="304" bestFit="1" customWidth="1"/>
    <col min="12" max="12" width="16.00390625" style="304" bestFit="1" customWidth="1"/>
    <col min="13" max="13" width="0.71875" style="304" bestFit="1" customWidth="1"/>
    <col min="14" max="14" width="16.28125" style="304" bestFit="1" customWidth="1"/>
    <col min="15" max="15" width="12.57421875" style="304" bestFit="1" customWidth="1"/>
    <col min="16" max="16" width="4.421875" style="304" bestFit="1" customWidth="1"/>
    <col min="17" max="17" width="20.7109375" style="304" bestFit="1" customWidth="1"/>
    <col min="18" max="18" width="16.7109375" style="304" bestFit="1" customWidth="1"/>
    <col min="19" max="19" width="17.00390625" style="304" bestFit="1" customWidth="1"/>
    <col min="20" max="20" width="20.7109375" style="304" bestFit="1" customWidth="1"/>
    <col min="21" max="21" width="22.28125" style="304" bestFit="1" customWidth="1"/>
    <col min="22" max="22" width="12.57421875" style="304" bestFit="1" customWidth="1"/>
    <col min="23" max="23" width="55.28125" style="304" bestFit="1" customWidth="1"/>
    <col min="24" max="24" width="25.7109375" style="304" bestFit="1" customWidth="1"/>
    <col min="25" max="25" width="15.7109375" style="304" bestFit="1" customWidth="1"/>
    <col min="26" max="26" width="18.28125" style="304" bestFit="1" customWidth="1"/>
    <col min="27" max="27" width="65.57421875" style="304" bestFit="1" customWidth="1"/>
    <col min="28" max="28" width="65.7109375" style="304" bestFit="1" customWidth="1"/>
    <col min="29" max="29" width="4.7109375" style="304" bestFit="1" customWidth="1"/>
    <col min="30" max="16384" width="9.28125" style="304" customWidth="1"/>
  </cols>
  <sheetData>
    <row r="1" spans="1:29" ht="15.75" customHeight="1" thickBot="1">
      <c r="A1" s="303"/>
      <c r="B1" s="710" t="s">
        <v>611</v>
      </c>
      <c r="C1" s="693"/>
      <c r="D1" s="693"/>
      <c r="E1" s="693"/>
      <c r="F1" s="693"/>
      <c r="G1" s="693"/>
      <c r="H1" s="693"/>
      <c r="I1" s="693"/>
      <c r="J1" s="693"/>
      <c r="K1" s="693"/>
      <c r="L1" s="693"/>
      <c r="M1" s="693"/>
      <c r="N1" s="693"/>
      <c r="O1" s="693"/>
      <c r="P1" s="693"/>
      <c r="Q1" s="303"/>
      <c r="R1" s="303"/>
      <c r="S1" s="303"/>
      <c r="T1" s="303"/>
      <c r="U1" s="303"/>
      <c r="V1" s="303"/>
      <c r="W1" s="303"/>
      <c r="X1" s="303"/>
      <c r="Y1" s="303"/>
      <c r="Z1" s="303"/>
      <c r="AA1" s="303"/>
      <c r="AB1" s="303"/>
      <c r="AC1" s="303"/>
    </row>
    <row r="2" spans="1:29" ht="24.75" customHeight="1" thickBot="1">
      <c r="A2" s="303"/>
      <c r="B2" s="711" t="s">
        <v>612</v>
      </c>
      <c r="C2" s="693"/>
      <c r="D2" s="720" t="s">
        <v>613</v>
      </c>
      <c r="E2" s="721"/>
      <c r="F2" s="721"/>
      <c r="G2" s="721"/>
      <c r="H2" s="721"/>
      <c r="I2" s="722"/>
      <c r="J2" s="303"/>
      <c r="K2" s="303"/>
      <c r="L2" s="303"/>
      <c r="M2" s="303"/>
      <c r="N2" s="303"/>
      <c r="O2" s="303"/>
      <c r="P2" s="303"/>
      <c r="Q2" s="303"/>
      <c r="R2" s="303"/>
      <c r="S2" s="303"/>
      <c r="T2" s="303"/>
      <c r="U2" s="303"/>
      <c r="V2" s="303"/>
      <c r="W2" s="303"/>
      <c r="X2" s="303"/>
      <c r="Y2" s="303"/>
      <c r="Z2" s="303"/>
      <c r="AA2" s="303"/>
      <c r="AB2" s="303"/>
      <c r="AC2" s="303"/>
    </row>
    <row r="3" spans="1:29" ht="9" customHeight="1" thickBot="1">
      <c r="A3" s="303"/>
      <c r="B3" s="303"/>
      <c r="C3" s="303"/>
      <c r="D3" s="303"/>
      <c r="E3" s="303"/>
      <c r="F3" s="303"/>
      <c r="G3" s="303"/>
      <c r="H3" s="303"/>
      <c r="I3" s="303"/>
      <c r="J3" s="303"/>
      <c r="K3" s="711" t="s">
        <v>614</v>
      </c>
      <c r="L3" s="693"/>
      <c r="M3" s="693"/>
      <c r="N3" s="712" t="s">
        <v>47</v>
      </c>
      <c r="O3" s="713"/>
      <c r="P3" s="714"/>
      <c r="Q3" s="303"/>
      <c r="R3" s="303"/>
      <c r="S3" s="303"/>
      <c r="T3" s="303"/>
      <c r="U3" s="303"/>
      <c r="V3" s="303"/>
      <c r="W3" s="303"/>
      <c r="X3" s="303"/>
      <c r="Y3" s="303"/>
      <c r="Z3" s="303"/>
      <c r="AA3" s="303"/>
      <c r="AB3" s="303"/>
      <c r="AC3" s="303"/>
    </row>
    <row r="4" spans="1:29" ht="15.75" customHeight="1" thickBot="1">
      <c r="A4" s="303"/>
      <c r="B4" s="711" t="s">
        <v>615</v>
      </c>
      <c r="C4" s="693"/>
      <c r="D4" s="712" t="s">
        <v>60</v>
      </c>
      <c r="E4" s="713"/>
      <c r="F4" s="713"/>
      <c r="G4" s="713"/>
      <c r="H4" s="713"/>
      <c r="I4" s="714"/>
      <c r="J4" s="303"/>
      <c r="K4" s="693"/>
      <c r="L4" s="693"/>
      <c r="M4" s="693"/>
      <c r="N4" s="715"/>
      <c r="O4" s="716"/>
      <c r="P4" s="717"/>
      <c r="Q4" s="303"/>
      <c r="R4" s="303"/>
      <c r="S4" s="303"/>
      <c r="T4" s="303"/>
      <c r="U4" s="303"/>
      <c r="V4" s="303"/>
      <c r="W4" s="303"/>
      <c r="X4" s="303"/>
      <c r="Y4" s="303"/>
      <c r="Z4" s="303"/>
      <c r="AA4" s="303"/>
      <c r="AB4" s="303"/>
      <c r="AC4" s="303"/>
    </row>
    <row r="5" spans="1:29" ht="9" customHeight="1" thickBot="1">
      <c r="A5" s="303"/>
      <c r="B5" s="693"/>
      <c r="C5" s="693"/>
      <c r="D5" s="715"/>
      <c r="E5" s="716"/>
      <c r="F5" s="716"/>
      <c r="G5" s="716"/>
      <c r="H5" s="716"/>
      <c r="I5" s="717"/>
      <c r="J5" s="303"/>
      <c r="K5" s="303"/>
      <c r="L5" s="303"/>
      <c r="M5" s="303"/>
      <c r="N5" s="303"/>
      <c r="O5" s="303"/>
      <c r="P5" s="303"/>
      <c r="Q5" s="303"/>
      <c r="R5" s="303"/>
      <c r="S5" s="303"/>
      <c r="T5" s="303"/>
      <c r="U5" s="303"/>
      <c r="V5" s="303"/>
      <c r="W5" s="303"/>
      <c r="X5" s="303"/>
      <c r="Y5" s="303"/>
      <c r="Z5" s="303"/>
      <c r="AA5" s="303"/>
      <c r="AB5" s="303"/>
      <c r="AC5" s="303"/>
    </row>
    <row r="6" spans="1:29" ht="9" customHeight="1" thickBot="1">
      <c r="A6" s="303"/>
      <c r="B6" s="303"/>
      <c r="C6" s="303"/>
      <c r="D6" s="303"/>
      <c r="E6" s="303"/>
      <c r="F6" s="303"/>
      <c r="G6" s="303"/>
      <c r="H6" s="303"/>
      <c r="I6" s="303"/>
      <c r="J6" s="303"/>
      <c r="K6" s="711" t="s">
        <v>616</v>
      </c>
      <c r="L6" s="693"/>
      <c r="M6" s="693"/>
      <c r="N6" s="712" t="s">
        <v>867</v>
      </c>
      <c r="O6" s="713"/>
      <c r="P6" s="714"/>
      <c r="Q6" s="303"/>
      <c r="R6" s="303"/>
      <c r="S6" s="303"/>
      <c r="T6" s="303"/>
      <c r="U6" s="303"/>
      <c r="V6" s="303"/>
      <c r="W6" s="303"/>
      <c r="X6" s="303"/>
      <c r="Y6" s="303"/>
      <c r="Z6" s="303"/>
      <c r="AA6" s="303"/>
      <c r="AB6" s="303"/>
      <c r="AC6" s="303"/>
    </row>
    <row r="7" spans="1:29" ht="15.75" customHeight="1" thickBot="1">
      <c r="A7" s="303"/>
      <c r="B7" s="711" t="s">
        <v>617</v>
      </c>
      <c r="C7" s="693"/>
      <c r="D7" s="712" t="s">
        <v>123</v>
      </c>
      <c r="E7" s="713"/>
      <c r="F7" s="713"/>
      <c r="G7" s="713"/>
      <c r="H7" s="713"/>
      <c r="I7" s="714"/>
      <c r="J7" s="303"/>
      <c r="K7" s="693"/>
      <c r="L7" s="693"/>
      <c r="M7" s="693"/>
      <c r="N7" s="715"/>
      <c r="O7" s="716"/>
      <c r="P7" s="717"/>
      <c r="Q7" s="303"/>
      <c r="R7" s="303"/>
      <c r="S7" s="303"/>
      <c r="T7" s="303"/>
      <c r="U7" s="303"/>
      <c r="V7" s="303"/>
      <c r="W7" s="303"/>
      <c r="X7" s="303"/>
      <c r="Y7" s="303"/>
      <c r="Z7" s="303"/>
      <c r="AA7" s="303"/>
      <c r="AB7" s="303"/>
      <c r="AC7" s="303"/>
    </row>
    <row r="8" spans="1:29" ht="6" customHeight="1">
      <c r="A8" s="303"/>
      <c r="B8" s="693"/>
      <c r="C8" s="693"/>
      <c r="D8" s="718"/>
      <c r="E8" s="693"/>
      <c r="F8" s="693"/>
      <c r="G8" s="693"/>
      <c r="H8" s="693"/>
      <c r="I8" s="719"/>
      <c r="J8" s="303"/>
      <c r="K8" s="303"/>
      <c r="L8" s="303"/>
      <c r="M8" s="303"/>
      <c r="N8" s="303"/>
      <c r="O8" s="303"/>
      <c r="P8" s="303"/>
      <c r="Q8" s="303"/>
      <c r="R8" s="303"/>
      <c r="S8" s="303"/>
      <c r="T8" s="303"/>
      <c r="U8" s="303"/>
      <c r="V8" s="303"/>
      <c r="W8" s="303"/>
      <c r="X8" s="303"/>
      <c r="Y8" s="303"/>
      <c r="Z8" s="303"/>
      <c r="AA8" s="303"/>
      <c r="AB8" s="303"/>
      <c r="AC8" s="303"/>
    </row>
    <row r="9" spans="1:29" ht="3" customHeight="1" thickBot="1">
      <c r="A9" s="303"/>
      <c r="B9" s="693"/>
      <c r="C9" s="693"/>
      <c r="D9" s="715"/>
      <c r="E9" s="716"/>
      <c r="F9" s="716"/>
      <c r="G9" s="716"/>
      <c r="H9" s="716"/>
      <c r="I9" s="717"/>
      <c r="J9" s="303"/>
      <c r="K9" s="710" t="s">
        <v>611</v>
      </c>
      <c r="L9" s="693"/>
      <c r="M9" s="693"/>
      <c r="N9" s="693"/>
      <c r="O9" s="693"/>
      <c r="P9" s="693"/>
      <c r="Q9" s="303"/>
      <c r="R9" s="303"/>
      <c r="S9" s="303"/>
      <c r="T9" s="303"/>
      <c r="U9" s="303"/>
      <c r="V9" s="303"/>
      <c r="W9" s="303"/>
      <c r="X9" s="303"/>
      <c r="Y9" s="303"/>
      <c r="Z9" s="303"/>
      <c r="AA9" s="303"/>
      <c r="AB9" s="303"/>
      <c r="AC9" s="303"/>
    </row>
    <row r="10" spans="1:29" ht="10.5" customHeight="1" thickBot="1">
      <c r="A10" s="303"/>
      <c r="B10" s="303"/>
      <c r="C10" s="303"/>
      <c r="D10" s="303"/>
      <c r="E10" s="303"/>
      <c r="F10" s="303"/>
      <c r="G10" s="303"/>
      <c r="H10" s="303"/>
      <c r="I10" s="303"/>
      <c r="J10" s="303"/>
      <c r="K10" s="693"/>
      <c r="L10" s="693"/>
      <c r="M10" s="693"/>
      <c r="N10" s="693"/>
      <c r="O10" s="693"/>
      <c r="P10" s="693"/>
      <c r="Q10" s="303"/>
      <c r="R10" s="303"/>
      <c r="S10" s="303"/>
      <c r="T10" s="303"/>
      <c r="U10" s="303"/>
      <c r="V10" s="303"/>
      <c r="W10" s="303"/>
      <c r="X10" s="303"/>
      <c r="Y10" s="303"/>
      <c r="Z10" s="303"/>
      <c r="AA10" s="303"/>
      <c r="AB10" s="303"/>
      <c r="AC10" s="303"/>
    </row>
    <row r="11" spans="1:29" ht="6" customHeight="1">
      <c r="A11" s="303"/>
      <c r="B11" s="711" t="s">
        <v>618</v>
      </c>
      <c r="C11" s="693"/>
      <c r="D11" s="712" t="s">
        <v>619</v>
      </c>
      <c r="E11" s="713"/>
      <c r="F11" s="713"/>
      <c r="G11" s="713"/>
      <c r="H11" s="713"/>
      <c r="I11" s="714"/>
      <c r="J11" s="303"/>
      <c r="K11" s="693"/>
      <c r="L11" s="693"/>
      <c r="M11" s="693"/>
      <c r="N11" s="693"/>
      <c r="O11" s="693"/>
      <c r="P11" s="693"/>
      <c r="Q11" s="303"/>
      <c r="R11" s="303"/>
      <c r="S11" s="303"/>
      <c r="T11" s="303"/>
      <c r="U11" s="303"/>
      <c r="V11" s="303"/>
      <c r="W11" s="303"/>
      <c r="X11" s="303"/>
      <c r="Y11" s="303"/>
      <c r="Z11" s="303"/>
      <c r="AA11" s="303"/>
      <c r="AB11" s="303"/>
      <c r="AC11" s="303"/>
    </row>
    <row r="12" spans="1:29" ht="18.75" customHeight="1" thickBot="1">
      <c r="A12" s="303"/>
      <c r="B12" s="693"/>
      <c r="C12" s="693"/>
      <c r="D12" s="715"/>
      <c r="E12" s="716"/>
      <c r="F12" s="716"/>
      <c r="G12" s="716"/>
      <c r="H12" s="716"/>
      <c r="I12" s="717"/>
      <c r="J12" s="303"/>
      <c r="K12" s="303"/>
      <c r="L12" s="303"/>
      <c r="M12" s="303"/>
      <c r="N12" s="303"/>
      <c r="O12" s="303"/>
      <c r="P12" s="303"/>
      <c r="Q12" s="303"/>
      <c r="R12" s="303"/>
      <c r="S12" s="303"/>
      <c r="T12" s="303"/>
      <c r="U12" s="303"/>
      <c r="V12" s="303"/>
      <c r="W12" s="303"/>
      <c r="X12" s="303"/>
      <c r="Y12" s="303"/>
      <c r="Z12" s="303"/>
      <c r="AA12" s="303"/>
      <c r="AB12" s="303"/>
      <c r="AC12" s="303"/>
    </row>
    <row r="13" spans="1:29" ht="19.5" customHeight="1" thickBot="1">
      <c r="A13" s="303"/>
      <c r="B13" s="710" t="s">
        <v>611</v>
      </c>
      <c r="C13" s="693"/>
      <c r="D13" s="693"/>
      <c r="E13" s="693"/>
      <c r="F13" s="693"/>
      <c r="G13" s="693"/>
      <c r="H13" s="693"/>
      <c r="I13" s="693"/>
      <c r="J13" s="693"/>
      <c r="K13" s="693"/>
      <c r="L13" s="693"/>
      <c r="M13" s="693"/>
      <c r="N13" s="693"/>
      <c r="O13" s="693"/>
      <c r="P13" s="693"/>
      <c r="Q13" s="303"/>
      <c r="R13" s="303"/>
      <c r="S13" s="303"/>
      <c r="T13" s="303"/>
      <c r="U13" s="303"/>
      <c r="V13" s="303"/>
      <c r="W13" s="303"/>
      <c r="X13" s="303"/>
      <c r="Y13" s="303"/>
      <c r="Z13" s="303"/>
      <c r="AA13" s="303"/>
      <c r="AB13" s="303"/>
      <c r="AC13" s="303"/>
    </row>
    <row r="14" spans="1:29" ht="42" customHeight="1" thickBot="1">
      <c r="A14" s="303"/>
      <c r="B14" s="707" t="s">
        <v>620</v>
      </c>
      <c r="C14" s="709"/>
      <c r="D14" s="709"/>
      <c r="E14" s="709"/>
      <c r="F14" s="708"/>
      <c r="G14" s="707" t="s">
        <v>621</v>
      </c>
      <c r="H14" s="709"/>
      <c r="I14" s="709"/>
      <c r="J14" s="709"/>
      <c r="K14" s="709"/>
      <c r="L14" s="709"/>
      <c r="M14" s="709"/>
      <c r="N14" s="708"/>
      <c r="O14" s="707" t="s">
        <v>622</v>
      </c>
      <c r="P14" s="709"/>
      <c r="Q14" s="709"/>
      <c r="R14" s="709"/>
      <c r="S14" s="709"/>
      <c r="T14" s="708"/>
      <c r="U14" s="707" t="s">
        <v>1028</v>
      </c>
      <c r="V14" s="709"/>
      <c r="W14" s="709"/>
      <c r="X14" s="708"/>
      <c r="Y14" s="707" t="s">
        <v>1029</v>
      </c>
      <c r="Z14" s="709"/>
      <c r="AA14" s="709"/>
      <c r="AB14" s="708"/>
      <c r="AC14" s="303"/>
    </row>
    <row r="15" spans="1:29" ht="45" customHeight="1" thickBot="1">
      <c r="A15" s="303"/>
      <c r="B15" s="309" t="s">
        <v>623</v>
      </c>
      <c r="C15" s="707" t="s">
        <v>624</v>
      </c>
      <c r="D15" s="708"/>
      <c r="E15" s="309" t="s">
        <v>625</v>
      </c>
      <c r="F15" s="309" t="s">
        <v>626</v>
      </c>
      <c r="G15" s="309" t="s">
        <v>148</v>
      </c>
      <c r="H15" s="309" t="s">
        <v>1030</v>
      </c>
      <c r="I15" s="707" t="s">
        <v>1031</v>
      </c>
      <c r="J15" s="709"/>
      <c r="K15" s="708"/>
      <c r="L15" s="309" t="s">
        <v>627</v>
      </c>
      <c r="M15" s="707" t="s">
        <v>628</v>
      </c>
      <c r="N15" s="708"/>
      <c r="O15" s="309" t="s">
        <v>1032</v>
      </c>
      <c r="P15" s="707" t="s">
        <v>871</v>
      </c>
      <c r="Q15" s="708"/>
      <c r="R15" s="309" t="s">
        <v>1033</v>
      </c>
      <c r="S15" s="309" t="s">
        <v>0</v>
      </c>
      <c r="T15" s="309" t="s">
        <v>1034</v>
      </c>
      <c r="U15" s="309" t="s">
        <v>1035</v>
      </c>
      <c r="V15" s="309" t="s">
        <v>1036</v>
      </c>
      <c r="W15" s="309" t="s">
        <v>1037</v>
      </c>
      <c r="X15" s="309" t="s">
        <v>1034</v>
      </c>
      <c r="Y15" s="309" t="s">
        <v>1038</v>
      </c>
      <c r="Z15" s="707" t="s">
        <v>1037</v>
      </c>
      <c r="AA15" s="709"/>
      <c r="AB15" s="708"/>
      <c r="AC15" s="303"/>
    </row>
    <row r="16" spans="1:29" ht="19.5" customHeight="1" thickBot="1">
      <c r="A16" s="303"/>
      <c r="B16" s="686" t="s">
        <v>629</v>
      </c>
      <c r="C16" s="689" t="s">
        <v>872</v>
      </c>
      <c r="D16" s="691"/>
      <c r="E16" s="686" t="s">
        <v>873</v>
      </c>
      <c r="F16" s="686" t="s">
        <v>630</v>
      </c>
      <c r="G16" s="686" t="s">
        <v>874</v>
      </c>
      <c r="H16" s="686" t="s">
        <v>875</v>
      </c>
      <c r="I16" s="689" t="s">
        <v>876</v>
      </c>
      <c r="J16" s="690"/>
      <c r="K16" s="691"/>
      <c r="L16" s="698" t="s">
        <v>631</v>
      </c>
      <c r="M16" s="689" t="s">
        <v>18</v>
      </c>
      <c r="N16" s="691"/>
      <c r="O16" s="683" t="s">
        <v>877</v>
      </c>
      <c r="P16" s="701" t="s">
        <v>878</v>
      </c>
      <c r="Q16" s="702"/>
      <c r="R16" s="686" t="s">
        <v>1039</v>
      </c>
      <c r="S16" s="686" t="s">
        <v>879</v>
      </c>
      <c r="T16" s="686" t="s">
        <v>1039</v>
      </c>
      <c r="U16" s="683" t="s">
        <v>1040</v>
      </c>
      <c r="V16" s="683">
        <v>20</v>
      </c>
      <c r="W16" s="680" t="s">
        <v>1041</v>
      </c>
      <c r="X16" s="680" t="s">
        <v>611</v>
      </c>
      <c r="Y16" s="683" t="s">
        <v>1040</v>
      </c>
      <c r="Z16" s="305" t="s">
        <v>1042</v>
      </c>
      <c r="AA16" s="305" t="s">
        <v>1043</v>
      </c>
      <c r="AB16" s="305" t="s">
        <v>1044</v>
      </c>
      <c r="AC16" s="303"/>
    </row>
    <row r="17" spans="1:29" ht="39.75" customHeight="1" thickBot="1">
      <c r="A17" s="303"/>
      <c r="B17" s="687"/>
      <c r="C17" s="692"/>
      <c r="D17" s="694"/>
      <c r="E17" s="687"/>
      <c r="F17" s="687"/>
      <c r="G17" s="687"/>
      <c r="H17" s="687"/>
      <c r="I17" s="692"/>
      <c r="J17" s="693"/>
      <c r="K17" s="694"/>
      <c r="L17" s="699"/>
      <c r="M17" s="692"/>
      <c r="N17" s="694"/>
      <c r="O17" s="684"/>
      <c r="P17" s="703"/>
      <c r="Q17" s="704"/>
      <c r="R17" s="687"/>
      <c r="S17" s="687"/>
      <c r="T17" s="687"/>
      <c r="U17" s="684"/>
      <c r="V17" s="684"/>
      <c r="W17" s="681"/>
      <c r="X17" s="681"/>
      <c r="Y17" s="684"/>
      <c r="Z17" s="306" t="s">
        <v>1040</v>
      </c>
      <c r="AA17" s="307" t="s">
        <v>1045</v>
      </c>
      <c r="AB17" s="308" t="s">
        <v>1039</v>
      </c>
      <c r="AC17" s="303"/>
    </row>
    <row r="18" spans="1:29" ht="19.5" customHeight="1" thickBot="1">
      <c r="A18" s="303"/>
      <c r="B18" s="687"/>
      <c r="C18" s="692"/>
      <c r="D18" s="694"/>
      <c r="E18" s="687"/>
      <c r="F18" s="687"/>
      <c r="G18" s="687"/>
      <c r="H18" s="687"/>
      <c r="I18" s="692"/>
      <c r="J18" s="693"/>
      <c r="K18" s="694"/>
      <c r="L18" s="699"/>
      <c r="M18" s="692"/>
      <c r="N18" s="694"/>
      <c r="O18" s="684"/>
      <c r="P18" s="703"/>
      <c r="Q18" s="704"/>
      <c r="R18" s="687"/>
      <c r="S18" s="687"/>
      <c r="T18" s="687"/>
      <c r="U18" s="684"/>
      <c r="V18" s="684"/>
      <c r="W18" s="681"/>
      <c r="X18" s="681"/>
      <c r="Y18" s="684"/>
      <c r="Z18" s="306" t="s">
        <v>750</v>
      </c>
      <c r="AA18" s="307" t="s">
        <v>1046</v>
      </c>
      <c r="AB18" s="308" t="s">
        <v>1039</v>
      </c>
      <c r="AC18" s="303"/>
    </row>
    <row r="19" spans="1:29" ht="25.5" customHeight="1" thickBot="1">
      <c r="A19" s="303"/>
      <c r="B19" s="687"/>
      <c r="C19" s="692"/>
      <c r="D19" s="694"/>
      <c r="E19" s="687"/>
      <c r="F19" s="687"/>
      <c r="G19" s="687"/>
      <c r="H19" s="687"/>
      <c r="I19" s="692"/>
      <c r="J19" s="693"/>
      <c r="K19" s="694"/>
      <c r="L19" s="699"/>
      <c r="M19" s="692"/>
      <c r="N19" s="694"/>
      <c r="O19" s="684"/>
      <c r="P19" s="703"/>
      <c r="Q19" s="704"/>
      <c r="R19" s="687"/>
      <c r="S19" s="687"/>
      <c r="T19" s="687"/>
      <c r="U19" s="684"/>
      <c r="V19" s="684"/>
      <c r="W19" s="681"/>
      <c r="X19" s="681"/>
      <c r="Y19" s="684"/>
      <c r="Z19" s="306" t="s">
        <v>750</v>
      </c>
      <c r="AA19" s="307" t="s">
        <v>1047</v>
      </c>
      <c r="AB19" s="308" t="s">
        <v>1039</v>
      </c>
      <c r="AC19" s="303"/>
    </row>
    <row r="20" spans="1:29" ht="28.5" customHeight="1" thickBot="1">
      <c r="A20" s="303"/>
      <c r="B20" s="687"/>
      <c r="C20" s="692"/>
      <c r="D20" s="694"/>
      <c r="E20" s="687"/>
      <c r="F20" s="687"/>
      <c r="G20" s="687"/>
      <c r="H20" s="687"/>
      <c r="I20" s="692"/>
      <c r="J20" s="693"/>
      <c r="K20" s="694"/>
      <c r="L20" s="699"/>
      <c r="M20" s="692"/>
      <c r="N20" s="694"/>
      <c r="O20" s="684"/>
      <c r="P20" s="703"/>
      <c r="Q20" s="704"/>
      <c r="R20" s="687"/>
      <c r="S20" s="687"/>
      <c r="T20" s="687"/>
      <c r="U20" s="684"/>
      <c r="V20" s="684"/>
      <c r="W20" s="681"/>
      <c r="X20" s="681"/>
      <c r="Y20" s="684"/>
      <c r="Z20" s="306" t="s">
        <v>750</v>
      </c>
      <c r="AA20" s="307" t="s">
        <v>1048</v>
      </c>
      <c r="AB20" s="308" t="s">
        <v>1039</v>
      </c>
      <c r="AC20" s="303"/>
    </row>
    <row r="21" spans="1:29" ht="25.5" customHeight="1" thickBot="1">
      <c r="A21" s="303"/>
      <c r="B21" s="687"/>
      <c r="C21" s="692"/>
      <c r="D21" s="694"/>
      <c r="E21" s="687"/>
      <c r="F21" s="687"/>
      <c r="G21" s="687"/>
      <c r="H21" s="687"/>
      <c r="I21" s="692"/>
      <c r="J21" s="693"/>
      <c r="K21" s="694"/>
      <c r="L21" s="699"/>
      <c r="M21" s="692"/>
      <c r="N21" s="694"/>
      <c r="O21" s="684"/>
      <c r="P21" s="703"/>
      <c r="Q21" s="704"/>
      <c r="R21" s="687"/>
      <c r="S21" s="687"/>
      <c r="T21" s="687"/>
      <c r="U21" s="684"/>
      <c r="V21" s="684"/>
      <c r="W21" s="681"/>
      <c r="X21" s="681"/>
      <c r="Y21" s="684"/>
      <c r="Z21" s="306" t="s">
        <v>750</v>
      </c>
      <c r="AA21" s="307" t="s">
        <v>1049</v>
      </c>
      <c r="AB21" s="308" t="s">
        <v>1039</v>
      </c>
      <c r="AC21" s="303"/>
    </row>
    <row r="22" spans="1:29" ht="55.5" customHeight="1" thickBot="1">
      <c r="A22" s="303"/>
      <c r="B22" s="688"/>
      <c r="C22" s="695"/>
      <c r="D22" s="697"/>
      <c r="E22" s="688"/>
      <c r="F22" s="688"/>
      <c r="G22" s="688"/>
      <c r="H22" s="688"/>
      <c r="I22" s="695"/>
      <c r="J22" s="696"/>
      <c r="K22" s="697"/>
      <c r="L22" s="700"/>
      <c r="M22" s="695"/>
      <c r="N22" s="697"/>
      <c r="O22" s="685"/>
      <c r="P22" s="705"/>
      <c r="Q22" s="706"/>
      <c r="R22" s="688"/>
      <c r="S22" s="688"/>
      <c r="T22" s="688"/>
      <c r="U22" s="685"/>
      <c r="V22" s="685"/>
      <c r="W22" s="682"/>
      <c r="X22" s="682"/>
      <c r="Y22" s="685"/>
      <c r="Z22" s="306" t="s">
        <v>750</v>
      </c>
      <c r="AA22" s="307" t="s">
        <v>1050</v>
      </c>
      <c r="AB22" s="308" t="s">
        <v>1039</v>
      </c>
      <c r="AC22" s="303"/>
    </row>
    <row r="23" spans="1:29" ht="19.5" customHeight="1" thickBot="1">
      <c r="A23" s="303"/>
      <c r="B23" s="686" t="s">
        <v>629</v>
      </c>
      <c r="C23" s="689" t="s">
        <v>880</v>
      </c>
      <c r="D23" s="691"/>
      <c r="E23" s="686" t="s">
        <v>881</v>
      </c>
      <c r="F23" s="686" t="s">
        <v>630</v>
      </c>
      <c r="G23" s="686" t="s">
        <v>874</v>
      </c>
      <c r="H23" s="686" t="s">
        <v>875</v>
      </c>
      <c r="I23" s="689" t="s">
        <v>876</v>
      </c>
      <c r="J23" s="690"/>
      <c r="K23" s="691"/>
      <c r="L23" s="698" t="s">
        <v>631</v>
      </c>
      <c r="M23" s="689" t="s">
        <v>18</v>
      </c>
      <c r="N23" s="691"/>
      <c r="O23" s="683" t="s">
        <v>877</v>
      </c>
      <c r="P23" s="701" t="s">
        <v>878</v>
      </c>
      <c r="Q23" s="702"/>
      <c r="R23" s="686" t="s">
        <v>1039</v>
      </c>
      <c r="S23" s="686" t="s">
        <v>882</v>
      </c>
      <c r="T23" s="686" t="s">
        <v>1039</v>
      </c>
      <c r="U23" s="683" t="s">
        <v>1040</v>
      </c>
      <c r="V23" s="683">
        <v>20</v>
      </c>
      <c r="W23" s="680" t="s">
        <v>1041</v>
      </c>
      <c r="X23" s="680" t="s">
        <v>611</v>
      </c>
      <c r="Y23" s="683" t="s">
        <v>1040</v>
      </c>
      <c r="Z23" s="305" t="s">
        <v>1042</v>
      </c>
      <c r="AA23" s="305" t="s">
        <v>1043</v>
      </c>
      <c r="AB23" s="305" t="s">
        <v>1044</v>
      </c>
      <c r="AC23" s="303"/>
    </row>
    <row r="24" spans="1:29" ht="39.75" customHeight="1" thickBot="1">
      <c r="A24" s="303"/>
      <c r="B24" s="687"/>
      <c r="C24" s="692"/>
      <c r="D24" s="694"/>
      <c r="E24" s="687"/>
      <c r="F24" s="687"/>
      <c r="G24" s="687"/>
      <c r="H24" s="687"/>
      <c r="I24" s="692"/>
      <c r="J24" s="693"/>
      <c r="K24" s="694"/>
      <c r="L24" s="699"/>
      <c r="M24" s="692"/>
      <c r="N24" s="694"/>
      <c r="O24" s="684"/>
      <c r="P24" s="703"/>
      <c r="Q24" s="704"/>
      <c r="R24" s="687"/>
      <c r="S24" s="687"/>
      <c r="T24" s="687"/>
      <c r="U24" s="684"/>
      <c r="V24" s="684"/>
      <c r="W24" s="681"/>
      <c r="X24" s="681"/>
      <c r="Y24" s="684"/>
      <c r="Z24" s="306" t="s">
        <v>1040</v>
      </c>
      <c r="AA24" s="307" t="s">
        <v>1045</v>
      </c>
      <c r="AB24" s="308" t="s">
        <v>1039</v>
      </c>
      <c r="AC24" s="303"/>
    </row>
    <row r="25" spans="1:29" ht="39.75" customHeight="1" thickBot="1">
      <c r="A25" s="303"/>
      <c r="B25" s="687"/>
      <c r="C25" s="692"/>
      <c r="D25" s="694"/>
      <c r="E25" s="687"/>
      <c r="F25" s="687"/>
      <c r="G25" s="687"/>
      <c r="H25" s="687"/>
      <c r="I25" s="692"/>
      <c r="J25" s="693"/>
      <c r="K25" s="694"/>
      <c r="L25" s="699"/>
      <c r="M25" s="692"/>
      <c r="N25" s="694"/>
      <c r="O25" s="684"/>
      <c r="P25" s="703"/>
      <c r="Q25" s="704"/>
      <c r="R25" s="687"/>
      <c r="S25" s="687"/>
      <c r="T25" s="687"/>
      <c r="U25" s="684"/>
      <c r="V25" s="684"/>
      <c r="W25" s="681"/>
      <c r="X25" s="681"/>
      <c r="Y25" s="684"/>
      <c r="Z25" s="306" t="s">
        <v>750</v>
      </c>
      <c r="AA25" s="307" t="s">
        <v>1046</v>
      </c>
      <c r="AB25" s="308" t="s">
        <v>1039</v>
      </c>
      <c r="AC25" s="303"/>
    </row>
    <row r="26" spans="1:29" ht="39.75" customHeight="1" thickBot="1">
      <c r="A26" s="303"/>
      <c r="B26" s="687"/>
      <c r="C26" s="692"/>
      <c r="D26" s="694"/>
      <c r="E26" s="687"/>
      <c r="F26" s="687"/>
      <c r="G26" s="687"/>
      <c r="H26" s="687"/>
      <c r="I26" s="692"/>
      <c r="J26" s="693"/>
      <c r="K26" s="694"/>
      <c r="L26" s="699"/>
      <c r="M26" s="692"/>
      <c r="N26" s="694"/>
      <c r="O26" s="684"/>
      <c r="P26" s="703"/>
      <c r="Q26" s="704"/>
      <c r="R26" s="687"/>
      <c r="S26" s="687"/>
      <c r="T26" s="687"/>
      <c r="U26" s="684"/>
      <c r="V26" s="684"/>
      <c r="W26" s="681"/>
      <c r="X26" s="681"/>
      <c r="Y26" s="684"/>
      <c r="Z26" s="306" t="s">
        <v>750</v>
      </c>
      <c r="AA26" s="307" t="s">
        <v>1047</v>
      </c>
      <c r="AB26" s="308" t="s">
        <v>1039</v>
      </c>
      <c r="AC26" s="303"/>
    </row>
    <row r="27" spans="1:29" ht="39.75" customHeight="1" thickBot="1">
      <c r="A27" s="303"/>
      <c r="B27" s="687"/>
      <c r="C27" s="692"/>
      <c r="D27" s="694"/>
      <c r="E27" s="687"/>
      <c r="F27" s="687"/>
      <c r="G27" s="687"/>
      <c r="H27" s="687"/>
      <c r="I27" s="692"/>
      <c r="J27" s="693"/>
      <c r="K27" s="694"/>
      <c r="L27" s="699"/>
      <c r="M27" s="692"/>
      <c r="N27" s="694"/>
      <c r="O27" s="684"/>
      <c r="P27" s="703"/>
      <c r="Q27" s="704"/>
      <c r="R27" s="687"/>
      <c r="S27" s="687"/>
      <c r="T27" s="687"/>
      <c r="U27" s="684"/>
      <c r="V27" s="684"/>
      <c r="W27" s="681"/>
      <c r="X27" s="681"/>
      <c r="Y27" s="684"/>
      <c r="Z27" s="306" t="s">
        <v>750</v>
      </c>
      <c r="AA27" s="307" t="s">
        <v>1048</v>
      </c>
      <c r="AB27" s="308" t="s">
        <v>1039</v>
      </c>
      <c r="AC27" s="303"/>
    </row>
    <row r="28" spans="1:29" ht="39.75" customHeight="1" thickBot="1">
      <c r="A28" s="303"/>
      <c r="B28" s="687"/>
      <c r="C28" s="692"/>
      <c r="D28" s="694"/>
      <c r="E28" s="687"/>
      <c r="F28" s="687"/>
      <c r="G28" s="687"/>
      <c r="H28" s="687"/>
      <c r="I28" s="692"/>
      <c r="J28" s="693"/>
      <c r="K28" s="694"/>
      <c r="L28" s="699"/>
      <c r="M28" s="692"/>
      <c r="N28" s="694"/>
      <c r="O28" s="684"/>
      <c r="P28" s="703"/>
      <c r="Q28" s="704"/>
      <c r="R28" s="687"/>
      <c r="S28" s="687"/>
      <c r="T28" s="687"/>
      <c r="U28" s="684"/>
      <c r="V28" s="684"/>
      <c r="W28" s="681"/>
      <c r="X28" s="681"/>
      <c r="Y28" s="684"/>
      <c r="Z28" s="306" t="s">
        <v>750</v>
      </c>
      <c r="AA28" s="307" t="s">
        <v>1049</v>
      </c>
      <c r="AB28" s="308" t="s">
        <v>1039</v>
      </c>
      <c r="AC28" s="303"/>
    </row>
    <row r="29" spans="1:29" ht="45.75" customHeight="1" thickBot="1">
      <c r="A29" s="303"/>
      <c r="B29" s="688"/>
      <c r="C29" s="695"/>
      <c r="D29" s="697"/>
      <c r="E29" s="688"/>
      <c r="F29" s="688"/>
      <c r="G29" s="688"/>
      <c r="H29" s="688"/>
      <c r="I29" s="695"/>
      <c r="J29" s="696"/>
      <c r="K29" s="697"/>
      <c r="L29" s="700"/>
      <c r="M29" s="695"/>
      <c r="N29" s="697"/>
      <c r="O29" s="685"/>
      <c r="P29" s="705"/>
      <c r="Q29" s="706"/>
      <c r="R29" s="688"/>
      <c r="S29" s="688"/>
      <c r="T29" s="688"/>
      <c r="U29" s="685"/>
      <c r="V29" s="685"/>
      <c r="W29" s="682"/>
      <c r="X29" s="682"/>
      <c r="Y29" s="685"/>
      <c r="Z29" s="306" t="s">
        <v>750</v>
      </c>
      <c r="AA29" s="307" t="s">
        <v>1050</v>
      </c>
      <c r="AB29" s="308" t="s">
        <v>1039</v>
      </c>
      <c r="AC29" s="303"/>
    </row>
    <row r="30" spans="1:29" ht="19.5" customHeight="1" thickBot="1">
      <c r="A30" s="303"/>
      <c r="B30" s="686" t="s">
        <v>629</v>
      </c>
      <c r="C30" s="689" t="s">
        <v>883</v>
      </c>
      <c r="D30" s="691"/>
      <c r="E30" s="686" t="s">
        <v>884</v>
      </c>
      <c r="F30" s="686" t="s">
        <v>630</v>
      </c>
      <c r="G30" s="686" t="s">
        <v>874</v>
      </c>
      <c r="H30" s="686" t="s">
        <v>875</v>
      </c>
      <c r="I30" s="689" t="s">
        <v>876</v>
      </c>
      <c r="J30" s="690"/>
      <c r="K30" s="691"/>
      <c r="L30" s="698" t="s">
        <v>631</v>
      </c>
      <c r="M30" s="689" t="s">
        <v>18</v>
      </c>
      <c r="N30" s="691"/>
      <c r="O30" s="683" t="s">
        <v>877</v>
      </c>
      <c r="P30" s="701" t="s">
        <v>878</v>
      </c>
      <c r="Q30" s="702"/>
      <c r="R30" s="686" t="s">
        <v>1039</v>
      </c>
      <c r="S30" s="686" t="s">
        <v>879</v>
      </c>
      <c r="T30" s="686" t="s">
        <v>1039</v>
      </c>
      <c r="U30" s="683" t="s">
        <v>1040</v>
      </c>
      <c r="V30" s="683">
        <v>20</v>
      </c>
      <c r="W30" s="680" t="s">
        <v>1041</v>
      </c>
      <c r="X30" s="680" t="s">
        <v>611</v>
      </c>
      <c r="Y30" s="683" t="s">
        <v>1040</v>
      </c>
      <c r="Z30" s="305" t="s">
        <v>1042</v>
      </c>
      <c r="AA30" s="305" t="s">
        <v>1043</v>
      </c>
      <c r="AB30" s="305" t="s">
        <v>1044</v>
      </c>
      <c r="AC30" s="303"/>
    </row>
    <row r="31" spans="1:29" ht="39.75" customHeight="1" thickBot="1">
      <c r="A31" s="303"/>
      <c r="B31" s="687"/>
      <c r="C31" s="692"/>
      <c r="D31" s="694"/>
      <c r="E31" s="687"/>
      <c r="F31" s="687"/>
      <c r="G31" s="687"/>
      <c r="H31" s="687"/>
      <c r="I31" s="692"/>
      <c r="J31" s="693"/>
      <c r="K31" s="694"/>
      <c r="L31" s="699"/>
      <c r="M31" s="692"/>
      <c r="N31" s="694"/>
      <c r="O31" s="684"/>
      <c r="P31" s="703"/>
      <c r="Q31" s="704"/>
      <c r="R31" s="687"/>
      <c r="S31" s="687"/>
      <c r="T31" s="687"/>
      <c r="U31" s="684"/>
      <c r="V31" s="684"/>
      <c r="W31" s="681"/>
      <c r="X31" s="681"/>
      <c r="Y31" s="684"/>
      <c r="Z31" s="306" t="s">
        <v>1040</v>
      </c>
      <c r="AA31" s="307" t="s">
        <v>1045</v>
      </c>
      <c r="AB31" s="308" t="s">
        <v>1039</v>
      </c>
      <c r="AC31" s="303"/>
    </row>
    <row r="32" spans="1:29" ht="39.75" customHeight="1" thickBot="1">
      <c r="A32" s="303"/>
      <c r="B32" s="687"/>
      <c r="C32" s="692"/>
      <c r="D32" s="694"/>
      <c r="E32" s="687"/>
      <c r="F32" s="687"/>
      <c r="G32" s="687"/>
      <c r="H32" s="687"/>
      <c r="I32" s="692"/>
      <c r="J32" s="693"/>
      <c r="K32" s="694"/>
      <c r="L32" s="699"/>
      <c r="M32" s="692"/>
      <c r="N32" s="694"/>
      <c r="O32" s="684"/>
      <c r="P32" s="703"/>
      <c r="Q32" s="704"/>
      <c r="R32" s="687"/>
      <c r="S32" s="687"/>
      <c r="T32" s="687"/>
      <c r="U32" s="684"/>
      <c r="V32" s="684"/>
      <c r="W32" s="681"/>
      <c r="X32" s="681"/>
      <c r="Y32" s="684"/>
      <c r="Z32" s="306" t="s">
        <v>750</v>
      </c>
      <c r="AA32" s="307" t="s">
        <v>1046</v>
      </c>
      <c r="AB32" s="308" t="s">
        <v>1039</v>
      </c>
      <c r="AC32" s="303"/>
    </row>
    <row r="33" spans="1:29" ht="39.75" customHeight="1" thickBot="1">
      <c r="A33" s="303"/>
      <c r="B33" s="687"/>
      <c r="C33" s="692"/>
      <c r="D33" s="694"/>
      <c r="E33" s="687"/>
      <c r="F33" s="687"/>
      <c r="G33" s="687"/>
      <c r="H33" s="687"/>
      <c r="I33" s="692"/>
      <c r="J33" s="693"/>
      <c r="K33" s="694"/>
      <c r="L33" s="699"/>
      <c r="M33" s="692"/>
      <c r="N33" s="694"/>
      <c r="O33" s="684"/>
      <c r="P33" s="703"/>
      <c r="Q33" s="704"/>
      <c r="R33" s="687"/>
      <c r="S33" s="687"/>
      <c r="T33" s="687"/>
      <c r="U33" s="684"/>
      <c r="V33" s="684"/>
      <c r="W33" s="681"/>
      <c r="X33" s="681"/>
      <c r="Y33" s="684"/>
      <c r="Z33" s="306" t="s">
        <v>750</v>
      </c>
      <c r="AA33" s="307" t="s">
        <v>1047</v>
      </c>
      <c r="AB33" s="308" t="s">
        <v>1039</v>
      </c>
      <c r="AC33" s="303"/>
    </row>
    <row r="34" spans="1:29" ht="39.75" customHeight="1" thickBot="1">
      <c r="A34" s="303"/>
      <c r="B34" s="687"/>
      <c r="C34" s="692"/>
      <c r="D34" s="694"/>
      <c r="E34" s="687"/>
      <c r="F34" s="687"/>
      <c r="G34" s="687"/>
      <c r="H34" s="687"/>
      <c r="I34" s="692"/>
      <c r="J34" s="693"/>
      <c r="K34" s="694"/>
      <c r="L34" s="699"/>
      <c r="M34" s="692"/>
      <c r="N34" s="694"/>
      <c r="O34" s="684"/>
      <c r="P34" s="703"/>
      <c r="Q34" s="704"/>
      <c r="R34" s="687"/>
      <c r="S34" s="687"/>
      <c r="T34" s="687"/>
      <c r="U34" s="684"/>
      <c r="V34" s="684"/>
      <c r="W34" s="681"/>
      <c r="X34" s="681"/>
      <c r="Y34" s="684"/>
      <c r="Z34" s="306" t="s">
        <v>750</v>
      </c>
      <c r="AA34" s="307" t="s">
        <v>1048</v>
      </c>
      <c r="AB34" s="308" t="s">
        <v>1039</v>
      </c>
      <c r="AC34" s="303"/>
    </row>
    <row r="35" spans="1:29" ht="39.75" customHeight="1" thickBot="1">
      <c r="A35" s="303"/>
      <c r="B35" s="687"/>
      <c r="C35" s="692"/>
      <c r="D35" s="694"/>
      <c r="E35" s="687"/>
      <c r="F35" s="687"/>
      <c r="G35" s="687"/>
      <c r="H35" s="687"/>
      <c r="I35" s="692"/>
      <c r="J35" s="693"/>
      <c r="K35" s="694"/>
      <c r="L35" s="699"/>
      <c r="M35" s="692"/>
      <c r="N35" s="694"/>
      <c r="O35" s="684"/>
      <c r="P35" s="703"/>
      <c r="Q35" s="704"/>
      <c r="R35" s="687"/>
      <c r="S35" s="687"/>
      <c r="T35" s="687"/>
      <c r="U35" s="684"/>
      <c r="V35" s="684"/>
      <c r="W35" s="681"/>
      <c r="X35" s="681"/>
      <c r="Y35" s="684"/>
      <c r="Z35" s="306" t="s">
        <v>750</v>
      </c>
      <c r="AA35" s="307" t="s">
        <v>1049</v>
      </c>
      <c r="AB35" s="308" t="s">
        <v>1039</v>
      </c>
      <c r="AC35" s="303"/>
    </row>
    <row r="36" spans="1:29" ht="45.75" customHeight="1" thickBot="1">
      <c r="A36" s="303"/>
      <c r="B36" s="688"/>
      <c r="C36" s="695"/>
      <c r="D36" s="697"/>
      <c r="E36" s="688"/>
      <c r="F36" s="688"/>
      <c r="G36" s="688"/>
      <c r="H36" s="688"/>
      <c r="I36" s="695"/>
      <c r="J36" s="696"/>
      <c r="K36" s="697"/>
      <c r="L36" s="700"/>
      <c r="M36" s="695"/>
      <c r="N36" s="697"/>
      <c r="O36" s="685"/>
      <c r="P36" s="705"/>
      <c r="Q36" s="706"/>
      <c r="R36" s="688"/>
      <c r="S36" s="688"/>
      <c r="T36" s="688"/>
      <c r="U36" s="685"/>
      <c r="V36" s="685"/>
      <c r="W36" s="682"/>
      <c r="X36" s="682"/>
      <c r="Y36" s="685"/>
      <c r="Z36" s="306" t="s">
        <v>750</v>
      </c>
      <c r="AA36" s="307" t="s">
        <v>1050</v>
      </c>
      <c r="AB36" s="308" t="s">
        <v>1039</v>
      </c>
      <c r="AC36" s="303"/>
    </row>
  </sheetData>
  <sheetProtection/>
  <mergeCells count="82">
    <mergeCell ref="B1:P1"/>
    <mergeCell ref="B2:C2"/>
    <mergeCell ref="D2:I2"/>
    <mergeCell ref="K3:M4"/>
    <mergeCell ref="N3:P4"/>
    <mergeCell ref="B4:C5"/>
    <mergeCell ref="D4:I5"/>
    <mergeCell ref="K6:M7"/>
    <mergeCell ref="N6:P7"/>
    <mergeCell ref="B7:C9"/>
    <mergeCell ref="D7:I9"/>
    <mergeCell ref="K9:P11"/>
    <mergeCell ref="B11:C12"/>
    <mergeCell ref="D11:I12"/>
    <mergeCell ref="B13:P13"/>
    <mergeCell ref="B14:F14"/>
    <mergeCell ref="G14:N14"/>
    <mergeCell ref="O14:T14"/>
    <mergeCell ref="U14:X14"/>
    <mergeCell ref="Y14:AB14"/>
    <mergeCell ref="C15:D15"/>
    <mergeCell ref="I15:K15"/>
    <mergeCell ref="M15:N15"/>
    <mergeCell ref="P15:Q15"/>
    <mergeCell ref="Z15:AB15"/>
    <mergeCell ref="B16:B22"/>
    <mergeCell ref="C16:D22"/>
    <mergeCell ref="E16:E22"/>
    <mergeCell ref="F16:F22"/>
    <mergeCell ref="G16:G22"/>
    <mergeCell ref="H16:H22"/>
    <mergeCell ref="I16:K22"/>
    <mergeCell ref="L16:L22"/>
    <mergeCell ref="M16:N22"/>
    <mergeCell ref="O16:O22"/>
    <mergeCell ref="P16:Q22"/>
    <mergeCell ref="R16:R22"/>
    <mergeCell ref="S16:S22"/>
    <mergeCell ref="T16:T22"/>
    <mergeCell ref="U16:U22"/>
    <mergeCell ref="V16:V22"/>
    <mergeCell ref="W16:W22"/>
    <mergeCell ref="X16:X22"/>
    <mergeCell ref="Y16:Y22"/>
    <mergeCell ref="B23:B29"/>
    <mergeCell ref="C23:D29"/>
    <mergeCell ref="E23:E29"/>
    <mergeCell ref="F23:F29"/>
    <mergeCell ref="G23:G29"/>
    <mergeCell ref="H23:H29"/>
    <mergeCell ref="I23:K29"/>
    <mergeCell ref="L23:L29"/>
    <mergeCell ref="M23:N29"/>
    <mergeCell ref="O23:O29"/>
    <mergeCell ref="P23:Q29"/>
    <mergeCell ref="R23:R29"/>
    <mergeCell ref="S23:S29"/>
    <mergeCell ref="T23:T29"/>
    <mergeCell ref="U23:U29"/>
    <mergeCell ref="V23:V29"/>
    <mergeCell ref="W23:W29"/>
    <mergeCell ref="X23:X29"/>
    <mergeCell ref="Y23:Y29"/>
    <mergeCell ref="B30:B36"/>
    <mergeCell ref="C30:D36"/>
    <mergeCell ref="E30:E36"/>
    <mergeCell ref="F30:F36"/>
    <mergeCell ref="G30:G36"/>
    <mergeCell ref="H30:H36"/>
    <mergeCell ref="I30:K36"/>
    <mergeCell ref="L30:L36"/>
    <mergeCell ref="M30:N36"/>
    <mergeCell ref="O30:O36"/>
    <mergeCell ref="P30:Q36"/>
    <mergeCell ref="X30:X36"/>
    <mergeCell ref="Y30:Y36"/>
    <mergeCell ref="R30:R36"/>
    <mergeCell ref="S30:S36"/>
    <mergeCell ref="T30:T36"/>
    <mergeCell ref="U30:U36"/>
    <mergeCell ref="V30:V36"/>
    <mergeCell ref="W30:W3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2019</dc:title>
  <dc:subject/>
  <dc:creator>SUPERSOCIEDADES</dc:creator>
  <cp:keywords/>
  <dc:description/>
  <cp:lastModifiedBy>Paola Alexandra Padilla Gonzalez</cp:lastModifiedBy>
  <cp:lastPrinted>2018-08-23T14:32:30Z</cp:lastPrinted>
  <dcterms:created xsi:type="dcterms:W3CDTF">2013-04-18T21:03:58Z</dcterms:created>
  <dcterms:modified xsi:type="dcterms:W3CDTF">2020-01-31T23:31:35Z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IconOverlay">
    <vt:lpwstr/>
  </property>
  <property fmtid="{D5CDD505-2E9C-101B-9397-08002B2CF9AE}" pid="5" name="ContentTypeId">
    <vt:lpwstr>0x010100DAE502E0AF30B84A96E60AFD0F2E04C4</vt:lpwstr>
  </property>
  <property fmtid="{D5CDD505-2E9C-101B-9397-08002B2CF9AE}" pid="6" name="Comentarios">
    <vt:lpwstr/>
  </property>
  <property fmtid="{D5CDD505-2E9C-101B-9397-08002B2CF9AE}" pid="7" name="Fase">
    <vt:lpwstr>a. Ficha Téncnica</vt:lpwstr>
  </property>
  <property fmtid="{D5CDD505-2E9C-101B-9397-08002B2CF9AE}" pid="8" name="eDOCS AutoSave">
    <vt:lpwstr/>
  </property>
  <property fmtid="{D5CDD505-2E9C-101B-9397-08002B2CF9AE}" pid="9" name="_dlc_DocId">
    <vt:lpwstr>SSDOCID-1875432990-80</vt:lpwstr>
  </property>
  <property fmtid="{D5CDD505-2E9C-101B-9397-08002B2CF9AE}" pid="10" name="_dlc_DocIdItemGuid">
    <vt:lpwstr>435e4a3f-c8c3-4540-a3d4-370822ad9985</vt:lpwstr>
  </property>
  <property fmtid="{D5CDD505-2E9C-101B-9397-08002B2CF9AE}" pid="11" name="_dlc_DocIdUrl">
    <vt:lpwstr>https://www.supersociedades.gov.co/Servicio_Ciudadano/anticorrupcion_atencion_ciudadano/_layouts/15/DocIdRedir.aspx?ID=SSDOCID-1875432990-80, SSDOCID-1875432990-80</vt:lpwstr>
  </property>
</Properties>
</file>