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nlugo\Documents\"/>
    </mc:Choice>
  </mc:AlternateContent>
  <xr:revisionPtr revIDLastSave="0" documentId="8_{85FCEBEC-6521-4A4C-A838-381CA9585C60}" xr6:coauthVersionLast="47" xr6:coauthVersionMax="47" xr10:uidLastSave="{00000000-0000-0000-0000-000000000000}"/>
  <bookViews>
    <workbookView xWindow="20370" yWindow="-120" windowWidth="29040" windowHeight="15840" xr2:uid="{C0DCDC78-9DF0-4004-9CA9-1E334963A380}"/>
  </bookViews>
  <sheets>
    <sheet name="Hoja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9" i="1" l="1"/>
  <c r="S19" i="1"/>
  <c r="P19" i="1"/>
  <c r="J19" i="1"/>
  <c r="G19" i="1"/>
  <c r="D19" i="1"/>
  <c r="S18" i="1"/>
  <c r="P18" i="1"/>
  <c r="V17" i="1"/>
  <c r="S17" i="1"/>
  <c r="P17" i="1"/>
  <c r="J17" i="1"/>
  <c r="G17" i="1"/>
  <c r="V16" i="1"/>
  <c r="S16" i="1"/>
  <c r="P16" i="1"/>
  <c r="J16" i="1"/>
  <c r="G16" i="1"/>
  <c r="V15" i="1"/>
  <c r="S15" i="1"/>
  <c r="P15" i="1"/>
  <c r="J15" i="1"/>
  <c r="G15" i="1"/>
  <c r="D15" i="1"/>
  <c r="V14" i="1"/>
  <c r="S14" i="1"/>
  <c r="P14" i="1"/>
  <c r="J14" i="1"/>
  <c r="G14" i="1"/>
  <c r="D14" i="1"/>
  <c r="V13" i="1"/>
  <c r="S13" i="1"/>
  <c r="P13" i="1"/>
  <c r="J13" i="1"/>
  <c r="G13" i="1"/>
  <c r="D13" i="1"/>
  <c r="U12" i="1"/>
  <c r="V12" i="1" s="1"/>
  <c r="T12" i="1"/>
  <c r="R12" i="1"/>
  <c r="S12" i="1" s="1"/>
  <c r="Q12" i="1"/>
  <c r="Q10" i="1" s="1"/>
  <c r="S10" i="1" s="1"/>
  <c r="P12" i="1"/>
  <c r="O12" i="1"/>
  <c r="N12" i="1"/>
  <c r="J12" i="1"/>
  <c r="I12" i="1"/>
  <c r="H12" i="1"/>
  <c r="F12" i="1"/>
  <c r="G12" i="1" s="1"/>
  <c r="E12" i="1"/>
  <c r="C12" i="1"/>
  <c r="D12" i="1" s="1"/>
  <c r="B12" i="1"/>
  <c r="B10" i="1" s="1"/>
  <c r="D10" i="1" s="1"/>
  <c r="T10" i="1"/>
  <c r="R10" i="1"/>
  <c r="O10" i="1"/>
  <c r="P10" i="1" s="1"/>
  <c r="N10" i="1"/>
  <c r="I10" i="1"/>
  <c r="J10" i="1" s="1"/>
  <c r="H10" i="1"/>
  <c r="E10" i="1"/>
  <c r="C10" i="1"/>
  <c r="F10" i="1" l="1"/>
  <c r="G10" i="1" s="1"/>
  <c r="U10" i="1"/>
  <c r="V10" i="1" s="1"/>
</calcChain>
</file>

<file path=xl/sharedStrings.xml><?xml version="1.0" encoding="utf-8"?>
<sst xmlns="http://schemas.openxmlformats.org/spreadsheetml/2006/main" count="33" uniqueCount="15">
  <si>
    <t>2019 NCCP ( Nuevo CCP)</t>
  </si>
  <si>
    <t>APROPIACIÓN DEFINITA</t>
  </si>
  <si>
    <t>EJECUCIÓN ACUMULADA AÑO</t>
  </si>
  <si>
    <t>EJECUCIÓN</t>
  </si>
  <si>
    <t>DESCRIPCIÓN</t>
  </si>
  <si>
    <t xml:space="preserve"> </t>
  </si>
  <si>
    <t>TOTAL PRESUPUESTO</t>
  </si>
  <si>
    <t>A- FUNCIONAMIENTO</t>
  </si>
  <si>
    <t>GASTOS DE PERSONAL</t>
  </si>
  <si>
    <t>ADQUISICION BIENES Y SERVICIOS</t>
  </si>
  <si>
    <t>TRANSFERENCIAS CORRIENTES</t>
  </si>
  <si>
    <t>PROGRAMA DE CREDITO DE VIVIENDA PARA LOS EMPLEADOS</t>
  </si>
  <si>
    <t>IMPUESTOS MULTAS CUOTAS DE AUDITAJE</t>
  </si>
  <si>
    <t>B - APORTES FONDO DE CONTINGENCIAS</t>
  </si>
  <si>
    <t>C-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</si>
</sst>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[Red]&quot;-&quot;#,##0&quot; &quot;"/>
    <numFmt numFmtId="165" formatCode="&quot; &quot;* #,##0&quot; &quot;;&quot;-&quot;* #,##0&quot; &quot;;&quot; &quot;* &quot;- &quot;;&quot; &quot;@&quot; &quot;"/>
  </numFmts>
  <fonts count="5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0000"/>
      <name val="Century Gothic"/>
      <family val="2"/>
    </font>
    <font>
      <b/>
      <sz val="10"/>
      <color rgb="FF000000"/>
      <name val="Century Gothic"/>
      <family val="2"/>
    </font>
    <font>
      <sz val="10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CD5B4"/>
        <bgColor rgb="FFFCD5B4"/>
      </patternFill>
    </fill>
    <fill>
      <patternFill patternType="solid">
        <fgColor rgb="FFB5E6A2"/>
        <bgColor rgb="FFB5E6A2"/>
      </patternFill>
    </fill>
    <fill>
      <patternFill patternType="solid">
        <fgColor rgb="FFC0C0C0"/>
        <bgColor rgb="FFC0C0C0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justify" wrapText="1"/>
    </xf>
    <xf numFmtId="164" fontId="3" fillId="0" borderId="11" xfId="0" applyNumberFormat="1" applyFont="1" applyBorder="1" applyAlignment="1">
      <alignment horizontal="right" wrapText="1"/>
    </xf>
    <xf numFmtId="9" fontId="3" fillId="0" borderId="11" xfId="0" applyNumberFormat="1" applyFont="1" applyBorder="1" applyAlignment="1">
      <alignment horizontal="right" wrapText="1"/>
    </xf>
    <xf numFmtId="3" fontId="3" fillId="0" borderId="11" xfId="0" applyNumberFormat="1" applyFont="1" applyBorder="1" applyAlignment="1">
      <alignment horizontal="right" wrapText="1"/>
    </xf>
    <xf numFmtId="0" fontId="3" fillId="0" borderId="12" xfId="0" applyFont="1" applyBorder="1" applyAlignment="1">
      <alignment horizontal="justify" wrapText="1"/>
    </xf>
    <xf numFmtId="9" fontId="4" fillId="0" borderId="11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164" fontId="4" fillId="0" borderId="11" xfId="0" applyNumberFormat="1" applyFont="1" applyBorder="1" applyAlignment="1">
      <alignment horizontal="right" wrapText="1"/>
    </xf>
    <xf numFmtId="3" fontId="4" fillId="0" borderId="11" xfId="0" applyNumberFormat="1" applyFont="1" applyBorder="1" applyAlignment="1">
      <alignment horizontal="right" wrapText="1"/>
    </xf>
    <xf numFmtId="165" fontId="3" fillId="0" borderId="11" xfId="1" applyFont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2">
    <cellStyle name="Millares [0]" xfId="1" builtinId="6" customBuiltin="1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7B94-EC98-4CFD-A74F-335C21F0F299}">
  <dimension ref="A5:V19"/>
  <sheetViews>
    <sheetView tabSelected="1" workbookViewId="0"/>
  </sheetViews>
  <sheetFormatPr baseColWidth="10" defaultRowHeight="15" x14ac:dyDescent="0.25"/>
  <cols>
    <col min="1" max="1" width="32.7109375" customWidth="1"/>
    <col min="2" max="2" width="21.42578125" customWidth="1"/>
    <col min="3" max="3" width="21.5703125" customWidth="1"/>
    <col min="4" max="4" width="17.140625" customWidth="1"/>
    <col min="5" max="5" width="17.7109375" customWidth="1"/>
    <col min="6" max="6" width="20.5703125" customWidth="1"/>
    <col min="7" max="7" width="14.42578125" customWidth="1"/>
    <col min="8" max="9" width="18" customWidth="1"/>
    <col min="10" max="10" width="15.28515625" customWidth="1"/>
    <col min="11" max="11" width="17.5703125" customWidth="1"/>
    <col min="12" max="12" width="19.28515625" customWidth="1"/>
    <col min="13" max="13" width="15.140625" customWidth="1"/>
    <col min="14" max="14" width="18.42578125" customWidth="1"/>
    <col min="15" max="15" width="18.7109375" customWidth="1"/>
    <col min="16" max="16" width="11.42578125" customWidth="1"/>
    <col min="17" max="18" width="14.7109375" bestFit="1" customWidth="1"/>
    <col min="19" max="19" width="11.42578125" customWidth="1"/>
    <col min="20" max="21" width="14.7109375" bestFit="1" customWidth="1"/>
    <col min="22" max="22" width="11.42578125" customWidth="1"/>
  </cols>
  <sheetData>
    <row r="5" spans="1:22" ht="18.75" thickBot="1" x14ac:dyDescent="0.3">
      <c r="A5" s="1"/>
      <c r="B5" s="23">
        <v>2018</v>
      </c>
      <c r="C5" s="23"/>
      <c r="D5" s="23"/>
      <c r="E5" s="24" t="s">
        <v>0</v>
      </c>
      <c r="F5" s="24"/>
      <c r="G5" s="24"/>
      <c r="H5" s="25">
        <v>2020</v>
      </c>
      <c r="I5" s="25"/>
      <c r="J5" s="25"/>
      <c r="K5" s="24">
        <v>2021</v>
      </c>
      <c r="L5" s="24"/>
      <c r="M5" s="24"/>
      <c r="N5" s="25">
        <v>2022</v>
      </c>
      <c r="O5" s="25"/>
      <c r="P5" s="25"/>
      <c r="Q5" s="24">
        <v>2023</v>
      </c>
      <c r="R5" s="24"/>
      <c r="S5" s="24"/>
      <c r="T5" s="25">
        <v>2024</v>
      </c>
      <c r="U5" s="25"/>
      <c r="V5" s="25"/>
    </row>
    <row r="6" spans="1:22" x14ac:dyDescent="0.25">
      <c r="A6" s="2"/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8.25" x14ac:dyDescent="0.25">
      <c r="A7" s="5"/>
      <c r="B7" s="6" t="s">
        <v>1</v>
      </c>
      <c r="C7" s="6" t="s">
        <v>2</v>
      </c>
      <c r="D7" s="6" t="s">
        <v>3</v>
      </c>
      <c r="E7" s="6" t="s">
        <v>1</v>
      </c>
      <c r="F7" s="6" t="s">
        <v>2</v>
      </c>
      <c r="G7" s="6" t="s">
        <v>3</v>
      </c>
      <c r="H7" s="6" t="s">
        <v>1</v>
      </c>
      <c r="I7" s="6" t="s">
        <v>2</v>
      </c>
      <c r="J7" s="6" t="s">
        <v>3</v>
      </c>
      <c r="K7" s="6" t="s">
        <v>1</v>
      </c>
      <c r="L7" s="6" t="s">
        <v>2</v>
      </c>
      <c r="M7" s="6" t="s">
        <v>3</v>
      </c>
      <c r="N7" s="6" t="s">
        <v>1</v>
      </c>
      <c r="O7" s="6" t="s">
        <v>2</v>
      </c>
      <c r="P7" s="6" t="s">
        <v>3</v>
      </c>
      <c r="Q7" s="6" t="s">
        <v>1</v>
      </c>
      <c r="R7" s="6" t="s">
        <v>2</v>
      </c>
      <c r="S7" s="6" t="s">
        <v>3</v>
      </c>
      <c r="T7" s="6" t="s">
        <v>1</v>
      </c>
      <c r="U7" s="6" t="s">
        <v>2</v>
      </c>
      <c r="V7" s="6" t="s">
        <v>3</v>
      </c>
    </row>
    <row r="8" spans="1:22" x14ac:dyDescent="0.25">
      <c r="A8" s="5" t="s">
        <v>4</v>
      </c>
      <c r="B8" s="7"/>
      <c r="C8" s="7"/>
      <c r="D8" s="7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25">
      <c r="A9" s="8" t="s">
        <v>5</v>
      </c>
      <c r="B9" s="9"/>
      <c r="C9" s="9"/>
      <c r="D9" s="9"/>
      <c r="E9" s="10"/>
      <c r="F9" s="11"/>
      <c r="G9" s="11"/>
      <c r="H9" s="10"/>
      <c r="I9" s="11"/>
      <c r="J9" s="11"/>
      <c r="K9" s="10"/>
      <c r="L9" s="11"/>
      <c r="M9" s="11"/>
      <c r="N9" s="10"/>
      <c r="O9" s="11"/>
      <c r="P9" s="11"/>
      <c r="Q9" s="10"/>
      <c r="R9" s="11"/>
      <c r="S9" s="11"/>
      <c r="T9" s="10"/>
      <c r="U9" s="11"/>
      <c r="V9" s="11"/>
    </row>
    <row r="10" spans="1:22" x14ac:dyDescent="0.25">
      <c r="A10" s="12" t="s">
        <v>6</v>
      </c>
      <c r="B10" s="13">
        <f>+B12+B19</f>
        <v>132810339448</v>
      </c>
      <c r="C10" s="13">
        <f>+C12+C19</f>
        <v>125546017869</v>
      </c>
      <c r="D10" s="14">
        <f>+C10/B10</f>
        <v>0.94530304184754954</v>
      </c>
      <c r="E10" s="13">
        <f>+E12+E19</f>
        <v>133894533249</v>
      </c>
      <c r="F10" s="13">
        <f>+F12+F19</f>
        <v>128940108087</v>
      </c>
      <c r="G10" s="14">
        <f>+F10/E10</f>
        <v>0.96299755455447611</v>
      </c>
      <c r="H10" s="13">
        <f>+H12+H19</f>
        <v>140712337664</v>
      </c>
      <c r="I10" s="13">
        <f>+I12+I19</f>
        <v>125204606813</v>
      </c>
      <c r="J10" s="14">
        <f>+I10/H10</f>
        <v>0.88979124994689418</v>
      </c>
      <c r="K10" s="15">
        <v>158475042477</v>
      </c>
      <c r="L10" s="15">
        <v>131520812376</v>
      </c>
      <c r="M10" s="14">
        <v>0.83</v>
      </c>
      <c r="N10" s="15">
        <f>+N12+N18+N19</f>
        <v>168782696348</v>
      </c>
      <c r="O10" s="15">
        <f>+O12+O18+O19</f>
        <v>151798096564.51999</v>
      </c>
      <c r="P10" s="14">
        <f>+O10/N10</f>
        <v>0.89937001747820888</v>
      </c>
      <c r="Q10" s="15">
        <f>+Q12+Q18+Q19</f>
        <v>189293100615</v>
      </c>
      <c r="R10" s="15">
        <f>+R12+R18+R19</f>
        <v>175600441190</v>
      </c>
      <c r="S10" s="14">
        <f>+R10/Q10</f>
        <v>0.92766424459996955</v>
      </c>
      <c r="T10" s="15">
        <f>+T12+T19</f>
        <v>199768554632</v>
      </c>
      <c r="U10" s="15">
        <f>+U12+U19</f>
        <v>193010384096</v>
      </c>
      <c r="V10" s="14">
        <f>+U10/T10</f>
        <v>0.96616999833407491</v>
      </c>
    </row>
    <row r="11" spans="1:22" x14ac:dyDescent="0.25">
      <c r="A11" s="16"/>
      <c r="B11" s="13"/>
      <c r="C11" s="13"/>
      <c r="D11" s="17"/>
      <c r="E11" s="13"/>
      <c r="F11" s="13"/>
      <c r="G11" s="17"/>
      <c r="H11" s="13"/>
      <c r="I11" s="13"/>
      <c r="J11" s="17"/>
      <c r="K11" s="18"/>
      <c r="L11" s="18"/>
      <c r="M11" s="19"/>
      <c r="N11" s="18"/>
      <c r="O11" s="18"/>
      <c r="P11" s="19"/>
      <c r="Q11" s="18"/>
      <c r="R11" s="18"/>
      <c r="S11" s="14"/>
      <c r="T11" s="18"/>
      <c r="U11" s="18"/>
      <c r="V11" s="14"/>
    </row>
    <row r="12" spans="1:22" x14ac:dyDescent="0.25">
      <c r="A12" s="16" t="s">
        <v>7</v>
      </c>
      <c r="B12" s="13">
        <f>SUM(B13:B15)</f>
        <v>121334668400</v>
      </c>
      <c r="C12" s="13">
        <f>SUM(C13:C15)</f>
        <v>114421035034</v>
      </c>
      <c r="D12" s="14">
        <f>+C12/B12</f>
        <v>0.94302013219166636</v>
      </c>
      <c r="E12" s="13">
        <f>SUM(E13:E17)</f>
        <v>121528353249</v>
      </c>
      <c r="F12" s="13">
        <f>SUM(F13:F17)</f>
        <v>117368372385</v>
      </c>
      <c r="G12" s="14">
        <f t="shared" ref="G12:G17" si="0">+F12/E12</f>
        <v>0.96576946241115769</v>
      </c>
      <c r="H12" s="13">
        <f>SUM(H13:H17)</f>
        <v>119545514664</v>
      </c>
      <c r="I12" s="13">
        <f>SUM(I13:I17)</f>
        <v>105162200005</v>
      </c>
      <c r="J12" s="14">
        <f t="shared" ref="J12:J17" si="1">+I12/H12</f>
        <v>0.87968335993678737</v>
      </c>
      <c r="K12" s="15">
        <v>129956106512</v>
      </c>
      <c r="L12" s="15">
        <v>110917554760</v>
      </c>
      <c r="M12" s="14">
        <v>0.85</v>
      </c>
      <c r="N12" s="15">
        <f>SUM(N13:N17)</f>
        <v>139517728000</v>
      </c>
      <c r="O12" s="15">
        <f>SUM(O13:O17)</f>
        <v>126917951278.09999</v>
      </c>
      <c r="P12" s="14">
        <f t="shared" ref="P12:P19" si="2">+O12/N12</f>
        <v>0.90969049666648805</v>
      </c>
      <c r="Q12" s="15">
        <f>SUM(Q13:Q17)</f>
        <v>159010405832</v>
      </c>
      <c r="R12" s="15">
        <f>SUM(R13:R17)</f>
        <v>147080148630</v>
      </c>
      <c r="S12" s="14">
        <f t="shared" ref="S12:S19" si="3">+R12/Q12</f>
        <v>0.924971846090345</v>
      </c>
      <c r="T12" s="15">
        <f>SUM(T13:T17)</f>
        <v>167459097000</v>
      </c>
      <c r="U12" s="15">
        <f>SUM(U13:U17)</f>
        <v>161686307395</v>
      </c>
      <c r="V12" s="14">
        <f t="shared" ref="V12:V17" si="4">+U12/T12</f>
        <v>0.96552716628467194</v>
      </c>
    </row>
    <row r="13" spans="1:22" x14ac:dyDescent="0.25">
      <c r="A13" s="16" t="s">
        <v>8</v>
      </c>
      <c r="B13" s="20">
        <v>68318000000</v>
      </c>
      <c r="C13" s="21">
        <v>65868386363</v>
      </c>
      <c r="D13" s="17">
        <f>+C13/B13</f>
        <v>0.96414394980824969</v>
      </c>
      <c r="E13" s="20">
        <v>68408240000</v>
      </c>
      <c r="F13" s="20">
        <v>66624773310</v>
      </c>
      <c r="G13" s="17">
        <f t="shared" si="0"/>
        <v>0.97392906629376808</v>
      </c>
      <c r="H13" s="20">
        <v>71510370000</v>
      </c>
      <c r="I13" s="20">
        <v>70836700508</v>
      </c>
      <c r="J13" s="17">
        <f t="shared" si="1"/>
        <v>0.99057941537709848</v>
      </c>
      <c r="K13" s="21">
        <v>90037984000</v>
      </c>
      <c r="L13" s="21">
        <v>79145256015</v>
      </c>
      <c r="M13" s="17">
        <v>0.88</v>
      </c>
      <c r="N13" s="21">
        <v>100608683447</v>
      </c>
      <c r="O13" s="21">
        <v>92622151321.529999</v>
      </c>
      <c r="P13" s="17">
        <f t="shared" si="2"/>
        <v>0.92061786466297157</v>
      </c>
      <c r="Q13" s="21">
        <v>114385622000</v>
      </c>
      <c r="R13" s="21">
        <v>106977446414</v>
      </c>
      <c r="S13" s="17">
        <f t="shared" si="3"/>
        <v>0.93523508062927696</v>
      </c>
      <c r="T13" s="21">
        <v>119793814500</v>
      </c>
      <c r="U13" s="21">
        <v>117333758240</v>
      </c>
      <c r="V13" s="17">
        <f t="shared" si="4"/>
        <v>0.97946424637809659</v>
      </c>
    </row>
    <row r="14" spans="1:22" x14ac:dyDescent="0.25">
      <c r="A14" s="16" t="s">
        <v>9</v>
      </c>
      <c r="B14" s="20">
        <v>9555000000</v>
      </c>
      <c r="C14" s="21">
        <v>8901878818</v>
      </c>
      <c r="D14" s="17">
        <f>+C14/B14</f>
        <v>0.93164613479853475</v>
      </c>
      <c r="E14" s="20">
        <v>10394779249</v>
      </c>
      <c r="F14" s="20">
        <v>9502872494</v>
      </c>
      <c r="G14" s="17">
        <f t="shared" si="0"/>
        <v>0.9141966622248564</v>
      </c>
      <c r="H14" s="20">
        <v>10709803201</v>
      </c>
      <c r="I14" s="20">
        <v>9922433988</v>
      </c>
      <c r="J14" s="17">
        <f t="shared" si="1"/>
        <v>0.92648144898437712</v>
      </c>
      <c r="K14" s="21">
        <v>11657546575</v>
      </c>
      <c r="L14" s="21">
        <v>9952257517</v>
      </c>
      <c r="M14" s="17">
        <v>0.85</v>
      </c>
      <c r="N14" s="21">
        <v>13174472553</v>
      </c>
      <c r="O14" s="21">
        <v>12397562058.23</v>
      </c>
      <c r="P14" s="17">
        <f t="shared" si="2"/>
        <v>0.94102910066080114</v>
      </c>
      <c r="Q14" s="21">
        <v>15110282669</v>
      </c>
      <c r="R14" s="21">
        <v>13756849621</v>
      </c>
      <c r="S14" s="17">
        <f t="shared" si="3"/>
        <v>0.91042966715793605</v>
      </c>
      <c r="T14" s="21">
        <v>17932167000</v>
      </c>
      <c r="U14" s="21">
        <v>16641399036</v>
      </c>
      <c r="V14" s="17">
        <f t="shared" si="4"/>
        <v>0.92801940981254527</v>
      </c>
    </row>
    <row r="15" spans="1:22" x14ac:dyDescent="0.25">
      <c r="A15" s="16" t="s">
        <v>10</v>
      </c>
      <c r="B15" s="20">
        <v>43461668400</v>
      </c>
      <c r="C15" s="21">
        <v>39650769853</v>
      </c>
      <c r="D15" s="17">
        <f>+C15/B15</f>
        <v>0.91231587080536469</v>
      </c>
      <c r="E15" s="20">
        <v>40434426000</v>
      </c>
      <c r="F15" s="20">
        <v>39234923969</v>
      </c>
      <c r="G15" s="17">
        <f t="shared" si="0"/>
        <v>0.97033463437814105</v>
      </c>
      <c r="H15" s="20">
        <v>34639901754</v>
      </c>
      <c r="I15" s="20">
        <v>21865537935</v>
      </c>
      <c r="J15" s="17">
        <f t="shared" si="1"/>
        <v>0.63122401703911024</v>
      </c>
      <c r="K15" s="21">
        <v>25414801764</v>
      </c>
      <c r="L15" s="21">
        <v>19196419259</v>
      </c>
      <c r="M15" s="17">
        <v>0.76</v>
      </c>
      <c r="N15" s="21">
        <v>22877089000</v>
      </c>
      <c r="O15" s="21">
        <v>19053910547.810001</v>
      </c>
      <c r="P15" s="17">
        <f t="shared" si="2"/>
        <v>0.83288177738916003</v>
      </c>
      <c r="Q15" s="21">
        <v>26378125163</v>
      </c>
      <c r="R15" s="21">
        <v>23495501806</v>
      </c>
      <c r="S15" s="17">
        <f t="shared" si="3"/>
        <v>0.89071917207203977</v>
      </c>
      <c r="T15" s="21">
        <v>25586616125</v>
      </c>
      <c r="U15" s="21">
        <v>23830277016</v>
      </c>
      <c r="V15" s="17">
        <f t="shared" si="4"/>
        <v>0.93135711653234488</v>
      </c>
    </row>
    <row r="16" spans="1:22" ht="26.25" x14ac:dyDescent="0.25">
      <c r="A16" s="16" t="s">
        <v>11</v>
      </c>
      <c r="B16" s="20"/>
      <c r="C16" s="20"/>
      <c r="D16" s="17"/>
      <c r="E16" s="20">
        <v>1885000000</v>
      </c>
      <c r="F16" s="20">
        <v>1630112684</v>
      </c>
      <c r="G16" s="17">
        <f t="shared" si="0"/>
        <v>0.86478126472148542</v>
      </c>
      <c r="H16" s="20">
        <v>2200000000</v>
      </c>
      <c r="I16" s="20">
        <v>2065575634</v>
      </c>
      <c r="J16" s="17">
        <f t="shared" si="1"/>
        <v>0.93889801545454543</v>
      </c>
      <c r="K16" s="21">
        <v>2266000000</v>
      </c>
      <c r="L16" s="21">
        <v>2051574448</v>
      </c>
      <c r="M16" s="17">
        <v>0.91</v>
      </c>
      <c r="N16" s="21">
        <v>2266000000</v>
      </c>
      <c r="O16" s="21">
        <v>2256232363.5300002</v>
      </c>
      <c r="P16" s="14">
        <f t="shared" si="2"/>
        <v>0.99568948081641673</v>
      </c>
      <c r="Q16" s="21">
        <v>2392896000</v>
      </c>
      <c r="R16" s="21">
        <v>2249688560</v>
      </c>
      <c r="S16" s="17">
        <f t="shared" si="3"/>
        <v>0.94015308646928242</v>
      </c>
      <c r="T16" s="21">
        <v>3388600000</v>
      </c>
      <c r="U16" s="21">
        <v>3181694107</v>
      </c>
      <c r="V16" s="17">
        <f t="shared" si="4"/>
        <v>0.93894059700171162</v>
      </c>
    </row>
    <row r="17" spans="1:22" ht="26.25" x14ac:dyDescent="0.25">
      <c r="A17" s="16" t="s">
        <v>12</v>
      </c>
      <c r="B17" s="20"/>
      <c r="C17" s="20"/>
      <c r="D17" s="17"/>
      <c r="E17" s="20">
        <v>405908000</v>
      </c>
      <c r="F17" s="20">
        <v>375689928</v>
      </c>
      <c r="G17" s="17">
        <f t="shared" si="0"/>
        <v>0.92555438178109328</v>
      </c>
      <c r="H17" s="20">
        <v>485439709</v>
      </c>
      <c r="I17" s="20">
        <v>471951940</v>
      </c>
      <c r="J17" s="17">
        <f t="shared" si="1"/>
        <v>0.97221535702593298</v>
      </c>
      <c r="K17" s="21">
        <v>579774173</v>
      </c>
      <c r="L17" s="21">
        <v>572047521</v>
      </c>
      <c r="M17" s="17">
        <v>0.99</v>
      </c>
      <c r="N17" s="21">
        <v>591483000</v>
      </c>
      <c r="O17" s="21">
        <v>588094987</v>
      </c>
      <c r="P17" s="14">
        <f t="shared" si="2"/>
        <v>0.99427200274564109</v>
      </c>
      <c r="Q17" s="21">
        <v>743480000</v>
      </c>
      <c r="R17" s="21">
        <v>600662229</v>
      </c>
      <c r="S17" s="17">
        <f t="shared" si="3"/>
        <v>0.80790637138860499</v>
      </c>
      <c r="T17" s="21">
        <v>757899375</v>
      </c>
      <c r="U17" s="21">
        <v>699178996</v>
      </c>
      <c r="V17" s="17">
        <f t="shared" si="4"/>
        <v>0.92252219630079524</v>
      </c>
    </row>
    <row r="18" spans="1:22" ht="26.25" x14ac:dyDescent="0.25">
      <c r="A18" s="16" t="s">
        <v>13</v>
      </c>
      <c r="B18" s="20"/>
      <c r="C18" s="20"/>
      <c r="D18" s="17"/>
      <c r="E18" s="20"/>
      <c r="F18" s="20"/>
      <c r="G18" s="17"/>
      <c r="H18" s="20"/>
      <c r="I18" s="20"/>
      <c r="J18" s="17"/>
      <c r="K18" s="19"/>
      <c r="L18" s="19"/>
      <c r="M18" s="19"/>
      <c r="N18" s="15">
        <v>229953000</v>
      </c>
      <c r="O18" s="21">
        <v>229953000</v>
      </c>
      <c r="P18" s="14">
        <f t="shared" si="2"/>
        <v>1</v>
      </c>
      <c r="Q18" s="22">
        <v>404702587</v>
      </c>
      <c r="R18" s="22">
        <v>404702587</v>
      </c>
      <c r="S18" s="14">
        <f t="shared" si="3"/>
        <v>1</v>
      </c>
      <c r="T18" s="19">
        <v>0</v>
      </c>
      <c r="U18" s="19">
        <v>0</v>
      </c>
      <c r="V18" s="14"/>
    </row>
    <row r="19" spans="1:22" x14ac:dyDescent="0.25">
      <c r="A19" s="16" t="s">
        <v>14</v>
      </c>
      <c r="B19" s="13">
        <v>11475671048</v>
      </c>
      <c r="C19" s="13">
        <v>11124982835</v>
      </c>
      <c r="D19" s="14">
        <f>+C19/B19</f>
        <v>0.96944072276617599</v>
      </c>
      <c r="E19" s="13">
        <v>12366180000</v>
      </c>
      <c r="F19" s="13">
        <v>11571735702</v>
      </c>
      <c r="G19" s="14">
        <f>+F19/E19</f>
        <v>0.93575669301271691</v>
      </c>
      <c r="H19" s="13">
        <v>21166823000</v>
      </c>
      <c r="I19" s="13">
        <v>20042406808</v>
      </c>
      <c r="J19" s="14">
        <f>+I19/H19</f>
        <v>0.94687836752827759</v>
      </c>
      <c r="K19" s="15">
        <v>28518935965</v>
      </c>
      <c r="L19" s="15">
        <v>20603257615</v>
      </c>
      <c r="M19" s="14">
        <v>0.72</v>
      </c>
      <c r="N19" s="15">
        <v>29035015348</v>
      </c>
      <c r="O19" s="15">
        <v>24650192286.419998</v>
      </c>
      <c r="P19" s="14">
        <f t="shared" si="2"/>
        <v>0.8489815483468639</v>
      </c>
      <c r="Q19" s="15">
        <v>29877992196</v>
      </c>
      <c r="R19" s="15">
        <v>28115589973</v>
      </c>
      <c r="S19" s="14">
        <f t="shared" si="3"/>
        <v>0.94101336490622867</v>
      </c>
      <c r="T19" s="15">
        <v>32309457632</v>
      </c>
      <c r="U19" s="15">
        <v>31324076701</v>
      </c>
      <c r="V19" s="14">
        <f>+U19/T19</f>
        <v>0.96950178049339775</v>
      </c>
    </row>
  </sheetData>
  <mergeCells count="7">
    <mergeCell ref="T5:V5"/>
    <mergeCell ref="B5:D5"/>
    <mergeCell ref="E5:G5"/>
    <mergeCell ref="H5:J5"/>
    <mergeCell ref="K5:M5"/>
    <mergeCell ref="N5:P5"/>
    <mergeCell ref="Q5:S5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Fernando Ruíz González</dc:creator>
  <cp:lastModifiedBy>Jeisson Nicolás Lugo Herreño</cp:lastModifiedBy>
  <dcterms:created xsi:type="dcterms:W3CDTF">2025-06-12T21:03:56Z</dcterms:created>
  <dcterms:modified xsi:type="dcterms:W3CDTF">2025-06-13T20:51:56Z</dcterms:modified>
</cp:coreProperties>
</file>