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drawings/drawing2.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E:\Luis Espinosa\Documents\PUBLICACIONES\PLANEACION\Acuerdos Gestion 2021\Nueva carpeta\"/>
    </mc:Choice>
  </mc:AlternateContent>
  <bookViews>
    <workbookView xWindow="0" yWindow="0" windowWidth="20490" windowHeight="7620" tabRatio="712" firstSheet="2" activeTab="3"/>
  </bookViews>
  <sheets>
    <sheet name="Concertacion " sheetId="1" state="hidden" r:id="rId1"/>
    <sheet name="MANUAL" sheetId="22" state="hidden" r:id="rId2"/>
    <sheet name="instructivo de diligenciamiento" sheetId="23" r:id="rId3"/>
    <sheet name="ANEXO 1" sheetId="12" r:id="rId4"/>
    <sheet name="Valoración Subordinado" sheetId="25" r:id="rId5"/>
    <sheet name="Valoración Par" sheetId="24" r:id="rId6"/>
    <sheet name="Seguimiento 2" sheetId="5" state="hidden" r:id="rId7"/>
    <sheet name="Seguimiento 3" sheetId="6" state="hidden" r:id="rId8"/>
    <sheet name="Seguimiento 4" sheetId="7" state="hidden" r:id="rId9"/>
    <sheet name="Final" sheetId="9" state="hidden" r:id="rId10"/>
    <sheet name="Componente de Gestion Adicional" sheetId="14" state="hidden" r:id="rId11"/>
    <sheet name="Instructivo" sheetId="3" state="hidden" r:id="rId12"/>
  </sheets>
  <definedNames>
    <definedName name="_xlnm.Print_Area" localSheetId="3">'ANEXO 1'!$B$1:$R$37</definedName>
    <definedName name="_xlnm.Print_Area" localSheetId="10">'Componente de Gestion Adicional'!$A$1:$O$20</definedName>
    <definedName name="_xlnm.Print_Area" localSheetId="2">'instructivo de diligenciamiento'!$A$1:$J$41</definedName>
    <definedName name="_xlnm.Print_Area" localSheetId="1">MANUAL!$A$1:$U$47</definedName>
    <definedName name="_xlnm.Print_Area" localSheetId="5">'Valoración Par'!$A$1:$H$75</definedName>
    <definedName name="_xlnm.Print_Area" localSheetId="4">'Valoración Subordinado'!$A$1:$H$75</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10" i="12" l="1"/>
  <c r="O15" i="12"/>
  <c r="O20" i="12"/>
  <c r="O25" i="12"/>
  <c r="P15" i="12" l="1"/>
  <c r="P20" i="12"/>
  <c r="P25" i="12"/>
  <c r="H30" i="12"/>
  <c r="P10" i="12"/>
  <c r="I16" i="9"/>
  <c r="H13" i="9"/>
  <c r="L13" i="9" s="1"/>
  <c r="K13" i="9"/>
  <c r="K10" i="9"/>
  <c r="K16" i="9" s="1"/>
  <c r="H10" i="9"/>
  <c r="L10" i="9" s="1"/>
  <c r="H7" i="9"/>
  <c r="L7" i="9" s="1"/>
  <c r="M13" i="9"/>
  <c r="M7" i="9"/>
  <c r="M10" i="9"/>
  <c r="M16" i="9" s="1"/>
  <c r="J16" i="9"/>
  <c r="B16" i="9"/>
  <c r="H27" i="5"/>
  <c r="M24" i="7"/>
  <c r="M27" i="7" s="1"/>
  <c r="M21" i="7"/>
  <c r="M18" i="7"/>
  <c r="K24" i="7"/>
  <c r="K27" i="7" s="1"/>
  <c r="K21" i="7"/>
  <c r="M24" i="6"/>
  <c r="J24" i="6"/>
  <c r="J24" i="7" s="1"/>
  <c r="J21" i="6"/>
  <c r="J21" i="7" s="1"/>
  <c r="J18" i="6"/>
  <c r="J18" i="7" s="1"/>
  <c r="M18" i="6"/>
  <c r="I18" i="5"/>
  <c r="I18" i="6" s="1"/>
  <c r="L18" i="6" s="1"/>
  <c r="H18" i="6"/>
  <c r="M24" i="5"/>
  <c r="M21" i="5"/>
  <c r="M18" i="5"/>
  <c r="I24" i="5"/>
  <c r="I24" i="7" s="1"/>
  <c r="H24" i="7"/>
  <c r="I21" i="5"/>
  <c r="I21" i="7" s="1"/>
  <c r="H21" i="6"/>
  <c r="B27" i="7"/>
  <c r="H21" i="7"/>
  <c r="H18" i="7"/>
  <c r="H27" i="7" s="1"/>
  <c r="D7" i="7"/>
  <c r="D6" i="7"/>
  <c r="D5" i="7"/>
  <c r="D4" i="7"/>
  <c r="B27" i="6"/>
  <c r="H24" i="6"/>
  <c r="I24" i="6"/>
  <c r="D7" i="6"/>
  <c r="D6" i="6"/>
  <c r="D5" i="6"/>
  <c r="D4" i="6"/>
  <c r="B27" i="5"/>
  <c r="L24" i="5"/>
  <c r="D7" i="5"/>
  <c r="D6" i="5"/>
  <c r="D5" i="5"/>
  <c r="D4" i="5"/>
  <c r="B26" i="1"/>
  <c r="I18" i="7"/>
  <c r="I27" i="7" s="1"/>
  <c r="H27" i="6"/>
  <c r="L24" i="6" l="1"/>
  <c r="L18" i="5"/>
  <c r="H16" i="9"/>
  <c r="M27" i="5"/>
  <c r="L24" i="7"/>
  <c r="J27" i="7"/>
  <c r="L18" i="7"/>
  <c r="L21" i="7"/>
  <c r="L16" i="9"/>
  <c r="I21" i="6"/>
  <c r="J27" i="6"/>
  <c r="I27" i="5"/>
  <c r="L21" i="5"/>
  <c r="L27" i="5" s="1"/>
  <c r="P30" i="12"/>
  <c r="L27" i="7" l="1"/>
  <c r="L21" i="6"/>
  <c r="I27" i="6"/>
  <c r="P32" i="12"/>
  <c r="L27" i="6" l="1"/>
  <c r="M21" i="6"/>
  <c r="M27" i="6" s="1"/>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8" authorId="0" shapeId="0">
      <text>
        <r>
          <rPr>
            <sz val="12"/>
            <color indexed="81"/>
            <rFont val="Tahoma"/>
            <family val="2"/>
          </rPr>
          <t>Lapso de ejecución del compromiso concertado en el cual deberán adelantarse las acciones necesarias para su cumplimiento.</t>
        </r>
      </text>
    </comment>
    <comment ref="G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8" authorId="2" shapeId="0">
      <text>
        <r>
          <rPr>
            <sz val="12"/>
            <color indexed="81"/>
            <rFont val="Tahoma"/>
            <family val="2"/>
          </rPr>
          <t>Resultado final alcanzado, que se obtiene de la sumatoria entre el cumplimiento del primer y segundo semestre de acuerdo con lo concertado.</t>
        </r>
      </text>
    </comment>
    <comment ref="P8" authorId="0" shapeId="0">
      <text>
        <r>
          <rPr>
            <sz val="12"/>
            <color indexed="81"/>
            <rFont val="Tahoma"/>
            <family val="2"/>
          </rPr>
          <t>Porcentaje de cumplimiento de los compromisos gerenciales del año de acuerdo con el peso ponderado que se asignó al compromiso institucional.</t>
        </r>
      </text>
    </comment>
    <comment ref="Q8" authorId="0" shapeId="0">
      <text>
        <r>
          <rPr>
            <sz val="12"/>
            <color indexed="81"/>
            <rFont val="Tahoma"/>
            <family val="2"/>
          </rPr>
          <t xml:space="preserve">Soportes que acompañan la ejecución de los compromisos gerenciales y que pueden encontrarse de forma física y/o virtual. </t>
        </r>
      </text>
    </comment>
    <comment ref="J9" authorId="3" shapeId="0">
      <text>
        <r>
          <rPr>
            <sz val="12"/>
            <color indexed="81"/>
            <rFont val="Tahoma"/>
            <family val="2"/>
          </rPr>
          <t>Porcentaje programado de cumplimiento de cada compromiso gerencial para este periodo.</t>
        </r>
      </text>
    </comment>
    <comment ref="K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9" authorId="1" shapeId="0">
      <text>
        <r>
          <rPr>
            <sz val="12"/>
            <color indexed="81"/>
            <rFont val="Tahoma"/>
            <family val="2"/>
          </rPr>
          <t>Se registran los aspectos de mejora para el cumplimiento de los compromisos concertados que se encuentren retrasados conforme a lo programado</t>
        </r>
      </text>
    </comment>
    <comment ref="M9" authorId="3" shapeId="0">
      <text>
        <r>
          <rPr>
            <sz val="12"/>
            <color indexed="81"/>
            <rFont val="Tahoma"/>
            <family val="2"/>
          </rPr>
          <t>Porcentaje programado de cumplimiento de cada compromiso gerencial durante este periodo.</t>
        </r>
      </text>
    </comment>
    <comment ref="N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9" authorId="0" shapeId="0">
      <text>
        <r>
          <rPr>
            <sz val="12"/>
            <color indexed="81"/>
            <rFont val="Tahoma"/>
            <family val="2"/>
          </rPr>
          <t>Breve descripción del producto o actividad indicada como evidencia.</t>
        </r>
      </text>
    </comment>
    <comment ref="R9"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3.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<sst xmlns="http://schemas.openxmlformats.org/spreadsheetml/2006/main" count="696" uniqueCount="306">
  <si>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</si>
  <si>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</si>
  <si>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</si>
  <si>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</si>
  <si>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</si>
  <si>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</si>
  <si>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</si>
  <si>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</si>
  <si>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</si>
  <si>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</si>
  <si>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</si>
  <si>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</si>
  <si>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</si>
  <si>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</si>
  <si>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</si>
  <si>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</si>
  <si>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</si>
  <si>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</si>
  <si>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</si>
  <si>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</si>
  <si>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</si>
  <si>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</si>
  <si>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</si>
  <si>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</si>
  <si>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</si>
  <si>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</si>
  <si>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</si>
  <si>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</si>
  <si>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</si>
  <si>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</si>
  <si>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</si>
  <si>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</si>
  <si>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</si>
  <si>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</si>
  <si>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</si>
  <si>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</si>
  <si>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</si>
  <si>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</si>
  <si>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</si>
  <si>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</si>
  <si>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</si>
  <si>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</si>
  <si>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</si>
  <si>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</si>
  <si>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</si>
  <si>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</si>
  <si>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</si>
  <si>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</si>
  <si>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</si>
  <si>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</si>
  <si>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</si>
  <si>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</si>
  <si>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</si>
  <si>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</si>
  <si>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</si>
  <si>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</si>
  <si>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</si>
  <si>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</si>
  <si>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</si>
  <si>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</si>
  <si>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</si>
  <si>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</si>
  <si>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</si>
  <si>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</si>
  <si>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</si>
  <si>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</si>
  <si>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</si>
  <si>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</si>
  <si>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</si>
  <si>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</si>
  <si>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</si>
  <si>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</si>
  <si>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</si>
  <si>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</si>
  <si>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</si>
  <si>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</si>
  <si>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</si>
  <si>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</si>
  <si>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</si>
  <si>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</si>
  <si>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</si>
  <si>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</si>
  <si>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</si>
  <si>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</si>
  <si>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</si>
  <si>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</si>
  <si>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</si>
  <si>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</si>
  <si>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</si>
  <si>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</si>
  <si>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</si>
  <si>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</si>
  <si>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</si>
  <si>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</si>
  <si>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</si>
  <si>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</si>
  <si>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</si>
  <si>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</si>
  <si>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</si>
  <si>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</si>
  <si>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</si>
  <si>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</si>
  <si>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</si>
  <si>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</si>
  <si>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</si>
  <si>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</si>
  <si>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</si>
  <si>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</si>
  <si>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</si>
  <si>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</si>
  <si>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</si>
  <si>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</si>
  <si>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</si>
  <si>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</si>
  <si>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</si>
  <si>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</si>
  <si>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</si>
  <si>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</si>
  <si>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</si>
  <si>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</si>
  <si>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</si>
  <si>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</si>
  <si>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</si>
  <si>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</si>
  <si>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</si>
  <si>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</si>
  <si>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</si>
  <si>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</si>
  <si>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</si>
  <si>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</si>
  <si>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</si>
  <si>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</si>
  <si>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</si>
  <si>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</si>
  <si>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</si>
  <si>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</si>
  <si>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</si>
  <si>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</si>
  <si>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</si>
  <si>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</si>
  <si>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</si>
  <si>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</si>
  <si>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</si>
  <si>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</si>
  <si>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</si>
  <si>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</si>
  <si>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</si>
  <si>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</si>
  <si>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</si>
  <si>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</si>
  <si>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</si>
  <si>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</si>
  <si>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</si>
  <si>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</si>
  <si>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</si>
  <si>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</si>
  <si>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</si>
  <si>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</si>
  <si>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</si>
  <si>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</si>
  <si>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</si>
  <si>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</si>
  <si>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</si>
  <si>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</si>
  <si>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</si>
  <si>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</si>
  <si>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</si>
  <si>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</si>
  <si>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</si>
  <si>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</si>
  <si>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</si>
  <si>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</si>
  <si>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</si>
  <si>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</si>
  <si>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</si>
  <si>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</si>
  <si>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</si>
  <si>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</si>
  <si>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</si>
  <si>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</si>
  <si>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</si>
  <si>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</si>
  <si>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</si>
  <si>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</si>
  <si>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</si>
  <si>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</si>
  <si>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</si>
  <si>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</si>
  <si>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</si>
  <si>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</si>
  <si>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</si>
  <si>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</si>
  <si>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</si>
  <si>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</si>
  <si>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</si>
  <si>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</si>
  <si>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</si>
  <si>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</si>
  <si>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</si>
  <si>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</si>
  <si>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</si>
  <si>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PROCESO: GESTION DE TALENTO HUMANO</t>
  </si>
  <si>
    <t>FORMATO: ACUERDOS DE GESTIÓN</t>
  </si>
  <si>
    <t>Pagina 1 de 1</t>
  </si>
  <si>
    <t>Versión 003</t>
  </si>
  <si>
    <t>Fecha: 01 de noviembre de 2017</t>
  </si>
  <si>
    <t xml:space="preserve">Concertación para el desempeño sobresaliente (5% adicional. Describir los compromisos gerenciales adicionales) </t>
  </si>
  <si>
    <t>Instructivo de diligenciamiento</t>
  </si>
  <si>
    <t>01/01/2021 
31/12/2021</t>
  </si>
  <si>
    <t>Contar con empresas competitivas,  productivas y perdurables</t>
  </si>
  <si>
    <t>Fortalecimiento de la oferta de valor para  los usuarios (más y mejores servicios)</t>
  </si>
  <si>
    <t>Lograr un marco normativo adecuado que  facilite el cumplimiento de la Misión</t>
  </si>
  <si>
    <r>
      <rPr>
        <b/>
        <sz val="16"/>
        <color theme="1"/>
        <rFont val="Arial"/>
        <family val="2"/>
      </rPr>
      <t>Proyecto:</t>
    </r>
    <r>
      <rPr>
        <sz val="16"/>
        <color theme="1"/>
        <rFont val="Arial"/>
        <family val="2"/>
      </rPr>
      <t xml:space="preserve"> Mejoramiento de los  procesos archivísticos del Sistema
de Gestión Documental de la  Superintendencia de Sociedades  a nivel Nacional
</t>
    </r>
    <r>
      <rPr>
        <b/>
        <sz val="16"/>
        <color theme="1"/>
        <rFont val="Arial"/>
        <family val="2"/>
      </rPr>
      <t>Compromiso:</t>
    </r>
    <r>
      <rPr>
        <sz val="16"/>
        <color theme="1"/>
        <rFont val="Arial"/>
        <family val="2"/>
      </rPr>
      <t xml:space="preserve"> Continuar con el proyecto de organización documental producto del Plan de Mejoramiento con el Archivo General de la Nación</t>
    </r>
  </si>
  <si>
    <r>
      <rPr>
        <b/>
        <sz val="16"/>
        <color theme="1"/>
        <rFont val="Arial"/>
        <family val="2"/>
      </rPr>
      <t>Proyecto:</t>
    </r>
    <r>
      <rPr>
        <sz val="16"/>
        <color theme="1"/>
        <rFont val="Arial"/>
        <family val="2"/>
      </rPr>
      <t xml:space="preserve"> Expediente digital – Sistema
de Gestión Documental  Electrónica de Archivo (Fase II) -  SGDEA 
</t>
    </r>
    <r>
      <rPr>
        <b/>
        <sz val="16"/>
        <color theme="1"/>
        <rFont val="Arial"/>
        <family val="2"/>
      </rPr>
      <t xml:space="preserve">Compromiso: </t>
    </r>
    <r>
      <rPr>
        <sz val="16"/>
        <color theme="1"/>
        <rFont val="Arial"/>
        <family val="2"/>
      </rPr>
      <t xml:space="preserve">Continuar apoyando a la Dirección de Tecnología a través del Grupo de Gestión Documental y el Grupo de Contratos, en la estructuración y contratación del proyecto de expediente digital  </t>
    </r>
  </si>
  <si>
    <r>
      <rPr>
        <b/>
        <sz val="16"/>
        <color theme="1"/>
        <rFont val="Arial"/>
        <family val="2"/>
      </rPr>
      <t xml:space="preserve">Proyecto: </t>
    </r>
    <r>
      <rPr>
        <sz val="16"/>
        <color theme="1"/>
        <rFont val="Arial"/>
        <family val="2"/>
      </rPr>
      <t xml:space="preserve">Reestructuración
organizacional para  asumir las funciones de  supervisión de Cámaras  de Comercio de  conformidad con la Ley de  Emprendimiento (Ley  2069 de 2020 – artículo
70)
</t>
    </r>
    <r>
      <rPr>
        <b/>
        <sz val="16"/>
        <color theme="1"/>
        <rFont val="Arial"/>
        <family val="2"/>
      </rPr>
      <t xml:space="preserve">Compromiso: </t>
    </r>
    <r>
      <rPr>
        <sz val="16"/>
        <color theme="1"/>
        <rFont val="Arial"/>
        <family val="2"/>
      </rPr>
      <t xml:space="preserve">Identificar las necesidades administrativas requeridas para asumir las funciones establecidas en el artículo 70 de la Ley 2069 de 2020 </t>
    </r>
  </si>
  <si>
    <t>Coordinar las acciones correspondientes para el alistamiento del espacio físico que requiere el arvchivo transferido por la SIC</t>
  </si>
  <si>
    <r>
      <rPr>
        <b/>
        <sz val="16"/>
        <color theme="1"/>
        <rFont val="Arial"/>
        <family val="2"/>
      </rPr>
      <t>Proyecto:</t>
    </r>
    <r>
      <rPr>
        <sz val="16"/>
        <color theme="1"/>
        <rFont val="Arial"/>
        <family val="2"/>
      </rPr>
      <t xml:space="preserve"> Inteligencia de  datos (supervisión
preventiva con Alertas
Tempranas v3.0)
</t>
    </r>
    <r>
      <rPr>
        <b/>
        <sz val="16"/>
        <color theme="1"/>
        <rFont val="Arial"/>
        <family val="2"/>
      </rPr>
      <t>Compromiso:</t>
    </r>
    <r>
      <rPr>
        <sz val="16"/>
        <color theme="1"/>
        <rFont val="Arial"/>
        <family val="2"/>
      </rPr>
      <t xml:space="preserve"> </t>
    </r>
    <r>
      <rPr>
        <sz val="16"/>
        <color rgb="FFFF0000"/>
        <rFont val="Arial"/>
        <family val="2"/>
      </rPr>
      <t>Apoyar</t>
    </r>
    <r>
      <rPr>
        <sz val="16"/>
        <color theme="1"/>
        <rFont val="Arial"/>
        <family val="2"/>
      </rPr>
      <t xml:space="preserve"> las gestiones contractuales orientadas a fortalecer la inteligencia de  datos, mediante las gestiones que correspondan para la correcta ejecución y seguimiento de la órden de compra del proyecto IA  
</t>
    </r>
  </si>
  <si>
    <t xml:space="preserve">Garantizar la participación en las reuniones de seguimiento a la ejecucion de la órden de compra de IA con el contratista </t>
  </si>
  <si>
    <t>Garantizar la participación en las reuniones que la Dirección de Tecnología programe para temas relacionados con la ejecución de la órden de compra IA</t>
  </si>
  <si>
    <t>Validar las recomendaciones juridico-contractuales que correspondan para la correcta ejecución de la órden de compra IA</t>
  </si>
  <si>
    <t xml:space="preserve">Validar la estructuración del estudio previo para el contrato de organización documental </t>
  </si>
  <si>
    <t>Coordinar el seguimiento a la ejecución del contrato que se suscriba para la organización documental</t>
  </si>
  <si>
    <t>Coordinar el reporte al AGN sobre el avance del plan de mejoramiento</t>
  </si>
  <si>
    <t>Garantizar la participación en las mesas de trabajo que se adelanten para definir el modelo de expediente digital</t>
  </si>
  <si>
    <t xml:space="preserve">Coordinar con el grupo de gestión documetal la estructuración funcional del modelo de expediente digital </t>
  </si>
  <si>
    <t>Coordinar con el grupo de gestión documental la contratación y ejecución del modelo de expediente digital</t>
  </si>
  <si>
    <t>Coordinar la inspección al archivo de la SIC que eventualmente será transferido a la Entidad</t>
  </si>
  <si>
    <t>Coordinar la gestión de los nuevos puestos de trabajo requeridos por la función asignada</t>
  </si>
  <si>
    <t>REINALDO SANCHEZ GUTIERREZ - DIRECTOR ADMINISTRATIVO</t>
  </si>
  <si>
    <t xml:space="preserve">DANERY BUITRAGO GÓMEZ - SECRETARIA GENERAL </t>
  </si>
  <si>
    <t>Firma del Supervisor Jerárquico - Juan Pablo Liévano Vegalara</t>
  </si>
  <si>
    <t>Identifica las fuerzas políticas que afectan la organización y las posibles alianzas para cumplir con los propósitos organizacionales.</t>
  </si>
  <si>
    <t>Conoce y hace seguimiento a las políticas gubernamentales.</t>
  </si>
  <si>
    <t>Está al día en los acontecimientos claves del sector y del Estado.</t>
  </si>
  <si>
    <t>Es conciente de las condiciones específicas del entorno organizacional.</t>
  </si>
  <si>
    <t xml:space="preserve">Conocimiento del Entorno
</t>
  </si>
  <si>
    <t>Total Puntaje Evaluador</t>
  </si>
  <si>
    <t xml:space="preserve">Mantiene con sus colaboradores relaciones de respeto </t>
  </si>
  <si>
    <t xml:space="preserve">Tienen en cuenta las opiniones de sus colaboradores. </t>
  </si>
  <si>
    <t>*Establece espacios regulares de retroalimentación y reconocimiento del desempeño y sabe manejar hábilmente el bajo desempeño.</t>
  </si>
  <si>
    <t>*Hace uso de las habilidades y recurso de su grupo de trabajo para alcanzar las metas y los estándares de productividad.</t>
  </si>
  <si>
    <t>*Delega de manera efectiva sabiendo cuando intervenir y cuando no hacerlo.</t>
  </si>
  <si>
    <t>*Permite niveles de autonomía con el fin de estimular el desarrollo integral del empleado.</t>
  </si>
  <si>
    <t>*Identifica necesidades de formación y capacitación y propone acciones para satisfacerlas.</t>
  </si>
  <si>
    <t xml:space="preserve">Dirección y Desarrollo de Personal
</t>
  </si>
  <si>
    <t>Decide en situaciones de alta complejidad e incertidumbre.</t>
  </si>
  <si>
    <t>Decide bajo presión.</t>
  </si>
  <si>
    <t>Efectúa cambios complejos y comprometidos en sus actividades o en las funciones que tiene asignadas cuando detecta problemas o dificultades para su realización.</t>
  </si>
  <si>
    <t>Elige con oportunidad, entre muchas alternativas, los proyectos a realizar.</t>
  </si>
  <si>
    <t xml:space="preserve">Toma de Decisiones
</t>
  </si>
  <si>
    <t>Establece planes alternativos de acción.</t>
  </si>
  <si>
    <t>Distribuye el tiempo con eficiencia.</t>
  </si>
  <si>
    <t>Busca soluciones a los problemas.</t>
  </si>
  <si>
    <t xml:space="preserve">Traduce los objetivos estratégicos en planes prácticos y factibles. </t>
  </si>
  <si>
    <t xml:space="preserve">Establece objetivos claros y concisos, estructurados y coherentes con las metas organizacionales. </t>
  </si>
  <si>
    <t xml:space="preserve">
Anticipa situaciones y escenarios futuros con acierto. </t>
  </si>
  <si>
    <t xml:space="preserve">Planeación
</t>
  </si>
  <si>
    <t>Fomenta la participación de todos en los que unifica esfuerzos hacia objetivos y metas institucionales.</t>
  </si>
  <si>
    <t xml:space="preserve">Genera un clima positivo y de seguridad en sus colaboradores. </t>
  </si>
  <si>
    <t xml:space="preserve">Constituye y mantiene grupos de trabajo con un desempeño conforme a los estándares. Promueve la eficacia del equipo. </t>
  </si>
  <si>
    <t>Fomenta la comunicación clara, directa y concreta</t>
  </si>
  <si>
    <t>Mantiene a sus colaboradores motivados</t>
  </si>
  <si>
    <t xml:space="preserve">Liderazgo
      </t>
  </si>
  <si>
    <t>Demuestra sentido de pertenencia en todas sus actuaciones</t>
  </si>
  <si>
    <t xml:space="preserve">Apoya a la organización en situaciones difíciles. </t>
  </si>
  <si>
    <t>Antepone las necesidades de la organización a sus propias necesidades</t>
  </si>
  <si>
    <t xml:space="preserve">Promueve las metas de la organización y respeta sus normas. </t>
  </si>
  <si>
    <t>Compromiso con la organización</t>
  </si>
  <si>
    <t xml:space="preserve">Utiliza los recursos de la entidad para el desarrollo de las labores y prestación del servicio. </t>
  </si>
  <si>
    <t xml:space="preserve">Ejecuta funciones con base en las normas y criterios aplicables. </t>
  </si>
  <si>
    <t xml:space="preserve">Demuestra imparcialidad en sus decisiones. </t>
  </si>
  <si>
    <t xml:space="preserve">Facilita el acceso a la información relacionada con sus responsabilidades y con el servicio a cargo de la entidad en que labora. </t>
  </si>
  <si>
    <t xml:space="preserve">Proporciona información veraz, objetiva y basada en hechos. </t>
  </si>
  <si>
    <t>Transparencia</t>
  </si>
  <si>
    <t>Reconoce la interdependencia entre su trabajo y el de otros</t>
  </si>
  <si>
    <t xml:space="preserve">Establece diferentes canales de comunicación con el usuario para conocer sus necesidades y propuestas y responde a las mismas. </t>
  </si>
  <si>
    <t xml:space="preserve">Da respuesta oportuna a las necesidades de los usuarios de conformidad con el servicio que ofrece la entidad. </t>
  </si>
  <si>
    <t xml:space="preserve">Considera las necesidades de los usuarios al diseñar proyectos o servicios. </t>
  </si>
  <si>
    <t>Atiende y valora las necesidades y peticiones de los usuarios y de ciudadanos en general</t>
  </si>
  <si>
    <t xml:space="preserve">Orientación al ciudadano </t>
  </si>
  <si>
    <t>Realiza todas las acciones necesarias para alcanzar los objetivos propuestos enfrentando los obstáculos que se presenta</t>
  </si>
  <si>
    <t>Compromete recursos y tiempos para mejorar la productividad tomando las medidas necesarias para minimizar los riesgos.</t>
  </si>
  <si>
    <t>Asume responsabilidad por sus resultados</t>
  </si>
  <si>
    <t>Cumple con oportunidad en función de estándares, objetivos y metas establecidas por la entidad, las funciones que le son asignadas</t>
  </si>
  <si>
    <t>Orientación a resultados</t>
  </si>
  <si>
    <t>Valoracion actual</t>
  </si>
  <si>
    <t xml:space="preserve">Valoracion anterior </t>
  </si>
  <si>
    <t>Par</t>
  </si>
  <si>
    <t>Conductas asociadas</t>
  </si>
  <si>
    <t>Competencias comunes
y directivas</t>
  </si>
  <si>
    <t xml:space="preserve">
Su comportamiento no se manifiesta, requiere de retroalimentación directa y acompañamiento. Puede mejorar.
</t>
  </si>
  <si>
    <t>Es consistente en su comportamiento y se destaca entre sus pares y en los entornos donde se desenvuelve.  Puede afianzar.</t>
  </si>
  <si>
    <t>Es consistente en su comportamiento, da ejemplo e influye en otros,  es un referente en su organización  y trasciende su entorno de gestión.</t>
  </si>
  <si>
    <t>Criterios de valoracion</t>
  </si>
  <si>
    <t xml:space="preserve"> VALORACION DE COMPETENCIAS COMPORTAMENTALES -  PAR</t>
  </si>
  <si>
    <t>Pagina 3 de 6</t>
  </si>
  <si>
    <t>Versión 002</t>
  </si>
  <si>
    <t>Fecha: 09 de Febrero de 2017</t>
  </si>
  <si>
    <t xml:space="preserve">Nombre del Par Designado: 
Joaquin Fernando Ruiz Gonzalez 
Director Financiero 
</t>
  </si>
  <si>
    <t xml:space="preserve">Joaquin Fernando Ruiz Gonzalez 
Director Financiero </t>
  </si>
  <si>
    <t>Pagina 4 de 6</t>
  </si>
  <si>
    <t xml:space="preserve"> VALORACION DE COMPETENCIAS COMPORTAMENTALES -  SUBALTERNO</t>
  </si>
  <si>
    <t xml:space="preserve">Anticipa situaciones y escenarios futuros con acierto. </t>
  </si>
  <si>
    <t xml:space="preserve">Nombre del Subalterno: 
Juan Esteban Rojas Barrios 
Coordinador Grupo Administrativo 
</t>
  </si>
  <si>
    <t xml:space="preserve">Firma del Subalterno
Juan Esteban Rojas Barrios </t>
  </si>
  <si>
    <t xml:space="preserve">Firma del Gerente Público
Reinaldo Sanchez Gutierrez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</si>
</sst>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Red]0.0"/>
  </numFmts>
  <fonts count="6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b/>
      <sz val="14"/>
      <name val="Arial"/>
      <family val="2"/>
    </font>
    <font>
      <sz val="16"/>
      <color rgb="FFFF0000"/>
      <name val="Arial"/>
      <family val="2"/>
    </font>
    <font>
      <sz val="20"/>
      <color theme="1"/>
      <name val="Arial"/>
      <family val="2"/>
    </font>
    <font>
      <sz val="18"/>
      <name val="Arial"/>
      <family val="2"/>
    </font>
    <font>
      <sz val="18"/>
      <color theme="1"/>
      <name val="Arial"/>
      <family val="2"/>
    </font>
    <font>
      <b/>
      <sz val="9"/>
      <color theme="1"/>
      <name val="Arial"/>
      <family val="2"/>
    </font>
    <font>
      <u/>
      <sz val="11"/>
      <color theme="1"/>
      <name val="Arial"/>
      <family val="2"/>
    </font>
    <font>
      <b/>
      <sz val="10"/>
      <name val="Arial"/>
      <family val="2"/>
    </font>
    <font>
      <b/>
      <sz val="10"/>
      <color theme="1"/>
      <name val="Arial"/>
      <family val="2"/>
    </font>
    <font>
      <sz val="9"/>
      <color theme="1"/>
      <name val="Arial"/>
      <family val="2"/>
    </font>
    <font>
      <i/>
      <sz val="11"/>
      <color theme="1"/>
      <name val="Arial"/>
      <family val="2"/>
    </font>
    <font>
      <i/>
      <sz val="8"/>
      <color theme="1"/>
      <name val="Arial"/>
      <family val="2"/>
    </font>
    <font>
      <b/>
      <sz val="8"/>
      <color theme="1"/>
      <name val="Arial"/>
      <family val="2"/>
    </font>
    <font>
      <sz val="11"/>
      <color theme="1"/>
      <name val="Arial Narrow"/>
      <family val="2"/>
    </font>
    <font>
      <sz val="11"/>
      <color rgb="FF000000"/>
      <name val="Arial"/>
      <family val="2"/>
    </font>
    <font>
      <sz val="8"/>
      <color theme="1"/>
      <name val="Arial"/>
      <family val="2"/>
    </font>
    <font>
      <b/>
      <sz val="11"/>
      <name val="Arial"/>
      <family val="2"/>
    </font>
  </fonts>
  <fills count="19">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
      <patternFill patternType="solid">
        <fgColor rgb="FF3772FF"/>
        <bgColor indexed="64"/>
      </patternFill>
    </fill>
    <fill>
      <patternFill patternType="solid">
        <fgColor theme="8"/>
        <bgColor indexed="64"/>
      </patternFill>
    </fill>
    <fill>
      <patternFill patternType="solid">
        <fgColor theme="9" tint="-0.249977111117893"/>
        <bgColor indexed="64"/>
      </patternFill>
    </fill>
    <fill>
      <patternFill patternType="solid">
        <fgColor theme="3"/>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
      <left style="thin">
        <color auto="1"/>
      </left>
      <right style="thin">
        <color auto="1"/>
      </right>
      <top/>
      <bottom style="medium">
        <color auto="1"/>
      </bottom>
      <diagonal/>
    </border>
    <border>
      <left/>
      <right style="thin">
        <color auto="1"/>
      </right>
      <top/>
      <bottom style="medium">
        <color indexed="64"/>
      </bottom>
      <diagonal/>
    </border>
    <border>
      <left style="thin">
        <color auto="1"/>
      </left>
      <right/>
      <top/>
      <bottom/>
      <diagonal/>
    </border>
    <border>
      <left style="thin">
        <color auto="1"/>
      </left>
      <right/>
      <top style="medium">
        <color indexed="64"/>
      </top>
      <bottom/>
      <diagonal/>
    </border>
    <border>
      <left/>
      <right style="thin">
        <color auto="1"/>
      </right>
      <top style="medium">
        <color auto="1"/>
      </top>
      <bottom/>
      <diagonal/>
    </border>
  </borders>
  <cellStyleXfs count="11">
    <xf numFmtId="0" fontId="0" fillId="0" borderId="0"/>
    <xf numFmtId="9" fontId="1" fillId="0" borderId="0" applyFont="0" applyFill="0" applyBorder="0" applyAlignment="0" applyProtection="0"/>
    <xf numFmtId="0" fontId="18"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472">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7" fillId="6" borderId="11" xfId="0" applyFont="1" applyFill="1" applyBorder="1" applyAlignment="1">
      <alignment horizontal="center" vertical="center"/>
    </xf>
    <xf numFmtId="0" fontId="17" fillId="6" borderId="16" xfId="0" applyFont="1" applyFill="1" applyBorder="1" applyAlignment="1">
      <alignment horizontal="center" vertical="center"/>
    </xf>
    <xf numFmtId="0" fontId="24" fillId="0" borderId="0" xfId="0" applyFont="1" applyAlignment="1" applyProtection="1">
      <alignment wrapText="1"/>
      <protection locked="0"/>
    </xf>
    <xf numFmtId="0" fontId="24" fillId="0" borderId="0" xfId="0" applyFont="1" applyProtection="1">
      <protection locked="0"/>
    </xf>
    <xf numFmtId="0" fontId="23"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26" fillId="0" borderId="39" xfId="0" applyFont="1" applyBorder="1" applyProtection="1">
      <protection locked="0"/>
    </xf>
    <xf numFmtId="0" fontId="22" fillId="9"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vertical="center" wrapText="1"/>
      <protection locked="0"/>
    </xf>
    <xf numFmtId="0" fontId="22" fillId="9" borderId="0" xfId="0" applyFont="1" applyFill="1" applyBorder="1" applyAlignment="1" applyProtection="1">
      <alignment vertical="center"/>
      <protection locked="0"/>
    </xf>
    <xf numFmtId="9" fontId="25" fillId="10" borderId="1" xfId="0" applyNumberFormat="1" applyFont="1" applyFill="1" applyBorder="1" applyAlignment="1" applyProtection="1">
      <alignment horizontal="center" vertical="center" wrapText="1"/>
      <protection locked="0"/>
    </xf>
    <xf numFmtId="9" fontId="25" fillId="9" borderId="4" xfId="1"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protection locked="0"/>
    </xf>
    <xf numFmtId="9" fontId="25" fillId="4" borderId="18" xfId="0" applyNumberFormat="1" applyFont="1" applyFill="1" applyBorder="1" applyAlignment="1" applyProtection="1">
      <alignment vertical="center"/>
      <protection locked="0"/>
    </xf>
    <xf numFmtId="1" fontId="25" fillId="4" borderId="37" xfId="0" applyNumberFormat="1" applyFont="1" applyFill="1" applyBorder="1" applyAlignment="1" applyProtection="1">
      <alignment horizontal="center" vertical="center"/>
    </xf>
    <xf numFmtId="9" fontId="25" fillId="4" borderId="37" xfId="0" applyNumberFormat="1" applyFont="1" applyFill="1" applyBorder="1" applyAlignment="1" applyProtection="1">
      <alignment horizontal="center" vertical="center"/>
    </xf>
    <xf numFmtId="9" fontId="25" fillId="4" borderId="37" xfId="1" applyFont="1" applyFill="1" applyBorder="1" applyAlignment="1" applyProtection="1">
      <alignment horizontal="center" vertical="center"/>
    </xf>
    <xf numFmtId="0" fontId="22" fillId="9" borderId="47" xfId="0" applyFont="1" applyFill="1" applyBorder="1" applyAlignment="1" applyProtection="1">
      <alignment vertical="center"/>
      <protection locked="0"/>
    </xf>
    <xf numFmtId="0" fontId="22" fillId="9" borderId="47"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39" xfId="0" applyFont="1" applyFill="1" applyBorder="1" applyProtection="1">
      <protection locked="0"/>
    </xf>
    <xf numFmtId="0" fontId="26" fillId="0" borderId="41" xfId="0" applyFont="1" applyBorder="1" applyProtection="1">
      <protection locked="0"/>
    </xf>
    <xf numFmtId="0" fontId="29" fillId="0" borderId="0" xfId="0" applyFont="1"/>
    <xf numFmtId="0" fontId="29" fillId="9" borderId="0" xfId="0" applyFont="1" applyFill="1"/>
    <xf numFmtId="0" fontId="28" fillId="11" borderId="0" xfId="0" applyFont="1" applyFill="1"/>
    <xf numFmtId="0" fontId="29" fillId="9" borderId="0" xfId="0" applyFont="1" applyFill="1" applyAlignment="1"/>
    <xf numFmtId="0" fontId="36" fillId="9" borderId="0" xfId="0" applyFont="1" applyFill="1"/>
    <xf numFmtId="0" fontId="36" fillId="9" borderId="0" xfId="0" applyFont="1" applyFill="1" applyAlignment="1">
      <alignment horizontal="center"/>
    </xf>
    <xf numFmtId="0" fontId="11" fillId="9" borderId="37" xfId="0" applyFont="1" applyFill="1" applyBorder="1" applyAlignment="1">
      <alignment horizontal="center" vertical="center"/>
    </xf>
    <xf numFmtId="0" fontId="36" fillId="9" borderId="47" xfId="0" applyFont="1" applyFill="1" applyBorder="1"/>
    <xf numFmtId="0" fontId="36" fillId="9" borderId="0" xfId="0" applyFont="1" applyFill="1" applyBorder="1"/>
    <xf numFmtId="0" fontId="36" fillId="9" borderId="48" xfId="0" applyFont="1" applyFill="1" applyBorder="1"/>
    <xf numFmtId="0" fontId="39" fillId="9" borderId="37" xfId="0" applyFont="1" applyFill="1" applyBorder="1" applyAlignment="1">
      <alignment horizontal="center" vertical="center"/>
    </xf>
    <xf numFmtId="0" fontId="36" fillId="9" borderId="37" xfId="0" applyFont="1" applyFill="1" applyBorder="1" applyAlignment="1">
      <alignment horizontal="center" vertical="center"/>
    </xf>
    <xf numFmtId="0" fontId="36" fillId="0" borderId="47" xfId="0" applyFont="1" applyBorder="1"/>
    <xf numFmtId="0" fontId="11" fillId="9" borderId="40" xfId="0" applyFont="1" applyFill="1" applyBorder="1" applyAlignment="1">
      <alignment horizontal="center" wrapText="1"/>
    </xf>
    <xf numFmtId="0" fontId="11" fillId="9" borderId="16" xfId="0" applyFont="1" applyFill="1" applyBorder="1" applyAlignment="1">
      <alignment horizontal="center" wrapText="1"/>
    </xf>
    <xf numFmtId="0" fontId="39" fillId="9" borderId="37"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9" borderId="52" xfId="0" applyFont="1" applyFill="1" applyBorder="1" applyAlignment="1">
      <alignment horizontal="center" vertical="center" wrapText="1"/>
    </xf>
    <xf numFmtId="0" fontId="37" fillId="11" borderId="0" xfId="0" applyFont="1" applyFill="1"/>
    <xf numFmtId="0" fontId="16" fillId="9" borderId="0" xfId="0" applyFont="1" applyFill="1" applyBorder="1" applyAlignment="1" applyProtection="1">
      <alignment vertical="center"/>
      <protection locked="0"/>
    </xf>
    <xf numFmtId="0" fontId="31"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40" fillId="8" borderId="37" xfId="0" applyFont="1" applyFill="1" applyBorder="1" applyAlignment="1" applyProtection="1">
      <alignment horizontal="center" vertical="center"/>
    </xf>
    <xf numFmtId="0" fontId="22" fillId="9" borderId="47"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48"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48"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48" xfId="0" applyFont="1" applyFill="1" applyBorder="1" applyAlignment="1" applyProtection="1">
      <alignment horizontal="center"/>
      <protection locked="0"/>
    </xf>
    <xf numFmtId="0" fontId="22" fillId="9" borderId="43" xfId="0" applyFont="1" applyFill="1" applyBorder="1" applyAlignment="1" applyProtection="1">
      <alignment horizontal="center" vertical="center"/>
      <protection locked="0"/>
    </xf>
    <xf numFmtId="0" fontId="10" fillId="9" borderId="39" xfId="0" applyFont="1" applyFill="1" applyBorder="1" applyAlignment="1" applyProtection="1">
      <alignment horizontal="center" vertical="center"/>
      <protection locked="0"/>
    </xf>
    <xf numFmtId="2" fontId="14" fillId="9" borderId="39" xfId="0" applyNumberFormat="1" applyFont="1" applyFill="1" applyBorder="1" applyProtection="1">
      <protection locked="0"/>
    </xf>
    <xf numFmtId="0" fontId="14" fillId="9" borderId="41" xfId="0" applyFont="1" applyFill="1" applyBorder="1" applyProtection="1">
      <protection locked="0"/>
    </xf>
    <xf numFmtId="0" fontId="28" fillId="14" borderId="0" xfId="0" applyFont="1" applyFill="1"/>
    <xf numFmtId="0" fontId="21"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30" fillId="13" borderId="39"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44" fillId="4" borderId="17" xfId="0" applyFont="1" applyFill="1" applyBorder="1" applyAlignment="1" applyProtection="1">
      <alignment horizontal="center" vertical="center"/>
      <protection locked="0"/>
    </xf>
    <xf numFmtId="9" fontId="25" fillId="4" borderId="61" xfId="0" applyNumberFormat="1" applyFont="1" applyFill="1" applyBorder="1" applyAlignment="1" applyProtection="1">
      <alignment horizontal="center" vertical="center"/>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25" fillId="0" borderId="4" xfId="0" applyNumberFormat="1" applyFont="1" applyFill="1" applyBorder="1" applyAlignment="1" applyProtection="1">
      <alignment vertical="center"/>
      <protection locked="0"/>
    </xf>
    <xf numFmtId="0" fontId="25" fillId="0" borderId="1" xfId="0" applyNumberFormat="1" applyFont="1" applyFill="1" applyBorder="1" applyAlignment="1" applyProtection="1">
      <alignment vertical="center"/>
      <protection locked="0"/>
    </xf>
    <xf numFmtId="9" fontId="26" fillId="0" borderId="1" xfId="1" applyFont="1" applyFill="1" applyBorder="1" applyAlignment="1" applyProtection="1">
      <alignment horizontal="center" vertical="center" wrapText="1"/>
      <protection locked="0"/>
    </xf>
    <xf numFmtId="0" fontId="4" fillId="0" borderId="0" xfId="0" applyFont="1" applyProtection="1"/>
    <xf numFmtId="0" fontId="4" fillId="9" borderId="0" xfId="0" applyFont="1" applyFill="1" applyProtection="1"/>
    <xf numFmtId="0" fontId="4" fillId="0" borderId="0" xfId="0" applyFont="1" applyAlignment="1" applyProtection="1">
      <alignment horizontal="left"/>
    </xf>
    <xf numFmtId="0" fontId="14" fillId="9" borderId="0" xfId="0" applyFont="1" applyFill="1" applyProtection="1"/>
    <xf numFmtId="0" fontId="50" fillId="9"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vertical="center"/>
    </xf>
    <xf numFmtId="14" fontId="50" fillId="9" borderId="1" xfId="0" applyNumberFormat="1" applyFont="1" applyFill="1" applyBorder="1" applyAlignment="1" applyProtection="1">
      <alignment horizontal="center" vertical="center"/>
    </xf>
    <xf numFmtId="0" fontId="14" fillId="9" borderId="0" xfId="0" applyFont="1" applyFill="1" applyAlignment="1" applyProtection="1">
      <alignment vertical="center"/>
    </xf>
    <xf numFmtId="0" fontId="14" fillId="9" borderId="0" xfId="0" applyFont="1" applyFill="1" applyAlignment="1" applyProtection="1">
      <alignment horizontal="left"/>
    </xf>
    <xf numFmtId="164" fontId="52" fillId="7" borderId="18" xfId="0" applyNumberFormat="1" applyFont="1" applyFill="1" applyBorder="1" applyAlignment="1" applyProtection="1">
      <alignment horizontal="center" vertical="center" wrapText="1"/>
    </xf>
    <xf numFmtId="0" fontId="18" fillId="9" borderId="0" xfId="0" applyFont="1" applyFill="1" applyBorder="1" applyAlignment="1" applyProtection="1">
      <alignment vertical="center" wrapText="1"/>
    </xf>
    <xf numFmtId="0" fontId="19" fillId="9" borderId="0" xfId="0" applyFont="1" applyFill="1" applyBorder="1" applyAlignment="1" applyProtection="1">
      <alignment vertical="top" wrapText="1"/>
    </xf>
    <xf numFmtId="0" fontId="14" fillId="9" borderId="0" xfId="0" applyFont="1" applyFill="1" applyAlignment="1" applyProtection="1">
      <alignment horizontal="left" vertical="center"/>
    </xf>
    <xf numFmtId="0" fontId="54" fillId="0" borderId="1" xfId="0" applyFont="1" applyBorder="1" applyAlignment="1" applyProtection="1">
      <alignment horizontal="left" vertical="center" wrapText="1"/>
    </xf>
    <xf numFmtId="0" fontId="54" fillId="9" borderId="1" xfId="0" applyFont="1" applyFill="1" applyBorder="1" applyAlignment="1" applyProtection="1">
      <alignment horizontal="left" vertical="center" wrapText="1"/>
    </xf>
    <xf numFmtId="0" fontId="54" fillId="0" borderId="4" xfId="0" applyFont="1" applyBorder="1" applyAlignment="1" applyProtection="1">
      <alignment horizontal="left" vertical="center" wrapText="1"/>
    </xf>
    <xf numFmtId="9" fontId="56" fillId="5" borderId="14" xfId="0" applyNumberFormat="1"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58" fillId="0" borderId="0" xfId="0" applyFont="1" applyProtection="1"/>
    <xf numFmtId="0" fontId="59" fillId="9" borderId="0" xfId="0" applyFont="1" applyFill="1" applyBorder="1" applyAlignment="1" applyProtection="1">
      <alignment horizontal="left" vertical="center" wrapText="1"/>
    </xf>
    <xf numFmtId="0" fontId="14" fillId="9" borderId="0" xfId="0" applyFont="1" applyFill="1" applyBorder="1" applyProtection="1"/>
    <xf numFmtId="0" fontId="14" fillId="9" borderId="1" xfId="0" applyFont="1" applyFill="1" applyBorder="1" applyAlignment="1" applyProtection="1">
      <alignment horizontal="center" vertical="center"/>
    </xf>
    <xf numFmtId="0" fontId="14" fillId="16" borderId="43" xfId="0" applyFont="1" applyFill="1" applyBorder="1" applyProtection="1"/>
    <xf numFmtId="0" fontId="14" fillId="16" borderId="47" xfId="0" applyFont="1" applyFill="1" applyBorder="1" applyProtection="1"/>
    <xf numFmtId="0" fontId="14" fillId="16" borderId="35" xfId="0" applyFont="1" applyFill="1" applyBorder="1" applyProtection="1"/>
    <xf numFmtId="0" fontId="14" fillId="9" borderId="1" xfId="0" applyFont="1" applyFill="1" applyBorder="1" applyProtection="1"/>
    <xf numFmtId="0" fontId="14" fillId="0" borderId="0" xfId="0" applyFont="1" applyProtection="1"/>
    <xf numFmtId="0" fontId="14" fillId="0" borderId="0" xfId="0" applyFont="1" applyAlignment="1" applyProtection="1">
      <alignment horizontal="left"/>
    </xf>
    <xf numFmtId="0" fontId="14" fillId="0" borderId="0" xfId="0" applyFont="1" applyAlignment="1" applyProtection="1">
      <alignment vertical="center"/>
    </xf>
    <xf numFmtId="0" fontId="53" fillId="6" borderId="6" xfId="0" applyFont="1" applyFill="1" applyBorder="1" applyAlignment="1" applyProtection="1">
      <alignment horizontal="center" vertical="center" wrapText="1"/>
    </xf>
    <xf numFmtId="14" fontId="50" fillId="9" borderId="0" xfId="0" applyNumberFormat="1" applyFont="1" applyFill="1" applyBorder="1" applyAlignment="1" applyProtection="1">
      <alignment horizontal="center" vertical="center"/>
    </xf>
    <xf numFmtId="0" fontId="50" fillId="9" borderId="0" xfId="0" applyFont="1" applyFill="1" applyBorder="1" applyAlignment="1" applyProtection="1">
      <alignment horizontal="center" vertical="center"/>
    </xf>
    <xf numFmtId="0" fontId="57" fillId="5" borderId="2" xfId="0" applyFont="1" applyFill="1" applyBorder="1" applyAlignment="1" applyProtection="1">
      <alignment horizontal="center" wrapText="1"/>
    </xf>
    <xf numFmtId="0" fontId="10" fillId="0" borderId="1" xfId="0" applyFont="1" applyBorder="1" applyAlignment="1" applyProtection="1">
      <alignment vertical="center"/>
    </xf>
    <xf numFmtId="164" fontId="61" fillId="7" borderId="18" xfId="0" applyNumberFormat="1" applyFont="1" applyFill="1" applyBorder="1" applyAlignment="1" applyProtection="1">
      <alignment horizontal="center" vertical="center" wrapText="1"/>
    </xf>
    <xf numFmtId="0" fontId="50" fillId="9" borderId="8" xfId="0" applyFont="1" applyFill="1" applyBorder="1" applyAlignment="1" applyProtection="1">
      <alignment horizontal="center" vertical="center"/>
    </xf>
    <xf numFmtId="14" fontId="50" fillId="9" borderId="10" xfId="0" applyNumberFormat="1" applyFont="1" applyFill="1" applyBorder="1" applyAlignment="1" applyProtection="1">
      <alignment horizontal="center" vertical="center"/>
    </xf>
    <xf numFmtId="0" fontId="50" fillId="9" borderId="13" xfId="0" applyFont="1" applyFill="1" applyBorder="1" applyAlignment="1" applyProtection="1">
      <alignment horizontal="center" vertical="center"/>
    </xf>
    <xf numFmtId="0" fontId="50" fillId="9" borderId="15" xfId="0" applyFont="1" applyFill="1" applyBorder="1" applyAlignment="1" applyProtection="1">
      <alignment horizontal="center" vertical="center"/>
    </xf>
    <xf numFmtId="14" fontId="50" fillId="9" borderId="25" xfId="0" applyNumberFormat="1" applyFont="1" applyFill="1" applyBorder="1" applyAlignment="1" applyProtection="1">
      <alignment horizontal="center" vertical="center"/>
    </xf>
    <xf numFmtId="0" fontId="50" fillId="9" borderId="50" xfId="0" applyFont="1" applyFill="1" applyBorder="1" applyAlignment="1" applyProtection="1">
      <alignment horizontal="center" vertical="center" wrapText="1"/>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39" fillId="9" borderId="45" xfId="0" applyFont="1" applyFill="1" applyBorder="1" applyAlignment="1">
      <alignment horizontal="center" vertical="center" wrapText="1"/>
    </xf>
    <xf numFmtId="0" fontId="39" fillId="9" borderId="55" xfId="0" applyFont="1" applyFill="1" applyBorder="1" applyAlignment="1">
      <alignment horizontal="center" vertical="center" wrapText="1"/>
    </xf>
    <xf numFmtId="0" fontId="39" fillId="9" borderId="46" xfId="0" applyFont="1" applyFill="1" applyBorder="1" applyAlignment="1">
      <alignment horizontal="center" vertical="center" wrapText="1"/>
    </xf>
    <xf numFmtId="0" fontId="37" fillId="9" borderId="35" xfId="0" applyFont="1" applyFill="1" applyBorder="1" applyAlignment="1">
      <alignment horizontal="left" vertical="center" wrapText="1"/>
    </xf>
    <xf numFmtId="0" fontId="37" fillId="9" borderId="42"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7" fillId="9" borderId="47"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37" fillId="9" borderId="48" xfId="0" applyFont="1" applyFill="1" applyBorder="1" applyAlignment="1">
      <alignment horizontal="left" vertical="center" wrapText="1"/>
    </xf>
    <xf numFmtId="0" fontId="37" fillId="9" borderId="43"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37" fillId="9" borderId="17"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19" xfId="0" applyFont="1" applyFill="1" applyBorder="1" applyAlignment="1">
      <alignment horizontal="left" vertical="center" wrapText="1"/>
    </xf>
    <xf numFmtId="0" fontId="21" fillId="13" borderId="0" xfId="0" applyFont="1" applyFill="1" applyAlignment="1">
      <alignment horizontal="center" vertical="center"/>
    </xf>
    <xf numFmtId="0" fontId="36" fillId="9" borderId="51" xfId="0" applyFont="1" applyFill="1" applyBorder="1" applyAlignment="1">
      <alignment horizontal="left" vertical="center" wrapText="1"/>
    </xf>
    <xf numFmtId="0" fontId="36" fillId="9" borderId="20" xfId="0" applyFont="1" applyFill="1" applyBorder="1" applyAlignment="1">
      <alignment horizontal="left" vertical="center" wrapText="1"/>
    </xf>
    <xf numFmtId="0" fontId="36" fillId="9" borderId="49"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26" xfId="0" applyFont="1" applyFill="1" applyBorder="1" applyAlignment="1">
      <alignment horizontal="left" vertical="center" wrapText="1"/>
    </xf>
    <xf numFmtId="0" fontId="36" fillId="9" borderId="54" xfId="0" applyFont="1" applyFill="1" applyBorder="1" applyAlignment="1">
      <alignment horizontal="left" vertical="center" wrapText="1"/>
    </xf>
    <xf numFmtId="0" fontId="37" fillId="9" borderId="59" xfId="0" applyFont="1" applyFill="1" applyBorder="1" applyAlignment="1">
      <alignment horizontal="center" vertical="center" wrapText="1"/>
    </xf>
    <xf numFmtId="0" fontId="37" fillId="9" borderId="26"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6" fillId="9" borderId="5" xfId="0" applyFont="1" applyFill="1" applyBorder="1" applyAlignment="1">
      <alignment horizontal="left" vertical="center" wrapText="1"/>
    </xf>
    <xf numFmtId="0" fontId="36" fillId="9" borderId="32" xfId="0" applyFont="1" applyFill="1" applyBorder="1" applyAlignment="1">
      <alignment horizontal="left" vertical="center" wrapText="1"/>
    </xf>
    <xf numFmtId="0" fontId="36" fillId="9" borderId="53" xfId="0" applyFont="1" applyFill="1" applyBorder="1" applyAlignment="1">
      <alignment horizontal="left" vertical="center" wrapText="1"/>
    </xf>
    <xf numFmtId="0" fontId="36" fillId="9" borderId="56"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9" borderId="41" xfId="0" applyFont="1" applyFill="1" applyBorder="1" applyAlignment="1">
      <alignment horizontal="left" vertical="center" wrapText="1"/>
    </xf>
    <xf numFmtId="0" fontId="37" fillId="9" borderId="35"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36" fillId="9" borderId="45" xfId="0" applyFont="1" applyFill="1" applyBorder="1" applyAlignment="1">
      <alignment horizontal="center" vertical="center"/>
    </xf>
    <xf numFmtId="0" fontId="36" fillId="9" borderId="46" xfId="0" applyFont="1" applyFill="1" applyBorder="1" applyAlignment="1">
      <alignment horizontal="center" vertical="center"/>
    </xf>
    <xf numFmtId="0" fontId="21" fillId="15" borderId="0" xfId="0" applyFont="1" applyFill="1" applyAlignment="1">
      <alignment horizontal="center" vertical="center"/>
    </xf>
    <xf numFmtId="0" fontId="26" fillId="0" borderId="0" xfId="0" applyFont="1" applyBorder="1" applyAlignment="1" applyProtection="1">
      <alignment horizontal="center"/>
      <protection locked="0"/>
    </xf>
    <xf numFmtId="0" fontId="26" fillId="0" borderId="48" xfId="0" applyFont="1" applyBorder="1" applyAlignment="1" applyProtection="1">
      <alignment horizontal="center"/>
      <protection locked="0"/>
    </xf>
    <xf numFmtId="0" fontId="30" fillId="13" borderId="39" xfId="0" applyFont="1" applyFill="1" applyBorder="1" applyAlignment="1" applyProtection="1">
      <alignment horizontal="center" vertical="center"/>
    </xf>
    <xf numFmtId="0" fontId="30" fillId="13" borderId="41"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30" fillId="13" borderId="43" xfId="0" applyFont="1" applyFill="1" applyBorder="1" applyAlignment="1" applyProtection="1">
      <alignment horizontal="center" vertical="center"/>
    </xf>
    <xf numFmtId="0" fontId="12" fillId="13" borderId="39" xfId="0" applyFont="1" applyFill="1" applyBorder="1" applyAlignment="1" applyProtection="1">
      <alignment horizontal="center" vertical="center"/>
    </xf>
    <xf numFmtId="0" fontId="12" fillId="13" borderId="41" xfId="0" applyFont="1" applyFill="1" applyBorder="1" applyAlignment="1" applyProtection="1">
      <alignment horizontal="center" vertical="center"/>
    </xf>
    <xf numFmtId="0" fontId="26" fillId="0" borderId="36"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9" fontId="26" fillId="0" borderId="36" xfId="1" applyFont="1" applyFill="1" applyBorder="1" applyAlignment="1" applyProtection="1">
      <alignment horizontal="center" vertical="center" wrapText="1"/>
      <protection locked="0"/>
    </xf>
    <xf numFmtId="9" fontId="26" fillId="0" borderId="3" xfId="1" applyFont="1" applyFill="1" applyBorder="1" applyAlignment="1" applyProtection="1">
      <alignment horizontal="center" vertical="center" wrapText="1"/>
      <protection locked="0"/>
    </xf>
    <xf numFmtId="9" fontId="26" fillId="0" borderId="4" xfId="1" applyFont="1" applyFill="1" applyBorder="1" applyAlignment="1" applyProtection="1">
      <alignment horizontal="center" vertical="center" wrapText="1"/>
      <protection locked="0"/>
    </xf>
    <xf numFmtId="9" fontId="26" fillId="0" borderId="1" xfId="1" applyFont="1" applyFill="1" applyBorder="1" applyAlignment="1" applyProtection="1">
      <alignment horizontal="center" vertical="center" wrapText="1"/>
      <protection locked="0"/>
    </xf>
    <xf numFmtId="9" fontId="26" fillId="0" borderId="2" xfId="0" applyNumberFormat="1" applyFont="1" applyFill="1" applyBorder="1" applyAlignment="1" applyProtection="1">
      <alignment horizontal="center" vertical="center" wrapText="1"/>
      <protection locked="0"/>
    </xf>
    <xf numFmtId="9" fontId="26" fillId="0" borderId="2" xfId="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9" fontId="27" fillId="0" borderId="36" xfId="1" applyFont="1" applyFill="1" applyBorder="1" applyAlignment="1" applyProtection="1">
      <alignment horizontal="center" vertical="center" wrapText="1"/>
    </xf>
    <xf numFmtId="9" fontId="27" fillId="0" borderId="3" xfId="1" applyFont="1" applyFill="1" applyBorder="1" applyAlignment="1" applyProtection="1">
      <alignment horizontal="center" vertical="center" wrapText="1"/>
    </xf>
    <xf numFmtId="2" fontId="40" fillId="8" borderId="37" xfId="0" applyNumberFormat="1" applyFont="1" applyFill="1" applyBorder="1" applyAlignment="1" applyProtection="1">
      <alignment horizontal="center" vertical="center" wrapText="1"/>
    </xf>
    <xf numFmtId="0" fontId="16" fillId="12" borderId="17" xfId="0" applyFont="1" applyFill="1" applyBorder="1" applyAlignment="1" applyProtection="1">
      <alignment horizontal="center" vertical="center"/>
    </xf>
    <xf numFmtId="0" fontId="16" fillId="12" borderId="18" xfId="0" applyFont="1" applyFill="1" applyBorder="1" applyAlignment="1" applyProtection="1">
      <alignment horizontal="center" vertical="center"/>
    </xf>
    <xf numFmtId="0" fontId="16" fillId="12" borderId="19" xfId="0" applyFont="1" applyFill="1" applyBorder="1" applyAlignment="1" applyProtection="1">
      <alignment horizontal="center" vertical="center"/>
    </xf>
    <xf numFmtId="0" fontId="44" fillId="8" borderId="37" xfId="0" applyFont="1" applyFill="1" applyBorder="1" applyAlignment="1" applyProtection="1">
      <alignment horizontal="center" vertical="center"/>
    </xf>
    <xf numFmtId="0" fontId="40" fillId="8" borderId="45" xfId="0" applyFont="1" applyFill="1" applyBorder="1" applyAlignment="1" applyProtection="1">
      <alignment horizontal="center" vertical="center" wrapText="1"/>
    </xf>
    <xf numFmtId="0" fontId="40" fillId="8" borderId="46" xfId="0" applyFont="1" applyFill="1" applyBorder="1" applyAlignment="1" applyProtection="1">
      <alignment horizontal="center" vertical="center" wrapText="1"/>
    </xf>
    <xf numFmtId="0" fontId="40" fillId="8" borderId="35" xfId="0" applyFont="1" applyFill="1" applyBorder="1" applyAlignment="1" applyProtection="1">
      <alignment horizontal="center" vertical="center" wrapText="1"/>
    </xf>
    <xf numFmtId="0" fontId="40" fillId="8" borderId="44" xfId="0" applyFont="1" applyFill="1" applyBorder="1" applyAlignment="1" applyProtection="1">
      <alignment horizontal="center" vertical="center" wrapText="1"/>
    </xf>
    <xf numFmtId="0" fontId="40" fillId="8" borderId="43" xfId="0" applyFont="1" applyFill="1" applyBorder="1" applyAlignment="1" applyProtection="1">
      <alignment horizontal="center" vertical="center" wrapText="1"/>
    </xf>
    <xf numFmtId="0" fontId="40" fillId="8" borderId="41" xfId="0" applyFont="1" applyFill="1" applyBorder="1" applyAlignment="1" applyProtection="1">
      <alignment horizontal="center" vertical="center" wrapText="1"/>
    </xf>
    <xf numFmtId="0" fontId="42" fillId="9" borderId="38" xfId="0" applyFont="1" applyFill="1" applyBorder="1" applyAlignment="1" applyProtection="1">
      <alignment horizontal="left" vertical="center" wrapText="1"/>
      <protection locked="0"/>
    </xf>
    <xf numFmtId="0" fontId="42" fillId="9" borderId="25" xfId="0" applyFont="1" applyFill="1" applyBorder="1" applyAlignment="1" applyProtection="1">
      <alignment horizontal="left" vertical="center" wrapText="1"/>
      <protection locked="0"/>
    </xf>
    <xf numFmtId="0" fontId="42" fillId="9" borderId="60" xfId="0" applyFont="1" applyFill="1" applyBorder="1" applyAlignment="1" applyProtection="1">
      <alignment horizontal="left" vertical="center" wrapText="1"/>
      <protection locked="0"/>
    </xf>
    <xf numFmtId="9" fontId="26" fillId="0" borderId="36" xfId="1" applyNumberFormat="1" applyFont="1" applyBorder="1" applyAlignment="1" applyProtection="1">
      <alignment horizontal="center" vertical="center" wrapText="1"/>
    </xf>
    <xf numFmtId="9" fontId="26" fillId="0" borderId="3" xfId="1" applyNumberFormat="1" applyFont="1" applyBorder="1" applyAlignment="1" applyProtection="1">
      <alignment horizontal="center" vertical="center" wrapText="1"/>
    </xf>
    <xf numFmtId="0" fontId="44" fillId="0" borderId="40" xfId="0" applyFont="1" applyFill="1" applyBorder="1" applyAlignment="1" applyProtection="1">
      <alignment horizontal="center" vertical="center" wrapText="1"/>
      <protection locked="0"/>
    </xf>
    <xf numFmtId="0" fontId="44" fillId="0" borderId="58" xfId="0" applyFont="1" applyFill="1" applyBorder="1" applyAlignment="1" applyProtection="1">
      <alignment horizontal="center" vertical="center" wrapText="1"/>
      <protection locked="0"/>
    </xf>
    <xf numFmtId="0" fontId="44" fillId="0" borderId="16"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14" fontId="26" fillId="0" borderId="36" xfId="0" applyNumberFormat="1" applyFont="1" applyFill="1" applyBorder="1" applyAlignment="1" applyProtection="1">
      <alignment horizontal="center" vertical="center" wrapText="1"/>
      <protection locked="0"/>
    </xf>
    <xf numFmtId="14" fontId="26" fillId="0" borderId="3" xfId="0" applyNumberFormat="1" applyFont="1" applyFill="1" applyBorder="1" applyAlignment="1" applyProtection="1">
      <alignment horizontal="center" vertical="center" wrapText="1"/>
      <protection locked="0"/>
    </xf>
    <xf numFmtId="14" fontId="26" fillId="0" borderId="62" xfId="0" applyNumberFormat="1" applyFont="1" applyFill="1" applyBorder="1" applyAlignment="1" applyProtection="1">
      <alignment horizontal="center" vertical="center" wrapText="1"/>
      <protection locked="0"/>
    </xf>
    <xf numFmtId="0" fontId="44" fillId="0" borderId="57"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9" fontId="26" fillId="0" borderId="36" xfId="0" applyNumberFormat="1" applyFont="1" applyFill="1" applyBorder="1" applyAlignment="1" applyProtection="1">
      <alignment horizontal="center" vertical="center" wrapText="1"/>
      <protection locked="0"/>
    </xf>
    <xf numFmtId="0" fontId="48" fillId="0" borderId="23" xfId="0" applyFont="1" applyFill="1" applyBorder="1" applyAlignment="1" applyProtection="1">
      <alignment horizontal="center"/>
      <protection locked="0"/>
    </xf>
    <xf numFmtId="0" fontId="48" fillId="0" borderId="25" xfId="0" applyFont="1" applyFill="1" applyBorder="1" applyAlignment="1" applyProtection="1">
      <alignment horizontal="center"/>
      <protection locked="0"/>
    </xf>
    <xf numFmtId="0" fontId="48" fillId="0" borderId="24" xfId="0" applyFont="1" applyFill="1" applyBorder="1" applyAlignment="1" applyProtection="1">
      <alignment horizontal="center"/>
      <protection locked="0"/>
    </xf>
    <xf numFmtId="0" fontId="43" fillId="9" borderId="33"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43" fillId="9" borderId="34" xfId="0" applyFont="1" applyFill="1" applyBorder="1" applyAlignment="1" applyProtection="1">
      <alignment horizontal="center" vertical="center"/>
      <protection locked="0"/>
    </xf>
    <xf numFmtId="14" fontId="47" fillId="0" borderId="26" xfId="0" applyNumberFormat="1" applyFont="1" applyBorder="1" applyAlignment="1" applyProtection="1">
      <alignment horizontal="center"/>
      <protection locked="0"/>
    </xf>
    <xf numFmtId="0" fontId="47" fillId="0" borderId="26" xfId="0" applyFont="1" applyBorder="1" applyAlignment="1" applyProtection="1">
      <alignment horizontal="center"/>
      <protection locked="0"/>
    </xf>
    <xf numFmtId="0" fontId="47" fillId="0" borderId="32" xfId="0" applyFont="1" applyBorder="1" applyAlignment="1" applyProtection="1">
      <alignment horizontal="center" vertic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49" fillId="9" borderId="38" xfId="0" applyFont="1" applyFill="1" applyBorder="1" applyAlignment="1" applyProtection="1">
      <alignment horizontal="center"/>
      <protection locked="0"/>
    </xf>
    <xf numFmtId="0" fontId="49" fillId="9" borderId="25" xfId="0" applyFont="1" applyFill="1" applyBorder="1" applyAlignment="1" applyProtection="1">
      <alignment horizontal="center"/>
      <protection locked="0"/>
    </xf>
    <xf numFmtId="0" fontId="49" fillId="9" borderId="24" xfId="0" applyFont="1" applyFill="1" applyBorder="1" applyAlignment="1" applyProtection="1">
      <alignment horizontal="center"/>
      <protection locked="0"/>
    </xf>
    <xf numFmtId="0" fontId="40" fillId="8" borderId="17" xfId="0"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0" fontId="40" fillId="8" borderId="19" xfId="0" applyFont="1" applyFill="1" applyBorder="1" applyAlignment="1" applyProtection="1">
      <alignment horizontal="center" vertical="center" wrapText="1"/>
    </xf>
    <xf numFmtId="0" fontId="26" fillId="0" borderId="1" xfId="0" applyFont="1" applyBorder="1" applyAlignment="1" applyProtection="1">
      <alignment horizontal="center" vertical="center" wrapText="1"/>
      <protection locked="0"/>
    </xf>
    <xf numFmtId="9" fontId="27" fillId="0" borderId="1" xfId="1" applyFont="1" applyFill="1" applyBorder="1" applyAlignment="1" applyProtection="1">
      <alignment horizontal="center" vertical="center" wrapText="1"/>
    </xf>
    <xf numFmtId="9" fontId="26" fillId="0" borderId="1" xfId="1" applyNumberFormat="1" applyFont="1" applyBorder="1" applyAlignment="1" applyProtection="1">
      <alignment horizontal="center" vertical="center" wrapText="1"/>
    </xf>
    <xf numFmtId="0" fontId="26" fillId="0" borderId="4" xfId="0" applyFont="1" applyBorder="1" applyAlignment="1" applyProtection="1">
      <alignment horizontal="center" vertical="center" wrapText="1"/>
      <protection locked="0"/>
    </xf>
    <xf numFmtId="0" fontId="14" fillId="9" borderId="1" xfId="0" applyFont="1" applyFill="1" applyBorder="1" applyAlignment="1" applyProtection="1">
      <alignment horizontal="center" vertical="center"/>
      <protection locked="0"/>
    </xf>
    <xf numFmtId="0" fontId="40" fillId="9" borderId="1" xfId="0" applyFont="1" applyFill="1" applyBorder="1" applyAlignment="1" applyProtection="1">
      <alignment horizontal="center" vertical="center"/>
      <protection locked="0"/>
    </xf>
    <xf numFmtId="0" fontId="45" fillId="9" borderId="1" xfId="0" applyFont="1" applyFill="1" applyBorder="1" applyAlignment="1">
      <alignment horizontal="left" vertical="center" wrapText="1"/>
    </xf>
    <xf numFmtId="0" fontId="51" fillId="9" borderId="9" xfId="0" applyFont="1" applyFill="1" applyBorder="1" applyAlignment="1" applyProtection="1">
      <alignment horizontal="center" vertical="center"/>
    </xf>
    <xf numFmtId="0" fontId="51" fillId="9" borderId="10" xfId="0" applyFont="1" applyFill="1" applyBorder="1" applyAlignment="1" applyProtection="1">
      <alignment horizontal="center" vertical="center"/>
    </xf>
    <xf numFmtId="0" fontId="50" fillId="9" borderId="14" xfId="0" applyFont="1" applyFill="1" applyBorder="1" applyAlignment="1" applyProtection="1">
      <alignment horizontal="center" vertical="center" wrapText="1"/>
    </xf>
    <xf numFmtId="0" fontId="50" fillId="9" borderId="15" xfId="0" applyFont="1" applyFill="1" applyBorder="1" applyAlignment="1" applyProtection="1">
      <alignment horizontal="center" vertical="center"/>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164" fontId="10" fillId="0" borderId="51" xfId="0" applyNumberFormat="1" applyFont="1" applyBorder="1" applyAlignment="1" applyProtection="1">
      <alignment horizontal="center" vertical="center"/>
    </xf>
    <xf numFmtId="164" fontId="10" fillId="0" borderId="31" xfId="0" applyNumberFormat="1" applyFont="1" applyBorder="1" applyAlignment="1" applyProtection="1">
      <alignment horizontal="center" vertical="center"/>
    </xf>
    <xf numFmtId="164" fontId="10" fillId="0" borderId="64" xfId="0" applyNumberFormat="1" applyFont="1" applyBorder="1" applyAlignment="1" applyProtection="1">
      <alignment horizontal="center" vertical="center"/>
    </xf>
    <xf numFmtId="164" fontId="10" fillId="0" borderId="30" xfId="0" applyNumberFormat="1" applyFont="1" applyBorder="1" applyAlignment="1" applyProtection="1">
      <alignment horizontal="center" vertical="center"/>
    </xf>
    <xf numFmtId="164" fontId="10" fillId="0" borderId="7" xfId="0" applyNumberFormat="1" applyFont="1" applyBorder="1" applyAlignment="1" applyProtection="1">
      <alignment horizontal="center" vertical="center"/>
    </xf>
    <xf numFmtId="164" fontId="10" fillId="0" borderId="21" xfId="0" applyNumberFormat="1" applyFont="1" applyBorder="1" applyAlignment="1" applyProtection="1">
      <alignment horizontal="center" vertical="center"/>
    </xf>
    <xf numFmtId="0" fontId="53" fillId="6" borderId="5" xfId="0" applyFont="1" applyFill="1" applyBorder="1" applyAlignment="1" applyProtection="1">
      <alignment horizontal="center" vertical="center" wrapText="1"/>
    </xf>
    <xf numFmtId="0" fontId="53" fillId="6" borderId="32" xfId="0" applyFont="1" applyFill="1" applyBorder="1" applyAlignment="1" applyProtection="1">
      <alignment horizontal="center" vertical="center" wrapText="1"/>
    </xf>
    <xf numFmtId="0" fontId="53" fillId="6" borderId="6" xfId="0" applyFont="1" applyFill="1" applyBorder="1" applyAlignment="1" applyProtection="1">
      <alignment horizontal="center" vertical="center" wrapText="1"/>
    </xf>
    <xf numFmtId="0" fontId="10" fillId="5" borderId="35" xfId="0" applyFont="1" applyFill="1" applyBorder="1" applyAlignment="1" applyProtection="1">
      <alignment horizontal="center" vertical="center" wrapText="1"/>
    </xf>
    <xf numFmtId="0" fontId="10" fillId="5" borderId="66" xfId="0" applyFont="1" applyFill="1" applyBorder="1" applyAlignment="1" applyProtection="1">
      <alignment horizontal="center" vertical="center" wrapText="1"/>
    </xf>
    <xf numFmtId="0" fontId="10" fillId="5" borderId="47"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10" fillId="5" borderId="43" xfId="0" applyFont="1" applyFill="1" applyBorder="1" applyAlignment="1" applyProtection="1">
      <alignment horizontal="center" vertical="center" wrapText="1"/>
    </xf>
    <xf numFmtId="0" fontId="10" fillId="5" borderId="63" xfId="0" applyFont="1" applyFill="1" applyBorder="1" applyAlignment="1" applyProtection="1">
      <alignment horizontal="center" vertical="center" wrapText="1"/>
    </xf>
    <xf numFmtId="0" fontId="10" fillId="5" borderId="36"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62" xfId="0" applyFont="1" applyFill="1" applyBorder="1" applyAlignment="1" applyProtection="1">
      <alignment horizontal="center" vertical="center" wrapText="1"/>
    </xf>
    <xf numFmtId="0" fontId="10" fillId="5" borderId="36" xfId="0" applyFont="1" applyFill="1" applyBorder="1" applyAlignment="1" applyProtection="1">
      <alignment horizontal="center" wrapText="1"/>
    </xf>
    <xf numFmtId="0" fontId="10" fillId="5" borderId="4" xfId="0" applyFont="1" applyFill="1" applyBorder="1" applyAlignment="1" applyProtection="1">
      <alignment horizontal="center" wrapText="1"/>
    </xf>
    <xf numFmtId="0" fontId="10" fillId="5" borderId="65" xfId="0" applyFont="1" applyFill="1" applyBorder="1" applyAlignment="1" applyProtection="1">
      <alignment horizontal="center" vertical="center" wrapText="1"/>
    </xf>
    <xf numFmtId="0" fontId="10" fillId="5" borderId="44" xfId="0" applyFont="1" applyFill="1" applyBorder="1" applyAlignment="1" applyProtection="1">
      <alignment horizontal="center" vertical="center" wrapText="1"/>
    </xf>
    <xf numFmtId="0" fontId="10" fillId="5" borderId="64" xfId="0" applyFont="1" applyFill="1" applyBorder="1" applyAlignment="1" applyProtection="1">
      <alignment horizontal="center" vertical="center" wrapText="1"/>
    </xf>
    <xf numFmtId="0" fontId="10" fillId="5" borderId="48" xfId="0" applyFont="1" applyFill="1" applyBorder="1" applyAlignment="1" applyProtection="1">
      <alignment horizontal="center" vertical="center" wrapText="1"/>
    </xf>
    <xf numFmtId="0" fontId="10" fillId="5" borderId="56" xfId="0" applyFont="1" applyFill="1" applyBorder="1" applyAlignment="1" applyProtection="1">
      <alignment horizontal="center" vertical="center" wrapText="1"/>
    </xf>
    <xf numFmtId="0" fontId="10" fillId="5" borderId="41" xfId="0" applyFont="1" applyFill="1" applyBorder="1" applyAlignment="1" applyProtection="1">
      <alignment horizontal="center" vertical="center" wrapText="1"/>
    </xf>
    <xf numFmtId="0" fontId="11" fillId="6" borderId="36" xfId="0" applyFont="1" applyFill="1" applyBorder="1" applyAlignment="1" applyProtection="1">
      <alignment horizontal="center" vertical="center" wrapText="1"/>
    </xf>
    <xf numFmtId="0" fontId="11" fillId="7" borderId="36" xfId="0" applyFont="1" applyFill="1" applyBorder="1" applyAlignment="1" applyProtection="1">
      <alignment horizontal="center" vertical="center" wrapText="1"/>
    </xf>
    <xf numFmtId="164" fontId="10" fillId="0" borderId="65" xfId="0" applyNumberFormat="1" applyFont="1" applyBorder="1" applyAlignment="1" applyProtection="1">
      <alignment horizontal="center" vertical="center"/>
    </xf>
    <xf numFmtId="164" fontId="10" fillId="0" borderId="66" xfId="0" applyNumberFormat="1" applyFont="1" applyBorder="1" applyAlignment="1" applyProtection="1">
      <alignment horizontal="center" vertical="center"/>
    </xf>
    <xf numFmtId="0" fontId="21" fillId="17" borderId="47" xfId="0" applyFont="1" applyFill="1" applyBorder="1" applyAlignment="1" applyProtection="1">
      <alignment horizontal="center" vertical="top" wrapText="1"/>
    </xf>
    <xf numFmtId="0" fontId="21" fillId="17" borderId="0" xfId="0" applyFont="1" applyFill="1" applyBorder="1" applyAlignment="1" applyProtection="1">
      <alignment horizontal="center" vertical="top" wrapText="1"/>
    </xf>
    <xf numFmtId="0" fontId="21" fillId="17" borderId="30" xfId="0" applyFont="1" applyFill="1" applyBorder="1" applyAlignment="1" applyProtection="1">
      <alignment horizontal="center" vertical="top" wrapText="1"/>
    </xf>
    <xf numFmtId="0" fontId="60" fillId="0" borderId="1" xfId="0" applyFont="1" applyBorder="1" applyAlignment="1" applyProtection="1">
      <alignment horizontal="left" vertical="center" wrapText="1"/>
    </xf>
    <xf numFmtId="0" fontId="60" fillId="0" borderId="1" xfId="0" applyFont="1" applyBorder="1" applyAlignment="1" applyProtection="1">
      <alignment horizontal="left" vertical="center"/>
    </xf>
    <xf numFmtId="0" fontId="14"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30" fillId="18" borderId="47" xfId="0" applyFont="1" applyFill="1" applyBorder="1" applyAlignment="1" applyProtection="1">
      <alignment horizontal="center" vertical="center" wrapText="1"/>
    </xf>
    <xf numFmtId="0" fontId="30" fillId="18" borderId="0" xfId="0" applyFont="1" applyFill="1" applyBorder="1" applyAlignment="1" applyProtection="1">
      <alignment horizontal="center" vertical="center" wrapText="1"/>
    </xf>
    <xf numFmtId="0" fontId="30" fillId="18" borderId="30"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14" fillId="9" borderId="1" xfId="0" applyFont="1" applyFill="1" applyBorder="1" applyAlignment="1" applyProtection="1">
      <alignment horizontal="center" vertical="center" wrapText="1"/>
    </xf>
    <xf numFmtId="164" fontId="10" fillId="0" borderId="1" xfId="0" applyNumberFormat="1" applyFont="1" applyBorder="1" applyAlignment="1" applyProtection="1">
      <alignment horizontal="center" vertical="center"/>
    </xf>
    <xf numFmtId="0" fontId="51" fillId="9" borderId="1" xfId="0" applyFont="1" applyFill="1" applyBorder="1" applyAlignment="1" applyProtection="1">
      <alignment horizontal="center" vertical="center"/>
    </xf>
    <xf numFmtId="9" fontId="55" fillId="0" borderId="1" xfId="0" applyNumberFormat="1"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164" fontId="10" fillId="0" borderId="4" xfId="0" applyNumberFormat="1"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6" xfId="0" applyFont="1" applyBorder="1" applyAlignment="1" applyProtection="1">
      <alignment horizontal="center"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1" fillId="0" borderId="5"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9" fillId="7" borderId="37" xfId="0" applyFont="1" applyFill="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7" fillId="7" borderId="4" xfId="0" applyFont="1" applyFill="1" applyBorder="1" applyAlignment="1">
      <alignment vertical="center" wrapText="1"/>
    </xf>
    <xf numFmtId="0" fontId="17" fillId="7" borderId="1" xfId="0" applyFont="1" applyFill="1" applyBorder="1" applyAlignment="1">
      <alignmen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0" fillId="5" borderId="42"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186070</xdr:colOff>
      <xdr:row>1</xdr:row>
      <xdr:rowOff>0</xdr:rowOff>
    </xdr:from>
    <xdr:to>
      <xdr:col>2</xdr:col>
      <xdr:colOff>924140</xdr:colOff>
      <xdr:row>3</xdr:row>
      <xdr:rowOff>246191</xdr:rowOff>
    </xdr:to>
    <xdr:pic>
      <xdr:nvPicPr>
        <xdr:cNvPr id="2" name="Imagen 1"/>
        <xdr:cNvPicPr>
          <a:picLocks noChangeAspect="1"/>
        </xdr:cNvPicPr>
      </xdr:nvPicPr>
      <xdr:blipFill rotWithShape="1">
        <a:blip xmlns:r="http://schemas.openxmlformats.org/officeDocument/2006/relationships" r:embed="rId1"/>
        <a:srcRect t="22870" b="26916"/>
        <a:stretch/>
      </xdr:blipFill>
      <xdr:spPr>
        <a:xfrm>
          <a:off x="186070" y="200025"/>
          <a:ext cx="3509845" cy="646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197427</xdr:colOff>
      <xdr:row>0</xdr:row>
      <xdr:rowOff>69273</xdr:rowOff>
    </xdr:from>
    <xdr:to>
      <xdr:col>2</xdr:col>
      <xdr:colOff>1420091</xdr:colOff>
      <xdr:row>3</xdr:row>
      <xdr:rowOff>262544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952" y="69273"/>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14</xdr:col>
      <xdr:colOff>1085849</xdr:colOff>
      <xdr:row>34</xdr:row>
      <xdr:rowOff>19737</xdr:rowOff>
    </xdr:from>
    <xdr:to>
      <xdr:col>14</xdr:col>
      <xdr:colOff>2152418</xdr:colOff>
      <xdr:row>34</xdr:row>
      <xdr:rowOff>618995</xdr:rowOff>
    </xdr:to>
    <xdr:pic>
      <xdr:nvPicPr>
        <xdr:cNvPr id="3" name="Imagen 2"/>
        <xdr:cNvPicPr>
          <a:picLocks noChangeAspect="1"/>
        </xdr:cNvPicPr>
      </xdr:nvPicPr>
      <xdr:blipFill>
        <a:blip xmlns:r="http://schemas.openxmlformats.org/officeDocument/2006/relationships" r:embed="rId2"/>
        <a:stretch>
          <a:fillRect/>
        </a:stretch>
      </xdr:blipFill>
      <xdr:spPr>
        <a:xfrm>
          <a:off x="36004499" y="18669687"/>
          <a:ext cx="1066569" cy="5992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254001</xdr:rowOff>
    </xdr:to>
    <xdr:pic>
      <xdr:nvPicPr>
        <xdr:cNvPr id="2" name="Picture 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440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84668</xdr:colOff>
      <xdr:row>0</xdr:row>
      <xdr:rowOff>52919</xdr:rowOff>
    </xdr:from>
    <xdr:ext cx="1132416" cy="1081578"/>
    <xdr:pic>
      <xdr:nvPicPr>
        <xdr:cNvPr id="2" name="Picture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2468" y="52919"/>
          <a:ext cx="1132416" cy="108157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207" t="s">
        <v>0</v>
      </c>
      <c r="C2" s="207"/>
      <c r="D2" s="207"/>
      <c r="E2" s="207"/>
      <c r="F2" s="207"/>
      <c r="G2" s="207"/>
      <c r="H2" s="207"/>
      <c r="I2" s="207"/>
    </row>
    <row r="3" spans="1:9" ht="13.9" x14ac:dyDescent="0.25">
      <c r="B3" s="217" t="s">
        <v>1</v>
      </c>
      <c r="C3" s="217"/>
      <c r="D3" s="217"/>
      <c r="E3" s="217"/>
      <c r="F3" s="217"/>
      <c r="G3" s="217"/>
      <c r="H3" s="217"/>
      <c r="I3" s="217"/>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211" t="s">
        <v>11</v>
      </c>
      <c r="D9" s="5" t="s">
        <v>12</v>
      </c>
      <c r="E9" s="20"/>
      <c r="F9" s="7"/>
      <c r="I9" s="8"/>
    </row>
    <row r="10" spans="1:9" x14ac:dyDescent="0.25">
      <c r="C10" s="211"/>
      <c r="D10" s="5" t="s">
        <v>13</v>
      </c>
      <c r="E10" s="20"/>
    </row>
    <row r="12" spans="1:9" ht="13.9" x14ac:dyDescent="0.25">
      <c r="A12" s="212" t="s">
        <v>14</v>
      </c>
      <c r="B12" s="213"/>
      <c r="C12" s="213"/>
      <c r="D12" s="213"/>
      <c r="E12" s="213"/>
      <c r="F12" s="213"/>
      <c r="G12" s="213"/>
      <c r="H12" s="213"/>
      <c r="I12" s="214"/>
    </row>
    <row r="13" spans="1:9" ht="13.9" x14ac:dyDescent="0.25">
      <c r="A13" s="212" t="s">
        <v>15</v>
      </c>
      <c r="B13" s="213"/>
      <c r="C13" s="213"/>
      <c r="D13" s="213"/>
      <c r="E13" s="213"/>
      <c r="F13" s="213"/>
      <c r="G13" s="213"/>
      <c r="H13" s="213"/>
      <c r="I13" s="214"/>
    </row>
    <row r="14" spans="1:9" ht="13.9" x14ac:dyDescent="0.25">
      <c r="A14" s="218"/>
      <c r="B14" s="219"/>
      <c r="C14" s="219"/>
      <c r="D14" s="219"/>
      <c r="E14" s="219"/>
      <c r="F14" s="219"/>
      <c r="G14" s="220"/>
      <c r="H14" s="209" t="s">
        <v>16</v>
      </c>
      <c r="I14" s="210"/>
    </row>
    <row r="15" spans="1:9" ht="28.5" x14ac:dyDescent="0.25">
      <c r="A15" s="123" t="s">
        <v>17</v>
      </c>
      <c r="B15" s="22" t="s">
        <v>18</v>
      </c>
      <c r="C15" s="35" t="s">
        <v>19</v>
      </c>
      <c r="D15" s="22" t="s">
        <v>20</v>
      </c>
      <c r="E15" s="123" t="s">
        <v>21</v>
      </c>
      <c r="F15" s="123" t="s">
        <v>22</v>
      </c>
      <c r="G15" s="49" t="s">
        <v>23</v>
      </c>
      <c r="H15" s="123" t="s">
        <v>24</v>
      </c>
      <c r="I15" s="123" t="s">
        <v>25</v>
      </c>
    </row>
    <row r="16" spans="1:9" ht="30" x14ac:dyDescent="0.25">
      <c r="A16" s="215" t="s">
        <v>26</v>
      </c>
      <c r="B16" s="216">
        <v>0.3</v>
      </c>
      <c r="C16" s="208" t="s">
        <v>27</v>
      </c>
      <c r="D16" s="10" t="s">
        <v>28</v>
      </c>
      <c r="E16" s="194">
        <v>4</v>
      </c>
      <c r="F16" s="194" t="s">
        <v>29</v>
      </c>
      <c r="G16" s="208" t="s">
        <v>30</v>
      </c>
      <c r="H16" s="194"/>
      <c r="I16" s="197"/>
    </row>
    <row r="17" spans="1:9" ht="56.25" customHeight="1" x14ac:dyDescent="0.25">
      <c r="A17" s="215"/>
      <c r="B17" s="215"/>
      <c r="C17" s="208"/>
      <c r="D17" s="11" t="s">
        <v>31</v>
      </c>
      <c r="E17" s="195"/>
      <c r="F17" s="195"/>
      <c r="G17" s="208"/>
      <c r="H17" s="195"/>
      <c r="I17" s="197"/>
    </row>
    <row r="18" spans="1:9" ht="25.5" customHeight="1" x14ac:dyDescent="0.25">
      <c r="A18" s="215"/>
      <c r="B18" s="215"/>
      <c r="C18" s="208"/>
      <c r="D18" s="11" t="s">
        <v>32</v>
      </c>
      <c r="E18" s="195"/>
      <c r="F18" s="195"/>
      <c r="G18" s="208"/>
      <c r="H18" s="195"/>
      <c r="I18" s="197"/>
    </row>
    <row r="19" spans="1:9" ht="49.5" customHeight="1" x14ac:dyDescent="0.25">
      <c r="A19" s="215"/>
      <c r="B19" s="215"/>
      <c r="C19" s="208"/>
      <c r="D19" s="11" t="s">
        <v>33</v>
      </c>
      <c r="E19" s="196"/>
      <c r="F19" s="196"/>
      <c r="G19" s="208"/>
      <c r="H19" s="196"/>
      <c r="I19" s="197"/>
    </row>
    <row r="20" spans="1:9" ht="82.5" customHeight="1" x14ac:dyDescent="0.25">
      <c r="A20" s="204" t="s">
        <v>34</v>
      </c>
      <c r="B20" s="201">
        <v>0.3</v>
      </c>
      <c r="C20" s="194" t="s">
        <v>35</v>
      </c>
      <c r="D20" s="11" t="s">
        <v>36</v>
      </c>
      <c r="E20" s="194">
        <v>20</v>
      </c>
      <c r="F20" s="194" t="s">
        <v>37</v>
      </c>
      <c r="G20" s="122" t="s">
        <v>38</v>
      </c>
      <c r="H20" s="194"/>
      <c r="I20" s="198"/>
    </row>
    <row r="21" spans="1:9" ht="68.25" customHeight="1" x14ac:dyDescent="0.25">
      <c r="A21" s="205"/>
      <c r="B21" s="202"/>
      <c r="C21" s="195"/>
      <c r="D21" s="11" t="s">
        <v>39</v>
      </c>
      <c r="E21" s="195"/>
      <c r="F21" s="195"/>
      <c r="G21" s="122" t="s">
        <v>40</v>
      </c>
      <c r="H21" s="195"/>
      <c r="I21" s="199"/>
    </row>
    <row r="22" spans="1:9" ht="66" customHeight="1" x14ac:dyDescent="0.25">
      <c r="A22" s="206"/>
      <c r="B22" s="203"/>
      <c r="C22" s="196"/>
      <c r="D22" s="11" t="s">
        <v>41</v>
      </c>
      <c r="E22" s="196"/>
      <c r="F22" s="196"/>
      <c r="G22" s="122" t="s">
        <v>42</v>
      </c>
      <c r="H22" s="196"/>
      <c r="I22" s="200"/>
    </row>
    <row r="23" spans="1:9" ht="97.5" customHeight="1" x14ac:dyDescent="0.25">
      <c r="A23" s="204" t="s">
        <v>43</v>
      </c>
      <c r="B23" s="201">
        <v>0.4</v>
      </c>
      <c r="C23" s="194" t="s">
        <v>44</v>
      </c>
      <c r="D23" s="11" t="s">
        <v>45</v>
      </c>
      <c r="E23" s="194">
        <v>15</v>
      </c>
      <c r="F23" s="194" t="s">
        <v>29</v>
      </c>
      <c r="G23" s="194" t="s">
        <v>42</v>
      </c>
      <c r="H23" s="194"/>
      <c r="I23" s="198"/>
    </row>
    <row r="24" spans="1:9" ht="55.5" customHeight="1" x14ac:dyDescent="0.25">
      <c r="A24" s="205"/>
      <c r="B24" s="202"/>
      <c r="C24" s="195"/>
      <c r="D24" s="11" t="s">
        <v>46</v>
      </c>
      <c r="E24" s="195"/>
      <c r="F24" s="195"/>
      <c r="G24" s="195"/>
      <c r="H24" s="195"/>
      <c r="I24" s="199"/>
    </row>
    <row r="25" spans="1:9" ht="55.5" customHeight="1" x14ac:dyDescent="0.25">
      <c r="A25" s="206"/>
      <c r="B25" s="203"/>
      <c r="C25" s="196"/>
      <c r="D25" s="11" t="s">
        <v>47</v>
      </c>
      <c r="E25" s="196"/>
      <c r="F25" s="196"/>
      <c r="G25" s="196"/>
      <c r="H25" s="196"/>
      <c r="I25" s="200"/>
    </row>
    <row r="26" spans="1:9" x14ac:dyDescent="0.25">
      <c r="A26" s="123" t="s">
        <v>48</v>
      </c>
      <c r="B26" s="12">
        <f>SUM(B16:B25)</f>
        <v>1</v>
      </c>
      <c r="C26" s="5"/>
      <c r="D26" s="5"/>
      <c r="E26" s="5"/>
      <c r="F26" s="11"/>
      <c r="G26" s="5"/>
      <c r="H26" s="5"/>
      <c r="I26" s="5"/>
    </row>
    <row r="27" spans="1:9" ht="4.5" customHeight="1" thickBot="1" x14ac:dyDescent="0.3">
      <c r="A27" s="13"/>
    </row>
    <row r="28" spans="1:9" ht="27" customHeight="1" x14ac:dyDescent="0.25">
      <c r="A28" s="13"/>
      <c r="C28" s="189"/>
      <c r="D28" s="190"/>
      <c r="E28" s="128"/>
      <c r="F28" s="192"/>
      <c r="G28" s="193"/>
      <c r="H28" s="24"/>
    </row>
    <row r="29" spans="1:9" ht="15.75" thickBot="1" x14ac:dyDescent="0.3">
      <c r="A29" s="13"/>
      <c r="C29" s="187" t="s">
        <v>49</v>
      </c>
      <c r="D29" s="188"/>
      <c r="E29" s="127"/>
      <c r="F29" s="188" t="s">
        <v>50</v>
      </c>
      <c r="G29" s="191"/>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07" t="s">
        <v>123</v>
      </c>
      <c r="C2" s="207"/>
      <c r="D2" s="207"/>
      <c r="E2" s="207"/>
      <c r="F2" s="430"/>
      <c r="G2" s="430"/>
      <c r="H2" s="430"/>
      <c r="I2" s="430"/>
      <c r="J2" s="430"/>
      <c r="K2" s="430"/>
      <c r="L2" s="430"/>
      <c r="M2" s="430"/>
    </row>
    <row r="3" spans="1:13" ht="15.75" thickBot="1" x14ac:dyDescent="0.3"/>
    <row r="4" spans="1:13" ht="15.75" thickBot="1" x14ac:dyDescent="0.3">
      <c r="A4" s="431" t="s">
        <v>14</v>
      </c>
      <c r="B4" s="432"/>
      <c r="C4" s="432"/>
      <c r="D4" s="432"/>
      <c r="E4" s="432"/>
      <c r="F4" s="432"/>
      <c r="G4" s="432"/>
      <c r="H4" s="433" t="s">
        <v>129</v>
      </c>
      <c r="I4" s="416"/>
      <c r="J4" s="416"/>
      <c r="K4" s="416"/>
      <c r="L4" s="416"/>
      <c r="M4" s="416"/>
    </row>
    <row r="5" spans="1:13" ht="28.5" customHeight="1" x14ac:dyDescent="0.25">
      <c r="A5" s="125" t="s">
        <v>17</v>
      </c>
      <c r="B5" s="125" t="s">
        <v>18</v>
      </c>
      <c r="C5" s="136" t="s">
        <v>19</v>
      </c>
      <c r="D5" s="125" t="s">
        <v>20</v>
      </c>
      <c r="E5" s="125" t="s">
        <v>130</v>
      </c>
      <c r="F5" s="125" t="s">
        <v>22</v>
      </c>
      <c r="G5" s="36" t="s">
        <v>23</v>
      </c>
      <c r="H5" s="434" t="s">
        <v>131</v>
      </c>
      <c r="I5" s="435"/>
      <c r="J5" s="435"/>
      <c r="K5" s="436"/>
      <c r="L5" s="125" t="s">
        <v>132</v>
      </c>
      <c r="M5" s="437" t="s">
        <v>133</v>
      </c>
    </row>
    <row r="6" spans="1:13" ht="30" customHeight="1" x14ac:dyDescent="0.25">
      <c r="A6" s="215" t="s">
        <v>26</v>
      </c>
      <c r="B6" s="216">
        <v>0.3</v>
      </c>
      <c r="C6" s="194" t="s">
        <v>27</v>
      </c>
      <c r="D6" s="10" t="s">
        <v>28</v>
      </c>
      <c r="E6" s="194">
        <v>4</v>
      </c>
      <c r="F6" s="194" t="s">
        <v>29</v>
      </c>
      <c r="G6" s="208" t="s">
        <v>30</v>
      </c>
      <c r="H6" s="122" t="s">
        <v>136</v>
      </c>
      <c r="I6" s="122" t="s">
        <v>137</v>
      </c>
      <c r="J6" s="122" t="s">
        <v>138</v>
      </c>
      <c r="K6" s="122" t="s">
        <v>139</v>
      </c>
      <c r="L6" s="9" t="s">
        <v>140</v>
      </c>
      <c r="M6" s="438"/>
    </row>
    <row r="7" spans="1:13" ht="45" customHeight="1" x14ac:dyDescent="0.25">
      <c r="A7" s="215"/>
      <c r="B7" s="215"/>
      <c r="C7" s="195"/>
      <c r="D7" s="11" t="s">
        <v>31</v>
      </c>
      <c r="E7" s="195"/>
      <c r="F7" s="195"/>
      <c r="G7" s="208"/>
      <c r="H7" s="418">
        <f>1/E6</f>
        <v>0.25</v>
      </c>
      <c r="I7" s="418">
        <v>0.25</v>
      </c>
      <c r="J7" s="418">
        <v>0.5</v>
      </c>
      <c r="K7" s="418">
        <v>0</v>
      </c>
      <c r="L7" s="424">
        <f>+H7+I7+J7+K7</f>
        <v>1</v>
      </c>
      <c r="M7" s="424">
        <f>4*B6/E6</f>
        <v>0.3</v>
      </c>
    </row>
    <row r="8" spans="1:13" ht="35.25" customHeight="1" x14ac:dyDescent="0.25">
      <c r="A8" s="215"/>
      <c r="B8" s="215"/>
      <c r="C8" s="195"/>
      <c r="D8" s="11" t="s">
        <v>32</v>
      </c>
      <c r="E8" s="195"/>
      <c r="F8" s="195"/>
      <c r="G8" s="208"/>
      <c r="H8" s="419"/>
      <c r="I8" s="419"/>
      <c r="J8" s="419"/>
      <c r="K8" s="419"/>
      <c r="L8" s="425"/>
      <c r="M8" s="425"/>
    </row>
    <row r="9" spans="1:13" ht="39.75" customHeight="1" x14ac:dyDescent="0.25">
      <c r="A9" s="215"/>
      <c r="B9" s="215"/>
      <c r="C9" s="196"/>
      <c r="D9" s="11" t="s">
        <v>33</v>
      </c>
      <c r="E9" s="196"/>
      <c r="F9" s="196"/>
      <c r="G9" s="208"/>
      <c r="H9" s="420"/>
      <c r="I9" s="420"/>
      <c r="J9" s="420"/>
      <c r="K9" s="420"/>
      <c r="L9" s="426"/>
      <c r="M9" s="426"/>
    </row>
    <row r="10" spans="1:13" ht="56.25" customHeight="1" x14ac:dyDescent="0.25">
      <c r="A10" s="204" t="s">
        <v>34</v>
      </c>
      <c r="B10" s="201">
        <v>0.4</v>
      </c>
      <c r="C10" s="194" t="s">
        <v>35</v>
      </c>
      <c r="D10" s="11" t="s">
        <v>146</v>
      </c>
      <c r="E10" s="194">
        <v>20</v>
      </c>
      <c r="F10" s="194" t="s">
        <v>37</v>
      </c>
      <c r="G10" s="194" t="s">
        <v>147</v>
      </c>
      <c r="H10" s="418">
        <f>7/25</f>
        <v>0.28000000000000003</v>
      </c>
      <c r="I10" s="409">
        <v>0.35</v>
      </c>
      <c r="J10" s="409">
        <v>0.25</v>
      </c>
      <c r="K10" s="418">
        <f>8/E10</f>
        <v>0.4</v>
      </c>
      <c r="L10" s="409">
        <f>+H10+I10+J10+K10</f>
        <v>1.28</v>
      </c>
      <c r="M10" s="409">
        <f>22*B10/E10</f>
        <v>0.44000000000000006</v>
      </c>
    </row>
    <row r="11" spans="1:13" ht="47.25" customHeight="1" x14ac:dyDescent="0.25">
      <c r="A11" s="205"/>
      <c r="B11" s="202"/>
      <c r="C11" s="195"/>
      <c r="D11" s="11" t="s">
        <v>39</v>
      </c>
      <c r="E11" s="195"/>
      <c r="F11" s="195"/>
      <c r="G11" s="195"/>
      <c r="H11" s="419"/>
      <c r="I11" s="195"/>
      <c r="J11" s="195"/>
      <c r="K11" s="419"/>
      <c r="L11" s="410"/>
      <c r="M11" s="410"/>
    </row>
    <row r="12" spans="1:13" ht="57" customHeight="1" x14ac:dyDescent="0.25">
      <c r="A12" s="206"/>
      <c r="B12" s="203"/>
      <c r="C12" s="196"/>
      <c r="D12" s="11" t="s">
        <v>41</v>
      </c>
      <c r="E12" s="195"/>
      <c r="F12" s="196"/>
      <c r="G12" s="196"/>
      <c r="H12" s="420"/>
      <c r="I12" s="196"/>
      <c r="J12" s="196"/>
      <c r="K12" s="420"/>
      <c r="L12" s="411"/>
      <c r="M12" s="411"/>
    </row>
    <row r="13" spans="1:13" ht="55.5" customHeight="1" x14ac:dyDescent="0.25">
      <c r="A13" s="204" t="s">
        <v>43</v>
      </c>
      <c r="B13" s="201">
        <v>0.3</v>
      </c>
      <c r="C13" s="194" t="s">
        <v>44</v>
      </c>
      <c r="D13" s="11" t="s">
        <v>45</v>
      </c>
      <c r="E13" s="194">
        <v>15</v>
      </c>
      <c r="F13" s="194" t="s">
        <v>29</v>
      </c>
      <c r="G13" s="194" t="s">
        <v>42</v>
      </c>
      <c r="H13" s="418">
        <f>3/30</f>
        <v>0.1</v>
      </c>
      <c r="I13" s="409">
        <v>0.33</v>
      </c>
      <c r="J13" s="409">
        <v>0.4</v>
      </c>
      <c r="K13" s="418">
        <f>1/E13</f>
        <v>6.6666666666666666E-2</v>
      </c>
      <c r="L13" s="409">
        <f>+H13+I13+J13+K13</f>
        <v>0.89666666666666672</v>
      </c>
      <c r="M13" s="409">
        <f>15*B13/E13</f>
        <v>0.3</v>
      </c>
    </row>
    <row r="14" spans="1:13" ht="39.75" customHeight="1" x14ac:dyDescent="0.25">
      <c r="A14" s="205"/>
      <c r="B14" s="202"/>
      <c r="C14" s="195"/>
      <c r="D14" s="11" t="s">
        <v>46</v>
      </c>
      <c r="E14" s="195"/>
      <c r="F14" s="195"/>
      <c r="G14" s="195"/>
      <c r="H14" s="419"/>
      <c r="I14" s="195"/>
      <c r="J14" s="195"/>
      <c r="K14" s="419"/>
      <c r="L14" s="410"/>
      <c r="M14" s="410"/>
    </row>
    <row r="15" spans="1:13" ht="39" customHeight="1" x14ac:dyDescent="0.25">
      <c r="A15" s="206"/>
      <c r="B15" s="203"/>
      <c r="C15" s="196"/>
      <c r="D15" s="11" t="s">
        <v>47</v>
      </c>
      <c r="E15" s="196"/>
      <c r="F15" s="196"/>
      <c r="G15" s="196"/>
      <c r="H15" s="420"/>
      <c r="I15" s="196"/>
      <c r="J15" s="196"/>
      <c r="K15" s="420"/>
      <c r="L15" s="411"/>
      <c r="M15" s="411"/>
    </row>
    <row r="16" spans="1:13" ht="33.75" customHeight="1" x14ac:dyDescent="0.25">
      <c r="A16" s="123" t="s">
        <v>48</v>
      </c>
      <c r="B16" s="124">
        <f>SUM(B6:B15)</f>
        <v>1</v>
      </c>
      <c r="C16" s="124"/>
      <c r="D16" s="5"/>
      <c r="E16" s="5"/>
      <c r="F16" s="5"/>
      <c r="G16" s="11"/>
      <c r="H16" s="124">
        <f>SUM(H7:H15)</f>
        <v>0.63</v>
      </c>
      <c r="I16" s="124">
        <f>SUM(I7:I15)</f>
        <v>0.92999999999999994</v>
      </c>
      <c r="J16" s="124">
        <f>SUM(J7:J15)</f>
        <v>1.1499999999999999</v>
      </c>
      <c r="K16" s="124">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56" t="s">
        <v>166</v>
      </c>
      <c r="C3" s="457"/>
      <c r="D3" s="457"/>
      <c r="E3" s="457"/>
      <c r="F3" s="457"/>
      <c r="G3" s="457"/>
      <c r="H3" s="457"/>
      <c r="I3" s="458"/>
    </row>
    <row r="4" spans="2:9" ht="15.75" thickBot="1" x14ac:dyDescent="0.3">
      <c r="B4" s="454" t="s">
        <v>167</v>
      </c>
      <c r="C4" s="450"/>
      <c r="D4" s="450"/>
      <c r="E4" s="459" t="s">
        <v>168</v>
      </c>
      <c r="F4" s="460"/>
      <c r="G4" s="461"/>
      <c r="H4" s="450" t="s">
        <v>169</v>
      </c>
      <c r="I4" s="451"/>
    </row>
    <row r="5" spans="2:9" ht="15.75" thickBot="1" x14ac:dyDescent="0.3">
      <c r="B5" s="455"/>
      <c r="C5" s="452"/>
      <c r="D5" s="452"/>
      <c r="E5" s="59">
        <v>1</v>
      </c>
      <c r="F5" s="60">
        <v>2</v>
      </c>
      <c r="G5" s="60">
        <v>3</v>
      </c>
      <c r="H5" s="452"/>
      <c r="I5" s="453"/>
    </row>
    <row r="6" spans="2:9" ht="30.75" customHeight="1" x14ac:dyDescent="0.25">
      <c r="B6" s="55">
        <v>1</v>
      </c>
      <c r="C6" s="446" t="s">
        <v>170</v>
      </c>
      <c r="D6" s="446"/>
      <c r="E6" s="61"/>
      <c r="F6" s="61"/>
      <c r="G6" s="61"/>
      <c r="H6" s="462"/>
      <c r="I6" s="463"/>
    </row>
    <row r="7" spans="2:9" ht="39" customHeight="1" x14ac:dyDescent="0.25">
      <c r="B7" s="54">
        <v>2</v>
      </c>
      <c r="C7" s="447" t="s">
        <v>171</v>
      </c>
      <c r="D7" s="447"/>
      <c r="E7" s="50"/>
      <c r="F7" s="50"/>
      <c r="G7" s="50"/>
      <c r="H7" s="444"/>
      <c r="I7" s="445"/>
    </row>
    <row r="8" spans="2:9" ht="30" customHeight="1" x14ac:dyDescent="0.25">
      <c r="B8" s="54">
        <v>3</v>
      </c>
      <c r="C8" s="447" t="s">
        <v>172</v>
      </c>
      <c r="D8" s="447"/>
      <c r="E8" s="50"/>
      <c r="F8" s="50"/>
      <c r="G8" s="50"/>
      <c r="H8" s="444"/>
      <c r="I8" s="445"/>
    </row>
    <row r="9" spans="2:9" ht="34.5" customHeight="1" x14ac:dyDescent="0.25">
      <c r="B9" s="54">
        <v>4</v>
      </c>
      <c r="C9" s="447" t="s">
        <v>173</v>
      </c>
      <c r="D9" s="447"/>
      <c r="E9" s="50"/>
      <c r="F9" s="50"/>
      <c r="G9" s="50"/>
      <c r="H9" s="444"/>
      <c r="I9" s="445"/>
    </row>
    <row r="10" spans="2:9" ht="30.75" customHeight="1" x14ac:dyDescent="0.25">
      <c r="B10" s="54">
        <v>5</v>
      </c>
      <c r="C10" s="447" t="s">
        <v>174</v>
      </c>
      <c r="D10" s="447"/>
      <c r="E10" s="50"/>
      <c r="F10" s="50"/>
      <c r="G10" s="50"/>
      <c r="H10" s="444"/>
      <c r="I10" s="445"/>
    </row>
    <row r="11" spans="2:9" ht="33.75" customHeight="1" x14ac:dyDescent="0.25">
      <c r="B11" s="54">
        <v>6</v>
      </c>
      <c r="C11" s="447" t="s">
        <v>175</v>
      </c>
      <c r="D11" s="447"/>
      <c r="E11" s="50"/>
      <c r="F11" s="50"/>
      <c r="G11" s="50"/>
      <c r="H11" s="444"/>
      <c r="I11" s="445"/>
    </row>
    <row r="12" spans="2:9" ht="25.5" customHeight="1" x14ac:dyDescent="0.25">
      <c r="B12" s="54">
        <v>7</v>
      </c>
      <c r="C12" s="447" t="s">
        <v>176</v>
      </c>
      <c r="D12" s="447"/>
      <c r="E12" s="51"/>
      <c r="F12" s="51"/>
      <c r="G12" s="51"/>
      <c r="H12" s="448"/>
      <c r="I12" s="449"/>
    </row>
    <row r="13" spans="2:9" ht="46.5" customHeight="1" x14ac:dyDescent="0.25">
      <c r="B13" s="54">
        <v>8</v>
      </c>
      <c r="C13" s="447" t="s">
        <v>177</v>
      </c>
      <c r="D13" s="447"/>
      <c r="E13" s="51"/>
      <c r="F13" s="51"/>
      <c r="G13" s="51"/>
      <c r="H13" s="448"/>
      <c r="I13" s="449"/>
    </row>
    <row r="14" spans="2:9" ht="30.75" customHeight="1" x14ac:dyDescent="0.25">
      <c r="B14" s="54">
        <v>9</v>
      </c>
      <c r="C14" s="447" t="s">
        <v>178</v>
      </c>
      <c r="D14" s="447"/>
      <c r="E14" s="51"/>
      <c r="F14" s="51"/>
      <c r="G14" s="51"/>
      <c r="H14" s="448"/>
      <c r="I14" s="449"/>
    </row>
    <row r="15" spans="2:9" x14ac:dyDescent="0.25">
      <c r="B15" s="54">
        <v>10</v>
      </c>
      <c r="C15" s="447"/>
      <c r="D15" s="447"/>
      <c r="E15" s="51"/>
      <c r="F15" s="51"/>
      <c r="G15" s="51"/>
      <c r="H15" s="448"/>
      <c r="I15" s="449"/>
    </row>
    <row r="16" spans="2:9" x14ac:dyDescent="0.25">
      <c r="B16" s="54">
        <v>11</v>
      </c>
      <c r="C16" s="447"/>
      <c r="D16" s="447"/>
      <c r="E16" s="51"/>
      <c r="F16" s="51"/>
      <c r="G16" s="51"/>
      <c r="H16" s="448"/>
      <c r="I16" s="449"/>
    </row>
    <row r="17" spans="2:9" x14ac:dyDescent="0.25">
      <c r="B17" s="54">
        <v>12</v>
      </c>
      <c r="C17" s="447"/>
      <c r="D17" s="447"/>
      <c r="E17" s="51"/>
      <c r="F17" s="51"/>
      <c r="G17" s="51"/>
      <c r="H17" s="448"/>
      <c r="I17" s="449"/>
    </row>
    <row r="18" spans="2:9" ht="15.75" thickBot="1" x14ac:dyDescent="0.3"/>
    <row r="19" spans="2:9" ht="11.25" customHeight="1" thickBot="1" x14ac:dyDescent="0.3">
      <c r="B19" s="443" t="s">
        <v>179</v>
      </c>
      <c r="C19" s="443"/>
      <c r="D19" s="443"/>
      <c r="E19" s="443"/>
      <c r="F19" s="443"/>
      <c r="G19" s="443"/>
      <c r="H19" s="443"/>
      <c r="I19" s="443"/>
    </row>
    <row r="20" spans="2:9" ht="6.75" customHeight="1" thickBot="1" x14ac:dyDescent="0.3">
      <c r="B20" s="443"/>
      <c r="C20" s="443"/>
      <c r="D20" s="443"/>
      <c r="E20" s="443"/>
      <c r="F20" s="443"/>
      <c r="G20" s="443"/>
      <c r="H20" s="443"/>
      <c r="I20" s="443"/>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71" t="s">
        <v>180</v>
      </c>
      <c r="C2" s="38" t="s">
        <v>2</v>
      </c>
      <c r="D2" s="37"/>
      <c r="E2" s="37"/>
    </row>
    <row r="3" spans="2:5" x14ac:dyDescent="0.25">
      <c r="B3" s="471"/>
      <c r="C3" s="39" t="s">
        <v>181</v>
      </c>
    </row>
    <row r="4" spans="2:5" x14ac:dyDescent="0.25">
      <c r="B4" s="471"/>
      <c r="C4" s="39" t="s">
        <v>182</v>
      </c>
    </row>
    <row r="5" spans="2:5" x14ac:dyDescent="0.25">
      <c r="B5" s="471"/>
      <c r="C5" s="39" t="s">
        <v>183</v>
      </c>
    </row>
    <row r="6" spans="2:5" x14ac:dyDescent="0.25">
      <c r="B6" s="471"/>
      <c r="C6" s="469" t="s">
        <v>184</v>
      </c>
    </row>
    <row r="7" spans="2:5" x14ac:dyDescent="0.25">
      <c r="B7" s="471"/>
      <c r="C7" s="470"/>
    </row>
    <row r="8" spans="2:5" ht="135.75" customHeight="1" x14ac:dyDescent="0.25">
      <c r="B8" s="464" t="s">
        <v>14</v>
      </c>
      <c r="C8" s="41" t="s">
        <v>18</v>
      </c>
      <c r="D8" s="44" t="s">
        <v>185</v>
      </c>
    </row>
    <row r="9" spans="2:5" ht="106.5" customHeight="1" x14ac:dyDescent="0.25">
      <c r="B9" s="465"/>
      <c r="C9" s="42" t="s">
        <v>19</v>
      </c>
      <c r="D9" s="45" t="s">
        <v>186</v>
      </c>
    </row>
    <row r="10" spans="2:5" ht="60" x14ac:dyDescent="0.25">
      <c r="B10" s="465"/>
      <c r="C10" s="41" t="s">
        <v>20</v>
      </c>
      <c r="D10" s="45" t="s">
        <v>187</v>
      </c>
    </row>
    <row r="11" spans="2:5" ht="45" x14ac:dyDescent="0.25">
      <c r="B11" s="465"/>
      <c r="C11" s="43" t="s">
        <v>21</v>
      </c>
      <c r="D11" s="46" t="s">
        <v>188</v>
      </c>
    </row>
    <row r="12" spans="2:5" ht="75" x14ac:dyDescent="0.25">
      <c r="B12" s="465"/>
      <c r="C12" s="43" t="s">
        <v>22</v>
      </c>
      <c r="D12" s="46" t="s">
        <v>189</v>
      </c>
    </row>
    <row r="13" spans="2:5" ht="51.75" customHeight="1" x14ac:dyDescent="0.25">
      <c r="B13" s="465"/>
      <c r="C13" s="43" t="s">
        <v>23</v>
      </c>
      <c r="D13" s="47" t="s">
        <v>190</v>
      </c>
    </row>
    <row r="14" spans="2:5" ht="48" customHeight="1" x14ac:dyDescent="0.25">
      <c r="B14" s="465"/>
      <c r="C14" s="41" t="s">
        <v>191</v>
      </c>
    </row>
    <row r="15" spans="2:5" ht="39" customHeight="1" x14ac:dyDescent="0.25">
      <c r="B15" s="466"/>
      <c r="C15" s="41" t="s">
        <v>192</v>
      </c>
    </row>
    <row r="16" spans="2:5" ht="39" customHeight="1" x14ac:dyDescent="0.25">
      <c r="B16" s="467" t="s">
        <v>193</v>
      </c>
      <c r="C16" s="40" t="s">
        <v>131</v>
      </c>
    </row>
    <row r="17" spans="2:3" x14ac:dyDescent="0.25">
      <c r="B17" s="468"/>
      <c r="C17" s="40" t="s">
        <v>194</v>
      </c>
    </row>
    <row r="18" spans="2:3" x14ac:dyDescent="0.25">
      <c r="B18" s="468"/>
      <c r="C18" s="48" t="s">
        <v>133</v>
      </c>
    </row>
    <row r="19" spans="2:3" x14ac:dyDescent="0.25">
      <c r="B19" s="468"/>
      <c r="C19" s="48" t="s">
        <v>134</v>
      </c>
    </row>
    <row r="20" spans="2:3" x14ac:dyDescent="0.25">
      <c r="B20" s="468"/>
      <c r="C20" s="48" t="s">
        <v>195</v>
      </c>
    </row>
    <row r="21" spans="2:3" x14ac:dyDescent="0.25">
      <c r="B21" s="468"/>
      <c r="C21" s="48" t="s">
        <v>196</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D16" zoomScale="70" zoomScaleSheetLayoutView="70" workbookViewId="0">
      <selection activeCell="P35" sqref="P35"/>
    </sheetView>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5703125" style="78" customWidth="1"/>
    <col min="18" max="19" width="10.85546875" style="78"/>
    <col min="20" max="20" width="17.85546875" style="78" customWidth="1"/>
    <col min="21" max="21" width="3.28515625" style="78" customWidth="1"/>
    <col min="22" max="16384" width="10.85546875" style="78"/>
  </cols>
  <sheetData>
    <row r="1" spans="1:21" x14ac:dyDescent="0.25">
      <c r="A1" s="79"/>
      <c r="B1" s="79"/>
      <c r="C1" s="79"/>
      <c r="D1" s="79"/>
      <c r="E1" s="79"/>
      <c r="F1" s="79"/>
      <c r="G1" s="79"/>
      <c r="H1" s="79"/>
      <c r="I1" s="79"/>
      <c r="J1" s="79"/>
      <c r="K1" s="79"/>
      <c r="L1" s="79"/>
      <c r="M1" s="79"/>
      <c r="N1" s="79"/>
      <c r="O1" s="79"/>
      <c r="P1" s="79"/>
      <c r="Q1" s="79"/>
      <c r="R1" s="79"/>
      <c r="S1" s="79"/>
      <c r="T1" s="79"/>
    </row>
    <row r="2" spans="1:21" x14ac:dyDescent="0.25">
      <c r="A2" s="79"/>
      <c r="B2" s="79"/>
      <c r="C2" s="79"/>
      <c r="D2" s="79"/>
      <c r="E2" s="79"/>
      <c r="F2" s="79"/>
      <c r="G2" s="79"/>
      <c r="H2" s="79"/>
      <c r="I2" s="79"/>
      <c r="J2" s="79"/>
      <c r="K2" s="79"/>
      <c r="L2" s="79"/>
      <c r="M2" s="79"/>
      <c r="N2" s="79"/>
      <c r="O2" s="79"/>
      <c r="P2" s="79"/>
      <c r="Q2" s="79"/>
      <c r="R2" s="79"/>
      <c r="S2" s="79"/>
      <c r="T2" s="79"/>
    </row>
    <row r="3" spans="1:21" x14ac:dyDescent="0.25">
      <c r="A3" s="79"/>
      <c r="B3" s="79"/>
      <c r="C3" s="79"/>
      <c r="D3" s="79"/>
      <c r="E3" s="79"/>
      <c r="F3" s="79"/>
      <c r="G3" s="79"/>
      <c r="H3" s="79"/>
      <c r="I3" s="79"/>
      <c r="J3" s="79"/>
      <c r="K3" s="79"/>
      <c r="L3" s="81"/>
      <c r="M3" s="81"/>
      <c r="N3" s="81"/>
      <c r="O3" s="81"/>
      <c r="P3" s="81"/>
      <c r="Q3" s="81"/>
      <c r="R3" s="81"/>
      <c r="S3" s="81"/>
      <c r="T3" s="81"/>
    </row>
    <row r="4" spans="1:21" ht="24.75" customHeight="1" x14ac:dyDescent="0.25">
      <c r="A4" s="119"/>
      <c r="B4" s="81"/>
      <c r="C4" s="81"/>
      <c r="D4" s="81"/>
      <c r="E4" s="81"/>
      <c r="F4" s="81"/>
      <c r="G4" s="81"/>
      <c r="H4" s="81"/>
      <c r="I4" s="81"/>
      <c r="J4" s="81"/>
      <c r="K4" s="79"/>
      <c r="L4" s="238" t="s">
        <v>51</v>
      </c>
      <c r="M4" s="238"/>
      <c r="N4" s="238"/>
      <c r="O4" s="238"/>
      <c r="P4" s="238"/>
      <c r="Q4" s="238"/>
      <c r="R4" s="238"/>
      <c r="S4" s="238"/>
      <c r="T4" s="238"/>
      <c r="U4" s="80"/>
    </row>
    <row r="5" spans="1:21" x14ac:dyDescent="0.25">
      <c r="A5" s="80"/>
      <c r="B5" s="81"/>
      <c r="C5" s="81"/>
      <c r="D5" s="81"/>
      <c r="E5" s="81"/>
      <c r="F5" s="81"/>
      <c r="G5" s="81"/>
      <c r="H5" s="81"/>
      <c r="I5" s="81"/>
      <c r="J5" s="81"/>
      <c r="K5" s="79"/>
      <c r="L5" s="82"/>
      <c r="M5" s="82"/>
      <c r="N5" s="82"/>
      <c r="O5" s="82"/>
      <c r="P5" s="82"/>
      <c r="Q5" s="82"/>
      <c r="R5" s="82"/>
      <c r="S5" s="82"/>
      <c r="T5" s="82"/>
      <c r="U5" s="80"/>
    </row>
    <row r="6" spans="1:21" x14ac:dyDescent="0.25">
      <c r="A6" s="80"/>
      <c r="B6" s="81"/>
      <c r="C6" s="81"/>
      <c r="D6" s="81"/>
      <c r="E6" s="81"/>
      <c r="F6" s="81"/>
      <c r="G6" s="81"/>
      <c r="H6" s="81"/>
      <c r="I6" s="81"/>
      <c r="J6" s="81"/>
      <c r="K6" s="79"/>
      <c r="L6" s="82"/>
      <c r="M6" s="82"/>
      <c r="N6" s="82"/>
      <c r="O6" s="82"/>
      <c r="P6" s="82"/>
      <c r="Q6" s="82"/>
      <c r="R6" s="82"/>
      <c r="S6" s="82"/>
      <c r="T6" s="82"/>
      <c r="U6" s="80"/>
    </row>
    <row r="7" spans="1:21" ht="16.5" thickBot="1" x14ac:dyDescent="0.3">
      <c r="A7" s="80"/>
      <c r="B7" s="81"/>
      <c r="C7" s="81"/>
      <c r="D7" s="81"/>
      <c r="E7" s="81"/>
      <c r="F7" s="81"/>
      <c r="G7" s="81"/>
      <c r="H7" s="81"/>
      <c r="I7" s="81"/>
      <c r="J7" s="81"/>
      <c r="K7" s="79"/>
      <c r="L7" s="82"/>
      <c r="M7" s="82"/>
      <c r="N7" s="82"/>
      <c r="O7" s="82"/>
      <c r="P7" s="82"/>
      <c r="Q7" s="82"/>
      <c r="R7" s="82"/>
      <c r="S7" s="82"/>
      <c r="T7" s="82"/>
      <c r="U7" s="80"/>
    </row>
    <row r="8" spans="1:21" x14ac:dyDescent="0.25">
      <c r="A8" s="80"/>
      <c r="B8" s="81"/>
      <c r="C8" s="81"/>
      <c r="D8" s="81"/>
      <c r="E8" s="81"/>
      <c r="F8" s="81"/>
      <c r="G8" s="81"/>
      <c r="H8" s="81"/>
      <c r="I8" s="81"/>
      <c r="J8" s="81"/>
      <c r="K8" s="82"/>
      <c r="L8" s="254" t="s">
        <v>52</v>
      </c>
      <c r="M8" s="255"/>
      <c r="N8" s="255"/>
      <c r="O8" s="255"/>
      <c r="P8" s="255"/>
      <c r="Q8" s="255"/>
      <c r="R8" s="255"/>
      <c r="S8" s="255"/>
      <c r="T8" s="256"/>
      <c r="U8" s="80"/>
    </row>
    <row r="9" spans="1:21" ht="66.95" customHeight="1" x14ac:dyDescent="0.25">
      <c r="A9" s="80"/>
      <c r="B9" s="233" t="s">
        <v>53</v>
      </c>
      <c r="C9" s="233"/>
      <c r="D9" s="233"/>
      <c r="E9" s="233"/>
      <c r="F9" s="233"/>
      <c r="G9" s="233"/>
      <c r="H9" s="233"/>
      <c r="I9" s="233"/>
      <c r="J9" s="132"/>
      <c r="K9" s="82"/>
      <c r="L9" s="257"/>
      <c r="M9" s="258"/>
      <c r="N9" s="258"/>
      <c r="O9" s="258"/>
      <c r="P9" s="258"/>
      <c r="Q9" s="258"/>
      <c r="R9" s="258"/>
      <c r="S9" s="258"/>
      <c r="T9" s="259"/>
      <c r="U9" s="80"/>
    </row>
    <row r="10" spans="1:21" ht="35.25" customHeight="1" thickBot="1" x14ac:dyDescent="0.3">
      <c r="A10" s="80"/>
      <c r="B10" s="132"/>
      <c r="C10" s="132"/>
      <c r="D10" s="132"/>
      <c r="E10" s="132"/>
      <c r="F10" s="132"/>
      <c r="G10" s="132"/>
      <c r="H10" s="132"/>
      <c r="I10" s="132"/>
      <c r="J10" s="132"/>
      <c r="K10" s="82"/>
      <c r="L10" s="257"/>
      <c r="M10" s="258"/>
      <c r="N10" s="258"/>
      <c r="O10" s="258"/>
      <c r="P10" s="258"/>
      <c r="Q10" s="258"/>
      <c r="R10" s="258"/>
      <c r="S10" s="258"/>
      <c r="T10" s="259"/>
      <c r="U10" s="80"/>
    </row>
    <row r="11" spans="1:21" ht="32.25" customHeight="1" thickBot="1" x14ac:dyDescent="0.45">
      <c r="A11" s="80"/>
      <c r="B11" s="234" t="s">
        <v>54</v>
      </c>
      <c r="C11" s="234"/>
      <c r="D11" s="234"/>
      <c r="E11" s="234"/>
      <c r="F11" s="234"/>
      <c r="G11" s="234"/>
      <c r="H11" s="234"/>
      <c r="I11" s="234"/>
      <c r="J11" s="133"/>
      <c r="K11" s="82"/>
      <c r="L11" s="85"/>
      <c r="M11" s="260" t="s">
        <v>55</v>
      </c>
      <c r="N11" s="261"/>
      <c r="O11" s="261"/>
      <c r="P11" s="262"/>
      <c r="Q11" s="84" t="s">
        <v>56</v>
      </c>
      <c r="R11" s="86"/>
      <c r="S11" s="86"/>
      <c r="T11" s="87"/>
      <c r="U11" s="80"/>
    </row>
    <row r="12" spans="1:21" ht="60.75" customHeight="1" thickBot="1" x14ac:dyDescent="0.3">
      <c r="A12" s="80"/>
      <c r="B12" s="82"/>
      <c r="C12" s="82"/>
      <c r="D12" s="83"/>
      <c r="E12" s="82"/>
      <c r="F12" s="82"/>
      <c r="G12" s="83"/>
      <c r="H12" s="82"/>
      <c r="I12" s="82"/>
      <c r="J12" s="82"/>
      <c r="K12" s="82"/>
      <c r="L12" s="85"/>
      <c r="M12" s="235" t="s">
        <v>57</v>
      </c>
      <c r="N12" s="236"/>
      <c r="O12" s="236"/>
      <c r="P12" s="237"/>
      <c r="Q12" s="89">
        <v>5</v>
      </c>
      <c r="R12" s="86"/>
      <c r="S12" s="86"/>
      <c r="T12" s="87"/>
      <c r="U12" s="80"/>
    </row>
    <row r="13" spans="1:21" ht="26.25" customHeight="1" x14ac:dyDescent="0.25">
      <c r="A13" s="80"/>
      <c r="B13" s="238" t="s">
        <v>58</v>
      </c>
      <c r="C13" s="238"/>
      <c r="D13" s="238"/>
      <c r="E13" s="238"/>
      <c r="F13" s="238"/>
      <c r="G13" s="238"/>
      <c r="H13" s="238"/>
      <c r="I13" s="238"/>
      <c r="J13" s="120"/>
      <c r="K13" s="82"/>
      <c r="L13" s="85"/>
      <c r="M13" s="224" t="s">
        <v>59</v>
      </c>
      <c r="N13" s="225"/>
      <c r="O13" s="225"/>
      <c r="P13" s="226"/>
      <c r="Q13" s="263">
        <v>4</v>
      </c>
      <c r="R13" s="86"/>
      <c r="S13" s="86"/>
      <c r="T13" s="87"/>
      <c r="U13" s="80"/>
    </row>
    <row r="14" spans="1:21" ht="38.25" customHeight="1" thickBot="1" x14ac:dyDescent="0.3">
      <c r="A14" s="80"/>
      <c r="B14" s="82"/>
      <c r="C14" s="82"/>
      <c r="D14" s="82"/>
      <c r="E14" s="82"/>
      <c r="F14" s="82"/>
      <c r="G14" s="82"/>
      <c r="H14" s="82"/>
      <c r="I14" s="82"/>
      <c r="J14" s="82"/>
      <c r="K14" s="82"/>
      <c r="L14" s="85"/>
      <c r="M14" s="230"/>
      <c r="N14" s="231"/>
      <c r="O14" s="231"/>
      <c r="P14" s="232"/>
      <c r="Q14" s="264"/>
      <c r="R14" s="86"/>
      <c r="S14" s="86"/>
      <c r="T14" s="87"/>
      <c r="U14" s="80"/>
    </row>
    <row r="15" spans="1:21" ht="66.75" customHeight="1" thickBot="1" x14ac:dyDescent="0.3">
      <c r="A15" s="80"/>
      <c r="B15" s="84" t="s">
        <v>60</v>
      </c>
      <c r="C15" s="235" t="s">
        <v>61</v>
      </c>
      <c r="D15" s="236"/>
      <c r="E15" s="236"/>
      <c r="F15" s="236"/>
      <c r="G15" s="236"/>
      <c r="H15" s="236"/>
      <c r="I15" s="237"/>
      <c r="J15" s="131"/>
      <c r="K15" s="82"/>
      <c r="L15" s="85"/>
      <c r="M15" s="224" t="s">
        <v>62</v>
      </c>
      <c r="N15" s="225"/>
      <c r="O15" s="225"/>
      <c r="P15" s="226"/>
      <c r="Q15" s="263">
        <v>3</v>
      </c>
      <c r="R15" s="86"/>
      <c r="S15" s="86"/>
      <c r="T15" s="87"/>
      <c r="U15" s="80"/>
    </row>
    <row r="16" spans="1:21" ht="24.75" customHeight="1" thickBot="1" x14ac:dyDescent="0.3">
      <c r="A16" s="80"/>
      <c r="B16" s="221" t="s">
        <v>63</v>
      </c>
      <c r="C16" s="224" t="s">
        <v>64</v>
      </c>
      <c r="D16" s="225"/>
      <c r="E16" s="225"/>
      <c r="F16" s="225"/>
      <c r="G16" s="225"/>
      <c r="H16" s="225"/>
      <c r="I16" s="226"/>
      <c r="J16" s="131"/>
      <c r="K16" s="82"/>
      <c r="L16" s="85"/>
      <c r="M16" s="230"/>
      <c r="N16" s="231"/>
      <c r="O16" s="231"/>
      <c r="P16" s="232"/>
      <c r="Q16" s="264"/>
      <c r="R16" s="86"/>
      <c r="S16" s="86"/>
      <c r="T16" s="87"/>
      <c r="U16" s="80"/>
    </row>
    <row r="17" spans="1:21" ht="51.75" customHeight="1" thickBot="1" x14ac:dyDescent="0.3">
      <c r="A17" s="80"/>
      <c r="B17" s="222"/>
      <c r="C17" s="227"/>
      <c r="D17" s="228"/>
      <c r="E17" s="228"/>
      <c r="F17" s="228"/>
      <c r="G17" s="228"/>
      <c r="H17" s="228"/>
      <c r="I17" s="229"/>
      <c r="J17" s="131"/>
      <c r="K17" s="82"/>
      <c r="L17" s="85"/>
      <c r="M17" s="235" t="s">
        <v>65</v>
      </c>
      <c r="N17" s="236"/>
      <c r="O17" s="236"/>
      <c r="P17" s="237"/>
      <c r="Q17" s="89">
        <v>2</v>
      </c>
      <c r="R17" s="86"/>
      <c r="S17" s="86"/>
      <c r="T17" s="87"/>
      <c r="U17" s="80"/>
    </row>
    <row r="18" spans="1:21" ht="61.5" customHeight="1" thickBot="1" x14ac:dyDescent="0.3">
      <c r="A18" s="80"/>
      <c r="B18" s="223"/>
      <c r="C18" s="230"/>
      <c r="D18" s="231"/>
      <c r="E18" s="231"/>
      <c r="F18" s="231"/>
      <c r="G18" s="231"/>
      <c r="H18" s="231"/>
      <c r="I18" s="232"/>
      <c r="J18" s="131"/>
      <c r="K18" s="82"/>
      <c r="L18" s="90"/>
      <c r="M18" s="235" t="s">
        <v>66</v>
      </c>
      <c r="N18" s="236"/>
      <c r="O18" s="236"/>
      <c r="P18" s="237"/>
      <c r="Q18" s="89">
        <v>1</v>
      </c>
      <c r="R18" s="129"/>
      <c r="S18" s="129"/>
      <c r="T18" s="130"/>
      <c r="U18" s="80"/>
    </row>
    <row r="19" spans="1:21" ht="90" customHeight="1" thickBot="1" x14ac:dyDescent="0.3">
      <c r="A19" s="80"/>
      <c r="B19" s="88" t="s">
        <v>67</v>
      </c>
      <c r="C19" s="235" t="s">
        <v>68</v>
      </c>
      <c r="D19" s="236"/>
      <c r="E19" s="236"/>
      <c r="F19" s="236"/>
      <c r="G19" s="236"/>
      <c r="H19" s="236"/>
      <c r="I19" s="237"/>
      <c r="J19" s="131"/>
      <c r="K19" s="82"/>
      <c r="L19" s="245" t="s">
        <v>69</v>
      </c>
      <c r="M19" s="246"/>
      <c r="N19" s="246"/>
      <c r="O19" s="246"/>
      <c r="P19" s="246"/>
      <c r="Q19" s="246"/>
      <c r="R19" s="246"/>
      <c r="S19" s="246"/>
      <c r="T19" s="247"/>
      <c r="U19" s="80"/>
    </row>
    <row r="20" spans="1:21" ht="48.75" customHeight="1" x14ac:dyDescent="0.25">
      <c r="A20" s="80"/>
      <c r="B20" s="221" t="s">
        <v>70</v>
      </c>
      <c r="C20" s="224" t="s">
        <v>71</v>
      </c>
      <c r="D20" s="225"/>
      <c r="E20" s="225"/>
      <c r="F20" s="225"/>
      <c r="G20" s="225"/>
      <c r="H20" s="225"/>
      <c r="I20" s="226"/>
      <c r="J20" s="131"/>
      <c r="K20" s="82"/>
      <c r="L20" s="91" t="s">
        <v>72</v>
      </c>
      <c r="M20" s="239" t="s">
        <v>73</v>
      </c>
      <c r="N20" s="240"/>
      <c r="O20" s="240"/>
      <c r="P20" s="240"/>
      <c r="Q20" s="240"/>
      <c r="R20" s="240"/>
      <c r="S20" s="240"/>
      <c r="T20" s="241"/>
      <c r="U20" s="80"/>
    </row>
    <row r="21" spans="1:21" ht="38.25" customHeight="1" thickBot="1" x14ac:dyDescent="0.3">
      <c r="A21" s="80"/>
      <c r="B21" s="223"/>
      <c r="C21" s="230"/>
      <c r="D21" s="231"/>
      <c r="E21" s="231"/>
      <c r="F21" s="231"/>
      <c r="G21" s="231"/>
      <c r="H21" s="231"/>
      <c r="I21" s="232"/>
      <c r="J21" s="131"/>
      <c r="K21" s="82"/>
      <c r="L21" s="92"/>
      <c r="M21" s="242"/>
      <c r="N21" s="243"/>
      <c r="O21" s="243"/>
      <c r="P21" s="243"/>
      <c r="Q21" s="243"/>
      <c r="R21" s="243"/>
      <c r="S21" s="243"/>
      <c r="T21" s="244"/>
      <c r="U21" s="80"/>
    </row>
    <row r="22" spans="1:21" ht="15" customHeight="1" x14ac:dyDescent="0.25">
      <c r="A22" s="80"/>
      <c r="B22" s="221" t="s">
        <v>74</v>
      </c>
      <c r="C22" s="224" t="s">
        <v>75</v>
      </c>
      <c r="D22" s="225"/>
      <c r="E22" s="225"/>
      <c r="F22" s="225"/>
      <c r="G22" s="225"/>
      <c r="H22" s="225"/>
      <c r="I22" s="226"/>
      <c r="J22" s="131"/>
      <c r="K22" s="82"/>
      <c r="L22" s="94" t="s">
        <v>76</v>
      </c>
      <c r="M22" s="239" t="s">
        <v>77</v>
      </c>
      <c r="N22" s="240"/>
      <c r="O22" s="240"/>
      <c r="P22" s="240"/>
      <c r="Q22" s="240"/>
      <c r="R22" s="240"/>
      <c r="S22" s="240"/>
      <c r="T22" s="241"/>
      <c r="U22" s="80"/>
    </row>
    <row r="23" spans="1:21" ht="59.25" customHeight="1" x14ac:dyDescent="0.25">
      <c r="A23" s="80"/>
      <c r="B23" s="222"/>
      <c r="C23" s="227"/>
      <c r="D23" s="228"/>
      <c r="E23" s="228"/>
      <c r="F23" s="228"/>
      <c r="G23" s="228"/>
      <c r="H23" s="228"/>
      <c r="I23" s="229"/>
      <c r="J23" s="131"/>
      <c r="K23" s="82"/>
      <c r="L23" s="95"/>
      <c r="M23" s="242"/>
      <c r="N23" s="243"/>
      <c r="O23" s="243"/>
      <c r="P23" s="243"/>
      <c r="Q23" s="243"/>
      <c r="R23" s="243"/>
      <c r="S23" s="243"/>
      <c r="T23" s="244"/>
      <c r="U23" s="80"/>
    </row>
    <row r="24" spans="1:21" ht="75" customHeight="1" thickBot="1" x14ac:dyDescent="0.3">
      <c r="A24" s="80"/>
      <c r="B24" s="223"/>
      <c r="C24" s="230"/>
      <c r="D24" s="231"/>
      <c r="E24" s="231"/>
      <c r="F24" s="231"/>
      <c r="G24" s="231"/>
      <c r="H24" s="231"/>
      <c r="I24" s="232"/>
      <c r="J24" s="131"/>
      <c r="K24" s="82"/>
      <c r="L24" s="96" t="s">
        <v>78</v>
      </c>
      <c r="M24" s="248" t="s">
        <v>79</v>
      </c>
      <c r="N24" s="249"/>
      <c r="O24" s="249"/>
      <c r="P24" s="249"/>
      <c r="Q24" s="249"/>
      <c r="R24" s="249"/>
      <c r="S24" s="249"/>
      <c r="T24" s="250"/>
      <c r="U24" s="80"/>
    </row>
    <row r="25" spans="1:21" ht="90" customHeight="1" x14ac:dyDescent="0.25">
      <c r="A25" s="80"/>
      <c r="B25" s="221" t="s">
        <v>80</v>
      </c>
      <c r="C25" s="224" t="s">
        <v>81</v>
      </c>
      <c r="D25" s="225"/>
      <c r="E25" s="225"/>
      <c r="F25" s="225"/>
      <c r="G25" s="225"/>
      <c r="H25" s="225"/>
      <c r="I25" s="226"/>
      <c r="J25" s="131"/>
      <c r="K25" s="82"/>
      <c r="L25" s="94" t="s">
        <v>82</v>
      </c>
      <c r="M25" s="239" t="s">
        <v>83</v>
      </c>
      <c r="N25" s="240"/>
      <c r="O25" s="240"/>
      <c r="P25" s="240"/>
      <c r="Q25" s="240"/>
      <c r="R25" s="240"/>
      <c r="S25" s="240"/>
      <c r="T25" s="241"/>
      <c r="U25" s="80"/>
    </row>
    <row r="26" spans="1:21" ht="54.75" customHeight="1" x14ac:dyDescent="0.25">
      <c r="A26" s="80"/>
      <c r="B26" s="222"/>
      <c r="C26" s="227"/>
      <c r="D26" s="228"/>
      <c r="E26" s="228"/>
      <c r="F26" s="228"/>
      <c r="G26" s="228"/>
      <c r="H26" s="228"/>
      <c r="I26" s="229"/>
      <c r="J26" s="131"/>
      <c r="K26" s="82"/>
      <c r="L26" s="95"/>
      <c r="M26" s="242"/>
      <c r="N26" s="243"/>
      <c r="O26" s="243"/>
      <c r="P26" s="243"/>
      <c r="Q26" s="243"/>
      <c r="R26" s="243"/>
      <c r="S26" s="243"/>
      <c r="T26" s="244"/>
      <c r="U26" s="80"/>
    </row>
    <row r="27" spans="1:21" ht="65.25" customHeight="1" x14ac:dyDescent="0.25">
      <c r="A27" s="80"/>
      <c r="B27" s="222"/>
      <c r="C27" s="227"/>
      <c r="D27" s="228"/>
      <c r="E27" s="228"/>
      <c r="F27" s="228"/>
      <c r="G27" s="228"/>
      <c r="H27" s="228"/>
      <c r="I27" s="229"/>
      <c r="J27" s="131"/>
      <c r="K27" s="82"/>
      <c r="L27" s="94" t="s">
        <v>84</v>
      </c>
      <c r="M27" s="239" t="s">
        <v>85</v>
      </c>
      <c r="N27" s="240"/>
      <c r="O27" s="240"/>
      <c r="P27" s="240"/>
      <c r="Q27" s="240"/>
      <c r="R27" s="240"/>
      <c r="S27" s="240"/>
      <c r="T27" s="241"/>
      <c r="U27" s="80"/>
    </row>
    <row r="28" spans="1:21" ht="55.5" customHeight="1" thickBot="1" x14ac:dyDescent="0.3">
      <c r="A28" s="80"/>
      <c r="B28" s="222"/>
      <c r="C28" s="227"/>
      <c r="D28" s="228"/>
      <c r="E28" s="228"/>
      <c r="F28" s="228"/>
      <c r="G28" s="228"/>
      <c r="H28" s="228"/>
      <c r="I28" s="229"/>
      <c r="J28" s="131"/>
      <c r="K28" s="82"/>
      <c r="L28" s="97"/>
      <c r="M28" s="251"/>
      <c r="N28" s="252"/>
      <c r="O28" s="252"/>
      <c r="P28" s="252"/>
      <c r="Q28" s="252"/>
      <c r="R28" s="252"/>
      <c r="S28" s="252"/>
      <c r="T28" s="253"/>
      <c r="U28" s="80"/>
    </row>
    <row r="29" spans="1:21" ht="57" customHeight="1" thickBot="1" x14ac:dyDescent="0.3">
      <c r="A29" s="80"/>
      <c r="B29" s="93" t="s">
        <v>86</v>
      </c>
      <c r="C29" s="235" t="s">
        <v>87</v>
      </c>
      <c r="D29" s="236"/>
      <c r="E29" s="236"/>
      <c r="F29" s="236"/>
      <c r="G29" s="236"/>
      <c r="H29" s="236"/>
      <c r="I29" s="237"/>
      <c r="J29" s="131"/>
      <c r="K29" s="82"/>
      <c r="L29" s="98"/>
      <c r="M29" s="98"/>
      <c r="N29" s="98"/>
      <c r="O29" s="98"/>
      <c r="P29" s="98"/>
      <c r="Q29" s="98"/>
      <c r="R29" s="98"/>
      <c r="S29" s="98"/>
      <c r="T29" s="98"/>
      <c r="U29" s="80"/>
    </row>
    <row r="30" spans="1:21" ht="24.75" customHeight="1" x14ac:dyDescent="0.25">
      <c r="A30" s="80"/>
      <c r="B30" s="221" t="s">
        <v>88</v>
      </c>
      <c r="C30" s="224" t="s">
        <v>89</v>
      </c>
      <c r="D30" s="225"/>
      <c r="E30" s="225"/>
      <c r="F30" s="225"/>
      <c r="G30" s="225"/>
      <c r="H30" s="225"/>
      <c r="I30" s="226"/>
      <c r="J30" s="131"/>
      <c r="K30" s="82"/>
      <c r="L30" s="98"/>
      <c r="M30" s="98"/>
      <c r="N30" s="98"/>
      <c r="O30" s="98"/>
      <c r="P30" s="98"/>
      <c r="Q30" s="98"/>
      <c r="R30" s="98"/>
      <c r="S30" s="98"/>
      <c r="T30" s="98"/>
      <c r="U30" s="80"/>
    </row>
    <row r="31" spans="1:21" ht="102" customHeight="1" x14ac:dyDescent="0.25">
      <c r="A31" s="80"/>
      <c r="B31" s="222"/>
      <c r="C31" s="227"/>
      <c r="D31" s="228"/>
      <c r="E31" s="228"/>
      <c r="F31" s="228"/>
      <c r="G31" s="228"/>
      <c r="H31" s="228"/>
      <c r="I31" s="229"/>
      <c r="J31" s="131"/>
      <c r="K31" s="82"/>
      <c r="L31" s="98"/>
      <c r="M31" s="98"/>
      <c r="N31" s="98"/>
      <c r="O31" s="98"/>
      <c r="P31" s="98"/>
      <c r="Q31" s="98"/>
      <c r="R31" s="98"/>
      <c r="S31" s="98"/>
      <c r="T31" s="98"/>
      <c r="U31" s="80"/>
    </row>
    <row r="32" spans="1:21" ht="63" customHeight="1" x14ac:dyDescent="0.25">
      <c r="A32" s="80"/>
      <c r="B32" s="222"/>
      <c r="C32" s="227"/>
      <c r="D32" s="228"/>
      <c r="E32" s="228"/>
      <c r="F32" s="228"/>
      <c r="G32" s="228"/>
      <c r="H32" s="228"/>
      <c r="I32" s="229"/>
      <c r="J32" s="131"/>
      <c r="K32" s="98"/>
      <c r="L32" s="98"/>
      <c r="M32" s="98"/>
      <c r="N32" s="98"/>
      <c r="O32" s="98"/>
      <c r="P32" s="98"/>
      <c r="Q32" s="98"/>
      <c r="R32" s="98"/>
      <c r="S32" s="98"/>
      <c r="T32" s="98"/>
      <c r="U32" s="80"/>
    </row>
    <row r="33" spans="1:21" ht="15.75" customHeight="1" thickBot="1" x14ac:dyDescent="0.3">
      <c r="A33" s="80"/>
      <c r="B33" s="223"/>
      <c r="C33" s="230"/>
      <c r="D33" s="231"/>
      <c r="E33" s="231"/>
      <c r="F33" s="231"/>
      <c r="G33" s="231"/>
      <c r="H33" s="231"/>
      <c r="I33" s="232"/>
      <c r="J33" s="131"/>
      <c r="K33" s="98"/>
      <c r="L33" s="98"/>
      <c r="M33" s="98"/>
      <c r="N33" s="98"/>
      <c r="O33" s="98"/>
      <c r="P33" s="98"/>
      <c r="Q33" s="98"/>
      <c r="R33" s="98"/>
      <c r="S33" s="98"/>
      <c r="T33" s="98"/>
      <c r="U33" s="80"/>
    </row>
    <row r="34" spans="1:21" ht="30" customHeight="1" x14ac:dyDescent="0.25">
      <c r="A34" s="80"/>
      <c r="B34" s="221" t="s">
        <v>90</v>
      </c>
      <c r="C34" s="224" t="s">
        <v>91</v>
      </c>
      <c r="D34" s="225"/>
      <c r="E34" s="225"/>
      <c r="F34" s="225"/>
      <c r="G34" s="225"/>
      <c r="H34" s="225"/>
      <c r="I34" s="226"/>
      <c r="J34" s="131"/>
      <c r="K34" s="98"/>
      <c r="L34" s="98"/>
      <c r="M34" s="98"/>
      <c r="N34" s="98"/>
      <c r="O34" s="98"/>
      <c r="P34" s="98"/>
      <c r="Q34" s="98"/>
      <c r="R34" s="98"/>
      <c r="S34" s="98"/>
      <c r="T34" s="98"/>
      <c r="U34" s="80"/>
    </row>
    <row r="35" spans="1:21" ht="42.75" customHeight="1" thickBot="1" x14ac:dyDescent="0.3">
      <c r="A35" s="80"/>
      <c r="B35" s="223"/>
      <c r="C35" s="230"/>
      <c r="D35" s="231"/>
      <c r="E35" s="231"/>
      <c r="F35" s="231"/>
      <c r="G35" s="231"/>
      <c r="H35" s="231"/>
      <c r="I35" s="232"/>
      <c r="J35" s="131"/>
      <c r="K35" s="98"/>
      <c r="L35" s="98"/>
      <c r="M35" s="98"/>
      <c r="N35" s="98"/>
      <c r="O35" s="98"/>
      <c r="P35" s="98"/>
      <c r="Q35" s="98"/>
      <c r="R35" s="98"/>
      <c r="S35" s="98"/>
      <c r="T35" s="98"/>
      <c r="U35" s="80"/>
    </row>
    <row r="36" spans="1:21" ht="59.25" customHeight="1" thickBot="1" x14ac:dyDescent="0.3">
      <c r="A36" s="80"/>
      <c r="B36" s="93" t="s">
        <v>92</v>
      </c>
      <c r="C36" s="235" t="s">
        <v>93</v>
      </c>
      <c r="D36" s="236"/>
      <c r="E36" s="236"/>
      <c r="F36" s="236"/>
      <c r="G36" s="236"/>
      <c r="H36" s="236"/>
      <c r="I36" s="237"/>
      <c r="J36" s="131"/>
      <c r="K36" s="98"/>
      <c r="L36" s="98"/>
      <c r="M36" s="98"/>
      <c r="N36" s="98"/>
      <c r="O36" s="98"/>
      <c r="P36" s="98"/>
      <c r="Q36" s="98"/>
      <c r="R36" s="98"/>
      <c r="S36" s="98"/>
      <c r="T36" s="98"/>
      <c r="U36" s="80"/>
    </row>
    <row r="37" spans="1:21" ht="15" customHeight="1" x14ac:dyDescent="0.25">
      <c r="A37" s="80"/>
      <c r="B37" s="221" t="s">
        <v>94</v>
      </c>
      <c r="C37" s="224" t="s">
        <v>95</v>
      </c>
      <c r="D37" s="225"/>
      <c r="E37" s="225"/>
      <c r="F37" s="225"/>
      <c r="G37" s="225"/>
      <c r="H37" s="225"/>
      <c r="I37" s="226"/>
      <c r="J37" s="131"/>
      <c r="K37" s="98"/>
      <c r="L37" s="98"/>
      <c r="M37" s="98"/>
      <c r="N37" s="98"/>
      <c r="O37" s="98"/>
      <c r="P37" s="98"/>
      <c r="Q37" s="98"/>
      <c r="R37" s="98"/>
      <c r="S37" s="98"/>
      <c r="T37" s="98"/>
      <c r="U37" s="80"/>
    </row>
    <row r="38" spans="1:21" ht="15" customHeight="1" x14ac:dyDescent="0.25">
      <c r="A38" s="80"/>
      <c r="B38" s="222"/>
      <c r="C38" s="227"/>
      <c r="D38" s="228"/>
      <c r="E38" s="228"/>
      <c r="F38" s="228"/>
      <c r="G38" s="228"/>
      <c r="H38" s="228"/>
      <c r="I38" s="229"/>
      <c r="J38" s="131"/>
      <c r="K38" s="98"/>
      <c r="L38" s="98"/>
      <c r="M38" s="98"/>
      <c r="N38" s="98"/>
      <c r="O38" s="98"/>
      <c r="P38" s="98"/>
      <c r="Q38" s="98"/>
      <c r="R38" s="98"/>
      <c r="S38" s="98"/>
      <c r="T38" s="98"/>
      <c r="U38" s="80"/>
    </row>
    <row r="39" spans="1:21" ht="15" customHeight="1" x14ac:dyDescent="0.25">
      <c r="A39" s="80"/>
      <c r="B39" s="222"/>
      <c r="C39" s="227"/>
      <c r="D39" s="228"/>
      <c r="E39" s="228"/>
      <c r="F39" s="228"/>
      <c r="G39" s="228"/>
      <c r="H39" s="228"/>
      <c r="I39" s="229"/>
      <c r="J39" s="131"/>
      <c r="K39" s="98"/>
      <c r="L39" s="98"/>
      <c r="M39" s="98"/>
      <c r="N39" s="98"/>
      <c r="O39" s="98"/>
      <c r="P39" s="98"/>
      <c r="Q39" s="98"/>
      <c r="R39" s="98"/>
      <c r="S39" s="98"/>
      <c r="T39" s="98"/>
      <c r="U39" s="80"/>
    </row>
    <row r="40" spans="1:21" ht="50.25" customHeight="1" thickBot="1" x14ac:dyDescent="0.3">
      <c r="A40" s="80"/>
      <c r="B40" s="223"/>
      <c r="C40" s="230"/>
      <c r="D40" s="231"/>
      <c r="E40" s="231"/>
      <c r="F40" s="231"/>
      <c r="G40" s="231"/>
      <c r="H40" s="231"/>
      <c r="I40" s="232"/>
      <c r="J40" s="131"/>
      <c r="K40" s="98"/>
      <c r="L40" s="98"/>
      <c r="M40" s="98"/>
      <c r="N40" s="98"/>
      <c r="O40" s="98"/>
      <c r="P40" s="98"/>
      <c r="Q40" s="98"/>
      <c r="R40" s="98"/>
      <c r="S40" s="98"/>
      <c r="T40" s="98"/>
      <c r="U40" s="80"/>
    </row>
    <row r="41" spans="1:21" ht="41.25" customHeight="1" thickBot="1" x14ac:dyDescent="0.3">
      <c r="A41" s="80"/>
      <c r="B41" s="93" t="s">
        <v>96</v>
      </c>
      <c r="C41" s="235" t="s">
        <v>97</v>
      </c>
      <c r="D41" s="236"/>
      <c r="E41" s="236"/>
      <c r="F41" s="236"/>
      <c r="G41" s="236"/>
      <c r="H41" s="236"/>
      <c r="I41" s="237"/>
      <c r="J41" s="131"/>
      <c r="K41" s="98"/>
      <c r="L41" s="80"/>
      <c r="M41" s="80"/>
      <c r="N41" s="80"/>
      <c r="O41" s="80"/>
      <c r="P41" s="80"/>
      <c r="Q41" s="80"/>
      <c r="R41" s="80"/>
      <c r="S41" s="80"/>
      <c r="U41" s="80"/>
    </row>
    <row r="42" spans="1:21" ht="51.75" customHeight="1" thickBot="1" x14ac:dyDescent="0.3">
      <c r="A42" s="80"/>
      <c r="B42" s="88" t="s">
        <v>98</v>
      </c>
      <c r="C42" s="235" t="s">
        <v>99</v>
      </c>
      <c r="D42" s="236"/>
      <c r="E42" s="236"/>
      <c r="F42" s="236"/>
      <c r="G42" s="236"/>
      <c r="H42" s="236"/>
      <c r="I42" s="237"/>
      <c r="J42" s="131"/>
      <c r="K42" s="98"/>
      <c r="L42" s="80"/>
      <c r="M42" s="80"/>
      <c r="N42" s="80"/>
      <c r="O42" s="80"/>
      <c r="P42" s="80"/>
      <c r="Q42" s="80"/>
      <c r="R42" s="80"/>
      <c r="S42" s="80"/>
      <c r="T42" s="80"/>
      <c r="U42" s="80"/>
    </row>
    <row r="43" spans="1:21" ht="15" customHeight="1" x14ac:dyDescent="0.25">
      <c r="A43" s="80"/>
      <c r="B43" s="221" t="s">
        <v>100</v>
      </c>
      <c r="C43" s="224" t="s">
        <v>101</v>
      </c>
      <c r="D43" s="225"/>
      <c r="E43" s="225"/>
      <c r="F43" s="225"/>
      <c r="G43" s="225"/>
      <c r="H43" s="225"/>
      <c r="I43" s="226"/>
      <c r="J43" s="131"/>
      <c r="K43" s="98"/>
      <c r="L43" s="80"/>
      <c r="M43" s="80"/>
      <c r="N43" s="80"/>
      <c r="O43" s="80"/>
      <c r="P43" s="80"/>
      <c r="Q43" s="80"/>
      <c r="R43" s="80"/>
      <c r="S43" s="80"/>
      <c r="T43" s="80"/>
      <c r="U43" s="80"/>
    </row>
    <row r="44" spans="1:21" ht="39" customHeight="1" x14ac:dyDescent="0.25">
      <c r="A44" s="80"/>
      <c r="B44" s="222"/>
      <c r="C44" s="227"/>
      <c r="D44" s="228"/>
      <c r="E44" s="228"/>
      <c r="F44" s="228"/>
      <c r="G44" s="228"/>
      <c r="H44" s="228"/>
      <c r="I44" s="229"/>
      <c r="J44" s="131"/>
      <c r="K44" s="80"/>
      <c r="L44" s="80"/>
      <c r="M44" s="80"/>
      <c r="N44" s="80"/>
      <c r="O44" s="80"/>
      <c r="P44" s="80"/>
      <c r="Q44" s="80"/>
      <c r="R44" s="80"/>
      <c r="S44" s="80"/>
      <c r="T44" s="80"/>
      <c r="U44" s="80"/>
    </row>
    <row r="45" spans="1:21" ht="27" customHeight="1" x14ac:dyDescent="0.25">
      <c r="A45" s="80"/>
      <c r="B45" s="222"/>
      <c r="C45" s="227"/>
      <c r="D45" s="228"/>
      <c r="E45" s="228"/>
      <c r="F45" s="228"/>
      <c r="G45" s="228"/>
      <c r="H45" s="228"/>
      <c r="I45" s="229"/>
      <c r="J45" s="131"/>
      <c r="K45" s="80"/>
      <c r="L45" s="80"/>
      <c r="M45" s="80"/>
      <c r="N45" s="80"/>
      <c r="O45" s="80"/>
      <c r="P45" s="80"/>
      <c r="Q45" s="80"/>
      <c r="R45" s="80"/>
      <c r="S45" s="80"/>
      <c r="T45" s="80"/>
      <c r="U45" s="80"/>
    </row>
    <row r="46" spans="1:21" ht="24.75" customHeight="1" thickBot="1" x14ac:dyDescent="0.3">
      <c r="A46" s="80"/>
      <c r="B46" s="223"/>
      <c r="C46" s="230"/>
      <c r="D46" s="231"/>
      <c r="E46" s="231"/>
      <c r="F46" s="231"/>
      <c r="G46" s="231"/>
      <c r="H46" s="231"/>
      <c r="I46" s="232"/>
      <c r="J46" s="131"/>
      <c r="K46" s="80"/>
      <c r="L46" s="80"/>
      <c r="M46" s="80"/>
      <c r="N46" s="80"/>
      <c r="O46" s="80"/>
      <c r="P46" s="80"/>
      <c r="Q46" s="80"/>
      <c r="R46" s="80"/>
      <c r="S46" s="80"/>
      <c r="T46" s="80"/>
      <c r="U46" s="80"/>
    </row>
    <row r="47" spans="1:21" ht="36.75" customHeight="1" x14ac:dyDescent="0.25">
      <c r="A47" s="80"/>
      <c r="B47" s="98"/>
      <c r="C47" s="98"/>
      <c r="D47" s="98"/>
      <c r="E47" s="98"/>
      <c r="F47" s="98"/>
      <c r="G47" s="98"/>
      <c r="H47" s="98"/>
      <c r="I47" s="98"/>
      <c r="J47" s="98"/>
      <c r="K47" s="80"/>
      <c r="L47" s="80"/>
      <c r="M47" s="80"/>
      <c r="N47" s="80"/>
      <c r="O47" s="80"/>
      <c r="P47" s="80"/>
      <c r="Q47" s="80"/>
      <c r="R47" s="80"/>
      <c r="S47" s="80"/>
      <c r="T47" s="80"/>
      <c r="U47" s="80"/>
    </row>
    <row r="48" spans="1:21" ht="15" customHeight="1" x14ac:dyDescent="0.25">
      <c r="A48" s="80"/>
      <c r="B48" s="80"/>
      <c r="C48" s="80"/>
      <c r="D48" s="80"/>
      <c r="E48" s="80"/>
      <c r="F48" s="80"/>
      <c r="G48" s="80"/>
      <c r="H48" s="80"/>
      <c r="I48" s="80"/>
      <c r="J48" s="80"/>
      <c r="K48" s="80"/>
      <c r="U48" s="80"/>
    </row>
    <row r="49" spans="1:21" ht="15" customHeight="1" x14ac:dyDescent="0.25">
      <c r="A49" s="80"/>
      <c r="B49" s="80"/>
      <c r="C49" s="80"/>
      <c r="D49" s="80"/>
      <c r="E49" s="80"/>
      <c r="F49" s="80"/>
      <c r="G49" s="80"/>
      <c r="H49" s="80"/>
      <c r="I49" s="80"/>
      <c r="J49" s="80"/>
      <c r="K49" s="80"/>
      <c r="U49" s="80"/>
    </row>
    <row r="50" spans="1:21" ht="15" customHeight="1" x14ac:dyDescent="0.25">
      <c r="A50" s="80"/>
      <c r="B50" s="80"/>
      <c r="C50" s="80"/>
      <c r="D50" s="80"/>
      <c r="E50" s="80"/>
      <c r="F50" s="80"/>
      <c r="G50" s="80"/>
      <c r="H50" s="80"/>
      <c r="I50" s="80"/>
      <c r="J50" s="80"/>
      <c r="K50" s="80"/>
      <c r="U50" s="80"/>
    </row>
    <row r="51" spans="1:21" ht="15" customHeight="1" x14ac:dyDescent="0.25">
      <c r="A51" s="80"/>
      <c r="B51" s="80"/>
      <c r="C51" s="80"/>
      <c r="D51" s="80"/>
      <c r="E51" s="80"/>
      <c r="F51" s="80"/>
      <c r="G51" s="80"/>
      <c r="H51" s="80"/>
      <c r="I51" s="80"/>
      <c r="J51" s="80"/>
    </row>
    <row r="52" spans="1:21" ht="15" customHeight="1" x14ac:dyDescent="0.25">
      <c r="A52" s="80"/>
      <c r="B52" s="80"/>
      <c r="C52" s="80"/>
      <c r="D52" s="80"/>
      <c r="E52" s="80"/>
      <c r="F52" s="80"/>
      <c r="G52" s="80"/>
      <c r="H52" s="80"/>
      <c r="I52" s="80"/>
      <c r="J52" s="80"/>
    </row>
    <row r="53" spans="1:21" ht="15" customHeight="1" x14ac:dyDescent="0.25">
      <c r="A53" s="80"/>
      <c r="B53" s="80"/>
      <c r="C53" s="80"/>
      <c r="D53" s="80"/>
      <c r="E53" s="80"/>
      <c r="F53" s="80"/>
      <c r="G53" s="80"/>
      <c r="H53" s="80"/>
      <c r="I53" s="80"/>
      <c r="J53" s="80"/>
    </row>
    <row r="54" spans="1:21" ht="15" customHeight="1" x14ac:dyDescent="0.25">
      <c r="A54" s="80"/>
      <c r="B54" s="80"/>
      <c r="C54" s="80"/>
      <c r="D54" s="80"/>
      <c r="E54" s="80"/>
      <c r="F54" s="80"/>
      <c r="G54" s="80"/>
      <c r="H54" s="80"/>
      <c r="I54" s="80"/>
      <c r="J54" s="80"/>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BreakPreview" zoomScale="86" zoomScaleNormal="86" zoomScalePageLayoutView="86" workbookViewId="0"/>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42578125" style="78" customWidth="1"/>
    <col min="18" max="19" width="10.85546875" style="78"/>
    <col min="20" max="20" width="17.85546875" style="78" customWidth="1"/>
    <col min="21" max="21" width="3.28515625" style="78" customWidth="1"/>
    <col min="22" max="16384" width="10.85546875" style="78"/>
  </cols>
  <sheetData>
    <row r="1" spans="1:12" x14ac:dyDescent="0.25">
      <c r="A1" s="79"/>
      <c r="B1" s="79"/>
      <c r="C1" s="79"/>
      <c r="D1" s="79"/>
      <c r="E1" s="79"/>
      <c r="F1" s="79"/>
      <c r="G1" s="79"/>
      <c r="H1" s="79"/>
      <c r="I1" s="79"/>
      <c r="J1" s="79"/>
      <c r="K1" s="79"/>
    </row>
    <row r="2" spans="1:12" x14ac:dyDescent="0.25">
      <c r="A2" s="79"/>
      <c r="B2" s="79"/>
      <c r="C2" s="79"/>
      <c r="D2" s="79"/>
      <c r="E2" s="79"/>
      <c r="F2" s="79"/>
      <c r="G2" s="79"/>
      <c r="H2" s="79"/>
      <c r="I2" s="79"/>
      <c r="J2" s="79"/>
      <c r="K2" s="79"/>
    </row>
    <row r="3" spans="1:12" x14ac:dyDescent="0.25">
      <c r="A3" s="79"/>
      <c r="B3" s="79"/>
      <c r="C3" s="79"/>
      <c r="D3" s="79"/>
      <c r="E3" s="79"/>
      <c r="F3" s="79"/>
      <c r="G3" s="79"/>
      <c r="H3" s="79"/>
      <c r="I3" s="79"/>
      <c r="J3" s="79"/>
      <c r="K3" s="79"/>
    </row>
    <row r="4" spans="1:12" ht="24.75" customHeight="1" x14ac:dyDescent="0.25">
      <c r="A4" s="119"/>
      <c r="B4" s="81"/>
      <c r="C4" s="81"/>
      <c r="D4" s="81"/>
      <c r="E4" s="81"/>
      <c r="F4" s="81"/>
      <c r="G4" s="81"/>
      <c r="H4" s="81"/>
      <c r="I4" s="81"/>
      <c r="J4" s="81"/>
      <c r="K4" s="79"/>
      <c r="L4" s="80"/>
    </row>
    <row r="5" spans="1:12" x14ac:dyDescent="0.25">
      <c r="A5" s="80"/>
      <c r="B5" s="81"/>
      <c r="C5" s="81"/>
      <c r="D5" s="81"/>
      <c r="E5" s="81"/>
      <c r="F5" s="81"/>
      <c r="G5" s="81"/>
      <c r="H5" s="81"/>
      <c r="I5" s="81"/>
      <c r="J5" s="81"/>
      <c r="K5" s="79"/>
      <c r="L5" s="80"/>
    </row>
    <row r="6" spans="1:12" ht="12" customHeight="1" x14ac:dyDescent="0.25">
      <c r="A6" s="80"/>
      <c r="B6" s="140"/>
      <c r="C6" s="140"/>
      <c r="D6" s="140"/>
      <c r="E6" s="140"/>
      <c r="F6" s="140"/>
      <c r="G6" s="140"/>
      <c r="H6" s="140"/>
      <c r="I6" s="140"/>
      <c r="J6" s="140"/>
      <c r="K6" s="82"/>
      <c r="L6" s="80"/>
    </row>
    <row r="7" spans="1:12" ht="24" customHeight="1" x14ac:dyDescent="0.4">
      <c r="A7" s="80"/>
      <c r="B7" s="234" t="s">
        <v>207</v>
      </c>
      <c r="C7" s="234"/>
      <c r="D7" s="234"/>
      <c r="E7" s="234"/>
      <c r="F7" s="234"/>
      <c r="G7" s="234"/>
      <c r="H7" s="234"/>
      <c r="I7" s="234"/>
      <c r="J7" s="141"/>
      <c r="K7" s="82"/>
      <c r="L7" s="80"/>
    </row>
    <row r="8" spans="1:12" ht="12.95" customHeight="1" x14ac:dyDescent="0.25">
      <c r="A8" s="80"/>
      <c r="B8" s="82"/>
      <c r="C8" s="82"/>
      <c r="D8" s="83"/>
      <c r="E8" s="82"/>
      <c r="F8" s="82"/>
      <c r="G8" s="83"/>
      <c r="H8" s="82"/>
      <c r="I8" s="82"/>
      <c r="J8" s="82"/>
      <c r="K8" s="82"/>
      <c r="L8" s="80"/>
    </row>
    <row r="9" spans="1:12" ht="26.25" customHeight="1" x14ac:dyDescent="0.25">
      <c r="A9" s="80"/>
      <c r="B9" s="265" t="s">
        <v>58</v>
      </c>
      <c r="C9" s="265"/>
      <c r="D9" s="265"/>
      <c r="E9" s="265"/>
      <c r="F9" s="265"/>
      <c r="G9" s="265"/>
      <c r="H9" s="265"/>
      <c r="I9" s="265"/>
      <c r="J9" s="120"/>
      <c r="K9" s="82"/>
      <c r="L9" s="80"/>
    </row>
    <row r="10" spans="1:12" ht="15.95" customHeight="1" thickBot="1" x14ac:dyDescent="0.3">
      <c r="A10" s="80"/>
      <c r="B10" s="82"/>
      <c r="C10" s="82"/>
      <c r="D10" s="82"/>
      <c r="E10" s="82"/>
      <c r="F10" s="82"/>
      <c r="G10" s="82"/>
      <c r="H10" s="82"/>
      <c r="I10" s="82"/>
      <c r="J10" s="82"/>
      <c r="K10" s="82"/>
      <c r="L10" s="80"/>
    </row>
    <row r="11" spans="1:12" ht="66.75" customHeight="1" thickBot="1" x14ac:dyDescent="0.3">
      <c r="A11" s="80"/>
      <c r="B11" s="84" t="s">
        <v>60</v>
      </c>
      <c r="C11" s="235" t="s">
        <v>61</v>
      </c>
      <c r="D11" s="236"/>
      <c r="E11" s="236"/>
      <c r="F11" s="236"/>
      <c r="G11" s="236"/>
      <c r="H11" s="236"/>
      <c r="I11" s="237"/>
      <c r="J11" s="139"/>
      <c r="K11" s="82"/>
      <c r="L11" s="80"/>
    </row>
    <row r="12" spans="1:12" ht="24.75" customHeight="1" x14ac:dyDescent="0.25">
      <c r="A12" s="80"/>
      <c r="B12" s="221" t="s">
        <v>63</v>
      </c>
      <c r="C12" s="224" t="s">
        <v>64</v>
      </c>
      <c r="D12" s="225"/>
      <c r="E12" s="225"/>
      <c r="F12" s="225"/>
      <c r="G12" s="225"/>
      <c r="H12" s="225"/>
      <c r="I12" s="226"/>
      <c r="J12" s="139"/>
      <c r="K12" s="82"/>
      <c r="L12" s="80"/>
    </row>
    <row r="13" spans="1:12" ht="51.75" customHeight="1" x14ac:dyDescent="0.25">
      <c r="A13" s="80"/>
      <c r="B13" s="222"/>
      <c r="C13" s="227"/>
      <c r="D13" s="228"/>
      <c r="E13" s="228"/>
      <c r="F13" s="228"/>
      <c r="G13" s="228"/>
      <c r="H13" s="228"/>
      <c r="I13" s="229"/>
      <c r="J13" s="139"/>
      <c r="K13" s="82"/>
      <c r="L13" s="80"/>
    </row>
    <row r="14" spans="1:12" ht="42" customHeight="1" thickBot="1" x14ac:dyDescent="0.3">
      <c r="A14" s="80"/>
      <c r="B14" s="223"/>
      <c r="C14" s="230"/>
      <c r="D14" s="231"/>
      <c r="E14" s="231"/>
      <c r="F14" s="231"/>
      <c r="G14" s="231"/>
      <c r="H14" s="231"/>
      <c r="I14" s="232"/>
      <c r="J14" s="139"/>
      <c r="K14" s="82"/>
      <c r="L14" s="80"/>
    </row>
    <row r="15" spans="1:12" ht="90" customHeight="1" thickBot="1" x14ac:dyDescent="0.3">
      <c r="A15" s="80"/>
      <c r="B15" s="88" t="s">
        <v>67</v>
      </c>
      <c r="C15" s="235" t="s">
        <v>68</v>
      </c>
      <c r="D15" s="236"/>
      <c r="E15" s="236"/>
      <c r="F15" s="236"/>
      <c r="G15" s="236"/>
      <c r="H15" s="236"/>
      <c r="I15" s="237"/>
      <c r="J15" s="139"/>
      <c r="K15" s="82"/>
      <c r="L15" s="80"/>
    </row>
    <row r="16" spans="1:12" ht="48.75" customHeight="1" x14ac:dyDescent="0.25">
      <c r="A16" s="80"/>
      <c r="B16" s="221" t="s">
        <v>70</v>
      </c>
      <c r="C16" s="224" t="s">
        <v>71</v>
      </c>
      <c r="D16" s="225"/>
      <c r="E16" s="225"/>
      <c r="F16" s="225"/>
      <c r="G16" s="225"/>
      <c r="H16" s="225"/>
      <c r="I16" s="226"/>
      <c r="J16" s="139"/>
      <c r="K16" s="82"/>
      <c r="L16" s="80"/>
    </row>
    <row r="17" spans="1:21" ht="38.25" customHeight="1" thickBot="1" x14ac:dyDescent="0.3">
      <c r="A17" s="80"/>
      <c r="B17" s="223"/>
      <c r="C17" s="230"/>
      <c r="D17" s="231"/>
      <c r="E17" s="231"/>
      <c r="F17" s="231"/>
      <c r="G17" s="231"/>
      <c r="H17" s="231"/>
      <c r="I17" s="232"/>
      <c r="J17" s="139"/>
      <c r="K17" s="82"/>
      <c r="L17" s="80"/>
    </row>
    <row r="18" spans="1:21" ht="15" customHeight="1" x14ac:dyDescent="0.25">
      <c r="A18" s="80"/>
      <c r="B18" s="221" t="s">
        <v>74</v>
      </c>
      <c r="C18" s="224" t="s">
        <v>75</v>
      </c>
      <c r="D18" s="225"/>
      <c r="E18" s="225"/>
      <c r="F18" s="225"/>
      <c r="G18" s="225"/>
      <c r="H18" s="225"/>
      <c r="I18" s="226"/>
      <c r="J18" s="139"/>
      <c r="K18" s="82"/>
      <c r="L18" s="80"/>
    </row>
    <row r="19" spans="1:21" ht="59.25" customHeight="1" x14ac:dyDescent="0.25">
      <c r="A19" s="80"/>
      <c r="B19" s="222"/>
      <c r="C19" s="227"/>
      <c r="D19" s="228"/>
      <c r="E19" s="228"/>
      <c r="F19" s="228"/>
      <c r="G19" s="228"/>
      <c r="H19" s="228"/>
      <c r="I19" s="229"/>
      <c r="J19" s="139"/>
      <c r="K19" s="82"/>
      <c r="L19" s="80"/>
    </row>
    <row r="20" spans="1:21" ht="39" customHeight="1" thickBot="1" x14ac:dyDescent="0.3">
      <c r="A20" s="80"/>
      <c r="B20" s="223"/>
      <c r="C20" s="230"/>
      <c r="D20" s="231"/>
      <c r="E20" s="231"/>
      <c r="F20" s="231"/>
      <c r="G20" s="231"/>
      <c r="H20" s="231"/>
      <c r="I20" s="232"/>
      <c r="J20" s="139"/>
      <c r="K20" s="82"/>
      <c r="L20" s="80"/>
    </row>
    <row r="21" spans="1:21" ht="90" customHeight="1" x14ac:dyDescent="0.25">
      <c r="A21" s="80"/>
      <c r="B21" s="221" t="s">
        <v>80</v>
      </c>
      <c r="C21" s="224" t="s">
        <v>81</v>
      </c>
      <c r="D21" s="225"/>
      <c r="E21" s="225"/>
      <c r="F21" s="225"/>
      <c r="G21" s="225"/>
      <c r="H21" s="225"/>
      <c r="I21" s="226"/>
      <c r="J21" s="139"/>
      <c r="K21" s="82"/>
      <c r="L21" s="80"/>
    </row>
    <row r="22" spans="1:21" ht="54.75" customHeight="1" x14ac:dyDescent="0.25">
      <c r="A22" s="80"/>
      <c r="B22" s="222"/>
      <c r="C22" s="227"/>
      <c r="D22" s="228"/>
      <c r="E22" s="228"/>
      <c r="F22" s="228"/>
      <c r="G22" s="228"/>
      <c r="H22" s="228"/>
      <c r="I22" s="229"/>
      <c r="J22" s="139"/>
      <c r="K22" s="82"/>
      <c r="L22" s="80"/>
    </row>
    <row r="23" spans="1:21" ht="65.25" customHeight="1" x14ac:dyDescent="0.25">
      <c r="A23" s="80"/>
      <c r="B23" s="222"/>
      <c r="C23" s="227"/>
      <c r="D23" s="228"/>
      <c r="E23" s="228"/>
      <c r="F23" s="228"/>
      <c r="G23" s="228"/>
      <c r="H23" s="228"/>
      <c r="I23" s="229"/>
      <c r="J23" s="139"/>
      <c r="K23" s="82"/>
      <c r="L23" s="80"/>
    </row>
    <row r="24" spans="1:21" ht="55.5" customHeight="1" thickBot="1" x14ac:dyDescent="0.3">
      <c r="A24" s="80"/>
      <c r="B24" s="222"/>
      <c r="C24" s="227"/>
      <c r="D24" s="228"/>
      <c r="E24" s="228"/>
      <c r="F24" s="228"/>
      <c r="G24" s="228"/>
      <c r="H24" s="228"/>
      <c r="I24" s="229"/>
      <c r="J24" s="139"/>
      <c r="K24" s="82"/>
      <c r="L24" s="80"/>
    </row>
    <row r="25" spans="1:21" ht="57" customHeight="1" thickBot="1" x14ac:dyDescent="0.3">
      <c r="A25" s="80"/>
      <c r="B25" s="93" t="s">
        <v>86</v>
      </c>
      <c r="C25" s="235" t="s">
        <v>87</v>
      </c>
      <c r="D25" s="236"/>
      <c r="E25" s="236"/>
      <c r="F25" s="236"/>
      <c r="G25" s="236"/>
      <c r="H25" s="236"/>
      <c r="I25" s="237"/>
      <c r="J25" s="139"/>
      <c r="K25" s="82"/>
      <c r="L25" s="80"/>
    </row>
    <row r="26" spans="1:21" ht="24.75" customHeight="1" x14ac:dyDescent="0.25">
      <c r="A26" s="80"/>
      <c r="B26" s="221" t="s">
        <v>88</v>
      </c>
      <c r="C26" s="224" t="s">
        <v>89</v>
      </c>
      <c r="D26" s="225"/>
      <c r="E26" s="225"/>
      <c r="F26" s="225"/>
      <c r="G26" s="225"/>
      <c r="H26" s="225"/>
      <c r="I26" s="226"/>
      <c r="J26" s="139"/>
      <c r="K26" s="82"/>
      <c r="L26" s="80"/>
    </row>
    <row r="27" spans="1:21" ht="54.95" customHeight="1" thickBot="1" x14ac:dyDescent="0.3">
      <c r="A27" s="80"/>
      <c r="B27" s="223"/>
      <c r="C27" s="227"/>
      <c r="D27" s="228"/>
      <c r="E27" s="228"/>
      <c r="F27" s="228"/>
      <c r="G27" s="228"/>
      <c r="H27" s="228"/>
      <c r="I27" s="229"/>
      <c r="J27" s="139"/>
      <c r="K27" s="82"/>
      <c r="L27" s="80"/>
    </row>
    <row r="28" spans="1:21" ht="30" customHeight="1" x14ac:dyDescent="0.25">
      <c r="A28" s="80"/>
      <c r="B28" s="221" t="s">
        <v>90</v>
      </c>
      <c r="C28" s="224" t="s">
        <v>91</v>
      </c>
      <c r="D28" s="225"/>
      <c r="E28" s="225"/>
      <c r="F28" s="225"/>
      <c r="G28" s="225"/>
      <c r="H28" s="225"/>
      <c r="I28" s="226"/>
      <c r="J28" s="139"/>
      <c r="K28" s="98"/>
      <c r="L28" s="98"/>
      <c r="M28" s="98"/>
      <c r="N28" s="98"/>
      <c r="O28" s="98"/>
      <c r="P28" s="98"/>
      <c r="Q28" s="98"/>
      <c r="R28" s="98"/>
      <c r="S28" s="98"/>
      <c r="T28" s="98"/>
      <c r="U28" s="80"/>
    </row>
    <row r="29" spans="1:21" ht="42.75" customHeight="1" thickBot="1" x14ac:dyDescent="0.3">
      <c r="A29" s="80"/>
      <c r="B29" s="223"/>
      <c r="C29" s="230"/>
      <c r="D29" s="231"/>
      <c r="E29" s="231"/>
      <c r="F29" s="231"/>
      <c r="G29" s="231"/>
      <c r="H29" s="231"/>
      <c r="I29" s="232"/>
      <c r="J29" s="139"/>
      <c r="K29" s="98"/>
      <c r="L29" s="98"/>
      <c r="M29" s="98"/>
      <c r="N29" s="98"/>
      <c r="O29" s="98"/>
      <c r="P29" s="98"/>
      <c r="Q29" s="98"/>
      <c r="R29" s="98"/>
      <c r="S29" s="98"/>
      <c r="T29" s="98"/>
      <c r="U29" s="80"/>
    </row>
    <row r="30" spans="1:21" ht="59.25" customHeight="1" thickBot="1" x14ac:dyDescent="0.3">
      <c r="A30" s="80"/>
      <c r="B30" s="93" t="s">
        <v>92</v>
      </c>
      <c r="C30" s="235" t="s">
        <v>93</v>
      </c>
      <c r="D30" s="236"/>
      <c r="E30" s="236"/>
      <c r="F30" s="236"/>
      <c r="G30" s="236"/>
      <c r="H30" s="236"/>
      <c r="I30" s="237"/>
      <c r="J30" s="139"/>
      <c r="K30" s="98"/>
      <c r="L30" s="98"/>
      <c r="M30" s="98"/>
      <c r="N30" s="98"/>
      <c r="O30" s="98"/>
      <c r="P30" s="98"/>
      <c r="Q30" s="98"/>
      <c r="R30" s="98"/>
      <c r="S30" s="98"/>
      <c r="T30" s="98"/>
      <c r="U30" s="80"/>
    </row>
    <row r="31" spans="1:21" ht="15" customHeight="1" x14ac:dyDescent="0.25">
      <c r="A31" s="80"/>
      <c r="B31" s="221" t="s">
        <v>94</v>
      </c>
      <c r="C31" s="224" t="s">
        <v>95</v>
      </c>
      <c r="D31" s="225"/>
      <c r="E31" s="225"/>
      <c r="F31" s="225"/>
      <c r="G31" s="225"/>
      <c r="H31" s="225"/>
      <c r="I31" s="226"/>
      <c r="J31" s="139"/>
      <c r="K31" s="98"/>
      <c r="L31" s="98"/>
      <c r="M31" s="98"/>
      <c r="N31" s="98"/>
      <c r="O31" s="98"/>
      <c r="P31" s="98"/>
      <c r="Q31" s="98"/>
      <c r="R31" s="98"/>
      <c r="S31" s="98"/>
      <c r="T31" s="98"/>
      <c r="U31" s="80"/>
    </row>
    <row r="32" spans="1:21" ht="15" customHeight="1" x14ac:dyDescent="0.25">
      <c r="A32" s="80"/>
      <c r="B32" s="222"/>
      <c r="C32" s="227"/>
      <c r="D32" s="228"/>
      <c r="E32" s="228"/>
      <c r="F32" s="228"/>
      <c r="G32" s="228"/>
      <c r="H32" s="228"/>
      <c r="I32" s="229"/>
      <c r="J32" s="139"/>
      <c r="K32" s="98"/>
      <c r="L32" s="98"/>
      <c r="M32" s="98"/>
      <c r="N32" s="98"/>
      <c r="O32" s="98"/>
      <c r="P32" s="98"/>
      <c r="Q32" s="98"/>
      <c r="R32" s="98"/>
      <c r="S32" s="98"/>
      <c r="T32" s="98"/>
      <c r="U32" s="80"/>
    </row>
    <row r="33" spans="1:21" ht="15" customHeight="1" x14ac:dyDescent="0.25">
      <c r="A33" s="80"/>
      <c r="B33" s="222"/>
      <c r="C33" s="227"/>
      <c r="D33" s="228"/>
      <c r="E33" s="228"/>
      <c r="F33" s="228"/>
      <c r="G33" s="228"/>
      <c r="H33" s="228"/>
      <c r="I33" s="229"/>
      <c r="J33" s="139"/>
      <c r="K33" s="98"/>
      <c r="L33" s="98"/>
      <c r="M33" s="98"/>
      <c r="N33" s="98"/>
      <c r="O33" s="98"/>
      <c r="P33" s="98"/>
      <c r="Q33" s="98"/>
      <c r="R33" s="98"/>
      <c r="S33" s="98"/>
      <c r="T33" s="98"/>
      <c r="U33" s="80"/>
    </row>
    <row r="34" spans="1:21" ht="50.25" customHeight="1" thickBot="1" x14ac:dyDescent="0.3">
      <c r="A34" s="80"/>
      <c r="B34" s="223"/>
      <c r="C34" s="230"/>
      <c r="D34" s="231"/>
      <c r="E34" s="231"/>
      <c r="F34" s="231"/>
      <c r="G34" s="231"/>
      <c r="H34" s="231"/>
      <c r="I34" s="232"/>
      <c r="J34" s="139"/>
      <c r="K34" s="98"/>
      <c r="L34" s="98"/>
      <c r="M34" s="98"/>
      <c r="N34" s="98"/>
      <c r="O34" s="98"/>
      <c r="P34" s="98"/>
      <c r="Q34" s="98"/>
      <c r="R34" s="98"/>
      <c r="S34" s="98"/>
      <c r="T34" s="98"/>
      <c r="U34" s="80"/>
    </row>
    <row r="35" spans="1:21" ht="41.25" customHeight="1" thickBot="1" x14ac:dyDescent="0.3">
      <c r="A35" s="80"/>
      <c r="B35" s="93" t="s">
        <v>96</v>
      </c>
      <c r="C35" s="235" t="s">
        <v>97</v>
      </c>
      <c r="D35" s="236"/>
      <c r="E35" s="236"/>
      <c r="F35" s="236"/>
      <c r="G35" s="236"/>
      <c r="H35" s="236"/>
      <c r="I35" s="237"/>
      <c r="J35" s="139"/>
      <c r="K35" s="98"/>
      <c r="L35" s="80"/>
      <c r="M35" s="80"/>
      <c r="N35" s="80"/>
      <c r="O35" s="80"/>
      <c r="P35" s="80"/>
      <c r="Q35" s="80"/>
      <c r="R35" s="80"/>
      <c r="S35" s="80"/>
      <c r="U35" s="80"/>
    </row>
    <row r="36" spans="1:21" ht="51.75" customHeight="1" thickBot="1" x14ac:dyDescent="0.3">
      <c r="A36" s="80"/>
      <c r="B36" s="88" t="s">
        <v>98</v>
      </c>
      <c r="C36" s="235" t="s">
        <v>99</v>
      </c>
      <c r="D36" s="236"/>
      <c r="E36" s="236"/>
      <c r="F36" s="236"/>
      <c r="G36" s="236"/>
      <c r="H36" s="236"/>
      <c r="I36" s="237"/>
      <c r="J36" s="139"/>
      <c r="K36" s="98"/>
      <c r="L36" s="80"/>
      <c r="M36" s="80"/>
      <c r="N36" s="80"/>
      <c r="O36" s="80"/>
      <c r="P36" s="80"/>
      <c r="Q36" s="80"/>
      <c r="R36" s="80"/>
      <c r="S36" s="80"/>
      <c r="T36" s="80"/>
      <c r="U36" s="80"/>
    </row>
    <row r="37" spans="1:21" ht="15" customHeight="1" x14ac:dyDescent="0.25">
      <c r="A37" s="80"/>
      <c r="B37" s="221" t="s">
        <v>100</v>
      </c>
      <c r="C37" s="224" t="s">
        <v>101</v>
      </c>
      <c r="D37" s="225"/>
      <c r="E37" s="225"/>
      <c r="F37" s="225"/>
      <c r="G37" s="225"/>
      <c r="H37" s="225"/>
      <c r="I37" s="226"/>
      <c r="J37" s="139"/>
      <c r="K37" s="98"/>
      <c r="L37" s="80"/>
      <c r="M37" s="80"/>
      <c r="N37" s="80"/>
      <c r="O37" s="80"/>
      <c r="P37" s="80"/>
      <c r="Q37" s="80"/>
      <c r="R37" s="80"/>
      <c r="S37" s="80"/>
      <c r="T37" s="80"/>
      <c r="U37" s="80"/>
    </row>
    <row r="38" spans="1:21" ht="39" customHeight="1" x14ac:dyDescent="0.25">
      <c r="A38" s="80"/>
      <c r="B38" s="222"/>
      <c r="C38" s="227"/>
      <c r="D38" s="228"/>
      <c r="E38" s="228"/>
      <c r="F38" s="228"/>
      <c r="G38" s="228"/>
      <c r="H38" s="228"/>
      <c r="I38" s="229"/>
      <c r="J38" s="139"/>
      <c r="K38" s="80"/>
      <c r="L38" s="80"/>
      <c r="M38" s="80"/>
      <c r="N38" s="80"/>
      <c r="O38" s="80"/>
      <c r="P38" s="80"/>
      <c r="Q38" s="80"/>
      <c r="R38" s="80"/>
      <c r="S38" s="80"/>
      <c r="T38" s="80"/>
      <c r="U38" s="80"/>
    </row>
    <row r="39" spans="1:21" ht="27" customHeight="1" x14ac:dyDescent="0.25">
      <c r="A39" s="80"/>
      <c r="B39" s="222"/>
      <c r="C39" s="227"/>
      <c r="D39" s="228"/>
      <c r="E39" s="228"/>
      <c r="F39" s="228"/>
      <c r="G39" s="228"/>
      <c r="H39" s="228"/>
      <c r="I39" s="229"/>
      <c r="J39" s="139"/>
      <c r="K39" s="80"/>
      <c r="L39" s="80"/>
      <c r="M39" s="80"/>
      <c r="N39" s="80"/>
      <c r="O39" s="80"/>
      <c r="P39" s="80"/>
      <c r="Q39" s="80"/>
      <c r="R39" s="80"/>
      <c r="S39" s="80"/>
      <c r="T39" s="80"/>
      <c r="U39" s="80"/>
    </row>
    <row r="40" spans="1:21" ht="24.75" customHeight="1" thickBot="1" x14ac:dyDescent="0.3">
      <c r="A40" s="80"/>
      <c r="B40" s="223"/>
      <c r="C40" s="230"/>
      <c r="D40" s="231"/>
      <c r="E40" s="231"/>
      <c r="F40" s="231"/>
      <c r="G40" s="231"/>
      <c r="H40" s="231"/>
      <c r="I40" s="232"/>
      <c r="J40" s="139"/>
      <c r="K40" s="80"/>
      <c r="L40" s="80"/>
      <c r="M40" s="80"/>
      <c r="N40" s="80"/>
      <c r="O40" s="80"/>
      <c r="P40" s="80"/>
      <c r="Q40" s="80"/>
      <c r="R40" s="80"/>
      <c r="S40" s="80"/>
      <c r="T40" s="80"/>
      <c r="U40" s="80"/>
    </row>
    <row r="41" spans="1:21" ht="36.75" customHeight="1" x14ac:dyDescent="0.25">
      <c r="A41" s="80"/>
      <c r="B41" s="98"/>
      <c r="C41" s="98"/>
      <c r="D41" s="98"/>
      <c r="E41" s="98"/>
      <c r="F41" s="98"/>
      <c r="G41" s="98"/>
      <c r="H41" s="98"/>
      <c r="I41" s="98"/>
      <c r="J41" s="98"/>
      <c r="K41" s="80"/>
      <c r="L41" s="80"/>
      <c r="M41" s="80"/>
      <c r="N41" s="80"/>
      <c r="O41" s="80"/>
      <c r="P41" s="80"/>
      <c r="Q41" s="80"/>
      <c r="R41" s="80"/>
      <c r="S41" s="80"/>
      <c r="T41" s="80"/>
      <c r="U41" s="80"/>
    </row>
    <row r="42" spans="1:21" ht="15" customHeight="1" x14ac:dyDescent="0.25">
      <c r="A42" s="80"/>
      <c r="B42" s="80"/>
      <c r="C42" s="80"/>
      <c r="D42" s="80"/>
      <c r="E42" s="80"/>
      <c r="F42" s="80"/>
      <c r="G42" s="80"/>
      <c r="H42" s="80"/>
      <c r="I42" s="80"/>
      <c r="J42" s="80"/>
      <c r="K42" s="80"/>
      <c r="U42" s="80"/>
    </row>
    <row r="43" spans="1:21" ht="15" customHeight="1" x14ac:dyDescent="0.25">
      <c r="A43" s="80"/>
      <c r="B43" s="80"/>
      <c r="C43" s="80"/>
      <c r="D43" s="80"/>
      <c r="E43" s="80"/>
      <c r="F43" s="80"/>
      <c r="G43" s="80"/>
      <c r="H43" s="80"/>
      <c r="I43" s="80"/>
      <c r="J43" s="80"/>
      <c r="K43" s="80"/>
      <c r="U43" s="80"/>
    </row>
    <row r="44" spans="1:21" ht="15" customHeight="1" x14ac:dyDescent="0.25">
      <c r="A44" s="80"/>
      <c r="B44" s="80"/>
      <c r="C44" s="80"/>
      <c r="D44" s="80"/>
      <c r="E44" s="80"/>
      <c r="F44" s="80"/>
      <c r="G44" s="80"/>
      <c r="H44" s="80"/>
      <c r="I44" s="80"/>
      <c r="J44" s="80"/>
      <c r="K44" s="80"/>
      <c r="U44" s="80"/>
    </row>
    <row r="45" spans="1:21" ht="15" customHeight="1" x14ac:dyDescent="0.25">
      <c r="A45" s="80"/>
      <c r="B45" s="80"/>
      <c r="C45" s="80"/>
      <c r="D45" s="80"/>
      <c r="E45" s="80"/>
      <c r="F45" s="80"/>
      <c r="G45" s="80"/>
      <c r="H45" s="80"/>
      <c r="I45" s="80"/>
      <c r="J45" s="80"/>
    </row>
    <row r="46" spans="1:21" ht="15" customHeight="1" x14ac:dyDescent="0.25">
      <c r="A46" s="80"/>
      <c r="B46" s="80"/>
      <c r="C46" s="80"/>
      <c r="D46" s="80"/>
      <c r="E46" s="80"/>
      <c r="F46" s="80"/>
      <c r="G46" s="80"/>
      <c r="H46" s="80"/>
      <c r="I46" s="80"/>
      <c r="J46" s="80"/>
    </row>
    <row r="47" spans="1:21" ht="15" customHeight="1" x14ac:dyDescent="0.25">
      <c r="A47" s="80"/>
      <c r="B47" s="80"/>
      <c r="C47" s="80"/>
      <c r="D47" s="80"/>
      <c r="E47" s="80"/>
      <c r="F47" s="80"/>
      <c r="G47" s="80"/>
      <c r="H47" s="80"/>
      <c r="I47" s="80"/>
      <c r="J47" s="80"/>
    </row>
    <row r="48" spans="1:21" ht="15" customHeight="1" x14ac:dyDescent="0.25">
      <c r="A48" s="80"/>
      <c r="B48" s="80"/>
      <c r="C48" s="80"/>
      <c r="D48" s="80"/>
      <c r="E48" s="80"/>
      <c r="F48" s="80"/>
      <c r="G48" s="80"/>
      <c r="H48" s="80"/>
      <c r="I48" s="80"/>
      <c r="J48" s="80"/>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sheetData>
  <mergeCells count="24">
    <mergeCell ref="B31:B34"/>
    <mergeCell ref="C31:I34"/>
    <mergeCell ref="C35:I35"/>
    <mergeCell ref="C36:I36"/>
    <mergeCell ref="B37:B40"/>
    <mergeCell ref="C37:I40"/>
    <mergeCell ref="C30:I30"/>
    <mergeCell ref="B16:B17"/>
    <mergeCell ref="C16:I17"/>
    <mergeCell ref="B18:B20"/>
    <mergeCell ref="C18:I20"/>
    <mergeCell ref="B21:B24"/>
    <mergeCell ref="C21:I24"/>
    <mergeCell ref="C25:I25"/>
    <mergeCell ref="B26:B27"/>
    <mergeCell ref="C26:I27"/>
    <mergeCell ref="B28:B29"/>
    <mergeCell ref="C28:I29"/>
    <mergeCell ref="C15:I15"/>
    <mergeCell ref="B7:I7"/>
    <mergeCell ref="B9:I9"/>
    <mergeCell ref="C11:I11"/>
    <mergeCell ref="B12:B14"/>
    <mergeCell ref="C12:I14"/>
  </mergeCells>
  <pageMargins left="0.7" right="0.7" top="0.75" bottom="0.75" header="0.3" footer="0.3"/>
  <pageSetup scale="59" orientation="portrait" r:id="rId1"/>
  <rowBreaks count="1" manualBreakCount="1">
    <brk id="25"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9"/>
  <sheetViews>
    <sheetView tabSelected="1" zoomScale="50" zoomScaleNormal="50" zoomScaleSheetLayoutView="50" zoomScalePageLayoutView="50" workbookViewId="0"/>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83.28515625" style="52" bestFit="1" customWidth="1"/>
    <col min="5" max="5" width="28.85546875" style="52" customWidth="1"/>
    <col min="6" max="6" width="29.7109375" style="52" customWidth="1"/>
    <col min="7" max="7" width="84.71093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0" customHeight="1" x14ac:dyDescent="0.25">
      <c r="B1" s="339"/>
      <c r="C1" s="339"/>
      <c r="D1" s="340" t="s">
        <v>198</v>
      </c>
      <c r="E1" s="340"/>
      <c r="F1" s="340"/>
      <c r="G1" s="340"/>
      <c r="H1" s="340"/>
      <c r="I1" s="340"/>
      <c r="J1" s="340"/>
      <c r="K1" s="340"/>
      <c r="L1" s="340"/>
      <c r="M1" s="340"/>
      <c r="N1" s="340"/>
      <c r="O1" s="340"/>
      <c r="P1" s="340"/>
      <c r="Q1" s="341" t="s">
        <v>199</v>
      </c>
      <c r="R1" s="341"/>
    </row>
    <row r="2" spans="1:21" ht="30" customHeight="1" x14ac:dyDescent="0.25">
      <c r="B2" s="339"/>
      <c r="C2" s="339"/>
      <c r="D2" s="340" t="s">
        <v>200</v>
      </c>
      <c r="E2" s="340"/>
      <c r="F2" s="340"/>
      <c r="G2" s="340"/>
      <c r="H2" s="340"/>
      <c r="I2" s="340"/>
      <c r="J2" s="340"/>
      <c r="K2" s="340"/>
      <c r="L2" s="340"/>
      <c r="M2" s="340"/>
      <c r="N2" s="340"/>
      <c r="O2" s="340"/>
      <c r="P2" s="340"/>
      <c r="Q2" s="341" t="s">
        <v>205</v>
      </c>
      <c r="R2" s="341"/>
    </row>
    <row r="3" spans="1:21" ht="30" customHeight="1" x14ac:dyDescent="0.25">
      <c r="A3" s="99"/>
      <c r="B3" s="339"/>
      <c r="C3" s="339"/>
      <c r="D3" s="340" t="s">
        <v>201</v>
      </c>
      <c r="E3" s="340"/>
      <c r="F3" s="340"/>
      <c r="G3" s="340"/>
      <c r="H3" s="340"/>
      <c r="I3" s="340"/>
      <c r="J3" s="340"/>
      <c r="K3" s="340"/>
      <c r="L3" s="340"/>
      <c r="M3" s="340"/>
      <c r="N3" s="340"/>
      <c r="O3" s="340"/>
      <c r="P3" s="340"/>
      <c r="Q3" s="341" t="s">
        <v>204</v>
      </c>
      <c r="R3" s="341"/>
      <c r="S3" s="99"/>
      <c r="T3" s="99"/>
      <c r="U3" s="99"/>
    </row>
    <row r="4" spans="1:21" ht="30" customHeight="1" x14ac:dyDescent="0.25">
      <c r="A4" s="99"/>
      <c r="B4" s="339"/>
      <c r="C4" s="339"/>
      <c r="D4" s="340" t="s">
        <v>202</v>
      </c>
      <c r="E4" s="340"/>
      <c r="F4" s="340"/>
      <c r="G4" s="340"/>
      <c r="H4" s="340"/>
      <c r="I4" s="340"/>
      <c r="J4" s="340"/>
      <c r="K4" s="340"/>
      <c r="L4" s="340"/>
      <c r="M4" s="340"/>
      <c r="N4" s="340"/>
      <c r="O4" s="340"/>
      <c r="P4" s="340"/>
      <c r="Q4" s="341" t="s">
        <v>203</v>
      </c>
      <c r="R4" s="341"/>
      <c r="S4" s="99"/>
      <c r="T4" s="99"/>
      <c r="U4" s="99"/>
    </row>
    <row r="5" spans="1:21" ht="9" customHeight="1" thickBot="1" x14ac:dyDescent="0.3">
      <c r="A5" s="99"/>
      <c r="B5" s="100"/>
      <c r="C5" s="101"/>
      <c r="D5" s="101"/>
      <c r="E5" s="101"/>
      <c r="F5" s="101"/>
      <c r="G5" s="101"/>
      <c r="H5" s="101"/>
      <c r="I5" s="101"/>
      <c r="J5" s="101"/>
      <c r="K5" s="101"/>
      <c r="L5" s="101"/>
      <c r="M5" s="101"/>
      <c r="N5" s="101"/>
      <c r="O5" s="101"/>
      <c r="P5" s="102"/>
      <c r="Q5" s="101"/>
      <c r="R5" s="101"/>
      <c r="S5" s="99"/>
      <c r="T5" s="99"/>
      <c r="U5" s="99"/>
    </row>
    <row r="6" spans="1:21" ht="64.5" customHeight="1" thickBot="1" x14ac:dyDescent="0.3">
      <c r="A6" s="99"/>
      <c r="B6" s="289" t="s">
        <v>102</v>
      </c>
      <c r="C6" s="290"/>
      <c r="D6" s="290"/>
      <c r="E6" s="290"/>
      <c r="F6" s="290"/>
      <c r="G6" s="290"/>
      <c r="H6" s="290"/>
      <c r="I6" s="290"/>
      <c r="J6" s="290"/>
      <c r="K6" s="290"/>
      <c r="L6" s="290"/>
      <c r="M6" s="290"/>
      <c r="N6" s="290"/>
      <c r="O6" s="290"/>
      <c r="P6" s="290"/>
      <c r="Q6" s="290"/>
      <c r="R6" s="291"/>
      <c r="S6" s="99"/>
      <c r="T6" s="99"/>
      <c r="U6" s="99"/>
    </row>
    <row r="7" spans="1:21" ht="35.25" customHeight="1" thickBot="1" x14ac:dyDescent="0.3">
      <c r="A7" s="99"/>
      <c r="B7" s="271" t="s">
        <v>103</v>
      </c>
      <c r="C7" s="268"/>
      <c r="D7" s="268"/>
      <c r="E7" s="268"/>
      <c r="F7" s="268"/>
      <c r="G7" s="268"/>
      <c r="H7" s="269"/>
      <c r="I7" s="134"/>
      <c r="J7" s="134"/>
      <c r="K7" s="268"/>
      <c r="L7" s="268"/>
      <c r="M7" s="268"/>
      <c r="N7" s="269"/>
      <c r="O7" s="271" t="s">
        <v>104</v>
      </c>
      <c r="P7" s="272"/>
      <c r="Q7" s="272"/>
      <c r="R7" s="273"/>
      <c r="S7" s="99"/>
      <c r="T7" s="99"/>
      <c r="U7" s="99"/>
    </row>
    <row r="8" spans="1:21" s="56" customFormat="1" ht="56.25" customHeight="1" thickBot="1" x14ac:dyDescent="0.5">
      <c r="A8" s="99"/>
      <c r="B8" s="292" t="s">
        <v>17</v>
      </c>
      <c r="C8" s="293" t="s">
        <v>105</v>
      </c>
      <c r="D8" s="270" t="s">
        <v>106</v>
      </c>
      <c r="E8" s="270" t="s">
        <v>107</v>
      </c>
      <c r="F8" s="270" t="s">
        <v>108</v>
      </c>
      <c r="G8" s="270" t="s">
        <v>74</v>
      </c>
      <c r="H8" s="295" t="s">
        <v>109</v>
      </c>
      <c r="I8" s="296"/>
      <c r="J8" s="332" t="s">
        <v>110</v>
      </c>
      <c r="K8" s="333"/>
      <c r="L8" s="333"/>
      <c r="M8" s="333"/>
      <c r="N8" s="334"/>
      <c r="O8" s="270" t="s">
        <v>111</v>
      </c>
      <c r="P8" s="288" t="s">
        <v>112</v>
      </c>
      <c r="Q8" s="270" t="s">
        <v>100</v>
      </c>
      <c r="R8" s="270"/>
      <c r="S8" s="99"/>
      <c r="T8" s="99"/>
      <c r="U8" s="99"/>
    </row>
    <row r="9" spans="1:21" s="57" customFormat="1" ht="129" customHeight="1" thickBot="1" x14ac:dyDescent="0.5">
      <c r="A9" s="99"/>
      <c r="B9" s="292"/>
      <c r="C9" s="294"/>
      <c r="D9" s="270"/>
      <c r="E9" s="270"/>
      <c r="F9" s="270"/>
      <c r="G9" s="270"/>
      <c r="H9" s="297"/>
      <c r="I9" s="298"/>
      <c r="J9" s="135" t="s">
        <v>113</v>
      </c>
      <c r="K9" s="135" t="s">
        <v>114</v>
      </c>
      <c r="L9" s="135" t="s">
        <v>115</v>
      </c>
      <c r="M9" s="135" t="s">
        <v>116</v>
      </c>
      <c r="N9" s="135" t="s">
        <v>117</v>
      </c>
      <c r="O9" s="270"/>
      <c r="P9" s="288"/>
      <c r="Q9" s="103" t="s">
        <v>118</v>
      </c>
      <c r="R9" s="103" t="s">
        <v>119</v>
      </c>
      <c r="S9" s="99"/>
      <c r="T9" s="99"/>
      <c r="U9" s="99"/>
    </row>
    <row r="10" spans="1:21" ht="46.5" customHeight="1" x14ac:dyDescent="0.25">
      <c r="A10" s="99"/>
      <c r="B10" s="314">
        <v>1</v>
      </c>
      <c r="C10" s="315" t="s">
        <v>209</v>
      </c>
      <c r="D10" s="274" t="s">
        <v>216</v>
      </c>
      <c r="E10" s="316">
        <v>0.25</v>
      </c>
      <c r="F10" s="311" t="s">
        <v>208</v>
      </c>
      <c r="G10" s="142" t="s">
        <v>217</v>
      </c>
      <c r="H10" s="316">
        <v>0.25</v>
      </c>
      <c r="I10" s="279"/>
      <c r="J10" s="316">
        <v>0.5</v>
      </c>
      <c r="K10" s="316"/>
      <c r="L10" s="274"/>
      <c r="M10" s="277">
        <v>0.5</v>
      </c>
      <c r="N10" s="279"/>
      <c r="O10" s="286">
        <f>IF(SUM(K10,N10)&gt;100%,"NO PERMITIDO",SUM(K10,N10))</f>
        <v>0</v>
      </c>
      <c r="P10" s="302">
        <f>H10*O10/100%</f>
        <v>0</v>
      </c>
      <c r="Q10" s="338"/>
      <c r="R10" s="338"/>
      <c r="S10" s="99"/>
      <c r="T10" s="99"/>
      <c r="U10" s="99"/>
    </row>
    <row r="11" spans="1:21" ht="48" customHeight="1" x14ac:dyDescent="0.25">
      <c r="A11" s="99"/>
      <c r="B11" s="305"/>
      <c r="C11" s="308"/>
      <c r="D11" s="275"/>
      <c r="E11" s="275"/>
      <c r="F11" s="275"/>
      <c r="G11" s="143" t="s">
        <v>218</v>
      </c>
      <c r="H11" s="275"/>
      <c r="I11" s="280"/>
      <c r="J11" s="275"/>
      <c r="K11" s="275"/>
      <c r="L11" s="275"/>
      <c r="M11" s="278"/>
      <c r="N11" s="280"/>
      <c r="O11" s="287"/>
      <c r="P11" s="303"/>
      <c r="Q11" s="335"/>
      <c r="R11" s="335"/>
      <c r="S11" s="99"/>
      <c r="T11" s="99"/>
      <c r="U11" s="99"/>
    </row>
    <row r="12" spans="1:21" ht="48" customHeight="1" x14ac:dyDescent="0.25">
      <c r="A12" s="99"/>
      <c r="B12" s="305"/>
      <c r="C12" s="308"/>
      <c r="D12" s="275"/>
      <c r="E12" s="275"/>
      <c r="F12" s="275"/>
      <c r="G12" s="143" t="s">
        <v>219</v>
      </c>
      <c r="H12" s="275"/>
      <c r="I12" s="144"/>
      <c r="J12" s="275"/>
      <c r="K12" s="275"/>
      <c r="L12" s="275"/>
      <c r="M12" s="278"/>
      <c r="N12" s="280"/>
      <c r="O12" s="287"/>
      <c r="P12" s="303"/>
      <c r="Q12" s="335"/>
      <c r="R12" s="335"/>
      <c r="S12" s="99"/>
      <c r="T12" s="99"/>
      <c r="U12" s="99"/>
    </row>
    <row r="13" spans="1:21" ht="48" customHeight="1" x14ac:dyDescent="0.25">
      <c r="A13" s="99"/>
      <c r="B13" s="305"/>
      <c r="C13" s="308"/>
      <c r="D13" s="275"/>
      <c r="E13" s="275"/>
      <c r="F13" s="275"/>
      <c r="G13" s="143"/>
      <c r="H13" s="275"/>
      <c r="I13" s="144"/>
      <c r="J13" s="275"/>
      <c r="K13" s="275"/>
      <c r="L13" s="275"/>
      <c r="M13" s="278"/>
      <c r="N13" s="280"/>
      <c r="O13" s="287"/>
      <c r="P13" s="303"/>
      <c r="Q13" s="335"/>
      <c r="R13" s="335"/>
      <c r="S13" s="99"/>
      <c r="T13" s="99"/>
      <c r="U13" s="99"/>
    </row>
    <row r="14" spans="1:21" ht="27" thickBot="1" x14ac:dyDescent="0.3">
      <c r="A14" s="99"/>
      <c r="B14" s="306"/>
      <c r="C14" s="309"/>
      <c r="D14" s="276"/>
      <c r="E14" s="276"/>
      <c r="F14" s="275"/>
      <c r="G14" s="143"/>
      <c r="H14" s="276"/>
      <c r="I14" s="144"/>
      <c r="J14" s="276"/>
      <c r="K14" s="276"/>
      <c r="L14" s="276"/>
      <c r="M14" s="279"/>
      <c r="N14" s="280"/>
      <c r="O14" s="287"/>
      <c r="P14" s="303"/>
      <c r="Q14" s="335"/>
      <c r="R14" s="335"/>
      <c r="S14" s="99"/>
      <c r="T14" s="99"/>
      <c r="U14" s="99"/>
    </row>
    <row r="15" spans="1:21" ht="48" customHeight="1" x14ac:dyDescent="0.25">
      <c r="A15" s="99"/>
      <c r="B15" s="304">
        <v>2</v>
      </c>
      <c r="C15" s="307" t="s">
        <v>210</v>
      </c>
      <c r="D15" s="310" t="s">
        <v>212</v>
      </c>
      <c r="E15" s="281">
        <v>0.25</v>
      </c>
      <c r="F15" s="311" t="s">
        <v>208</v>
      </c>
      <c r="G15" s="142" t="s">
        <v>220</v>
      </c>
      <c r="H15" s="281">
        <v>0.25</v>
      </c>
      <c r="I15" s="144"/>
      <c r="J15" s="281">
        <v>0.5</v>
      </c>
      <c r="K15" s="282"/>
      <c r="L15" s="283"/>
      <c r="M15" s="282">
        <v>0.5</v>
      </c>
      <c r="N15" s="280"/>
      <c r="O15" s="336">
        <f t="shared" ref="O15" si="0">IF(SUM(K15,N15)&gt;100%,"NO PERMITIDO",SUM(K15,N15))</f>
        <v>0</v>
      </c>
      <c r="P15" s="337">
        <f t="shared" ref="P15" si="1">H15*O15/100%</f>
        <v>0</v>
      </c>
      <c r="Q15" s="335"/>
      <c r="R15" s="335"/>
      <c r="S15" s="99"/>
      <c r="T15" s="99"/>
      <c r="U15" s="99"/>
    </row>
    <row r="16" spans="1:21" ht="48" customHeight="1" x14ac:dyDescent="0.25">
      <c r="A16" s="99"/>
      <c r="B16" s="305"/>
      <c r="C16" s="308"/>
      <c r="D16" s="275"/>
      <c r="E16" s="275"/>
      <c r="F16" s="312"/>
      <c r="G16" s="143" t="s">
        <v>221</v>
      </c>
      <c r="H16" s="275"/>
      <c r="I16" s="144"/>
      <c r="J16" s="275"/>
      <c r="K16" s="278"/>
      <c r="L16" s="284"/>
      <c r="M16" s="278"/>
      <c r="N16" s="280"/>
      <c r="O16" s="336"/>
      <c r="P16" s="337"/>
      <c r="Q16" s="335"/>
      <c r="R16" s="335"/>
      <c r="S16" s="99"/>
      <c r="T16" s="99"/>
      <c r="U16" s="99"/>
    </row>
    <row r="17" spans="1:21" ht="56.25" customHeight="1" x14ac:dyDescent="0.25">
      <c r="A17" s="99"/>
      <c r="B17" s="305"/>
      <c r="C17" s="308"/>
      <c r="D17" s="275"/>
      <c r="E17" s="275"/>
      <c r="F17" s="312"/>
      <c r="G17" s="143" t="s">
        <v>222</v>
      </c>
      <c r="H17" s="275"/>
      <c r="I17" s="280"/>
      <c r="J17" s="275"/>
      <c r="K17" s="278"/>
      <c r="L17" s="284"/>
      <c r="M17" s="278"/>
      <c r="N17" s="280"/>
      <c r="O17" s="336"/>
      <c r="P17" s="337"/>
      <c r="Q17" s="335"/>
      <c r="R17" s="335"/>
      <c r="S17" s="99"/>
      <c r="T17" s="99"/>
      <c r="U17" s="99"/>
    </row>
    <row r="18" spans="1:21" ht="56.25" customHeight="1" x14ac:dyDescent="0.25">
      <c r="A18" s="99"/>
      <c r="B18" s="305"/>
      <c r="C18" s="308"/>
      <c r="D18" s="275"/>
      <c r="E18" s="275"/>
      <c r="F18" s="312"/>
      <c r="G18" s="143"/>
      <c r="H18" s="275"/>
      <c r="I18" s="280"/>
      <c r="J18" s="275"/>
      <c r="K18" s="278"/>
      <c r="L18" s="284"/>
      <c r="M18" s="278"/>
      <c r="N18" s="280"/>
      <c r="O18" s="336"/>
      <c r="P18" s="337"/>
      <c r="Q18" s="335"/>
      <c r="R18" s="335"/>
      <c r="S18" s="99"/>
      <c r="T18" s="99"/>
      <c r="U18" s="99"/>
    </row>
    <row r="19" spans="1:21" ht="47.25" customHeight="1" thickBot="1" x14ac:dyDescent="0.3">
      <c r="A19" s="99"/>
      <c r="B19" s="306"/>
      <c r="C19" s="309"/>
      <c r="D19" s="276"/>
      <c r="E19" s="276"/>
      <c r="F19" s="313"/>
      <c r="G19" s="143"/>
      <c r="H19" s="276"/>
      <c r="I19" s="280"/>
      <c r="J19" s="276"/>
      <c r="K19" s="279"/>
      <c r="L19" s="285"/>
      <c r="M19" s="279"/>
      <c r="N19" s="280"/>
      <c r="O19" s="336"/>
      <c r="P19" s="337"/>
      <c r="Q19" s="335"/>
      <c r="R19" s="335"/>
      <c r="S19" s="99"/>
      <c r="T19" s="99"/>
      <c r="U19" s="99"/>
    </row>
    <row r="20" spans="1:21" ht="47.25" customHeight="1" x14ac:dyDescent="0.25">
      <c r="A20" s="99"/>
      <c r="B20" s="304">
        <v>3</v>
      </c>
      <c r="C20" s="307" t="s">
        <v>210</v>
      </c>
      <c r="D20" s="310" t="s">
        <v>213</v>
      </c>
      <c r="E20" s="281">
        <v>0.25</v>
      </c>
      <c r="F20" s="311" t="s">
        <v>208</v>
      </c>
      <c r="G20" s="142" t="s">
        <v>223</v>
      </c>
      <c r="H20" s="281">
        <v>0.25</v>
      </c>
      <c r="I20" s="144"/>
      <c r="J20" s="281">
        <v>0.5</v>
      </c>
      <c r="K20" s="282"/>
      <c r="L20" s="283"/>
      <c r="M20" s="282">
        <v>0.5</v>
      </c>
      <c r="N20" s="280"/>
      <c r="O20" s="336">
        <f t="shared" ref="O20" si="2">IF(SUM(K20,N20)&gt;100%,"NO PERMITIDO",SUM(K20,N20))</f>
        <v>0</v>
      </c>
      <c r="P20" s="337">
        <f t="shared" ref="P20" si="3">H20*O20/100%</f>
        <v>0</v>
      </c>
      <c r="Q20" s="335"/>
      <c r="R20" s="335"/>
      <c r="S20" s="99"/>
      <c r="T20" s="99"/>
      <c r="U20" s="99"/>
    </row>
    <row r="21" spans="1:21" ht="47.25" customHeight="1" x14ac:dyDescent="0.25">
      <c r="A21" s="99"/>
      <c r="B21" s="305"/>
      <c r="C21" s="308"/>
      <c r="D21" s="275"/>
      <c r="E21" s="275"/>
      <c r="F21" s="312"/>
      <c r="G21" s="143" t="s">
        <v>224</v>
      </c>
      <c r="H21" s="275"/>
      <c r="I21" s="144"/>
      <c r="J21" s="275"/>
      <c r="K21" s="278"/>
      <c r="L21" s="284"/>
      <c r="M21" s="278"/>
      <c r="N21" s="280"/>
      <c r="O21" s="336"/>
      <c r="P21" s="337"/>
      <c r="Q21" s="335"/>
      <c r="R21" s="335"/>
      <c r="S21" s="99"/>
      <c r="T21" s="99"/>
      <c r="U21" s="99"/>
    </row>
    <row r="22" spans="1:21" ht="47.25" customHeight="1" x14ac:dyDescent="0.25">
      <c r="A22" s="99"/>
      <c r="B22" s="305"/>
      <c r="C22" s="308"/>
      <c r="D22" s="275"/>
      <c r="E22" s="275"/>
      <c r="F22" s="312"/>
      <c r="G22" s="143" t="s">
        <v>225</v>
      </c>
      <c r="H22" s="275"/>
      <c r="I22" s="144"/>
      <c r="J22" s="275"/>
      <c r="K22" s="278"/>
      <c r="L22" s="284"/>
      <c r="M22" s="278"/>
      <c r="N22" s="280"/>
      <c r="O22" s="336"/>
      <c r="P22" s="337"/>
      <c r="Q22" s="335"/>
      <c r="R22" s="335"/>
      <c r="S22" s="99"/>
      <c r="T22" s="99"/>
      <c r="U22" s="99"/>
    </row>
    <row r="23" spans="1:21" ht="55.5" customHeight="1" x14ac:dyDescent="0.25">
      <c r="A23" s="99"/>
      <c r="B23" s="305"/>
      <c r="C23" s="308"/>
      <c r="D23" s="275"/>
      <c r="E23" s="275"/>
      <c r="F23" s="312"/>
      <c r="G23" s="143"/>
      <c r="H23" s="275"/>
      <c r="I23" s="280"/>
      <c r="J23" s="275"/>
      <c r="K23" s="278"/>
      <c r="L23" s="284"/>
      <c r="M23" s="278"/>
      <c r="N23" s="280"/>
      <c r="O23" s="336"/>
      <c r="P23" s="337"/>
      <c r="Q23" s="335"/>
      <c r="R23" s="335"/>
      <c r="S23" s="99"/>
      <c r="T23" s="99"/>
      <c r="U23" s="99"/>
    </row>
    <row r="24" spans="1:21" ht="39.75" customHeight="1" thickBot="1" x14ac:dyDescent="0.3">
      <c r="A24" s="99"/>
      <c r="B24" s="306"/>
      <c r="C24" s="309"/>
      <c r="D24" s="276"/>
      <c r="E24" s="276"/>
      <c r="F24" s="313"/>
      <c r="G24" s="143"/>
      <c r="H24" s="276"/>
      <c r="I24" s="280"/>
      <c r="J24" s="276"/>
      <c r="K24" s="279"/>
      <c r="L24" s="285"/>
      <c r="M24" s="279"/>
      <c r="N24" s="280"/>
      <c r="O24" s="336"/>
      <c r="P24" s="337"/>
      <c r="Q24" s="335"/>
      <c r="R24" s="335"/>
      <c r="S24" s="99"/>
      <c r="T24" s="99"/>
      <c r="U24" s="99"/>
    </row>
    <row r="25" spans="1:21" ht="39.75" customHeight="1" x14ac:dyDescent="0.25">
      <c r="A25" s="99"/>
      <c r="B25" s="304">
        <v>4</v>
      </c>
      <c r="C25" s="310" t="s">
        <v>211</v>
      </c>
      <c r="D25" s="310" t="s">
        <v>214</v>
      </c>
      <c r="E25" s="281">
        <v>0.25</v>
      </c>
      <c r="F25" s="311" t="s">
        <v>208</v>
      </c>
      <c r="G25" s="142" t="s">
        <v>226</v>
      </c>
      <c r="H25" s="281">
        <v>0.25</v>
      </c>
      <c r="I25" s="144"/>
      <c r="J25" s="281">
        <v>0.5</v>
      </c>
      <c r="K25" s="282"/>
      <c r="L25" s="283"/>
      <c r="M25" s="282">
        <v>0.5</v>
      </c>
      <c r="N25" s="280"/>
      <c r="O25" s="336">
        <f t="shared" ref="O25" si="4">IF(SUM(K25,N25)&gt;100%,"NO PERMITIDO",SUM(K25,N25))</f>
        <v>0</v>
      </c>
      <c r="P25" s="337">
        <f t="shared" ref="P25" si="5">H25*O25/100%</f>
        <v>0</v>
      </c>
      <c r="Q25" s="335"/>
      <c r="R25" s="335"/>
      <c r="S25" s="99"/>
      <c r="T25" s="99"/>
      <c r="U25" s="99"/>
    </row>
    <row r="26" spans="1:21" ht="39.75" customHeight="1" x14ac:dyDescent="0.25">
      <c r="A26" s="99"/>
      <c r="B26" s="305"/>
      <c r="C26" s="275"/>
      <c r="D26" s="275"/>
      <c r="E26" s="275"/>
      <c r="F26" s="312"/>
      <c r="G26" s="143" t="s">
        <v>215</v>
      </c>
      <c r="H26" s="275"/>
      <c r="I26" s="144"/>
      <c r="J26" s="275"/>
      <c r="K26" s="278"/>
      <c r="L26" s="284"/>
      <c r="M26" s="278"/>
      <c r="N26" s="280"/>
      <c r="O26" s="336"/>
      <c r="P26" s="337"/>
      <c r="Q26" s="335"/>
      <c r="R26" s="335"/>
      <c r="S26" s="99"/>
      <c r="T26" s="99"/>
      <c r="U26" s="99"/>
    </row>
    <row r="27" spans="1:21" ht="39.75" customHeight="1" x14ac:dyDescent="0.25">
      <c r="A27" s="99"/>
      <c r="B27" s="305"/>
      <c r="C27" s="275"/>
      <c r="D27" s="275"/>
      <c r="E27" s="275"/>
      <c r="F27" s="312"/>
      <c r="G27" s="143" t="s">
        <v>227</v>
      </c>
      <c r="H27" s="275"/>
      <c r="I27" s="144"/>
      <c r="J27" s="275"/>
      <c r="K27" s="278"/>
      <c r="L27" s="284"/>
      <c r="M27" s="278"/>
      <c r="N27" s="280"/>
      <c r="O27" s="336"/>
      <c r="P27" s="337"/>
      <c r="Q27" s="335"/>
      <c r="R27" s="335"/>
      <c r="S27" s="99"/>
      <c r="T27" s="99"/>
      <c r="U27" s="99"/>
    </row>
    <row r="28" spans="1:21" ht="39" customHeight="1" x14ac:dyDescent="0.25">
      <c r="A28" s="99"/>
      <c r="B28" s="305"/>
      <c r="C28" s="275"/>
      <c r="D28" s="275"/>
      <c r="E28" s="275"/>
      <c r="F28" s="312"/>
      <c r="G28" s="143"/>
      <c r="H28" s="275"/>
      <c r="I28" s="280"/>
      <c r="J28" s="275"/>
      <c r="K28" s="278"/>
      <c r="L28" s="284"/>
      <c r="M28" s="278"/>
      <c r="N28" s="280"/>
      <c r="O28" s="336"/>
      <c r="P28" s="337"/>
      <c r="Q28" s="335"/>
      <c r="R28" s="335"/>
      <c r="S28" s="99"/>
      <c r="T28" s="99"/>
      <c r="U28" s="99"/>
    </row>
    <row r="29" spans="1:21" ht="39" customHeight="1" thickBot="1" x14ac:dyDescent="0.3">
      <c r="A29" s="99"/>
      <c r="B29" s="306"/>
      <c r="C29" s="276"/>
      <c r="D29" s="276"/>
      <c r="E29" s="276"/>
      <c r="F29" s="313"/>
      <c r="G29" s="143"/>
      <c r="H29" s="276"/>
      <c r="I29" s="280"/>
      <c r="J29" s="276"/>
      <c r="K29" s="279"/>
      <c r="L29" s="285"/>
      <c r="M29" s="279"/>
      <c r="N29" s="280"/>
      <c r="O29" s="336"/>
      <c r="P29" s="337"/>
      <c r="Q29" s="335"/>
      <c r="R29" s="335"/>
      <c r="S29" s="99"/>
      <c r="T29" s="99"/>
      <c r="U29" s="99"/>
    </row>
    <row r="30" spans="1:21" ht="27" customHeight="1" thickBot="1" x14ac:dyDescent="0.35">
      <c r="A30" s="99"/>
      <c r="B30" s="137" t="s">
        <v>48</v>
      </c>
      <c r="C30" s="68"/>
      <c r="D30" s="68"/>
      <c r="E30" s="69"/>
      <c r="F30" s="69"/>
      <c r="G30" s="69"/>
      <c r="H30" s="138">
        <f>IF(SUM(H10:H29)&gt;100%,"supera el 100%",SUM(H10:H29))</f>
        <v>1</v>
      </c>
      <c r="I30" s="70"/>
      <c r="J30" s="70"/>
      <c r="K30" s="70"/>
      <c r="L30" s="71"/>
      <c r="M30" s="71"/>
      <c r="N30" s="70"/>
      <c r="O30" s="71"/>
      <c r="P30" s="72">
        <f>SUM(P10:P29)</f>
        <v>0</v>
      </c>
      <c r="Q30" s="62"/>
      <c r="R30" s="77"/>
      <c r="S30" s="99"/>
      <c r="T30" s="99"/>
      <c r="U30" s="99"/>
    </row>
    <row r="31" spans="1:21" ht="27" customHeight="1" x14ac:dyDescent="0.25">
      <c r="A31" s="99"/>
      <c r="B31" s="299" t="s">
        <v>206</v>
      </c>
      <c r="C31" s="300"/>
      <c r="D31" s="300"/>
      <c r="E31" s="300"/>
      <c r="F31" s="300"/>
      <c r="G31" s="300"/>
      <c r="H31" s="300"/>
      <c r="I31" s="300"/>
      <c r="J31" s="300"/>
      <c r="K31" s="300"/>
      <c r="L31" s="300"/>
      <c r="M31" s="300"/>
      <c r="N31" s="300"/>
      <c r="O31" s="301"/>
      <c r="P31" s="67">
        <v>0</v>
      </c>
      <c r="Q31" s="266"/>
      <c r="R31" s="267"/>
      <c r="S31" s="99"/>
      <c r="T31" s="99"/>
      <c r="U31" s="99"/>
    </row>
    <row r="32" spans="1:21" ht="27" customHeight="1" x14ac:dyDescent="0.25">
      <c r="A32" s="99"/>
      <c r="B32" s="73"/>
      <c r="C32" s="65"/>
      <c r="D32" s="65"/>
      <c r="E32" s="65"/>
      <c r="F32" s="65"/>
      <c r="G32" s="65"/>
      <c r="H32" s="65"/>
      <c r="I32" s="65"/>
      <c r="J32" s="65"/>
      <c r="K32" s="65"/>
      <c r="L32" s="65"/>
      <c r="M32" s="64"/>
      <c r="N32" s="64"/>
      <c r="O32" s="64"/>
      <c r="P32" s="66">
        <f>SUM(P30:P31)</f>
        <v>0</v>
      </c>
      <c r="Q32" s="266"/>
      <c r="R32" s="267"/>
      <c r="S32" s="99"/>
      <c r="T32" s="99"/>
      <c r="U32" s="99"/>
    </row>
    <row r="33" spans="1:21" ht="27" customHeight="1" x14ac:dyDescent="0.25">
      <c r="A33" s="99"/>
      <c r="B33" s="74"/>
      <c r="C33" s="63"/>
      <c r="D33" s="63"/>
      <c r="E33" s="63"/>
      <c r="F33" s="64"/>
      <c r="G33" s="64"/>
      <c r="H33" s="64"/>
      <c r="I33" s="64"/>
      <c r="J33" s="64"/>
      <c r="K33" s="64"/>
      <c r="L33" s="64"/>
      <c r="M33" s="64"/>
      <c r="N33" s="64"/>
      <c r="O33" s="64"/>
      <c r="P33" s="64"/>
      <c r="Q33" s="266"/>
      <c r="R33" s="267"/>
      <c r="S33" s="99"/>
      <c r="T33" s="99"/>
      <c r="U33" s="99"/>
    </row>
    <row r="34" spans="1:21" ht="29.25" customHeight="1" thickBot="1" x14ac:dyDescent="0.3">
      <c r="A34" s="99"/>
      <c r="B34" s="104"/>
      <c r="C34" s="105"/>
      <c r="D34" s="75"/>
      <c r="E34" s="75"/>
      <c r="F34" s="105"/>
      <c r="G34" s="105"/>
      <c r="H34" s="75"/>
      <c r="I34" s="75"/>
      <c r="J34" s="75"/>
      <c r="K34" s="75"/>
      <c r="L34" s="75"/>
      <c r="M34" s="75"/>
      <c r="N34" s="75"/>
      <c r="O34" s="75"/>
      <c r="P34" s="106"/>
      <c r="Q34" s="75"/>
      <c r="R34" s="107"/>
      <c r="S34" s="99"/>
      <c r="T34" s="99"/>
      <c r="U34" s="99"/>
    </row>
    <row r="35" spans="1:21" ht="48.75" customHeight="1" x14ac:dyDescent="0.35">
      <c r="A35" s="99"/>
      <c r="B35" s="104"/>
      <c r="C35" s="121" t="s">
        <v>120</v>
      </c>
      <c r="D35" s="323">
        <v>44260</v>
      </c>
      <c r="E35" s="324"/>
      <c r="F35" s="75"/>
      <c r="G35" s="329" t="s">
        <v>229</v>
      </c>
      <c r="H35" s="330"/>
      <c r="I35" s="330"/>
      <c r="J35" s="331"/>
      <c r="K35" s="108"/>
      <c r="L35" s="317" t="s">
        <v>228</v>
      </c>
      <c r="M35" s="318"/>
      <c r="N35" s="318"/>
      <c r="O35" s="319"/>
      <c r="P35" s="109"/>
      <c r="Q35" s="110"/>
      <c r="R35" s="111"/>
      <c r="S35" s="99"/>
      <c r="T35" s="99"/>
      <c r="U35" s="99"/>
    </row>
    <row r="36" spans="1:21" ht="48" customHeight="1" thickBot="1" x14ac:dyDescent="0.3">
      <c r="A36" s="99"/>
      <c r="B36" s="104"/>
      <c r="C36" s="121" t="s">
        <v>121</v>
      </c>
      <c r="D36" s="325">
        <v>2021</v>
      </c>
      <c r="E36" s="325"/>
      <c r="F36" s="75"/>
      <c r="G36" s="326" t="s">
        <v>197</v>
      </c>
      <c r="H36" s="327"/>
      <c r="I36" s="327"/>
      <c r="J36" s="328"/>
      <c r="K36" s="108"/>
      <c r="L36" s="320" t="s">
        <v>122</v>
      </c>
      <c r="M36" s="321"/>
      <c r="N36" s="321"/>
      <c r="O36" s="322"/>
      <c r="P36" s="112"/>
      <c r="Q36" s="113"/>
      <c r="R36" s="114"/>
      <c r="S36" s="99"/>
      <c r="T36" s="99"/>
      <c r="U36" s="99"/>
    </row>
    <row r="37" spans="1:21" ht="27" thickBot="1" x14ac:dyDescent="0.3">
      <c r="A37" s="99"/>
      <c r="B37" s="115"/>
      <c r="C37" s="116"/>
      <c r="D37" s="76"/>
      <c r="E37" s="76"/>
      <c r="F37" s="76"/>
      <c r="G37" s="76"/>
      <c r="H37" s="76"/>
      <c r="I37" s="76"/>
      <c r="J37" s="76"/>
      <c r="K37" s="76"/>
      <c r="L37" s="76"/>
      <c r="M37" s="76"/>
      <c r="N37" s="76"/>
      <c r="O37" s="76"/>
      <c r="P37" s="117"/>
      <c r="Q37" s="76"/>
      <c r="R37" s="118"/>
      <c r="S37" s="99"/>
      <c r="T37" s="99"/>
      <c r="U37" s="99"/>
    </row>
    <row r="38" spans="1:21" ht="26.25" x14ac:dyDescent="0.25">
      <c r="A38" s="99"/>
      <c r="B38" s="99"/>
      <c r="C38" s="99"/>
      <c r="D38" s="99"/>
      <c r="E38" s="99"/>
      <c r="F38" s="99"/>
      <c r="G38" s="99"/>
      <c r="H38" s="99"/>
      <c r="I38" s="99"/>
      <c r="J38" s="99"/>
      <c r="K38" s="99"/>
      <c r="L38" s="99"/>
      <c r="M38" s="99"/>
      <c r="N38" s="99"/>
      <c r="O38" s="99"/>
      <c r="P38" s="99"/>
      <c r="Q38" s="99"/>
      <c r="R38" s="99"/>
      <c r="S38" s="99"/>
      <c r="T38" s="99"/>
      <c r="U38" s="99"/>
    </row>
    <row r="39" spans="1:21" ht="26.25" x14ac:dyDescent="0.25">
      <c r="A39" s="99"/>
      <c r="B39" s="99"/>
      <c r="C39" s="99"/>
      <c r="D39" s="99"/>
      <c r="E39" s="99"/>
      <c r="F39" s="99"/>
      <c r="G39" s="99"/>
      <c r="H39" s="99"/>
      <c r="I39" s="99"/>
      <c r="J39" s="99"/>
      <c r="K39" s="99"/>
      <c r="L39" s="99"/>
      <c r="M39" s="99"/>
      <c r="N39" s="99"/>
      <c r="O39" s="99"/>
      <c r="P39" s="99"/>
      <c r="Q39" s="99"/>
      <c r="R39" s="99"/>
      <c r="S39" s="99"/>
      <c r="T39" s="99"/>
      <c r="U39" s="99"/>
    </row>
  </sheetData>
  <mergeCells count="96">
    <mergeCell ref="B1:C4"/>
    <mergeCell ref="D1:P1"/>
    <mergeCell ref="Q1:R1"/>
    <mergeCell ref="D2:P2"/>
    <mergeCell ref="Q2:R2"/>
    <mergeCell ref="D3:P3"/>
    <mergeCell ref="Q3:R3"/>
    <mergeCell ref="D4:P4"/>
    <mergeCell ref="Q4:R4"/>
    <mergeCell ref="Q10:Q14"/>
    <mergeCell ref="R10:R14"/>
    <mergeCell ref="Q15:Q19"/>
    <mergeCell ref="R15:R19"/>
    <mergeCell ref="Q20:Q24"/>
    <mergeCell ref="R20:R24"/>
    <mergeCell ref="Q25:Q29"/>
    <mergeCell ref="R25:R29"/>
    <mergeCell ref="O15:O19"/>
    <mergeCell ref="P15:P19"/>
    <mergeCell ref="O20:O24"/>
    <mergeCell ref="O25:O29"/>
    <mergeCell ref="P20:P24"/>
    <mergeCell ref="P25:P29"/>
    <mergeCell ref="K25:K29"/>
    <mergeCell ref="L25:L29"/>
    <mergeCell ref="M25:M29"/>
    <mergeCell ref="J8:N8"/>
    <mergeCell ref="J10:J14"/>
    <mergeCell ref="J15:J19"/>
    <mergeCell ref="J20:J24"/>
    <mergeCell ref="J25:J29"/>
    <mergeCell ref="N20:N24"/>
    <mergeCell ref="B25:B29"/>
    <mergeCell ref="C25:C29"/>
    <mergeCell ref="D25:D29"/>
    <mergeCell ref="E25:E29"/>
    <mergeCell ref="F25:F29"/>
    <mergeCell ref="F10:F14"/>
    <mergeCell ref="H10:H14"/>
    <mergeCell ref="K10:K14"/>
    <mergeCell ref="I10:I11"/>
    <mergeCell ref="B20:B24"/>
    <mergeCell ref="C20:C24"/>
    <mergeCell ref="D20:D24"/>
    <mergeCell ref="E20:E24"/>
    <mergeCell ref="I23:I24"/>
    <mergeCell ref="F20:F24"/>
    <mergeCell ref="L35:O35"/>
    <mergeCell ref="L36:O36"/>
    <mergeCell ref="D35:E35"/>
    <mergeCell ref="D36:E36"/>
    <mergeCell ref="G36:J36"/>
    <mergeCell ref="G35:J35"/>
    <mergeCell ref="B31:O31"/>
    <mergeCell ref="P10:P14"/>
    <mergeCell ref="B15:B19"/>
    <mergeCell ref="C15:C19"/>
    <mergeCell ref="D15:D19"/>
    <mergeCell ref="E15:E19"/>
    <mergeCell ref="F15:F19"/>
    <mergeCell ref="H15:H19"/>
    <mergeCell ref="K15:K19"/>
    <mergeCell ref="L15:L19"/>
    <mergeCell ref="M15:M19"/>
    <mergeCell ref="N15:N19"/>
    <mergeCell ref="B10:B14"/>
    <mergeCell ref="C10:C14"/>
    <mergeCell ref="D10:D14"/>
    <mergeCell ref="E10:E14"/>
    <mergeCell ref="F8:F9"/>
    <mergeCell ref="P8:P9"/>
    <mergeCell ref="Q8:R8"/>
    <mergeCell ref="B6:R6"/>
    <mergeCell ref="B7:H7"/>
    <mergeCell ref="B8:B9"/>
    <mergeCell ref="E8:E9"/>
    <mergeCell ref="C8:C9"/>
    <mergeCell ref="D8:D9"/>
    <mergeCell ref="O8:O9"/>
    <mergeCell ref="H8:I9"/>
    <mergeCell ref="Q31:R33"/>
    <mergeCell ref="K7:N7"/>
    <mergeCell ref="G8:G9"/>
    <mergeCell ref="O7:R7"/>
    <mergeCell ref="L10:L14"/>
    <mergeCell ref="M10:M14"/>
    <mergeCell ref="N10:N14"/>
    <mergeCell ref="I17:I19"/>
    <mergeCell ref="N25:N29"/>
    <mergeCell ref="H20:H24"/>
    <mergeCell ref="K20:K24"/>
    <mergeCell ref="L20:L24"/>
    <mergeCell ref="M20:M24"/>
    <mergeCell ref="I28:I29"/>
    <mergeCell ref="H25:H29"/>
    <mergeCell ref="O10:O14"/>
  </mergeCells>
  <conditionalFormatting sqref="O10 O15 O20 O25">
    <cfRule type="cellIs" dxfId="4" priority="2" operator="greaterThan">
      <formula>100</formula>
    </cfRule>
  </conditionalFormatting>
  <printOptions horizontalCentered="1" verticalCentered="1"/>
  <pageMargins left="0.35433070866141736" right="0.31496062992125984" top="0.35433070866141736" bottom="0.39370078740157483" header="0.31496062992125984" footer="0.31496062992125984"/>
  <pageSetup paperSize="175" scale="22"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J258"/>
  <sheetViews>
    <sheetView view="pageBreakPreview" zoomScale="80" zoomScaleSheetLayoutView="80" workbookViewId="0"/>
  </sheetViews>
  <sheetFormatPr baseColWidth="10" defaultColWidth="10.85546875" defaultRowHeight="15" x14ac:dyDescent="0.25"/>
  <cols>
    <col min="1" max="1" width="2.42578125" style="146" customWidth="1"/>
    <col min="2" max="2" width="4" style="145" customWidth="1"/>
    <col min="3" max="3" width="24.7109375" style="145" customWidth="1"/>
    <col min="4" max="5" width="43.42578125" style="147" customWidth="1"/>
    <col min="6" max="6" width="16.140625" style="145" customWidth="1"/>
    <col min="7" max="7" width="30.140625" style="146" customWidth="1"/>
    <col min="8" max="8" width="1" style="146" customWidth="1"/>
    <col min="9" max="16384" width="10.85546875" style="145"/>
  </cols>
  <sheetData>
    <row r="1" spans="1:10" s="174" customFormat="1" ht="24.95" customHeight="1" x14ac:dyDescent="0.25">
      <c r="A1" s="153"/>
      <c r="B1" s="387"/>
      <c r="C1" s="387"/>
      <c r="D1" s="388" t="s">
        <v>198</v>
      </c>
      <c r="E1" s="388"/>
      <c r="F1" s="388"/>
      <c r="G1" s="179" t="s">
        <v>199</v>
      </c>
      <c r="I1" s="153"/>
      <c r="J1" s="153"/>
    </row>
    <row r="2" spans="1:10" s="174" customFormat="1" ht="24.95" customHeight="1" x14ac:dyDescent="0.25">
      <c r="A2" s="153"/>
      <c r="B2" s="387"/>
      <c r="C2" s="387"/>
      <c r="D2" s="388" t="s">
        <v>200</v>
      </c>
      <c r="E2" s="388"/>
      <c r="F2" s="388"/>
      <c r="G2" s="179" t="s">
        <v>297</v>
      </c>
      <c r="I2" s="153"/>
      <c r="J2" s="153"/>
    </row>
    <row r="3" spans="1:10" s="174" customFormat="1" ht="24.95" customHeight="1" x14ac:dyDescent="0.25">
      <c r="A3" s="153"/>
      <c r="B3" s="387"/>
      <c r="C3" s="387"/>
      <c r="D3" s="388" t="s">
        <v>201</v>
      </c>
      <c r="E3" s="388"/>
      <c r="F3" s="388"/>
      <c r="G3" s="179" t="s">
        <v>296</v>
      </c>
      <c r="I3" s="153"/>
      <c r="J3" s="153"/>
    </row>
    <row r="4" spans="1:10" s="174" customFormat="1" ht="33" customHeight="1" x14ac:dyDescent="0.25">
      <c r="A4" s="153"/>
      <c r="B4" s="387"/>
      <c r="C4" s="387"/>
      <c r="D4" s="389" t="s">
        <v>202</v>
      </c>
      <c r="E4" s="389"/>
      <c r="F4" s="389"/>
      <c r="G4" s="179" t="s">
        <v>300</v>
      </c>
      <c r="I4" s="153"/>
      <c r="J4" s="153"/>
    </row>
    <row r="5" spans="1:10" x14ac:dyDescent="0.25">
      <c r="B5" s="146"/>
      <c r="C5" s="146"/>
      <c r="D5" s="146"/>
      <c r="E5" s="146"/>
      <c r="F5" s="146"/>
      <c r="H5"/>
    </row>
    <row r="6" spans="1:10" ht="44.25" customHeight="1" x14ac:dyDescent="0.25">
      <c r="A6" s="148"/>
      <c r="B6" s="390" t="s">
        <v>301</v>
      </c>
      <c r="C6" s="391"/>
      <c r="D6" s="391"/>
      <c r="E6" s="391"/>
      <c r="F6" s="391"/>
      <c r="G6" s="392"/>
      <c r="H6"/>
    </row>
    <row r="7" spans="1:10" ht="5.0999999999999996" customHeight="1" x14ac:dyDescent="0.25">
      <c r="A7" s="148"/>
      <c r="B7" s="172"/>
      <c r="C7" s="172"/>
      <c r="D7" s="173"/>
      <c r="E7" s="173"/>
      <c r="F7" s="172"/>
      <c r="G7" s="171"/>
      <c r="H7"/>
    </row>
    <row r="8" spans="1:10" ht="21.95" customHeight="1" thickBot="1" x14ac:dyDescent="0.3">
      <c r="A8" s="148"/>
      <c r="B8" s="382" t="s">
        <v>293</v>
      </c>
      <c r="C8" s="383"/>
      <c r="D8" s="383"/>
      <c r="E8" s="383"/>
      <c r="F8" s="383"/>
      <c r="G8" s="384"/>
      <c r="H8"/>
    </row>
    <row r="9" spans="1:10" s="164" customFormat="1" ht="24.75" customHeight="1" x14ac:dyDescent="0.3">
      <c r="A9" s="148"/>
      <c r="B9" s="170"/>
      <c r="C9" s="385" t="s">
        <v>292</v>
      </c>
      <c r="D9" s="385"/>
      <c r="E9" s="385"/>
      <c r="F9" s="385"/>
      <c r="G9" s="167">
        <v>5</v>
      </c>
      <c r="H9"/>
    </row>
    <row r="10" spans="1:10" s="164" customFormat="1" ht="24.75" customHeight="1" x14ac:dyDescent="0.3">
      <c r="A10" s="148"/>
      <c r="B10" s="169"/>
      <c r="C10" s="386" t="s">
        <v>291</v>
      </c>
      <c r="D10" s="386"/>
      <c r="E10" s="386"/>
      <c r="F10" s="386"/>
      <c r="G10" s="167">
        <v>4</v>
      </c>
      <c r="H10"/>
    </row>
    <row r="11" spans="1:10" s="164" customFormat="1" ht="24.75" customHeight="1" x14ac:dyDescent="0.3">
      <c r="A11" s="148"/>
      <c r="B11" s="169"/>
      <c r="C11" s="386" t="s">
        <v>62</v>
      </c>
      <c r="D11" s="386"/>
      <c r="E11" s="386"/>
      <c r="F11" s="386"/>
      <c r="G11" s="167">
        <v>3</v>
      </c>
      <c r="H11"/>
    </row>
    <row r="12" spans="1:10" s="164" customFormat="1" ht="24.75" customHeight="1" x14ac:dyDescent="0.3">
      <c r="A12" s="148"/>
      <c r="B12" s="169"/>
      <c r="C12" s="386" t="s">
        <v>65</v>
      </c>
      <c r="D12" s="386"/>
      <c r="E12" s="386"/>
      <c r="F12" s="386"/>
      <c r="G12" s="167">
        <v>2</v>
      </c>
      <c r="H12"/>
    </row>
    <row r="13" spans="1:10" s="164" customFormat="1" ht="24.75" customHeight="1" thickBot="1" x14ac:dyDescent="0.35">
      <c r="A13" s="148"/>
      <c r="B13" s="168"/>
      <c r="C13" s="385" t="s">
        <v>290</v>
      </c>
      <c r="D13" s="386"/>
      <c r="E13" s="386"/>
      <c r="F13" s="386"/>
      <c r="G13" s="167">
        <v>1</v>
      </c>
      <c r="H13"/>
    </row>
    <row r="14" spans="1:10" s="164" customFormat="1" ht="22.5" customHeight="1" thickBot="1" x14ac:dyDescent="0.35">
      <c r="A14" s="148"/>
      <c r="B14" s="166"/>
      <c r="C14" s="165"/>
      <c r="D14" s="165"/>
      <c r="E14" s="165"/>
      <c r="F14" s="165"/>
      <c r="G14" s="148"/>
      <c r="H14"/>
    </row>
    <row r="15" spans="1:10" ht="27" customHeight="1" x14ac:dyDescent="0.25">
      <c r="A15" s="148"/>
      <c r="B15" s="361" t="s">
        <v>289</v>
      </c>
      <c r="C15" s="362"/>
      <c r="D15" s="367" t="s">
        <v>288</v>
      </c>
      <c r="E15" s="370" t="s">
        <v>303</v>
      </c>
      <c r="F15" s="372" t="s">
        <v>285</v>
      </c>
      <c r="G15" s="373"/>
      <c r="H15"/>
    </row>
    <row r="16" spans="1:10" ht="42.75" customHeight="1" x14ac:dyDescent="0.25">
      <c r="A16" s="148"/>
      <c r="B16" s="363"/>
      <c r="C16" s="364"/>
      <c r="D16" s="368"/>
      <c r="E16" s="371"/>
      <c r="F16" s="374"/>
      <c r="G16" s="375"/>
      <c r="H16"/>
    </row>
    <row r="17" spans="1:8" ht="15.75" customHeight="1" thickBot="1" x14ac:dyDescent="0.3">
      <c r="A17" s="148"/>
      <c r="B17" s="365"/>
      <c r="C17" s="366"/>
      <c r="D17" s="369"/>
      <c r="E17" s="162">
        <v>0.2</v>
      </c>
      <c r="F17" s="376"/>
      <c r="G17" s="377"/>
      <c r="H17"/>
    </row>
    <row r="18" spans="1:8" ht="47.45" customHeight="1" x14ac:dyDescent="0.25">
      <c r="A18" s="148"/>
      <c r="B18" s="378">
        <v>1</v>
      </c>
      <c r="C18" s="379" t="s">
        <v>284</v>
      </c>
      <c r="D18" s="161" t="s">
        <v>283</v>
      </c>
      <c r="E18" s="161"/>
      <c r="F18" s="380"/>
      <c r="G18" s="381"/>
      <c r="H18"/>
    </row>
    <row r="19" spans="1:8" ht="27" customHeight="1" x14ac:dyDescent="0.25">
      <c r="A19" s="148"/>
      <c r="B19" s="347"/>
      <c r="C19" s="350"/>
      <c r="D19" s="159" t="s">
        <v>282</v>
      </c>
      <c r="E19" s="159"/>
      <c r="F19" s="354"/>
      <c r="G19" s="355"/>
      <c r="H19"/>
    </row>
    <row r="20" spans="1:8" ht="41.45" customHeight="1" x14ac:dyDescent="0.25">
      <c r="A20" s="148"/>
      <c r="B20" s="347"/>
      <c r="C20" s="350"/>
      <c r="D20" s="159" t="s">
        <v>281</v>
      </c>
      <c r="E20" s="159"/>
      <c r="F20" s="354"/>
      <c r="G20" s="355"/>
      <c r="H20"/>
    </row>
    <row r="21" spans="1:8" ht="47.1" customHeight="1" x14ac:dyDescent="0.25">
      <c r="A21" s="148"/>
      <c r="B21" s="348"/>
      <c r="C21" s="351"/>
      <c r="D21" s="159" t="s">
        <v>280</v>
      </c>
      <c r="E21" s="159"/>
      <c r="F21" s="354"/>
      <c r="G21" s="355"/>
      <c r="H21"/>
    </row>
    <row r="22" spans="1:8" ht="24.75" customHeight="1" x14ac:dyDescent="0.25">
      <c r="A22" s="148"/>
      <c r="B22" s="358" t="s">
        <v>236</v>
      </c>
      <c r="C22" s="359"/>
      <c r="D22" s="360"/>
      <c r="E22" s="175"/>
      <c r="F22" s="356"/>
      <c r="G22" s="357"/>
      <c r="H22"/>
    </row>
    <row r="23" spans="1:8" ht="24.75" customHeight="1" x14ac:dyDescent="0.25">
      <c r="A23" s="148"/>
      <c r="B23" s="346">
        <v>2</v>
      </c>
      <c r="C23" s="349" t="s">
        <v>279</v>
      </c>
      <c r="D23" s="159" t="s">
        <v>278</v>
      </c>
      <c r="E23" s="159"/>
      <c r="F23" s="352"/>
      <c r="G23" s="353"/>
      <c r="H23"/>
    </row>
    <row r="24" spans="1:8" ht="36" customHeight="1" x14ac:dyDescent="0.25">
      <c r="A24" s="148"/>
      <c r="B24" s="347"/>
      <c r="C24" s="350"/>
      <c r="D24" s="159" t="s">
        <v>277</v>
      </c>
      <c r="E24" s="159"/>
      <c r="F24" s="354"/>
      <c r="G24" s="355"/>
      <c r="H24"/>
    </row>
    <row r="25" spans="1:8" ht="40.5" customHeight="1" x14ac:dyDescent="0.25">
      <c r="A25" s="148"/>
      <c r="B25" s="347"/>
      <c r="C25" s="350"/>
      <c r="D25" s="159" t="s">
        <v>276</v>
      </c>
      <c r="E25" s="159"/>
      <c r="F25" s="354"/>
      <c r="G25" s="355"/>
      <c r="H25"/>
    </row>
    <row r="26" spans="1:8" ht="41.25" customHeight="1" x14ac:dyDescent="0.25">
      <c r="A26" s="148"/>
      <c r="B26" s="347"/>
      <c r="C26" s="350"/>
      <c r="D26" s="159" t="s">
        <v>275</v>
      </c>
      <c r="E26" s="159"/>
      <c r="F26" s="354"/>
      <c r="G26" s="355"/>
      <c r="H26"/>
    </row>
    <row r="27" spans="1:8" ht="27" customHeight="1" x14ac:dyDescent="0.25">
      <c r="A27" s="148"/>
      <c r="B27" s="348"/>
      <c r="C27" s="351"/>
      <c r="D27" s="159" t="s">
        <v>274</v>
      </c>
      <c r="E27" s="159"/>
      <c r="F27" s="354"/>
      <c r="G27" s="355"/>
      <c r="H27"/>
    </row>
    <row r="28" spans="1:8" ht="24.75" customHeight="1" x14ac:dyDescent="0.25">
      <c r="A28" s="148"/>
      <c r="B28" s="358" t="s">
        <v>236</v>
      </c>
      <c r="C28" s="359"/>
      <c r="D28" s="360"/>
      <c r="E28" s="175"/>
      <c r="F28" s="356"/>
      <c r="G28" s="357"/>
      <c r="H28"/>
    </row>
    <row r="29" spans="1:8" ht="24.75" customHeight="1" x14ac:dyDescent="0.25">
      <c r="A29" s="148"/>
      <c r="B29" s="346">
        <v>3</v>
      </c>
      <c r="C29" s="349" t="s">
        <v>273</v>
      </c>
      <c r="D29" s="159" t="s">
        <v>272</v>
      </c>
      <c r="E29" s="159"/>
      <c r="F29" s="352"/>
      <c r="G29" s="353"/>
      <c r="H29"/>
    </row>
    <row r="30" spans="1:8" ht="41.25" customHeight="1" x14ac:dyDescent="0.25">
      <c r="A30" s="148"/>
      <c r="B30" s="347"/>
      <c r="C30" s="350"/>
      <c r="D30" s="159" t="s">
        <v>271</v>
      </c>
      <c r="E30" s="159"/>
      <c r="F30" s="354"/>
      <c r="G30" s="355"/>
      <c r="H30"/>
    </row>
    <row r="31" spans="1:8" ht="15" customHeight="1" x14ac:dyDescent="0.25">
      <c r="A31" s="148"/>
      <c r="B31" s="347"/>
      <c r="C31" s="350"/>
      <c r="D31" s="159" t="s">
        <v>270</v>
      </c>
      <c r="E31" s="159"/>
      <c r="F31" s="354"/>
      <c r="G31" s="355"/>
      <c r="H31"/>
    </row>
    <row r="32" spans="1:8" ht="27.75" customHeight="1" x14ac:dyDescent="0.25">
      <c r="A32" s="148"/>
      <c r="B32" s="347"/>
      <c r="C32" s="350"/>
      <c r="D32" s="159" t="s">
        <v>269</v>
      </c>
      <c r="E32" s="159"/>
      <c r="F32" s="354"/>
      <c r="G32" s="355"/>
      <c r="H32"/>
    </row>
    <row r="33" spans="1:8" ht="36" customHeight="1" x14ac:dyDescent="0.25">
      <c r="A33" s="148"/>
      <c r="B33" s="348"/>
      <c r="C33" s="351"/>
      <c r="D33" s="159" t="s">
        <v>268</v>
      </c>
      <c r="E33" s="159"/>
      <c r="F33" s="354"/>
      <c r="G33" s="355"/>
      <c r="H33"/>
    </row>
    <row r="34" spans="1:8" ht="24.75" customHeight="1" x14ac:dyDescent="0.25">
      <c r="A34" s="148"/>
      <c r="B34" s="358" t="s">
        <v>236</v>
      </c>
      <c r="C34" s="359"/>
      <c r="D34" s="360"/>
      <c r="E34" s="175"/>
      <c r="F34" s="356"/>
      <c r="G34" s="357"/>
      <c r="H34"/>
    </row>
    <row r="35" spans="1:8" ht="34.5" customHeight="1" x14ac:dyDescent="0.25">
      <c r="A35" s="148"/>
      <c r="B35" s="346">
        <v>4</v>
      </c>
      <c r="C35" s="349" t="s">
        <v>267</v>
      </c>
      <c r="D35" s="160" t="s">
        <v>266</v>
      </c>
      <c r="E35" s="160"/>
      <c r="F35" s="352"/>
      <c r="G35" s="353"/>
      <c r="H35"/>
    </row>
    <row r="36" spans="1:8" ht="28.5" customHeight="1" x14ac:dyDescent="0.25">
      <c r="A36" s="148"/>
      <c r="B36" s="347"/>
      <c r="C36" s="350"/>
      <c r="D36" s="160" t="s">
        <v>265</v>
      </c>
      <c r="E36" s="160"/>
      <c r="F36" s="354"/>
      <c r="G36" s="355"/>
      <c r="H36"/>
    </row>
    <row r="37" spans="1:8" ht="24.75" customHeight="1" x14ac:dyDescent="0.25">
      <c r="A37" s="148"/>
      <c r="B37" s="347"/>
      <c r="C37" s="350"/>
      <c r="D37" s="160" t="s">
        <v>264</v>
      </c>
      <c r="E37" s="160"/>
      <c r="F37" s="354"/>
      <c r="G37" s="355"/>
      <c r="H37"/>
    </row>
    <row r="38" spans="1:8" ht="28.5" customHeight="1" x14ac:dyDescent="0.25">
      <c r="A38" s="148"/>
      <c r="B38" s="348"/>
      <c r="C38" s="351"/>
      <c r="D38" s="160" t="s">
        <v>263</v>
      </c>
      <c r="E38" s="160"/>
      <c r="F38" s="354"/>
      <c r="G38" s="355"/>
      <c r="H38"/>
    </row>
    <row r="39" spans="1:8" ht="24.75" customHeight="1" x14ac:dyDescent="0.25">
      <c r="A39" s="148"/>
      <c r="B39" s="358" t="s">
        <v>236</v>
      </c>
      <c r="C39" s="359"/>
      <c r="D39" s="360"/>
      <c r="E39" s="175"/>
      <c r="F39" s="356"/>
      <c r="G39" s="357"/>
      <c r="H39"/>
    </row>
    <row r="40" spans="1:8" ht="25.5" customHeight="1" x14ac:dyDescent="0.25">
      <c r="A40" s="148"/>
      <c r="B40" s="346">
        <v>5</v>
      </c>
      <c r="C40" s="349" t="s">
        <v>262</v>
      </c>
      <c r="D40" s="159" t="s">
        <v>261</v>
      </c>
      <c r="E40" s="159"/>
      <c r="F40" s="352"/>
      <c r="G40" s="353"/>
      <c r="H40"/>
    </row>
    <row r="41" spans="1:8" ht="21" customHeight="1" x14ac:dyDescent="0.25">
      <c r="A41" s="148"/>
      <c r="B41" s="347"/>
      <c r="C41" s="350"/>
      <c r="D41" s="159" t="s">
        <v>260</v>
      </c>
      <c r="E41" s="159"/>
      <c r="F41" s="354"/>
      <c r="G41" s="355"/>
      <c r="H41"/>
    </row>
    <row r="42" spans="1:8" ht="40.5" customHeight="1" x14ac:dyDescent="0.25">
      <c r="A42" s="148"/>
      <c r="B42" s="347"/>
      <c r="C42" s="350"/>
      <c r="D42" s="159" t="s">
        <v>259</v>
      </c>
      <c r="E42" s="159"/>
      <c r="F42" s="354"/>
      <c r="G42" s="355"/>
      <c r="H42"/>
    </row>
    <row r="43" spans="1:8" ht="31.5" customHeight="1" x14ac:dyDescent="0.25">
      <c r="A43" s="148"/>
      <c r="B43" s="347"/>
      <c r="C43" s="350"/>
      <c r="D43" s="159" t="s">
        <v>258</v>
      </c>
      <c r="E43" s="159"/>
      <c r="F43" s="354"/>
      <c r="G43" s="355"/>
      <c r="H43"/>
    </row>
    <row r="44" spans="1:8" ht="31.5" customHeight="1" x14ac:dyDescent="0.25">
      <c r="A44" s="148"/>
      <c r="B44" s="348"/>
      <c r="C44" s="351"/>
      <c r="D44" s="159" t="s">
        <v>257</v>
      </c>
      <c r="E44" s="159"/>
      <c r="F44" s="354"/>
      <c r="G44" s="355"/>
      <c r="H44"/>
    </row>
    <row r="45" spans="1:8" ht="24.75" customHeight="1" x14ac:dyDescent="0.25">
      <c r="A45" s="148"/>
      <c r="B45" s="358" t="s">
        <v>236</v>
      </c>
      <c r="C45" s="359"/>
      <c r="D45" s="360"/>
      <c r="E45" s="175"/>
      <c r="F45" s="356"/>
      <c r="G45" s="357"/>
      <c r="H45"/>
    </row>
    <row r="46" spans="1:8" ht="24.75" customHeight="1" x14ac:dyDescent="0.25">
      <c r="A46" s="148"/>
      <c r="B46" s="346">
        <v>6</v>
      </c>
      <c r="C46" s="349" t="s">
        <v>256</v>
      </c>
      <c r="D46" s="159" t="s">
        <v>302</v>
      </c>
      <c r="E46" s="159"/>
      <c r="F46" s="352"/>
      <c r="G46" s="353"/>
      <c r="H46"/>
    </row>
    <row r="47" spans="1:8" ht="36" customHeight="1" x14ac:dyDescent="0.25">
      <c r="A47" s="148"/>
      <c r="B47" s="347"/>
      <c r="C47" s="350"/>
      <c r="D47" s="159" t="s">
        <v>254</v>
      </c>
      <c r="E47" s="159"/>
      <c r="F47" s="354"/>
      <c r="G47" s="355"/>
      <c r="H47"/>
    </row>
    <row r="48" spans="1:8" ht="24.75" customHeight="1" x14ac:dyDescent="0.25">
      <c r="A48" s="148"/>
      <c r="B48" s="347"/>
      <c r="C48" s="350"/>
      <c r="D48" s="159" t="s">
        <v>253</v>
      </c>
      <c r="E48" s="159"/>
      <c r="F48" s="354"/>
      <c r="G48" s="355"/>
      <c r="H48"/>
    </row>
    <row r="49" spans="1:8" ht="15.75" customHeight="1" x14ac:dyDescent="0.25">
      <c r="A49" s="148"/>
      <c r="B49" s="347"/>
      <c r="C49" s="350"/>
      <c r="D49" s="159" t="s">
        <v>252</v>
      </c>
      <c r="E49" s="159"/>
      <c r="F49" s="354"/>
      <c r="G49" s="355"/>
      <c r="H49"/>
    </row>
    <row r="50" spans="1:8" ht="12.75" customHeight="1" x14ac:dyDescent="0.25">
      <c r="A50" s="148"/>
      <c r="B50" s="347"/>
      <c r="C50" s="350"/>
      <c r="D50" s="159" t="s">
        <v>251</v>
      </c>
      <c r="E50" s="159"/>
      <c r="F50" s="354"/>
      <c r="G50" s="355"/>
      <c r="H50"/>
    </row>
    <row r="51" spans="1:8" ht="15" customHeight="1" x14ac:dyDescent="0.25">
      <c r="A51" s="148"/>
      <c r="B51" s="348"/>
      <c r="C51" s="351"/>
      <c r="D51" s="159" t="s">
        <v>250</v>
      </c>
      <c r="E51" s="159"/>
      <c r="F51" s="354"/>
      <c r="G51" s="355"/>
      <c r="H51"/>
    </row>
    <row r="52" spans="1:8" ht="24.75" customHeight="1" x14ac:dyDescent="0.25">
      <c r="A52" s="148"/>
      <c r="B52" s="358" t="s">
        <v>236</v>
      </c>
      <c r="C52" s="359"/>
      <c r="D52" s="360"/>
      <c r="E52" s="175"/>
      <c r="F52" s="356"/>
      <c r="G52" s="357"/>
      <c r="H52"/>
    </row>
    <row r="53" spans="1:8" ht="24.75" customHeight="1" x14ac:dyDescent="0.25">
      <c r="A53" s="148"/>
      <c r="B53" s="346">
        <v>7</v>
      </c>
      <c r="C53" s="349" t="s">
        <v>249</v>
      </c>
      <c r="D53" s="159" t="s">
        <v>248</v>
      </c>
      <c r="E53" s="159"/>
      <c r="F53" s="352"/>
      <c r="G53" s="353"/>
      <c r="H53"/>
    </row>
    <row r="54" spans="1:8" ht="47.25" customHeight="1" x14ac:dyDescent="0.25">
      <c r="A54" s="148"/>
      <c r="B54" s="347"/>
      <c r="C54" s="350"/>
      <c r="D54" s="159" t="s">
        <v>247</v>
      </c>
      <c r="E54" s="159"/>
      <c r="F54" s="354"/>
      <c r="G54" s="355"/>
      <c r="H54"/>
    </row>
    <row r="55" spans="1:8" ht="14.25" customHeight="1" x14ac:dyDescent="0.25">
      <c r="A55" s="148"/>
      <c r="B55" s="347"/>
      <c r="C55" s="350"/>
      <c r="D55" s="159" t="s">
        <v>246</v>
      </c>
      <c r="E55" s="159"/>
      <c r="F55" s="354"/>
      <c r="G55" s="355"/>
      <c r="H55"/>
    </row>
    <row r="56" spans="1:8" ht="27" customHeight="1" x14ac:dyDescent="0.25">
      <c r="A56" s="148"/>
      <c r="B56" s="348"/>
      <c r="C56" s="351"/>
      <c r="D56" s="159" t="s">
        <v>245</v>
      </c>
      <c r="E56" s="159"/>
      <c r="F56" s="354"/>
      <c r="G56" s="355"/>
      <c r="H56"/>
    </row>
    <row r="57" spans="1:8" ht="24.75" customHeight="1" x14ac:dyDescent="0.25">
      <c r="A57" s="148"/>
      <c r="B57" s="358" t="s">
        <v>236</v>
      </c>
      <c r="C57" s="359"/>
      <c r="D57" s="360"/>
      <c r="E57" s="175"/>
      <c r="F57" s="356"/>
      <c r="G57" s="357"/>
      <c r="H57"/>
    </row>
    <row r="58" spans="1:8" ht="34.5" customHeight="1" x14ac:dyDescent="0.25">
      <c r="A58" s="148"/>
      <c r="B58" s="346">
        <v>8</v>
      </c>
      <c r="C58" s="349" t="s">
        <v>244</v>
      </c>
      <c r="D58" s="160" t="s">
        <v>243</v>
      </c>
      <c r="E58" s="160"/>
      <c r="F58" s="352"/>
      <c r="G58" s="353"/>
      <c r="H58"/>
    </row>
    <row r="59" spans="1:8" ht="24.75" customHeight="1" x14ac:dyDescent="0.25">
      <c r="A59" s="148"/>
      <c r="B59" s="347"/>
      <c r="C59" s="350"/>
      <c r="D59" s="160" t="s">
        <v>242</v>
      </c>
      <c r="E59" s="160"/>
      <c r="F59" s="354"/>
      <c r="G59" s="355"/>
      <c r="H59"/>
    </row>
    <row r="60" spans="1:8" ht="24.75" customHeight="1" x14ac:dyDescent="0.25">
      <c r="A60" s="148"/>
      <c r="B60" s="347"/>
      <c r="C60" s="350"/>
      <c r="D60" s="160" t="s">
        <v>241</v>
      </c>
      <c r="E60" s="160"/>
      <c r="F60" s="354"/>
      <c r="G60" s="355"/>
      <c r="H60"/>
    </row>
    <row r="61" spans="1:8" ht="36.75" customHeight="1" x14ac:dyDescent="0.25">
      <c r="A61" s="148"/>
      <c r="B61" s="347"/>
      <c r="C61" s="350"/>
      <c r="D61" s="160" t="s">
        <v>240</v>
      </c>
      <c r="E61" s="160"/>
      <c r="F61" s="354"/>
      <c r="G61" s="355"/>
      <c r="H61"/>
    </row>
    <row r="62" spans="1:8" ht="44.25" customHeight="1" x14ac:dyDescent="0.25">
      <c r="A62" s="148"/>
      <c r="B62" s="347"/>
      <c r="C62" s="350"/>
      <c r="D62" s="160" t="s">
        <v>239</v>
      </c>
      <c r="E62" s="160"/>
      <c r="F62" s="354"/>
      <c r="G62" s="355"/>
      <c r="H62"/>
    </row>
    <row r="63" spans="1:8" ht="30" customHeight="1" x14ac:dyDescent="0.25">
      <c r="A63" s="148"/>
      <c r="B63" s="347"/>
      <c r="C63" s="350"/>
      <c r="D63" s="160" t="s">
        <v>238</v>
      </c>
      <c r="E63" s="160"/>
      <c r="F63" s="354"/>
      <c r="G63" s="355"/>
      <c r="H63"/>
    </row>
    <row r="64" spans="1:8" ht="26.25" customHeight="1" x14ac:dyDescent="0.25">
      <c r="A64" s="148"/>
      <c r="B64" s="348"/>
      <c r="C64" s="351"/>
      <c r="D64" s="160" t="s">
        <v>237</v>
      </c>
      <c r="E64" s="160"/>
      <c r="F64" s="354"/>
      <c r="G64" s="355"/>
      <c r="H64"/>
    </row>
    <row r="65" spans="1:9" ht="24.75" customHeight="1" x14ac:dyDescent="0.25">
      <c r="A65" s="148"/>
      <c r="B65" s="358" t="s">
        <v>236</v>
      </c>
      <c r="C65" s="359"/>
      <c r="D65" s="360"/>
      <c r="E65" s="175"/>
      <c r="F65" s="356"/>
      <c r="G65" s="357"/>
      <c r="H65"/>
    </row>
    <row r="66" spans="1:9" ht="29.25" customHeight="1" x14ac:dyDescent="0.25">
      <c r="A66" s="148"/>
      <c r="B66" s="346">
        <v>9</v>
      </c>
      <c r="C66" s="349" t="s">
        <v>235</v>
      </c>
      <c r="D66" s="160" t="s">
        <v>234</v>
      </c>
      <c r="E66" s="160"/>
      <c r="F66" s="352"/>
      <c r="G66" s="353"/>
      <c r="H66"/>
    </row>
    <row r="67" spans="1:9" ht="33.75" customHeight="1" x14ac:dyDescent="0.25">
      <c r="A67" s="148"/>
      <c r="B67" s="347"/>
      <c r="C67" s="350"/>
      <c r="D67" s="160" t="s">
        <v>233</v>
      </c>
      <c r="E67" s="160"/>
      <c r="F67" s="354"/>
      <c r="G67" s="355"/>
      <c r="H67"/>
    </row>
    <row r="68" spans="1:9" ht="28.5" customHeight="1" x14ac:dyDescent="0.25">
      <c r="A68" s="148"/>
      <c r="B68" s="347"/>
      <c r="C68" s="350"/>
      <c r="D68" s="160" t="s">
        <v>232</v>
      </c>
      <c r="E68" s="160"/>
      <c r="F68" s="354"/>
      <c r="G68" s="355"/>
      <c r="H68"/>
    </row>
    <row r="69" spans="1:9" ht="42.75" customHeight="1" x14ac:dyDescent="0.25">
      <c r="A69" s="148"/>
      <c r="B69" s="348"/>
      <c r="C69" s="351"/>
      <c r="D69" s="159" t="s">
        <v>231</v>
      </c>
      <c r="E69" s="159"/>
      <c r="F69" s="354"/>
      <c r="G69" s="355"/>
      <c r="H69"/>
    </row>
    <row r="70" spans="1:9" ht="24.75" customHeight="1" x14ac:dyDescent="0.25">
      <c r="A70" s="148"/>
      <c r="B70" s="358" t="s">
        <v>48</v>
      </c>
      <c r="C70" s="359"/>
      <c r="D70" s="360"/>
      <c r="E70" s="175"/>
      <c r="F70" s="356"/>
      <c r="G70" s="357"/>
      <c r="H70"/>
    </row>
    <row r="71" spans="1:9" ht="15.75" thickBot="1" x14ac:dyDescent="0.3">
      <c r="A71" s="148"/>
      <c r="B71" s="153"/>
      <c r="C71" s="153"/>
      <c r="D71" s="158"/>
      <c r="E71" s="158"/>
      <c r="F71" s="153"/>
      <c r="G71" s="153"/>
      <c r="H71"/>
    </row>
    <row r="72" spans="1:9" ht="18.75" customHeight="1" thickBot="1" x14ac:dyDescent="0.3">
      <c r="A72" s="148"/>
      <c r="B72" s="157"/>
      <c r="C72" s="157"/>
      <c r="D72" s="157"/>
      <c r="E72" s="157"/>
      <c r="F72" s="180"/>
      <c r="G72" s="153"/>
      <c r="H72"/>
    </row>
    <row r="73" spans="1:9" ht="36" customHeight="1" thickBot="1" x14ac:dyDescent="0.3">
      <c r="A73" s="148"/>
      <c r="B73" s="148"/>
      <c r="C73" s="148"/>
      <c r="D73" s="154"/>
      <c r="E73" s="154"/>
      <c r="F73" s="148"/>
      <c r="G73" s="153"/>
      <c r="H73"/>
      <c r="I73"/>
    </row>
    <row r="74" spans="1:9" ht="33" customHeight="1" x14ac:dyDescent="0.25">
      <c r="A74" s="148"/>
      <c r="B74" s="148"/>
      <c r="C74" s="181" t="s">
        <v>120</v>
      </c>
      <c r="D74" s="182"/>
      <c r="E74" s="185"/>
      <c r="F74" s="342"/>
      <c r="G74" s="343"/>
      <c r="H74"/>
      <c r="I74"/>
    </row>
    <row r="75" spans="1:9" ht="88.5" customHeight="1" thickBot="1" x14ac:dyDescent="0.3">
      <c r="A75" s="148"/>
      <c r="B75" s="148"/>
      <c r="C75" s="183" t="s">
        <v>121</v>
      </c>
      <c r="D75" s="184">
        <v>2021</v>
      </c>
      <c r="E75" s="186" t="s">
        <v>304</v>
      </c>
      <c r="F75" s="344" t="s">
        <v>305</v>
      </c>
      <c r="G75" s="345"/>
      <c r="H75"/>
      <c r="I75"/>
    </row>
    <row r="76" spans="1:9" x14ac:dyDescent="0.25">
      <c r="A76" s="148"/>
      <c r="B76" s="148"/>
      <c r="C76" s="148"/>
      <c r="D76" s="148"/>
      <c r="E76" s="148"/>
      <c r="F76" s="148"/>
      <c r="G76" s="148"/>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C13:F13"/>
    <mergeCell ref="B1:C4"/>
    <mergeCell ref="D1:F1"/>
    <mergeCell ref="D2:F2"/>
    <mergeCell ref="D3:F3"/>
    <mergeCell ref="D4:F4"/>
    <mergeCell ref="B6:G6"/>
    <mergeCell ref="B8:G8"/>
    <mergeCell ref="C9:F9"/>
    <mergeCell ref="C10:F10"/>
    <mergeCell ref="C11:F11"/>
    <mergeCell ref="C12:F12"/>
    <mergeCell ref="B15:C17"/>
    <mergeCell ref="D15:D17"/>
    <mergeCell ref="E15:E16"/>
    <mergeCell ref="F15:G17"/>
    <mergeCell ref="B18:B21"/>
    <mergeCell ref="C18:C21"/>
    <mergeCell ref="F18:G22"/>
    <mergeCell ref="B22:D22"/>
    <mergeCell ref="B23:B27"/>
    <mergeCell ref="C23:C27"/>
    <mergeCell ref="F23:G28"/>
    <mergeCell ref="B28:D28"/>
    <mergeCell ref="B29:B33"/>
    <mergeCell ref="C29:C33"/>
    <mergeCell ref="F29:G34"/>
    <mergeCell ref="B34:D34"/>
    <mergeCell ref="B35:B38"/>
    <mergeCell ref="C35:C38"/>
    <mergeCell ref="F35:G39"/>
    <mergeCell ref="B39:D39"/>
    <mergeCell ref="B40:B44"/>
    <mergeCell ref="C40:C44"/>
    <mergeCell ref="F40:G45"/>
    <mergeCell ref="B45:D45"/>
    <mergeCell ref="B46:B51"/>
    <mergeCell ref="C46:C51"/>
    <mergeCell ref="F46:G52"/>
    <mergeCell ref="B52:D52"/>
    <mergeCell ref="B53:B56"/>
    <mergeCell ref="C53:C56"/>
    <mergeCell ref="F53:G57"/>
    <mergeCell ref="B57:D57"/>
    <mergeCell ref="F74:G74"/>
    <mergeCell ref="F75:G75"/>
    <mergeCell ref="B58:B64"/>
    <mergeCell ref="C58:C64"/>
    <mergeCell ref="F58:G65"/>
    <mergeCell ref="B65:D65"/>
    <mergeCell ref="B66:B69"/>
    <mergeCell ref="C66:C69"/>
    <mergeCell ref="F66:G70"/>
    <mergeCell ref="B70:D70"/>
  </mergeCells>
  <pageMargins left="0.25" right="0.25" top="0.75" bottom="0.75" header="0.3" footer="0.3"/>
  <pageSetup paperSize="14" scale="59" orientation="portrait" r:id="rId1"/>
  <rowBreaks count="1" manualBreakCount="1">
    <brk id="52"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K258"/>
  <sheetViews>
    <sheetView view="pageBreakPreview" zoomScale="86" zoomScaleSheetLayoutView="86" workbookViewId="0"/>
  </sheetViews>
  <sheetFormatPr baseColWidth="10" defaultColWidth="10.85546875" defaultRowHeight="15" x14ac:dyDescent="0.25"/>
  <cols>
    <col min="1" max="1" width="2.42578125" style="146" customWidth="1"/>
    <col min="2" max="2" width="4" style="145" customWidth="1"/>
    <col min="3" max="3" width="24.7109375" style="145" customWidth="1"/>
    <col min="4" max="4" width="42.140625" style="147" customWidth="1"/>
    <col min="5" max="5" width="35.140625" style="147" customWidth="1"/>
    <col min="6" max="6" width="27.5703125" style="145" customWidth="1"/>
    <col min="7" max="7" width="16.140625" style="145" customWidth="1"/>
    <col min="8" max="8" width="16.5703125" style="146" customWidth="1"/>
    <col min="9" max="9" width="16.42578125" style="146" customWidth="1"/>
    <col min="10" max="16384" width="10.85546875" style="145"/>
  </cols>
  <sheetData>
    <row r="1" spans="1:11" s="174" customFormat="1" ht="24.95" customHeight="1" x14ac:dyDescent="0.25">
      <c r="A1" s="153"/>
      <c r="B1" s="387"/>
      <c r="C1" s="387"/>
      <c r="D1" s="401" t="s">
        <v>198</v>
      </c>
      <c r="E1" s="402"/>
      <c r="F1" s="403"/>
      <c r="G1" s="404" t="s">
        <v>199</v>
      </c>
      <c r="H1" s="405"/>
      <c r="J1" s="153"/>
      <c r="K1" s="153"/>
    </row>
    <row r="2" spans="1:11" s="174" customFormat="1" ht="24.95" customHeight="1" x14ac:dyDescent="0.25">
      <c r="A2" s="153"/>
      <c r="B2" s="387"/>
      <c r="C2" s="387"/>
      <c r="D2" s="401" t="s">
        <v>200</v>
      </c>
      <c r="E2" s="402"/>
      <c r="F2" s="403"/>
      <c r="G2" s="404" t="s">
        <v>297</v>
      </c>
      <c r="H2" s="405"/>
      <c r="J2" s="153"/>
      <c r="K2" s="153"/>
    </row>
    <row r="3" spans="1:11" s="174" customFormat="1" ht="24.95" customHeight="1" x14ac:dyDescent="0.25">
      <c r="A3" s="153"/>
      <c r="B3" s="387"/>
      <c r="C3" s="387"/>
      <c r="D3" s="401" t="s">
        <v>201</v>
      </c>
      <c r="E3" s="402"/>
      <c r="F3" s="403"/>
      <c r="G3" s="404" t="s">
        <v>296</v>
      </c>
      <c r="H3" s="405"/>
      <c r="J3" s="153"/>
      <c r="K3" s="153"/>
    </row>
    <row r="4" spans="1:11" s="174" customFormat="1" ht="33" customHeight="1" x14ac:dyDescent="0.25">
      <c r="A4" s="153"/>
      <c r="B4" s="387"/>
      <c r="C4" s="387"/>
      <c r="D4" s="406" t="s">
        <v>202</v>
      </c>
      <c r="E4" s="407"/>
      <c r="F4" s="408"/>
      <c r="G4" s="404" t="s">
        <v>295</v>
      </c>
      <c r="H4" s="405"/>
      <c r="J4" s="153"/>
      <c r="K4" s="153"/>
    </row>
    <row r="5" spans="1:11" x14ac:dyDescent="0.25">
      <c r="B5" s="146"/>
      <c r="C5" s="146"/>
      <c r="D5" s="146"/>
      <c r="E5" s="146"/>
      <c r="F5" s="146"/>
      <c r="G5" s="146"/>
      <c r="I5"/>
    </row>
    <row r="6" spans="1:11" ht="35.1" customHeight="1" x14ac:dyDescent="0.25">
      <c r="A6" s="148"/>
      <c r="B6" s="390" t="s">
        <v>294</v>
      </c>
      <c r="C6" s="391"/>
      <c r="D6" s="391"/>
      <c r="E6" s="391"/>
      <c r="F6" s="391"/>
      <c r="G6" s="391"/>
      <c r="H6" s="392"/>
      <c r="I6"/>
    </row>
    <row r="7" spans="1:11" ht="5.0999999999999996" customHeight="1" x14ac:dyDescent="0.25">
      <c r="A7" s="148"/>
      <c r="B7" s="172"/>
      <c r="C7" s="172"/>
      <c r="D7" s="173"/>
      <c r="E7" s="173"/>
      <c r="F7" s="172"/>
      <c r="G7" s="172"/>
      <c r="H7" s="171"/>
      <c r="I7"/>
    </row>
    <row r="8" spans="1:11" ht="21.95" customHeight="1" thickBot="1" x14ac:dyDescent="0.3">
      <c r="A8" s="148"/>
      <c r="B8" s="382" t="s">
        <v>293</v>
      </c>
      <c r="C8" s="383"/>
      <c r="D8" s="383"/>
      <c r="E8" s="383"/>
      <c r="F8" s="383"/>
      <c r="G8" s="383"/>
      <c r="H8" s="384"/>
      <c r="I8"/>
    </row>
    <row r="9" spans="1:11" s="164" customFormat="1" ht="24.75" customHeight="1" x14ac:dyDescent="0.3">
      <c r="A9" s="148"/>
      <c r="B9" s="170"/>
      <c r="C9" s="385" t="s">
        <v>292</v>
      </c>
      <c r="D9" s="385"/>
      <c r="E9" s="385"/>
      <c r="F9" s="385"/>
      <c r="G9" s="385"/>
      <c r="H9" s="167">
        <v>5</v>
      </c>
      <c r="I9"/>
    </row>
    <row r="10" spans="1:11" s="164" customFormat="1" ht="24.75" customHeight="1" x14ac:dyDescent="0.3">
      <c r="A10" s="148"/>
      <c r="B10" s="169"/>
      <c r="C10" s="386" t="s">
        <v>291</v>
      </c>
      <c r="D10" s="386"/>
      <c r="E10" s="386"/>
      <c r="F10" s="386"/>
      <c r="G10" s="386"/>
      <c r="H10" s="167">
        <v>4</v>
      </c>
      <c r="I10"/>
    </row>
    <row r="11" spans="1:11" s="164" customFormat="1" ht="24.75" customHeight="1" x14ac:dyDescent="0.3">
      <c r="A11" s="148"/>
      <c r="B11" s="169"/>
      <c r="C11" s="386" t="s">
        <v>62</v>
      </c>
      <c r="D11" s="386"/>
      <c r="E11" s="386"/>
      <c r="F11" s="386"/>
      <c r="G11" s="386"/>
      <c r="H11" s="167">
        <v>3</v>
      </c>
      <c r="I11"/>
    </row>
    <row r="12" spans="1:11" s="164" customFormat="1" ht="24.75" customHeight="1" x14ac:dyDescent="0.3">
      <c r="A12" s="148"/>
      <c r="B12" s="169"/>
      <c r="C12" s="386" t="s">
        <v>65</v>
      </c>
      <c r="D12" s="386"/>
      <c r="E12" s="386"/>
      <c r="F12" s="386"/>
      <c r="G12" s="386"/>
      <c r="H12" s="167">
        <v>2</v>
      </c>
      <c r="I12"/>
    </row>
    <row r="13" spans="1:11" s="164" customFormat="1" ht="24.75" customHeight="1" thickBot="1" x14ac:dyDescent="0.35">
      <c r="A13" s="148"/>
      <c r="B13" s="168"/>
      <c r="C13" s="385" t="s">
        <v>290</v>
      </c>
      <c r="D13" s="386"/>
      <c r="E13" s="386"/>
      <c r="F13" s="386"/>
      <c r="G13" s="386"/>
      <c r="H13" s="167">
        <v>1</v>
      </c>
      <c r="I13"/>
    </row>
    <row r="14" spans="1:11" s="164" customFormat="1" ht="9" customHeight="1" thickBot="1" x14ac:dyDescent="0.35">
      <c r="A14" s="148"/>
      <c r="B14" s="166"/>
      <c r="C14" s="165"/>
      <c r="D14" s="165"/>
      <c r="E14" s="165"/>
      <c r="F14" s="165"/>
      <c r="G14" s="165"/>
      <c r="H14" s="148"/>
      <c r="I14"/>
    </row>
    <row r="15" spans="1:11" ht="27" customHeight="1" x14ac:dyDescent="0.25">
      <c r="A15" s="148"/>
      <c r="B15" s="361" t="s">
        <v>289</v>
      </c>
      <c r="C15" s="362"/>
      <c r="D15" s="367" t="s">
        <v>288</v>
      </c>
      <c r="E15" s="163" t="s">
        <v>287</v>
      </c>
      <c r="F15" s="367" t="s">
        <v>286</v>
      </c>
      <c r="G15" s="372" t="s">
        <v>285</v>
      </c>
      <c r="H15" s="373"/>
      <c r="I15"/>
    </row>
    <row r="16" spans="1:11" ht="52.5" customHeight="1" x14ac:dyDescent="0.25">
      <c r="A16" s="148"/>
      <c r="B16" s="363"/>
      <c r="C16" s="364"/>
      <c r="D16" s="368"/>
      <c r="E16" s="178" t="s">
        <v>298</v>
      </c>
      <c r="F16" s="368"/>
      <c r="G16" s="374"/>
      <c r="H16" s="375"/>
      <c r="I16"/>
    </row>
    <row r="17" spans="1:9" ht="15.75" customHeight="1" thickBot="1" x14ac:dyDescent="0.3">
      <c r="A17" s="148"/>
      <c r="B17" s="365"/>
      <c r="C17" s="366"/>
      <c r="D17" s="369"/>
      <c r="E17" s="162">
        <v>0.2</v>
      </c>
      <c r="F17" s="369"/>
      <c r="G17" s="376"/>
      <c r="H17" s="377"/>
      <c r="I17"/>
    </row>
    <row r="18" spans="1:9" ht="47.45" customHeight="1" x14ac:dyDescent="0.25">
      <c r="A18" s="148"/>
      <c r="B18" s="347">
        <v>1</v>
      </c>
      <c r="C18" s="350" t="s">
        <v>284</v>
      </c>
      <c r="D18" s="161" t="s">
        <v>283</v>
      </c>
      <c r="E18" s="161"/>
      <c r="F18" s="400"/>
      <c r="G18" s="400"/>
      <c r="H18" s="400"/>
      <c r="I18"/>
    </row>
    <row r="19" spans="1:9" ht="38.1" customHeight="1" x14ac:dyDescent="0.25">
      <c r="A19" s="148"/>
      <c r="B19" s="347"/>
      <c r="C19" s="350"/>
      <c r="D19" s="159" t="s">
        <v>282</v>
      </c>
      <c r="E19" s="159"/>
      <c r="F19" s="396"/>
      <c r="G19" s="396"/>
      <c r="H19" s="396"/>
      <c r="I19"/>
    </row>
    <row r="20" spans="1:9" ht="41.45" customHeight="1" x14ac:dyDescent="0.25">
      <c r="A20" s="148"/>
      <c r="B20" s="347"/>
      <c r="C20" s="350"/>
      <c r="D20" s="159" t="s">
        <v>281</v>
      </c>
      <c r="E20" s="159"/>
      <c r="F20" s="396"/>
      <c r="G20" s="396"/>
      <c r="H20" s="396"/>
      <c r="I20"/>
    </row>
    <row r="21" spans="1:9" ht="47.1" customHeight="1" x14ac:dyDescent="0.25">
      <c r="A21" s="148"/>
      <c r="B21" s="348"/>
      <c r="C21" s="351"/>
      <c r="D21" s="159" t="s">
        <v>280</v>
      </c>
      <c r="E21" s="159"/>
      <c r="F21" s="396"/>
      <c r="G21" s="396"/>
      <c r="H21" s="396"/>
      <c r="I21"/>
    </row>
    <row r="22" spans="1:9" ht="24.75" customHeight="1" x14ac:dyDescent="0.25">
      <c r="A22" s="148"/>
      <c r="B22" s="358" t="s">
        <v>236</v>
      </c>
      <c r="C22" s="359"/>
      <c r="D22" s="360"/>
      <c r="E22" s="175"/>
      <c r="F22" s="396"/>
      <c r="G22" s="396"/>
      <c r="H22" s="396"/>
      <c r="I22"/>
    </row>
    <row r="23" spans="1:9" ht="24.75" customHeight="1" x14ac:dyDescent="0.25">
      <c r="A23" s="148"/>
      <c r="B23" s="346">
        <v>2</v>
      </c>
      <c r="C23" s="349" t="s">
        <v>279</v>
      </c>
      <c r="D23" s="159" t="s">
        <v>278</v>
      </c>
      <c r="E23" s="159"/>
      <c r="F23" s="396"/>
      <c r="G23" s="396"/>
      <c r="H23" s="396"/>
      <c r="I23"/>
    </row>
    <row r="24" spans="1:9" ht="29.25" customHeight="1" x14ac:dyDescent="0.25">
      <c r="A24" s="148"/>
      <c r="B24" s="347"/>
      <c r="C24" s="350"/>
      <c r="D24" s="159" t="s">
        <v>277</v>
      </c>
      <c r="E24" s="159"/>
      <c r="F24" s="396"/>
      <c r="G24" s="396"/>
      <c r="H24" s="396"/>
      <c r="I24"/>
    </row>
    <row r="25" spans="1:9" ht="37.5" customHeight="1" x14ac:dyDescent="0.25">
      <c r="A25" s="148"/>
      <c r="B25" s="347"/>
      <c r="C25" s="350"/>
      <c r="D25" s="159" t="s">
        <v>276</v>
      </c>
      <c r="E25" s="159"/>
      <c r="F25" s="396"/>
      <c r="G25" s="396"/>
      <c r="H25" s="396"/>
      <c r="I25"/>
    </row>
    <row r="26" spans="1:9" ht="40.5" customHeight="1" x14ac:dyDescent="0.25">
      <c r="A26" s="148"/>
      <c r="B26" s="347"/>
      <c r="C26" s="350"/>
      <c r="D26" s="159" t="s">
        <v>275</v>
      </c>
      <c r="E26" s="159"/>
      <c r="F26" s="396"/>
      <c r="G26" s="396"/>
      <c r="H26" s="396"/>
      <c r="I26"/>
    </row>
    <row r="27" spans="1:9" ht="28.5" customHeight="1" x14ac:dyDescent="0.25">
      <c r="A27" s="148"/>
      <c r="B27" s="348"/>
      <c r="C27" s="351"/>
      <c r="D27" s="159" t="s">
        <v>274</v>
      </c>
      <c r="E27" s="159"/>
      <c r="F27" s="396"/>
      <c r="G27" s="396"/>
      <c r="H27" s="396"/>
      <c r="I27"/>
    </row>
    <row r="28" spans="1:9" ht="24.75" customHeight="1" x14ac:dyDescent="0.25">
      <c r="A28" s="148"/>
      <c r="B28" s="358" t="s">
        <v>236</v>
      </c>
      <c r="C28" s="359"/>
      <c r="D28" s="360"/>
      <c r="E28" s="175"/>
      <c r="F28" s="396"/>
      <c r="G28" s="396"/>
      <c r="H28" s="396"/>
      <c r="I28"/>
    </row>
    <row r="29" spans="1:9" ht="24.75" customHeight="1" x14ac:dyDescent="0.25">
      <c r="A29" s="148"/>
      <c r="B29" s="346">
        <v>3</v>
      </c>
      <c r="C29" s="349" t="s">
        <v>273</v>
      </c>
      <c r="D29" s="159" t="s">
        <v>272</v>
      </c>
      <c r="E29" s="159"/>
      <c r="F29" s="399"/>
      <c r="G29" s="396"/>
      <c r="H29" s="396"/>
      <c r="I29"/>
    </row>
    <row r="30" spans="1:9" ht="33.75" customHeight="1" x14ac:dyDescent="0.25">
      <c r="A30" s="148"/>
      <c r="B30" s="347"/>
      <c r="C30" s="350"/>
      <c r="D30" s="159" t="s">
        <v>271</v>
      </c>
      <c r="E30" s="159"/>
      <c r="F30" s="399"/>
      <c r="G30" s="396"/>
      <c r="H30" s="396"/>
      <c r="I30"/>
    </row>
    <row r="31" spans="1:9" ht="15" customHeight="1" x14ac:dyDescent="0.25">
      <c r="A31" s="148"/>
      <c r="B31" s="347"/>
      <c r="C31" s="350"/>
      <c r="D31" s="159" t="s">
        <v>270</v>
      </c>
      <c r="E31" s="159"/>
      <c r="F31" s="399"/>
      <c r="G31" s="396"/>
      <c r="H31" s="396"/>
      <c r="I31"/>
    </row>
    <row r="32" spans="1:9" ht="27.75" customHeight="1" x14ac:dyDescent="0.25">
      <c r="A32" s="148"/>
      <c r="B32" s="347"/>
      <c r="C32" s="350"/>
      <c r="D32" s="159" t="s">
        <v>269</v>
      </c>
      <c r="E32" s="159"/>
      <c r="F32" s="399"/>
      <c r="G32" s="396"/>
      <c r="H32" s="396"/>
      <c r="I32"/>
    </row>
    <row r="33" spans="1:9" ht="36" customHeight="1" x14ac:dyDescent="0.25">
      <c r="A33" s="148"/>
      <c r="B33" s="348"/>
      <c r="C33" s="351"/>
      <c r="D33" s="159" t="s">
        <v>268</v>
      </c>
      <c r="E33" s="159"/>
      <c r="F33" s="399"/>
      <c r="G33" s="396"/>
      <c r="H33" s="396"/>
      <c r="I33"/>
    </row>
    <row r="34" spans="1:9" ht="24.75" customHeight="1" x14ac:dyDescent="0.25">
      <c r="A34" s="148"/>
      <c r="B34" s="358" t="s">
        <v>236</v>
      </c>
      <c r="C34" s="359"/>
      <c r="D34" s="360"/>
      <c r="E34" s="175"/>
      <c r="F34" s="399"/>
      <c r="G34" s="396"/>
      <c r="H34" s="396"/>
      <c r="I34"/>
    </row>
    <row r="35" spans="1:9" ht="34.5" customHeight="1" x14ac:dyDescent="0.25">
      <c r="A35" s="148"/>
      <c r="B35" s="346">
        <v>4</v>
      </c>
      <c r="C35" s="349" t="s">
        <v>267</v>
      </c>
      <c r="D35" s="160" t="s">
        <v>266</v>
      </c>
      <c r="E35" s="160"/>
      <c r="F35" s="398"/>
      <c r="G35" s="396"/>
      <c r="H35" s="396"/>
      <c r="I35"/>
    </row>
    <row r="36" spans="1:9" ht="24.75" customHeight="1" x14ac:dyDescent="0.25">
      <c r="A36" s="148"/>
      <c r="B36" s="347"/>
      <c r="C36" s="350"/>
      <c r="D36" s="160" t="s">
        <v>265</v>
      </c>
      <c r="E36" s="160"/>
      <c r="F36" s="398"/>
      <c r="G36" s="396"/>
      <c r="H36" s="396"/>
      <c r="I36"/>
    </row>
    <row r="37" spans="1:9" ht="24.75" customHeight="1" x14ac:dyDescent="0.25">
      <c r="A37" s="148"/>
      <c r="B37" s="347"/>
      <c r="C37" s="350"/>
      <c r="D37" s="160" t="s">
        <v>264</v>
      </c>
      <c r="E37" s="160"/>
      <c r="F37" s="398"/>
      <c r="G37" s="396"/>
      <c r="H37" s="396"/>
      <c r="I37"/>
    </row>
    <row r="38" spans="1:9" ht="36.75" customHeight="1" x14ac:dyDescent="0.25">
      <c r="A38" s="148"/>
      <c r="B38" s="348"/>
      <c r="C38" s="351"/>
      <c r="D38" s="160" t="s">
        <v>263</v>
      </c>
      <c r="E38" s="160"/>
      <c r="F38" s="398"/>
      <c r="G38" s="396"/>
      <c r="H38" s="396"/>
      <c r="I38"/>
    </row>
    <row r="39" spans="1:9" ht="24.75" customHeight="1" x14ac:dyDescent="0.25">
      <c r="A39" s="148"/>
      <c r="B39" s="358" t="s">
        <v>236</v>
      </c>
      <c r="C39" s="359"/>
      <c r="D39" s="360"/>
      <c r="E39" s="175"/>
      <c r="F39" s="398"/>
      <c r="G39" s="396"/>
      <c r="H39" s="396"/>
      <c r="I39"/>
    </row>
    <row r="40" spans="1:9" ht="25.5" customHeight="1" x14ac:dyDescent="0.25">
      <c r="A40" s="148"/>
      <c r="B40" s="346">
        <v>5</v>
      </c>
      <c r="C40" s="349" t="s">
        <v>262</v>
      </c>
      <c r="D40" s="159" t="s">
        <v>261</v>
      </c>
      <c r="E40" s="159"/>
      <c r="F40" s="396"/>
      <c r="G40" s="396"/>
      <c r="H40" s="396"/>
      <c r="I40"/>
    </row>
    <row r="41" spans="1:9" ht="27" customHeight="1" x14ac:dyDescent="0.25">
      <c r="A41" s="148"/>
      <c r="B41" s="347"/>
      <c r="C41" s="350"/>
      <c r="D41" s="159" t="s">
        <v>260</v>
      </c>
      <c r="E41" s="159"/>
      <c r="F41" s="396"/>
      <c r="G41" s="396"/>
      <c r="H41" s="396"/>
      <c r="I41"/>
    </row>
    <row r="42" spans="1:9" ht="38.25" customHeight="1" x14ac:dyDescent="0.25">
      <c r="A42" s="148"/>
      <c r="B42" s="347"/>
      <c r="C42" s="350"/>
      <c r="D42" s="159" t="s">
        <v>259</v>
      </c>
      <c r="E42" s="159"/>
      <c r="F42" s="396"/>
      <c r="G42" s="396"/>
      <c r="H42" s="396"/>
      <c r="I42"/>
    </row>
    <row r="43" spans="1:9" ht="24" customHeight="1" x14ac:dyDescent="0.25">
      <c r="A43" s="148"/>
      <c r="B43" s="347"/>
      <c r="C43" s="350"/>
      <c r="D43" s="159" t="s">
        <v>258</v>
      </c>
      <c r="E43" s="159"/>
      <c r="F43" s="396"/>
      <c r="G43" s="396"/>
      <c r="H43" s="396"/>
      <c r="I43"/>
    </row>
    <row r="44" spans="1:9" ht="26.25" customHeight="1" x14ac:dyDescent="0.25">
      <c r="A44" s="148"/>
      <c r="B44" s="348"/>
      <c r="C44" s="351"/>
      <c r="D44" s="159" t="s">
        <v>257</v>
      </c>
      <c r="E44" s="159"/>
      <c r="F44" s="396"/>
      <c r="G44" s="396"/>
      <c r="H44" s="396"/>
      <c r="I44"/>
    </row>
    <row r="45" spans="1:9" ht="24.75" customHeight="1" x14ac:dyDescent="0.25">
      <c r="A45" s="148"/>
      <c r="B45" s="358" t="s">
        <v>236</v>
      </c>
      <c r="C45" s="359"/>
      <c r="D45" s="360"/>
      <c r="E45" s="175"/>
      <c r="F45" s="396"/>
      <c r="G45" s="396"/>
      <c r="H45" s="396"/>
      <c r="I45"/>
    </row>
    <row r="46" spans="1:9" ht="24.75" customHeight="1" x14ac:dyDescent="0.25">
      <c r="A46" s="148"/>
      <c r="B46" s="346">
        <v>6</v>
      </c>
      <c r="C46" s="349" t="s">
        <v>256</v>
      </c>
      <c r="D46" s="159" t="s">
        <v>255</v>
      </c>
      <c r="E46" s="159"/>
      <c r="F46" s="396"/>
      <c r="G46" s="396"/>
      <c r="H46" s="396"/>
      <c r="I46"/>
    </row>
    <row r="47" spans="1:9" ht="36" customHeight="1" x14ac:dyDescent="0.25">
      <c r="A47" s="148"/>
      <c r="B47" s="347"/>
      <c r="C47" s="350"/>
      <c r="D47" s="159" t="s">
        <v>254</v>
      </c>
      <c r="E47" s="159"/>
      <c r="F47" s="396"/>
      <c r="G47" s="396"/>
      <c r="H47" s="396"/>
      <c r="I47"/>
    </row>
    <row r="48" spans="1:9" ht="24.75" customHeight="1" x14ac:dyDescent="0.25">
      <c r="A48" s="148"/>
      <c r="B48" s="347"/>
      <c r="C48" s="350"/>
      <c r="D48" s="159" t="s">
        <v>253</v>
      </c>
      <c r="E48" s="159"/>
      <c r="F48" s="396"/>
      <c r="G48" s="396"/>
      <c r="H48" s="396"/>
      <c r="I48"/>
    </row>
    <row r="49" spans="1:9" ht="15.75" customHeight="1" x14ac:dyDescent="0.25">
      <c r="A49" s="148"/>
      <c r="B49" s="347"/>
      <c r="C49" s="350"/>
      <c r="D49" s="159" t="s">
        <v>252</v>
      </c>
      <c r="E49" s="159"/>
      <c r="F49" s="396"/>
      <c r="G49" s="396"/>
      <c r="H49" s="396"/>
      <c r="I49"/>
    </row>
    <row r="50" spans="1:9" ht="12.75" customHeight="1" x14ac:dyDescent="0.25">
      <c r="A50" s="148"/>
      <c r="B50" s="347"/>
      <c r="C50" s="350"/>
      <c r="D50" s="159" t="s">
        <v>251</v>
      </c>
      <c r="E50" s="159"/>
      <c r="F50" s="396"/>
      <c r="G50" s="396"/>
      <c r="H50" s="396"/>
      <c r="I50"/>
    </row>
    <row r="51" spans="1:9" ht="15" customHeight="1" x14ac:dyDescent="0.25">
      <c r="A51" s="148"/>
      <c r="B51" s="348"/>
      <c r="C51" s="351"/>
      <c r="D51" s="159" t="s">
        <v>250</v>
      </c>
      <c r="E51" s="159"/>
      <c r="F51" s="396"/>
      <c r="G51" s="396"/>
      <c r="H51" s="396"/>
      <c r="I51"/>
    </row>
    <row r="52" spans="1:9" ht="24.75" customHeight="1" x14ac:dyDescent="0.25">
      <c r="A52" s="148"/>
      <c r="B52" s="358" t="s">
        <v>236</v>
      </c>
      <c r="C52" s="359"/>
      <c r="D52" s="360"/>
      <c r="E52" s="175"/>
      <c r="F52" s="396"/>
      <c r="G52" s="396"/>
      <c r="H52" s="396"/>
      <c r="I52"/>
    </row>
    <row r="53" spans="1:9" ht="24.75" customHeight="1" x14ac:dyDescent="0.25">
      <c r="A53" s="148"/>
      <c r="B53" s="346">
        <v>7</v>
      </c>
      <c r="C53" s="349" t="s">
        <v>249</v>
      </c>
      <c r="D53" s="159" t="s">
        <v>248</v>
      </c>
      <c r="E53" s="159"/>
      <c r="F53" s="399"/>
      <c r="G53" s="396"/>
      <c r="H53" s="396"/>
      <c r="I53"/>
    </row>
    <row r="54" spans="1:9" ht="47.25" customHeight="1" x14ac:dyDescent="0.25">
      <c r="A54" s="148"/>
      <c r="B54" s="347"/>
      <c r="C54" s="350"/>
      <c r="D54" s="159" t="s">
        <v>247</v>
      </c>
      <c r="E54" s="159"/>
      <c r="F54" s="399"/>
      <c r="G54" s="396"/>
      <c r="H54" s="396"/>
      <c r="I54"/>
    </row>
    <row r="55" spans="1:9" ht="14.25" customHeight="1" x14ac:dyDescent="0.25">
      <c r="A55" s="148"/>
      <c r="B55" s="347"/>
      <c r="C55" s="350"/>
      <c r="D55" s="159" t="s">
        <v>246</v>
      </c>
      <c r="E55" s="159"/>
      <c r="F55" s="399"/>
      <c r="G55" s="396"/>
      <c r="H55" s="396"/>
      <c r="I55"/>
    </row>
    <row r="56" spans="1:9" ht="27" customHeight="1" x14ac:dyDescent="0.25">
      <c r="A56" s="148"/>
      <c r="B56" s="348"/>
      <c r="C56" s="351"/>
      <c r="D56" s="159" t="s">
        <v>245</v>
      </c>
      <c r="E56" s="159"/>
      <c r="F56" s="399"/>
      <c r="G56" s="396"/>
      <c r="H56" s="396"/>
      <c r="I56"/>
    </row>
    <row r="57" spans="1:9" ht="24.75" customHeight="1" x14ac:dyDescent="0.25">
      <c r="A57" s="148"/>
      <c r="B57" s="358" t="s">
        <v>236</v>
      </c>
      <c r="C57" s="359"/>
      <c r="D57" s="360"/>
      <c r="E57" s="175"/>
      <c r="F57" s="399"/>
      <c r="G57" s="396"/>
      <c r="H57" s="396"/>
      <c r="I57"/>
    </row>
    <row r="58" spans="1:9" ht="34.5" customHeight="1" x14ac:dyDescent="0.25">
      <c r="A58" s="148"/>
      <c r="B58" s="346">
        <v>8</v>
      </c>
      <c r="C58" s="349" t="s">
        <v>244</v>
      </c>
      <c r="D58" s="160" t="s">
        <v>243</v>
      </c>
      <c r="E58" s="160"/>
      <c r="F58" s="395"/>
      <c r="G58" s="396"/>
      <c r="H58" s="396"/>
      <c r="I58"/>
    </row>
    <row r="59" spans="1:9" ht="24.75" customHeight="1" x14ac:dyDescent="0.25">
      <c r="A59" s="148"/>
      <c r="B59" s="347"/>
      <c r="C59" s="350"/>
      <c r="D59" s="160" t="s">
        <v>242</v>
      </c>
      <c r="E59" s="160"/>
      <c r="F59" s="395"/>
      <c r="G59" s="396"/>
      <c r="H59" s="396"/>
      <c r="I59"/>
    </row>
    <row r="60" spans="1:9" ht="24.75" customHeight="1" x14ac:dyDescent="0.25">
      <c r="A60" s="148"/>
      <c r="B60" s="347"/>
      <c r="C60" s="350"/>
      <c r="D60" s="160" t="s">
        <v>241</v>
      </c>
      <c r="E60" s="160"/>
      <c r="F60" s="395"/>
      <c r="G60" s="396"/>
      <c r="H60" s="396"/>
      <c r="I60"/>
    </row>
    <row r="61" spans="1:9" ht="36.75" customHeight="1" x14ac:dyDescent="0.25">
      <c r="A61" s="148"/>
      <c r="B61" s="347"/>
      <c r="C61" s="350"/>
      <c r="D61" s="160" t="s">
        <v>240</v>
      </c>
      <c r="E61" s="160"/>
      <c r="F61" s="395"/>
      <c r="G61" s="396"/>
      <c r="H61" s="396"/>
      <c r="I61"/>
    </row>
    <row r="62" spans="1:9" ht="44.25" customHeight="1" x14ac:dyDescent="0.25">
      <c r="A62" s="148"/>
      <c r="B62" s="347"/>
      <c r="C62" s="350"/>
      <c r="D62" s="160" t="s">
        <v>239</v>
      </c>
      <c r="E62" s="160"/>
      <c r="F62" s="395"/>
      <c r="G62" s="396"/>
      <c r="H62" s="396"/>
      <c r="I62"/>
    </row>
    <row r="63" spans="1:9" ht="32.25" customHeight="1" x14ac:dyDescent="0.25">
      <c r="A63" s="148"/>
      <c r="B63" s="347"/>
      <c r="C63" s="350"/>
      <c r="D63" s="160" t="s">
        <v>238</v>
      </c>
      <c r="E63" s="160"/>
      <c r="F63" s="395"/>
      <c r="G63" s="396"/>
      <c r="H63" s="396"/>
      <c r="I63"/>
    </row>
    <row r="64" spans="1:9" ht="26.25" customHeight="1" x14ac:dyDescent="0.25">
      <c r="A64" s="148"/>
      <c r="B64" s="348"/>
      <c r="C64" s="351"/>
      <c r="D64" s="160" t="s">
        <v>237</v>
      </c>
      <c r="E64" s="160"/>
      <c r="F64" s="395"/>
      <c r="G64" s="396"/>
      <c r="H64" s="396"/>
      <c r="I64"/>
    </row>
    <row r="65" spans="1:10" ht="24.75" customHeight="1" x14ac:dyDescent="0.25">
      <c r="A65" s="148"/>
      <c r="B65" s="358" t="s">
        <v>236</v>
      </c>
      <c r="C65" s="359"/>
      <c r="D65" s="360"/>
      <c r="E65" s="175"/>
      <c r="F65" s="395"/>
      <c r="G65" s="396"/>
      <c r="H65" s="396"/>
      <c r="I65"/>
    </row>
    <row r="66" spans="1:10" ht="24.75" customHeight="1" x14ac:dyDescent="0.25">
      <c r="A66" s="148"/>
      <c r="B66" s="346">
        <v>9</v>
      </c>
      <c r="C66" s="349" t="s">
        <v>235</v>
      </c>
      <c r="D66" s="160" t="s">
        <v>234</v>
      </c>
      <c r="E66" s="160"/>
      <c r="F66" s="395"/>
      <c r="G66" s="396"/>
      <c r="H66" s="396"/>
      <c r="I66"/>
    </row>
    <row r="67" spans="1:10" ht="24.75" customHeight="1" x14ac:dyDescent="0.25">
      <c r="A67" s="148"/>
      <c r="B67" s="347"/>
      <c r="C67" s="350"/>
      <c r="D67" s="160" t="s">
        <v>233</v>
      </c>
      <c r="E67" s="160"/>
      <c r="F67" s="395"/>
      <c r="G67" s="396"/>
      <c r="H67" s="396"/>
      <c r="I67"/>
    </row>
    <row r="68" spans="1:10" ht="24.75" customHeight="1" x14ac:dyDescent="0.25">
      <c r="A68" s="148"/>
      <c r="B68" s="347"/>
      <c r="C68" s="350"/>
      <c r="D68" s="160" t="s">
        <v>232</v>
      </c>
      <c r="E68" s="160"/>
      <c r="F68" s="395"/>
      <c r="G68" s="396"/>
      <c r="H68" s="396"/>
      <c r="I68"/>
    </row>
    <row r="69" spans="1:10" ht="34.5" customHeight="1" x14ac:dyDescent="0.25">
      <c r="A69" s="148"/>
      <c r="B69" s="348"/>
      <c r="C69" s="351"/>
      <c r="D69" s="159" t="s">
        <v>231</v>
      </c>
      <c r="E69" s="159"/>
      <c r="F69" s="395"/>
      <c r="G69" s="396"/>
      <c r="H69" s="396"/>
      <c r="I69"/>
    </row>
    <row r="70" spans="1:10" ht="24.75" customHeight="1" x14ac:dyDescent="0.25">
      <c r="A70" s="148"/>
      <c r="B70" s="358" t="s">
        <v>48</v>
      </c>
      <c r="C70" s="359"/>
      <c r="D70" s="360"/>
      <c r="E70" s="175"/>
      <c r="F70" s="395"/>
      <c r="G70" s="396"/>
      <c r="H70" s="396"/>
      <c r="I70"/>
    </row>
    <row r="71" spans="1:10" ht="15.75" thickBot="1" x14ac:dyDescent="0.3">
      <c r="A71" s="148"/>
      <c r="B71" s="153"/>
      <c r="C71" s="153"/>
      <c r="D71" s="158"/>
      <c r="E71" s="158"/>
      <c r="F71" s="153"/>
      <c r="G71" s="153"/>
      <c r="H71" s="153"/>
      <c r="I71"/>
    </row>
    <row r="72" spans="1:10" ht="18.75" customHeight="1" thickBot="1" x14ac:dyDescent="0.3">
      <c r="A72" s="148"/>
      <c r="B72" s="157"/>
      <c r="C72" s="157"/>
      <c r="D72" s="157"/>
      <c r="E72" s="157"/>
      <c r="F72" s="156"/>
      <c r="G72" s="155"/>
      <c r="H72" s="153"/>
      <c r="I72"/>
    </row>
    <row r="73" spans="1:10" ht="36" customHeight="1" x14ac:dyDescent="0.25">
      <c r="A73" s="148"/>
      <c r="B73" s="148"/>
      <c r="C73" s="148"/>
      <c r="D73" s="154"/>
      <c r="E73" s="154"/>
      <c r="F73" s="148"/>
      <c r="G73" s="148"/>
      <c r="H73" s="153"/>
      <c r="I73"/>
      <c r="J73"/>
    </row>
    <row r="74" spans="1:10" ht="30" customHeight="1" x14ac:dyDescent="0.25">
      <c r="A74" s="148"/>
      <c r="B74" s="148"/>
      <c r="C74" s="150" t="s">
        <v>120</v>
      </c>
      <c r="D74" s="152"/>
      <c r="E74" s="176"/>
      <c r="F74" s="151"/>
      <c r="G74" s="397"/>
      <c r="H74" s="397"/>
      <c r="I74"/>
      <c r="J74"/>
    </row>
    <row r="75" spans="1:10" ht="67.5" customHeight="1" x14ac:dyDescent="0.25">
      <c r="A75" s="148"/>
      <c r="B75" s="148"/>
      <c r="C75" s="150" t="s">
        <v>121</v>
      </c>
      <c r="D75" s="150">
        <v>2021</v>
      </c>
      <c r="E75" s="177"/>
      <c r="F75" s="149" t="s">
        <v>230</v>
      </c>
      <c r="G75" s="393" t="s">
        <v>299</v>
      </c>
      <c r="H75" s="394"/>
      <c r="I75"/>
      <c r="J75"/>
    </row>
    <row r="76" spans="1:10" x14ac:dyDescent="0.25">
      <c r="A76" s="148"/>
      <c r="B76" s="148"/>
      <c r="C76" s="148"/>
      <c r="D76" s="148"/>
      <c r="E76" s="148"/>
      <c r="F76" s="148"/>
      <c r="G76" s="148"/>
      <c r="H76" s="148"/>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C12:G12"/>
    <mergeCell ref="B1:C4"/>
    <mergeCell ref="D1:F1"/>
    <mergeCell ref="G1:H1"/>
    <mergeCell ref="D2:F2"/>
    <mergeCell ref="G2:H2"/>
    <mergeCell ref="D3:F3"/>
    <mergeCell ref="G3:H3"/>
    <mergeCell ref="D4:F4"/>
    <mergeCell ref="G4:H4"/>
    <mergeCell ref="B18:B21"/>
    <mergeCell ref="C18:C21"/>
    <mergeCell ref="F18:F22"/>
    <mergeCell ref="G18:H22"/>
    <mergeCell ref="B22:D22"/>
    <mergeCell ref="B6:H6"/>
    <mergeCell ref="B8:H8"/>
    <mergeCell ref="C9:G9"/>
    <mergeCell ref="C10:G10"/>
    <mergeCell ref="C11:G11"/>
    <mergeCell ref="B29:B33"/>
    <mergeCell ref="C29:C33"/>
    <mergeCell ref="F29:F34"/>
    <mergeCell ref="G29:H34"/>
    <mergeCell ref="B34:D34"/>
    <mergeCell ref="C13:G13"/>
    <mergeCell ref="B15:C17"/>
    <mergeCell ref="D15:D17"/>
    <mergeCell ref="F15:F17"/>
    <mergeCell ref="G15:H17"/>
    <mergeCell ref="B40:B44"/>
    <mergeCell ref="C40:C44"/>
    <mergeCell ref="F40:F45"/>
    <mergeCell ref="G40:H45"/>
    <mergeCell ref="B45:D45"/>
    <mergeCell ref="B23:B27"/>
    <mergeCell ref="C23:C27"/>
    <mergeCell ref="F23:F28"/>
    <mergeCell ref="G23:H28"/>
    <mergeCell ref="B28:D28"/>
    <mergeCell ref="B53:B56"/>
    <mergeCell ref="C53:C56"/>
    <mergeCell ref="F53:F57"/>
    <mergeCell ref="G53:H57"/>
    <mergeCell ref="B57:D57"/>
    <mergeCell ref="B35:B38"/>
    <mergeCell ref="C35:C38"/>
    <mergeCell ref="F35:F39"/>
    <mergeCell ref="G35:H39"/>
    <mergeCell ref="B39:D39"/>
    <mergeCell ref="B46:B51"/>
    <mergeCell ref="C46:C51"/>
    <mergeCell ref="F46:F52"/>
    <mergeCell ref="G46:H52"/>
    <mergeCell ref="B52:D52"/>
    <mergeCell ref="G75:H75"/>
    <mergeCell ref="B58:B64"/>
    <mergeCell ref="C58:C64"/>
    <mergeCell ref="F58:F65"/>
    <mergeCell ref="G58:H65"/>
    <mergeCell ref="B65:D65"/>
    <mergeCell ref="B66:B69"/>
    <mergeCell ref="C66:C69"/>
    <mergeCell ref="F66:F70"/>
    <mergeCell ref="G66:H70"/>
    <mergeCell ref="G74:H74"/>
    <mergeCell ref="B70:D70"/>
  </mergeCells>
  <pageMargins left="0.25" right="0.25" top="0.75" bottom="0.75" header="0.3" footer="0.3"/>
  <pageSetup paperSize="14" scale="60" orientation="portrait" r:id="rId1"/>
  <rowBreaks count="1" manualBreakCount="1">
    <brk id="52"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7" t="s">
        <v>123</v>
      </c>
      <c r="C2" s="207"/>
      <c r="D2" s="207"/>
      <c r="E2" s="207"/>
      <c r="F2" s="430"/>
      <c r="G2" s="430"/>
      <c r="H2" s="430"/>
      <c r="I2" s="430"/>
      <c r="J2" s="430"/>
      <c r="K2" s="430"/>
      <c r="L2" s="430"/>
      <c r="M2" s="430"/>
      <c r="N2" s="430"/>
      <c r="O2" s="430"/>
      <c r="P2" s="430"/>
      <c r="Q2" s="430"/>
      <c r="R2" s="430"/>
    </row>
    <row r="3" spans="1:19" x14ac:dyDescent="0.25">
      <c r="B3" s="217" t="s">
        <v>1</v>
      </c>
      <c r="C3" s="217"/>
      <c r="D3" s="217"/>
      <c r="E3" s="21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11" t="s">
        <v>125</v>
      </c>
      <c r="D9" s="5" t="s">
        <v>126</v>
      </c>
      <c r="F9" s="20"/>
      <c r="G9" s="7"/>
    </row>
    <row r="10" spans="1:19" x14ac:dyDescent="0.25">
      <c r="C10" s="211"/>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431" t="s">
        <v>14</v>
      </c>
      <c r="B15" s="432"/>
      <c r="C15" s="432"/>
      <c r="D15" s="432"/>
      <c r="E15" s="432"/>
      <c r="F15" s="432"/>
      <c r="G15" s="432"/>
      <c r="H15" s="433" t="s">
        <v>129</v>
      </c>
      <c r="I15" s="416"/>
      <c r="J15" s="416"/>
      <c r="K15" s="416"/>
      <c r="L15" s="416"/>
      <c r="M15" s="416"/>
      <c r="N15" s="416"/>
      <c r="O15" s="416"/>
      <c r="P15" s="416"/>
      <c r="Q15" s="416"/>
      <c r="R15" s="417"/>
    </row>
    <row r="16" spans="1:19" ht="28.5" customHeight="1" x14ac:dyDescent="0.25">
      <c r="A16" s="125" t="s">
        <v>17</v>
      </c>
      <c r="B16" s="125" t="s">
        <v>18</v>
      </c>
      <c r="C16" s="136" t="s">
        <v>19</v>
      </c>
      <c r="D16" s="125" t="s">
        <v>20</v>
      </c>
      <c r="E16" s="125" t="s">
        <v>130</v>
      </c>
      <c r="F16" s="125" t="s">
        <v>22</v>
      </c>
      <c r="G16" s="36" t="s">
        <v>23</v>
      </c>
      <c r="H16" s="434" t="s">
        <v>131</v>
      </c>
      <c r="I16" s="435"/>
      <c r="J16" s="435"/>
      <c r="K16" s="436"/>
      <c r="L16" s="125" t="s">
        <v>132</v>
      </c>
      <c r="M16" s="437" t="s">
        <v>133</v>
      </c>
      <c r="N16" s="439" t="s">
        <v>134</v>
      </c>
      <c r="O16" s="441" t="s">
        <v>135</v>
      </c>
      <c r="P16" s="442"/>
      <c r="Q16" s="434" t="s">
        <v>16</v>
      </c>
      <c r="R16" s="436"/>
    </row>
    <row r="17" spans="1:18" ht="30" customHeight="1" x14ac:dyDescent="0.25">
      <c r="A17" s="215" t="s">
        <v>26</v>
      </c>
      <c r="B17" s="216">
        <v>0.3</v>
      </c>
      <c r="C17" s="194" t="s">
        <v>27</v>
      </c>
      <c r="D17" s="10" t="s">
        <v>28</v>
      </c>
      <c r="E17" s="194">
        <v>4</v>
      </c>
      <c r="F17" s="194" t="s">
        <v>29</v>
      </c>
      <c r="G17" s="208" t="s">
        <v>30</v>
      </c>
      <c r="H17" s="122" t="s">
        <v>136</v>
      </c>
      <c r="I17" s="122" t="s">
        <v>137</v>
      </c>
      <c r="J17" s="122" t="s">
        <v>138</v>
      </c>
      <c r="K17" s="122" t="s">
        <v>139</v>
      </c>
      <c r="L17" s="9" t="s">
        <v>140</v>
      </c>
      <c r="M17" s="438"/>
      <c r="N17" s="440"/>
      <c r="O17" s="22" t="s">
        <v>141</v>
      </c>
      <c r="P17" s="22" t="s">
        <v>119</v>
      </c>
      <c r="Q17" s="22" t="s">
        <v>24</v>
      </c>
      <c r="R17" s="123" t="s">
        <v>25</v>
      </c>
    </row>
    <row r="18" spans="1:18" ht="45" customHeight="1" x14ac:dyDescent="0.25">
      <c r="A18" s="215"/>
      <c r="B18" s="215"/>
      <c r="C18" s="195"/>
      <c r="D18" s="11" t="s">
        <v>31</v>
      </c>
      <c r="E18" s="195"/>
      <c r="F18" s="195"/>
      <c r="G18" s="208"/>
      <c r="H18" s="427">
        <v>0.25</v>
      </c>
      <c r="I18" s="418">
        <f>1/E17</f>
        <v>0.25</v>
      </c>
      <c r="J18" s="418"/>
      <c r="K18" s="418"/>
      <c r="L18" s="424">
        <f>SUM(H18:K18)</f>
        <v>0.5</v>
      </c>
      <c r="M18" s="424">
        <f>2*B17/E17</f>
        <v>0.15</v>
      </c>
      <c r="N18" s="421" t="s">
        <v>142</v>
      </c>
      <c r="O18" s="421" t="s">
        <v>143</v>
      </c>
      <c r="P18" s="194" t="s">
        <v>144</v>
      </c>
      <c r="Q18" s="421" t="s">
        <v>145</v>
      </c>
      <c r="R18" s="194"/>
    </row>
    <row r="19" spans="1:18" ht="35.25" customHeight="1" x14ac:dyDescent="0.25">
      <c r="A19" s="215"/>
      <c r="B19" s="215"/>
      <c r="C19" s="195"/>
      <c r="D19" s="11" t="s">
        <v>32</v>
      </c>
      <c r="E19" s="195"/>
      <c r="F19" s="195"/>
      <c r="G19" s="208"/>
      <c r="H19" s="428"/>
      <c r="I19" s="419"/>
      <c r="J19" s="419"/>
      <c r="K19" s="419"/>
      <c r="L19" s="425"/>
      <c r="M19" s="425"/>
      <c r="N19" s="422"/>
      <c r="O19" s="422"/>
      <c r="P19" s="195"/>
      <c r="Q19" s="422"/>
      <c r="R19" s="195"/>
    </row>
    <row r="20" spans="1:18" ht="39.75" customHeight="1" x14ac:dyDescent="0.25">
      <c r="A20" s="215"/>
      <c r="B20" s="215"/>
      <c r="C20" s="196"/>
      <c r="D20" s="11" t="s">
        <v>33</v>
      </c>
      <c r="E20" s="196"/>
      <c r="F20" s="196"/>
      <c r="G20" s="208"/>
      <c r="H20" s="429"/>
      <c r="I20" s="420"/>
      <c r="J20" s="420"/>
      <c r="K20" s="420"/>
      <c r="L20" s="426"/>
      <c r="M20" s="426"/>
      <c r="N20" s="423"/>
      <c r="O20" s="423"/>
      <c r="P20" s="196"/>
      <c r="Q20" s="423"/>
      <c r="R20" s="196"/>
    </row>
    <row r="21" spans="1:18" ht="56.25" customHeight="1" x14ac:dyDescent="0.25">
      <c r="A21" s="204" t="s">
        <v>34</v>
      </c>
      <c r="B21" s="201">
        <v>0.4</v>
      </c>
      <c r="C21" s="194" t="s">
        <v>35</v>
      </c>
      <c r="D21" s="11" t="s">
        <v>146</v>
      </c>
      <c r="E21" s="194">
        <v>20</v>
      </c>
      <c r="F21" s="194" t="s">
        <v>37</v>
      </c>
      <c r="G21" s="194" t="s">
        <v>147</v>
      </c>
      <c r="H21" s="418">
        <v>0.08</v>
      </c>
      <c r="I21" s="418">
        <f>7/E21</f>
        <v>0.35</v>
      </c>
      <c r="J21" s="409"/>
      <c r="K21" s="194"/>
      <c r="L21" s="409">
        <f>+H21+I21+J21+K21</f>
        <v>0.43</v>
      </c>
      <c r="M21" s="409">
        <f>9*B21/E21</f>
        <v>0.18</v>
      </c>
      <c r="N21" s="194"/>
      <c r="O21" s="194"/>
      <c r="P21" s="194"/>
      <c r="Q21" s="194"/>
      <c r="R21" s="198"/>
    </row>
    <row r="22" spans="1:18" ht="47.25" customHeight="1" x14ac:dyDescent="0.25">
      <c r="A22" s="205"/>
      <c r="B22" s="202"/>
      <c r="C22" s="195"/>
      <c r="D22" s="11" t="s">
        <v>39</v>
      </c>
      <c r="E22" s="195"/>
      <c r="F22" s="195"/>
      <c r="G22" s="195"/>
      <c r="H22" s="419"/>
      <c r="I22" s="419"/>
      <c r="J22" s="195"/>
      <c r="K22" s="195"/>
      <c r="L22" s="410"/>
      <c r="M22" s="410"/>
      <c r="N22" s="195"/>
      <c r="O22" s="195"/>
      <c r="P22" s="195"/>
      <c r="Q22" s="195"/>
      <c r="R22" s="199"/>
    </row>
    <row r="23" spans="1:18" ht="57" customHeight="1" x14ac:dyDescent="0.25">
      <c r="A23" s="206"/>
      <c r="B23" s="203"/>
      <c r="C23" s="196"/>
      <c r="D23" s="11" t="s">
        <v>41</v>
      </c>
      <c r="E23" s="195"/>
      <c r="F23" s="196"/>
      <c r="G23" s="196"/>
      <c r="H23" s="420"/>
      <c r="I23" s="420"/>
      <c r="J23" s="196"/>
      <c r="K23" s="196"/>
      <c r="L23" s="411"/>
      <c r="M23" s="411"/>
      <c r="N23" s="196"/>
      <c r="O23" s="196"/>
      <c r="P23" s="196"/>
      <c r="Q23" s="196"/>
      <c r="R23" s="200"/>
    </row>
    <row r="24" spans="1:18" ht="55.5" customHeight="1" x14ac:dyDescent="0.25">
      <c r="A24" s="204" t="s">
        <v>43</v>
      </c>
      <c r="B24" s="201">
        <v>0.3</v>
      </c>
      <c r="C24" s="194" t="s">
        <v>44</v>
      </c>
      <c r="D24" s="11" t="s">
        <v>45</v>
      </c>
      <c r="E24" s="194">
        <v>15</v>
      </c>
      <c r="F24" s="194" t="s">
        <v>29</v>
      </c>
      <c r="G24" s="194" t="s">
        <v>42</v>
      </c>
      <c r="H24" s="418">
        <v>0.1</v>
      </c>
      <c r="I24" s="418">
        <f>5/E24</f>
        <v>0.33333333333333331</v>
      </c>
      <c r="J24" s="194"/>
      <c r="K24" s="194"/>
      <c r="L24" s="409">
        <f>+H24+I24+J24+K24</f>
        <v>0.43333333333333335</v>
      </c>
      <c r="M24" s="409">
        <f>8*B24/E24</f>
        <v>0.16</v>
      </c>
      <c r="N24" s="194"/>
      <c r="O24" s="194"/>
      <c r="P24" s="194"/>
      <c r="Q24" s="194"/>
      <c r="R24" s="194"/>
    </row>
    <row r="25" spans="1:18" ht="39.75" customHeight="1" x14ac:dyDescent="0.25">
      <c r="A25" s="205"/>
      <c r="B25" s="202"/>
      <c r="C25" s="195"/>
      <c r="D25" s="11" t="s">
        <v>46</v>
      </c>
      <c r="E25" s="195"/>
      <c r="F25" s="195"/>
      <c r="G25" s="195"/>
      <c r="H25" s="419"/>
      <c r="I25" s="419"/>
      <c r="J25" s="195"/>
      <c r="K25" s="195"/>
      <c r="L25" s="410"/>
      <c r="M25" s="410"/>
      <c r="N25" s="195"/>
      <c r="O25" s="195"/>
      <c r="P25" s="195"/>
      <c r="Q25" s="195"/>
      <c r="R25" s="195"/>
    </row>
    <row r="26" spans="1:18" ht="39" customHeight="1" x14ac:dyDescent="0.25">
      <c r="A26" s="206"/>
      <c r="B26" s="203"/>
      <c r="C26" s="196"/>
      <c r="D26" s="11" t="s">
        <v>47</v>
      </c>
      <c r="E26" s="196"/>
      <c r="F26" s="196"/>
      <c r="G26" s="196"/>
      <c r="H26" s="420"/>
      <c r="I26" s="420"/>
      <c r="J26" s="196"/>
      <c r="K26" s="196"/>
      <c r="L26" s="411"/>
      <c r="M26" s="411"/>
      <c r="N26" s="196"/>
      <c r="O26" s="196"/>
      <c r="P26" s="196"/>
      <c r="Q26" s="196"/>
      <c r="R26" s="196"/>
    </row>
    <row r="27" spans="1:18" ht="33.75" customHeight="1" x14ac:dyDescent="0.25">
      <c r="A27" s="123" t="s">
        <v>48</v>
      </c>
      <c r="B27" s="124">
        <f>SUM(B17:B26)</f>
        <v>1</v>
      </c>
      <c r="C27" s="124"/>
      <c r="D27" s="5"/>
      <c r="E27" s="5"/>
      <c r="F27" s="5"/>
      <c r="G27" s="11"/>
      <c r="H27" s="124">
        <f>SUM(H18:H26)</f>
        <v>0.43000000000000005</v>
      </c>
      <c r="I27" s="124">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89"/>
      <c r="E29" s="190"/>
      <c r="F29" s="412"/>
      <c r="G29" s="413"/>
      <c r="H29" s="414"/>
      <c r="I29" s="24"/>
      <c r="J29" s="24"/>
      <c r="K29" s="24"/>
      <c r="L29" s="24"/>
      <c r="M29" s="24"/>
      <c r="N29" s="24"/>
      <c r="O29" s="24"/>
      <c r="P29" s="24"/>
      <c r="Q29" s="24"/>
      <c r="R29" s="24"/>
    </row>
    <row r="30" spans="1:18" ht="15.75" thickBot="1" x14ac:dyDescent="0.3">
      <c r="A30" s="13"/>
      <c r="D30" s="187" t="s">
        <v>49</v>
      </c>
      <c r="E30" s="188"/>
      <c r="F30" s="127"/>
      <c r="G30" s="188" t="s">
        <v>50</v>
      </c>
      <c r="H30" s="191"/>
      <c r="I30" s="25"/>
      <c r="J30" s="25"/>
      <c r="K30" s="25"/>
      <c r="L30" s="25"/>
      <c r="M30" s="25"/>
      <c r="N30" s="25"/>
      <c r="O30" s="25"/>
      <c r="P30" s="25"/>
      <c r="Q30" s="25"/>
      <c r="R30" s="25"/>
    </row>
    <row r="31" spans="1:18" ht="15.75" thickBot="1" x14ac:dyDescent="0.3">
      <c r="A31" s="13"/>
    </row>
    <row r="32" spans="1:18" ht="15.75" thickBot="1" x14ac:dyDescent="0.3">
      <c r="A32" s="13"/>
      <c r="B32" s="415" t="s">
        <v>148</v>
      </c>
      <c r="C32" s="416"/>
      <c r="D32" s="416"/>
      <c r="E32" s="416"/>
      <c r="F32" s="416"/>
      <c r="G32" s="416"/>
      <c r="H32" s="41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6" t="s">
        <v>154</v>
      </c>
      <c r="H33" s="136"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7" t="s">
        <v>123</v>
      </c>
      <c r="C2" s="207"/>
      <c r="D2" s="207"/>
      <c r="E2" s="207"/>
      <c r="F2" s="430"/>
      <c r="G2" s="430"/>
      <c r="H2" s="430"/>
      <c r="I2" s="430"/>
      <c r="J2" s="430"/>
      <c r="K2" s="430"/>
      <c r="L2" s="430"/>
      <c r="M2" s="430"/>
      <c r="N2" s="430"/>
      <c r="O2" s="430"/>
      <c r="P2" s="430"/>
      <c r="Q2" s="430"/>
      <c r="R2" s="430"/>
    </row>
    <row r="3" spans="1:19" x14ac:dyDescent="0.25">
      <c r="B3" s="217" t="s">
        <v>1</v>
      </c>
      <c r="C3" s="217"/>
      <c r="D3" s="217"/>
      <c r="E3" s="21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11" t="s">
        <v>125</v>
      </c>
      <c r="D9" s="5" t="s">
        <v>126</v>
      </c>
      <c r="F9" s="20"/>
      <c r="G9" s="7"/>
    </row>
    <row r="10" spans="1:19" x14ac:dyDescent="0.25">
      <c r="C10" s="211"/>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431" t="s">
        <v>14</v>
      </c>
      <c r="B15" s="432"/>
      <c r="C15" s="432"/>
      <c r="D15" s="432"/>
      <c r="E15" s="432"/>
      <c r="F15" s="432"/>
      <c r="G15" s="432"/>
      <c r="H15" s="433" t="s">
        <v>129</v>
      </c>
      <c r="I15" s="416"/>
      <c r="J15" s="416"/>
      <c r="K15" s="416"/>
      <c r="L15" s="416"/>
      <c r="M15" s="416"/>
      <c r="N15" s="416"/>
      <c r="O15" s="416"/>
      <c r="P15" s="416"/>
      <c r="Q15" s="416"/>
      <c r="R15" s="417"/>
    </row>
    <row r="16" spans="1:19" ht="28.5" customHeight="1" x14ac:dyDescent="0.25">
      <c r="A16" s="125" t="s">
        <v>17</v>
      </c>
      <c r="B16" s="125" t="s">
        <v>18</v>
      </c>
      <c r="C16" s="136" t="s">
        <v>19</v>
      </c>
      <c r="D16" s="125" t="s">
        <v>20</v>
      </c>
      <c r="E16" s="125" t="s">
        <v>130</v>
      </c>
      <c r="F16" s="125" t="s">
        <v>22</v>
      </c>
      <c r="G16" s="36" t="s">
        <v>23</v>
      </c>
      <c r="H16" s="434" t="s">
        <v>131</v>
      </c>
      <c r="I16" s="435"/>
      <c r="J16" s="435"/>
      <c r="K16" s="436"/>
      <c r="L16" s="125" t="s">
        <v>132</v>
      </c>
      <c r="M16" s="437" t="s">
        <v>133</v>
      </c>
      <c r="N16" s="439" t="s">
        <v>134</v>
      </c>
      <c r="O16" s="441" t="s">
        <v>135</v>
      </c>
      <c r="P16" s="442"/>
      <c r="Q16" s="434" t="s">
        <v>16</v>
      </c>
      <c r="R16" s="436"/>
    </row>
    <row r="17" spans="1:18" ht="30" customHeight="1" x14ac:dyDescent="0.25">
      <c r="A17" s="215" t="s">
        <v>26</v>
      </c>
      <c r="B17" s="216">
        <v>0.3</v>
      </c>
      <c r="C17" s="194" t="s">
        <v>27</v>
      </c>
      <c r="D17" s="10" t="s">
        <v>28</v>
      </c>
      <c r="E17" s="194">
        <v>4</v>
      </c>
      <c r="F17" s="194" t="s">
        <v>29</v>
      </c>
      <c r="G17" s="208" t="s">
        <v>30</v>
      </c>
      <c r="H17" s="122" t="s">
        <v>136</v>
      </c>
      <c r="I17" s="122" t="s">
        <v>137</v>
      </c>
      <c r="J17" s="122" t="s">
        <v>138</v>
      </c>
      <c r="K17" s="122" t="s">
        <v>139</v>
      </c>
      <c r="L17" s="9" t="s">
        <v>140</v>
      </c>
      <c r="M17" s="438"/>
      <c r="N17" s="440"/>
      <c r="O17" s="22" t="s">
        <v>141</v>
      </c>
      <c r="P17" s="22" t="s">
        <v>119</v>
      </c>
      <c r="Q17" s="22" t="s">
        <v>24</v>
      </c>
      <c r="R17" s="123" t="s">
        <v>25</v>
      </c>
    </row>
    <row r="18" spans="1:18" ht="45" customHeight="1" x14ac:dyDescent="0.25">
      <c r="A18" s="215"/>
      <c r="B18" s="215"/>
      <c r="C18" s="195"/>
      <c r="D18" s="11" t="s">
        <v>31</v>
      </c>
      <c r="E18" s="195"/>
      <c r="F18" s="195"/>
      <c r="G18" s="208"/>
      <c r="H18" s="418">
        <f>1/E17</f>
        <v>0.25</v>
      </c>
      <c r="I18" s="418">
        <f>+'Seguimiento 2'!I18:I20</f>
        <v>0.25</v>
      </c>
      <c r="J18" s="418">
        <f>2/E17</f>
        <v>0.5</v>
      </c>
      <c r="K18" s="418"/>
      <c r="L18" s="424">
        <f>+H18+I18+J18</f>
        <v>1</v>
      </c>
      <c r="M18" s="424">
        <f>4*B17/E17</f>
        <v>0.3</v>
      </c>
      <c r="N18" s="421" t="s">
        <v>142</v>
      </c>
      <c r="O18" s="421" t="s">
        <v>143</v>
      </c>
      <c r="P18" s="194" t="s">
        <v>144</v>
      </c>
      <c r="Q18" s="421" t="s">
        <v>145</v>
      </c>
      <c r="R18" s="194"/>
    </row>
    <row r="19" spans="1:18" ht="35.25" customHeight="1" x14ac:dyDescent="0.25">
      <c r="A19" s="215"/>
      <c r="B19" s="215"/>
      <c r="C19" s="195"/>
      <c r="D19" s="11" t="s">
        <v>32</v>
      </c>
      <c r="E19" s="195"/>
      <c r="F19" s="195"/>
      <c r="G19" s="208"/>
      <c r="H19" s="419"/>
      <c r="I19" s="419"/>
      <c r="J19" s="419"/>
      <c r="K19" s="419"/>
      <c r="L19" s="425"/>
      <c r="M19" s="425"/>
      <c r="N19" s="422"/>
      <c r="O19" s="422"/>
      <c r="P19" s="195"/>
      <c r="Q19" s="422"/>
      <c r="R19" s="195"/>
    </row>
    <row r="20" spans="1:18" ht="39.75" customHeight="1" x14ac:dyDescent="0.25">
      <c r="A20" s="215"/>
      <c r="B20" s="215"/>
      <c r="C20" s="196"/>
      <c r="D20" s="11" t="s">
        <v>33</v>
      </c>
      <c r="E20" s="196"/>
      <c r="F20" s="196"/>
      <c r="G20" s="208"/>
      <c r="H20" s="420"/>
      <c r="I20" s="420"/>
      <c r="J20" s="420"/>
      <c r="K20" s="420"/>
      <c r="L20" s="426"/>
      <c r="M20" s="426"/>
      <c r="N20" s="423"/>
      <c r="O20" s="423"/>
      <c r="P20" s="196"/>
      <c r="Q20" s="423"/>
      <c r="R20" s="196"/>
    </row>
    <row r="21" spans="1:18" ht="56.25" customHeight="1" x14ac:dyDescent="0.25">
      <c r="A21" s="204" t="s">
        <v>34</v>
      </c>
      <c r="B21" s="201">
        <v>0.4</v>
      </c>
      <c r="C21" s="194" t="s">
        <v>35</v>
      </c>
      <c r="D21" s="11" t="s">
        <v>146</v>
      </c>
      <c r="E21" s="194">
        <v>20</v>
      </c>
      <c r="F21" s="194" t="s">
        <v>37</v>
      </c>
      <c r="G21" s="194" t="s">
        <v>147</v>
      </c>
      <c r="H21" s="418">
        <f>7/25</f>
        <v>0.28000000000000003</v>
      </c>
      <c r="I21" s="409">
        <f>+'Seguimiento 2'!I21:I23</f>
        <v>0.35</v>
      </c>
      <c r="J21" s="418">
        <f>5/E21</f>
        <v>0.25</v>
      </c>
      <c r="K21" s="194"/>
      <c r="L21" s="409">
        <f>+H21+I21+J21+K21</f>
        <v>0.88</v>
      </c>
      <c r="M21" s="409">
        <f>+L21*B21</f>
        <v>0.35200000000000004</v>
      </c>
      <c r="N21" s="194"/>
      <c r="O21" s="194"/>
      <c r="P21" s="194"/>
      <c r="Q21" s="194"/>
      <c r="R21" s="194"/>
    </row>
    <row r="22" spans="1:18" ht="47.25" customHeight="1" x14ac:dyDescent="0.25">
      <c r="A22" s="205"/>
      <c r="B22" s="202"/>
      <c r="C22" s="195"/>
      <c r="D22" s="11" t="s">
        <v>39</v>
      </c>
      <c r="E22" s="195"/>
      <c r="F22" s="195"/>
      <c r="G22" s="195"/>
      <c r="H22" s="419"/>
      <c r="I22" s="195"/>
      <c r="J22" s="419"/>
      <c r="K22" s="195"/>
      <c r="L22" s="410"/>
      <c r="M22" s="410"/>
      <c r="N22" s="195"/>
      <c r="O22" s="195"/>
      <c r="P22" s="195"/>
      <c r="Q22" s="195"/>
      <c r="R22" s="195"/>
    </row>
    <row r="23" spans="1:18" ht="57" customHeight="1" x14ac:dyDescent="0.25">
      <c r="A23" s="206"/>
      <c r="B23" s="203"/>
      <c r="C23" s="196"/>
      <c r="D23" s="11" t="s">
        <v>41</v>
      </c>
      <c r="E23" s="195"/>
      <c r="F23" s="196"/>
      <c r="G23" s="196"/>
      <c r="H23" s="420"/>
      <c r="I23" s="196"/>
      <c r="J23" s="420"/>
      <c r="K23" s="196"/>
      <c r="L23" s="411"/>
      <c r="M23" s="411"/>
      <c r="N23" s="196"/>
      <c r="O23" s="196"/>
      <c r="P23" s="196"/>
      <c r="Q23" s="196"/>
      <c r="R23" s="196"/>
    </row>
    <row r="24" spans="1:18" ht="55.5" customHeight="1" x14ac:dyDescent="0.25">
      <c r="A24" s="204" t="s">
        <v>43</v>
      </c>
      <c r="B24" s="201">
        <v>0.3</v>
      </c>
      <c r="C24" s="194" t="s">
        <v>44</v>
      </c>
      <c r="D24" s="11" t="s">
        <v>45</v>
      </c>
      <c r="E24" s="194">
        <v>15</v>
      </c>
      <c r="F24" s="194" t="s">
        <v>29</v>
      </c>
      <c r="G24" s="194" t="s">
        <v>42</v>
      </c>
      <c r="H24" s="418">
        <f>3/30</f>
        <v>0.1</v>
      </c>
      <c r="I24" s="409">
        <f>+'Seguimiento 2'!I24:I26</f>
        <v>0.33333333333333331</v>
      </c>
      <c r="J24" s="418">
        <f>6/E24</f>
        <v>0.4</v>
      </c>
      <c r="K24" s="194"/>
      <c r="L24" s="409">
        <f>+H24+I24+J24+K24</f>
        <v>0.83333333333333337</v>
      </c>
      <c r="M24" s="409">
        <f>14*B24/E24</f>
        <v>0.28000000000000003</v>
      </c>
      <c r="N24" s="194"/>
      <c r="O24" s="194"/>
      <c r="P24" s="194"/>
      <c r="Q24" s="194"/>
      <c r="R24" s="194"/>
    </row>
    <row r="25" spans="1:18" ht="39.75" customHeight="1" x14ac:dyDescent="0.25">
      <c r="A25" s="205"/>
      <c r="B25" s="202"/>
      <c r="C25" s="195"/>
      <c r="D25" s="11" t="s">
        <v>46</v>
      </c>
      <c r="E25" s="195"/>
      <c r="F25" s="195"/>
      <c r="G25" s="195"/>
      <c r="H25" s="419"/>
      <c r="I25" s="195"/>
      <c r="J25" s="419"/>
      <c r="K25" s="195"/>
      <c r="L25" s="410"/>
      <c r="M25" s="410"/>
      <c r="N25" s="195"/>
      <c r="O25" s="195"/>
      <c r="P25" s="195"/>
      <c r="Q25" s="195"/>
      <c r="R25" s="195"/>
    </row>
    <row r="26" spans="1:18" ht="39" customHeight="1" x14ac:dyDescent="0.25">
      <c r="A26" s="206"/>
      <c r="B26" s="203"/>
      <c r="C26" s="196"/>
      <c r="D26" s="11" t="s">
        <v>47</v>
      </c>
      <c r="E26" s="196"/>
      <c r="F26" s="196"/>
      <c r="G26" s="196"/>
      <c r="H26" s="420"/>
      <c r="I26" s="196"/>
      <c r="J26" s="420"/>
      <c r="K26" s="196"/>
      <c r="L26" s="411"/>
      <c r="M26" s="411"/>
      <c r="N26" s="196"/>
      <c r="O26" s="196"/>
      <c r="P26" s="196"/>
      <c r="Q26" s="196"/>
      <c r="R26" s="196"/>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89"/>
      <c r="E29" s="190"/>
      <c r="F29" s="412"/>
      <c r="G29" s="413"/>
      <c r="H29" s="414"/>
      <c r="I29" s="24"/>
      <c r="J29" s="24"/>
      <c r="K29" s="24"/>
      <c r="L29" s="24"/>
      <c r="M29" s="24"/>
      <c r="N29" s="24"/>
      <c r="O29" s="24"/>
      <c r="P29" s="24"/>
      <c r="Q29" s="24"/>
      <c r="R29" s="24"/>
    </row>
    <row r="30" spans="1:18" ht="15.75" thickBot="1" x14ac:dyDescent="0.3">
      <c r="A30" s="13"/>
      <c r="D30" s="187" t="s">
        <v>49</v>
      </c>
      <c r="E30" s="188"/>
      <c r="F30" s="127"/>
      <c r="G30" s="188" t="s">
        <v>50</v>
      </c>
      <c r="H30" s="191"/>
      <c r="I30" s="25"/>
      <c r="J30" s="25"/>
      <c r="K30" s="25"/>
      <c r="L30" s="25"/>
      <c r="M30" s="25"/>
      <c r="N30" s="25"/>
      <c r="O30" s="25"/>
      <c r="P30" s="25"/>
      <c r="Q30" s="25"/>
      <c r="R30" s="25"/>
    </row>
    <row r="31" spans="1:18" ht="15.75" thickBot="1" x14ac:dyDescent="0.3">
      <c r="A31" s="13"/>
    </row>
    <row r="32" spans="1:18" ht="15.75" thickBot="1" x14ac:dyDescent="0.3">
      <c r="A32" s="13"/>
      <c r="B32" s="415" t="s">
        <v>148</v>
      </c>
      <c r="C32" s="416"/>
      <c r="D32" s="416"/>
      <c r="E32" s="416"/>
      <c r="F32" s="416"/>
      <c r="G32" s="416"/>
      <c r="H32" s="41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6" t="s">
        <v>154</v>
      </c>
      <c r="H33" s="136"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07" t="s">
        <v>123</v>
      </c>
      <c r="C2" s="207"/>
      <c r="D2" s="207"/>
      <c r="E2" s="207"/>
      <c r="F2" s="430"/>
      <c r="G2" s="430"/>
      <c r="H2" s="430"/>
      <c r="I2" s="430"/>
      <c r="J2" s="430"/>
      <c r="K2" s="430"/>
      <c r="L2" s="430"/>
      <c r="M2" s="430"/>
      <c r="N2" s="430"/>
      <c r="O2" s="430"/>
      <c r="P2" s="430"/>
      <c r="Q2" s="430"/>
      <c r="R2" s="430"/>
    </row>
    <row r="3" spans="1:19" x14ac:dyDescent="0.25">
      <c r="B3" s="217" t="s">
        <v>1</v>
      </c>
      <c r="C3" s="217"/>
      <c r="D3" s="217"/>
      <c r="E3" s="21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11" t="s">
        <v>125</v>
      </c>
      <c r="D9" s="5" t="s">
        <v>126</v>
      </c>
      <c r="F9" s="20"/>
      <c r="G9" s="7"/>
    </row>
    <row r="10" spans="1:19" x14ac:dyDescent="0.25">
      <c r="C10" s="211"/>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431" t="s">
        <v>14</v>
      </c>
      <c r="B15" s="432"/>
      <c r="C15" s="432"/>
      <c r="D15" s="432"/>
      <c r="E15" s="432"/>
      <c r="F15" s="432"/>
      <c r="G15" s="432"/>
      <c r="H15" s="433" t="s">
        <v>129</v>
      </c>
      <c r="I15" s="416"/>
      <c r="J15" s="416"/>
      <c r="K15" s="416"/>
      <c r="L15" s="416"/>
      <c r="M15" s="416"/>
      <c r="N15" s="416"/>
      <c r="O15" s="416"/>
      <c r="P15" s="416"/>
      <c r="Q15" s="416"/>
      <c r="R15" s="417"/>
    </row>
    <row r="16" spans="1:19" ht="28.5" customHeight="1" x14ac:dyDescent="0.25">
      <c r="A16" s="125" t="s">
        <v>17</v>
      </c>
      <c r="B16" s="125" t="s">
        <v>18</v>
      </c>
      <c r="C16" s="136" t="s">
        <v>19</v>
      </c>
      <c r="D16" s="125" t="s">
        <v>20</v>
      </c>
      <c r="E16" s="125" t="s">
        <v>130</v>
      </c>
      <c r="F16" s="125" t="s">
        <v>22</v>
      </c>
      <c r="G16" s="36" t="s">
        <v>23</v>
      </c>
      <c r="H16" s="434" t="s">
        <v>131</v>
      </c>
      <c r="I16" s="435"/>
      <c r="J16" s="435"/>
      <c r="K16" s="436"/>
      <c r="L16" s="125" t="s">
        <v>132</v>
      </c>
      <c r="M16" s="437" t="s">
        <v>133</v>
      </c>
      <c r="N16" s="439" t="s">
        <v>134</v>
      </c>
      <c r="O16" s="441" t="s">
        <v>135</v>
      </c>
      <c r="P16" s="442"/>
      <c r="Q16" s="434" t="s">
        <v>16</v>
      </c>
      <c r="R16" s="436"/>
    </row>
    <row r="17" spans="1:18" ht="30" customHeight="1" x14ac:dyDescent="0.25">
      <c r="A17" s="215" t="s">
        <v>26</v>
      </c>
      <c r="B17" s="216">
        <v>0.3</v>
      </c>
      <c r="C17" s="194" t="s">
        <v>27</v>
      </c>
      <c r="D17" s="10" t="s">
        <v>28</v>
      </c>
      <c r="E17" s="194">
        <v>4</v>
      </c>
      <c r="F17" s="194" t="s">
        <v>29</v>
      </c>
      <c r="G17" s="208" t="s">
        <v>30</v>
      </c>
      <c r="H17" s="122" t="s">
        <v>136</v>
      </c>
      <c r="I17" s="122" t="s">
        <v>137</v>
      </c>
      <c r="J17" s="122" t="s">
        <v>138</v>
      </c>
      <c r="K17" s="122" t="s">
        <v>139</v>
      </c>
      <c r="L17" s="9" t="s">
        <v>140</v>
      </c>
      <c r="M17" s="438"/>
      <c r="N17" s="440"/>
      <c r="O17" s="22" t="s">
        <v>141</v>
      </c>
      <c r="P17" s="22" t="s">
        <v>119</v>
      </c>
      <c r="Q17" s="22" t="s">
        <v>24</v>
      </c>
      <c r="R17" s="123" t="s">
        <v>25</v>
      </c>
    </row>
    <row r="18" spans="1:18" ht="45" customHeight="1" x14ac:dyDescent="0.25">
      <c r="A18" s="215"/>
      <c r="B18" s="215"/>
      <c r="C18" s="195"/>
      <c r="D18" s="11" t="s">
        <v>31</v>
      </c>
      <c r="E18" s="195"/>
      <c r="F18" s="195"/>
      <c r="G18" s="208"/>
      <c r="H18" s="418">
        <f>1/E17</f>
        <v>0.25</v>
      </c>
      <c r="I18" s="418">
        <f>+'Seguimiento 2'!I18:I20</f>
        <v>0.25</v>
      </c>
      <c r="J18" s="418">
        <f>+'Seguimiento 3'!J18:J20</f>
        <v>0.5</v>
      </c>
      <c r="K18" s="418">
        <v>0</v>
      </c>
      <c r="L18" s="424">
        <f>+H18+I18+J18+K18</f>
        <v>1</v>
      </c>
      <c r="M18" s="424">
        <f>4*B17/E17</f>
        <v>0.3</v>
      </c>
      <c r="N18" s="421" t="s">
        <v>142</v>
      </c>
      <c r="O18" s="421" t="s">
        <v>143</v>
      </c>
      <c r="P18" s="194" t="s">
        <v>144</v>
      </c>
      <c r="Q18" s="421" t="s">
        <v>145</v>
      </c>
      <c r="R18" s="194"/>
    </row>
    <row r="19" spans="1:18" ht="35.25" customHeight="1" x14ac:dyDescent="0.25">
      <c r="A19" s="215"/>
      <c r="B19" s="215"/>
      <c r="C19" s="195"/>
      <c r="D19" s="11" t="s">
        <v>32</v>
      </c>
      <c r="E19" s="195"/>
      <c r="F19" s="195"/>
      <c r="G19" s="208"/>
      <c r="H19" s="419"/>
      <c r="I19" s="419"/>
      <c r="J19" s="419"/>
      <c r="K19" s="419"/>
      <c r="L19" s="425"/>
      <c r="M19" s="425"/>
      <c r="N19" s="422"/>
      <c r="O19" s="422"/>
      <c r="P19" s="195"/>
      <c r="Q19" s="422"/>
      <c r="R19" s="195"/>
    </row>
    <row r="20" spans="1:18" ht="39.75" customHeight="1" x14ac:dyDescent="0.25">
      <c r="A20" s="215"/>
      <c r="B20" s="215"/>
      <c r="C20" s="196"/>
      <c r="D20" s="11" t="s">
        <v>33</v>
      </c>
      <c r="E20" s="196"/>
      <c r="F20" s="196"/>
      <c r="G20" s="208"/>
      <c r="H20" s="420"/>
      <c r="I20" s="420"/>
      <c r="J20" s="420"/>
      <c r="K20" s="420"/>
      <c r="L20" s="426"/>
      <c r="M20" s="426"/>
      <c r="N20" s="423"/>
      <c r="O20" s="423"/>
      <c r="P20" s="196"/>
      <c r="Q20" s="423"/>
      <c r="R20" s="196"/>
    </row>
    <row r="21" spans="1:18" ht="56.25" customHeight="1" x14ac:dyDescent="0.25">
      <c r="A21" s="204" t="s">
        <v>34</v>
      </c>
      <c r="B21" s="201">
        <v>0.4</v>
      </c>
      <c r="C21" s="194" t="s">
        <v>35</v>
      </c>
      <c r="D21" s="11" t="s">
        <v>146</v>
      </c>
      <c r="E21" s="194">
        <v>20</v>
      </c>
      <c r="F21" s="194" t="s">
        <v>37</v>
      </c>
      <c r="G21" s="194" t="s">
        <v>147</v>
      </c>
      <c r="H21" s="418">
        <f>7/25</f>
        <v>0.28000000000000003</v>
      </c>
      <c r="I21" s="409">
        <f>+'Seguimiento 2'!I21:I23</f>
        <v>0.35</v>
      </c>
      <c r="J21" s="409">
        <f>+'Seguimiento 3'!J21:J23</f>
        <v>0.25</v>
      </c>
      <c r="K21" s="418">
        <f>8/E21</f>
        <v>0.4</v>
      </c>
      <c r="L21" s="409">
        <f>+H21+I21+J21+K21</f>
        <v>1.28</v>
      </c>
      <c r="M21" s="409">
        <f>22*B21/E21</f>
        <v>0.44000000000000006</v>
      </c>
      <c r="N21" s="194"/>
      <c r="O21" s="194"/>
      <c r="P21" s="194"/>
      <c r="Q21" s="194"/>
      <c r="R21" s="198"/>
    </row>
    <row r="22" spans="1:18" ht="47.25" customHeight="1" x14ac:dyDescent="0.25">
      <c r="A22" s="205"/>
      <c r="B22" s="202"/>
      <c r="C22" s="195"/>
      <c r="D22" s="11" t="s">
        <v>39</v>
      </c>
      <c r="E22" s="195"/>
      <c r="F22" s="195"/>
      <c r="G22" s="195"/>
      <c r="H22" s="419"/>
      <c r="I22" s="195"/>
      <c r="J22" s="195"/>
      <c r="K22" s="419"/>
      <c r="L22" s="410"/>
      <c r="M22" s="410"/>
      <c r="N22" s="195"/>
      <c r="O22" s="195"/>
      <c r="P22" s="195"/>
      <c r="Q22" s="195"/>
      <c r="R22" s="199"/>
    </row>
    <row r="23" spans="1:18" ht="57" customHeight="1" x14ac:dyDescent="0.25">
      <c r="A23" s="206"/>
      <c r="B23" s="203"/>
      <c r="C23" s="196"/>
      <c r="D23" s="11" t="s">
        <v>41</v>
      </c>
      <c r="E23" s="195"/>
      <c r="F23" s="196"/>
      <c r="G23" s="196"/>
      <c r="H23" s="420"/>
      <c r="I23" s="196"/>
      <c r="J23" s="196"/>
      <c r="K23" s="420"/>
      <c r="L23" s="411"/>
      <c r="M23" s="411"/>
      <c r="N23" s="196"/>
      <c r="O23" s="196"/>
      <c r="P23" s="196"/>
      <c r="Q23" s="196"/>
      <c r="R23" s="200"/>
    </row>
    <row r="24" spans="1:18" ht="55.5" customHeight="1" x14ac:dyDescent="0.25">
      <c r="A24" s="204" t="s">
        <v>43</v>
      </c>
      <c r="B24" s="201">
        <v>0.3</v>
      </c>
      <c r="C24" s="194" t="s">
        <v>44</v>
      </c>
      <c r="D24" s="11" t="s">
        <v>45</v>
      </c>
      <c r="E24" s="194">
        <v>15</v>
      </c>
      <c r="F24" s="194" t="s">
        <v>29</v>
      </c>
      <c r="G24" s="194" t="s">
        <v>42</v>
      </c>
      <c r="H24" s="418">
        <f>3/30</f>
        <v>0.1</v>
      </c>
      <c r="I24" s="409">
        <f>+'Seguimiento 2'!I24:I26</f>
        <v>0.33333333333333331</v>
      </c>
      <c r="J24" s="409">
        <f>+'Seguimiento 3'!J24:J26</f>
        <v>0.4</v>
      </c>
      <c r="K24" s="418">
        <f>1/E24</f>
        <v>6.6666666666666666E-2</v>
      </c>
      <c r="L24" s="409">
        <f>+H24+I24+J24+K24</f>
        <v>0.9</v>
      </c>
      <c r="M24" s="409">
        <f>15*B24/E24</f>
        <v>0.3</v>
      </c>
      <c r="N24" s="194"/>
      <c r="O24" s="194"/>
      <c r="P24" s="194"/>
      <c r="Q24" s="194"/>
      <c r="R24" s="194"/>
    </row>
    <row r="25" spans="1:18" ht="39.75" customHeight="1" x14ac:dyDescent="0.25">
      <c r="A25" s="205"/>
      <c r="B25" s="202"/>
      <c r="C25" s="195"/>
      <c r="D25" s="11" t="s">
        <v>46</v>
      </c>
      <c r="E25" s="195"/>
      <c r="F25" s="195"/>
      <c r="G25" s="195"/>
      <c r="H25" s="419"/>
      <c r="I25" s="195"/>
      <c r="J25" s="195"/>
      <c r="K25" s="419"/>
      <c r="L25" s="410"/>
      <c r="M25" s="410"/>
      <c r="N25" s="195"/>
      <c r="O25" s="195"/>
      <c r="P25" s="195"/>
      <c r="Q25" s="195"/>
      <c r="R25" s="195"/>
    </row>
    <row r="26" spans="1:18" ht="39" customHeight="1" x14ac:dyDescent="0.25">
      <c r="A26" s="206"/>
      <c r="B26" s="203"/>
      <c r="C26" s="196"/>
      <c r="D26" s="11" t="s">
        <v>47</v>
      </c>
      <c r="E26" s="196"/>
      <c r="F26" s="196"/>
      <c r="G26" s="196"/>
      <c r="H26" s="420"/>
      <c r="I26" s="196"/>
      <c r="J26" s="196"/>
      <c r="K26" s="420"/>
      <c r="L26" s="411"/>
      <c r="M26" s="411"/>
      <c r="N26" s="196"/>
      <c r="O26" s="196"/>
      <c r="P26" s="196"/>
      <c r="Q26" s="196"/>
      <c r="R26" s="196"/>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124">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89"/>
      <c r="E29" s="190"/>
      <c r="F29" s="412"/>
      <c r="G29" s="413"/>
      <c r="H29" s="414"/>
      <c r="I29" s="24"/>
      <c r="J29" s="24"/>
      <c r="K29" s="24"/>
      <c r="L29" s="24"/>
      <c r="M29" s="24"/>
      <c r="N29" s="24"/>
      <c r="O29" s="24"/>
      <c r="P29" s="24"/>
      <c r="Q29" s="24"/>
      <c r="R29" s="24"/>
    </row>
    <row r="30" spans="1:18" ht="15.75" thickBot="1" x14ac:dyDescent="0.3">
      <c r="A30" s="13"/>
      <c r="D30" s="187" t="s">
        <v>49</v>
      </c>
      <c r="E30" s="188"/>
      <c r="F30" s="127"/>
      <c r="G30" s="188" t="s">
        <v>50</v>
      </c>
      <c r="H30" s="191"/>
      <c r="I30" s="25"/>
      <c r="J30" s="25"/>
      <c r="K30" s="25"/>
      <c r="L30" s="25"/>
      <c r="M30" s="25"/>
      <c r="N30" s="25"/>
      <c r="O30" s="25"/>
      <c r="P30" s="25"/>
      <c r="Q30" s="25"/>
      <c r="R30" s="25"/>
    </row>
    <row r="31" spans="1:18" ht="15.75" thickBot="1" x14ac:dyDescent="0.3">
      <c r="A31" s="13"/>
    </row>
    <row r="32" spans="1:18" ht="15.75" thickBot="1" x14ac:dyDescent="0.3">
      <c r="A32" s="13"/>
      <c r="B32" s="415" t="s">
        <v>148</v>
      </c>
      <c r="C32" s="416"/>
      <c r="D32" s="416"/>
      <c r="E32" s="416"/>
      <c r="F32" s="416"/>
      <c r="G32" s="416"/>
      <c r="H32" s="41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6" t="s">
        <v>154</v>
      </c>
      <c r="H33" s="136"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NV5X2DCNMZXR-1920572113-5</_dlc_DocId>
    <_dlc_DocIdUrl xmlns="0948c079-19c9-4a36-bb7d-d65ca794eba7">
      <Url>https://www.supersociedades.gov.co/nuestra_entidad/EstOrgTal/_layouts/15/DocIdRedir.aspx?ID=NV5X2DCNMZXR-1920572113-5</Url>
      <Description>NV5X2DCNMZXR-1920572113-5</Description>
    </_dlc_DocIdUrl>
    <A_x00f1_o xmlns="fa151406-5585-4b74-a996-4a96add1b61b">2021</A_x00f1_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6E5D8F-0A8C-44B9-8C58-BC2434FC1222}"/>
</file>

<file path=customXml/itemProps2.xml><?xml version="1.0" encoding="utf-8"?>
<ds:datastoreItem xmlns:ds="http://schemas.openxmlformats.org/officeDocument/2006/customXml" ds:itemID="{E8BDB600-D6F9-4C9A-883D-D8913AE1A8E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7494768-fa31-46e7-999c-061351426e1b"/>
    <ds:schemaRef ds:uri="aa8688c9-eaef-4c21-ae29-0ec4dda8e0e3"/>
    <ds:schemaRef ds:uri="http://www.w3.org/XML/1998/namespace"/>
    <ds:schemaRef ds:uri="http://purl.org/dc/dcmitype/"/>
  </ds:schemaRefs>
</ds:datastoreItem>
</file>

<file path=customXml/itemProps3.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4.xml><?xml version="1.0" encoding="utf-8"?>
<ds:datastoreItem xmlns:ds="http://schemas.openxmlformats.org/officeDocument/2006/customXml" ds:itemID="{027ABEB9-6D28-41A8-B4AD-D4DED437C2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Concertacion </vt:lpstr>
      <vt:lpstr>MANUAL</vt:lpstr>
      <vt:lpstr>instructivo de diligenciamiento</vt:lpstr>
      <vt:lpstr>ANEXO 1</vt:lpstr>
      <vt:lpstr>Valoración Subordinado</vt:lpstr>
      <vt:lpstr>Valoración Par</vt:lpstr>
      <vt:lpstr>Seguimiento 2</vt:lpstr>
      <vt:lpstr>Seguimiento 3</vt:lpstr>
      <vt:lpstr>Seguimiento 4</vt:lpstr>
      <vt:lpstr>Final</vt:lpstr>
      <vt:lpstr>Componente de Gestion Adicional</vt:lpstr>
      <vt:lpstr>Instructivo</vt:lpstr>
      <vt:lpstr>'ANEXO 1'!Área_de_impresión</vt:lpstr>
      <vt:lpstr>'Componente de Gestion Adicional'!Área_de_impresión</vt:lpstr>
      <vt:lpstr>'instructivo de diligenciamiento'!Área_de_impresión</vt:lpstr>
      <vt:lpstr>MANUAL!Área_de_impresión</vt:lpstr>
      <vt:lpstr>'Valoración Par'!Área_de_impresión</vt:lpstr>
      <vt:lpstr>'Valoración Subordinado'!Área_de_impresión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Reinaldo Sánchez</dc:title>
  <dc:creator>Jeimy Paola Ortiz Gracia</dc:creator>
  <cp:lastModifiedBy>Luis Oliverio Espinosa Ruiz</cp:lastModifiedBy>
  <cp:revision/>
  <cp:lastPrinted>2017-11-02T15:26:09Z</cp:lastPrinted>
  <dcterms:created xsi:type="dcterms:W3CDTF">2014-03-17T17:12:16Z</dcterms:created>
  <dcterms:modified xsi:type="dcterms:W3CDTF">2021-11-17T17:25:19Z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3dfa5fc2-64a8-4028-80c4-3613c70ba904</vt:lpwstr>
  </property>
  <property fmtid="{D5CDD505-2E9C-101B-9397-08002B2CF9AE}" pid="4" name="eDOCS AutoSave">
    <vt:lpwstr/>
  </property>
  <property fmtid="{D5CDD505-2E9C-101B-9397-08002B2CF9AE}" pid="5" name="Año">
    <vt:r8>2021</vt:r8>
  </property>
</Properties>
</file>