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0" yWindow="0" windowWidth="20490" windowHeight="7755" tabRatio="803" activeTab="5"/>
  </bookViews>
  <sheets>
    <sheet name="Plan" sheetId="10" r:id="rId1"/>
    <sheet name="Objetivo" sheetId="2" r:id="rId2"/>
    <sheet name="Indicadores" sheetId="3" r:id="rId3"/>
    <sheet name="Recursos Humanos" sheetId="5" r:id="rId4"/>
    <sheet name="Recursos Financieros" sheetId="12" r:id="rId5"/>
    <sheet name="EDT- Actividades" sheetId="11" r:id="rId6"/>
    <sheet name="Riesgos" sheetId="9" r:id="rId7"/>
    <sheet name="No tocar" sheetId="15" state="hidden" r:id="rId8"/>
  </sheets>
  <externalReferences>
    <externalReference r:id="rId9"/>
  </externalReferences>
  <definedNames>
    <definedName name="Activos" localSheetId="5">#REF!</definedName>
    <definedName name="Activos" localSheetId="2">#REF!</definedName>
    <definedName name="Activos" localSheetId="0">#REF!</definedName>
    <definedName name="Activos" localSheetId="4">#REF!</definedName>
    <definedName name="Activos" localSheetId="3">#REF!</definedName>
    <definedName name="Activos" localSheetId="6">#REF!</definedName>
    <definedName name="Activos">#REF!</definedName>
    <definedName name="ActivosP1" localSheetId="5">#REF!</definedName>
    <definedName name="ActivosP1" localSheetId="2">#REF!</definedName>
    <definedName name="ActivosP1" localSheetId="0">#REF!</definedName>
    <definedName name="ActivosP1" localSheetId="4">#REF!</definedName>
    <definedName name="ActivosP1" localSheetId="3">#REF!</definedName>
    <definedName name="ActivosP1" localSheetId="6">#REF!</definedName>
    <definedName name="ActivosP1">#REF!</definedName>
    <definedName name="ActivosP10" localSheetId="5">#REF!</definedName>
    <definedName name="ActivosP10" localSheetId="2">#REF!</definedName>
    <definedName name="ActivosP10" localSheetId="0">#REF!</definedName>
    <definedName name="ActivosP10" localSheetId="4">#REF!</definedName>
    <definedName name="ActivosP10" localSheetId="3">#REF!</definedName>
    <definedName name="ActivosP10" localSheetId="6">#REF!</definedName>
    <definedName name="ActivosP10">#REF!</definedName>
    <definedName name="ActivosP11" localSheetId="5">#REF!</definedName>
    <definedName name="ActivosP11" localSheetId="2">#REF!</definedName>
    <definedName name="ActivosP11" localSheetId="0">#REF!</definedName>
    <definedName name="ActivosP11" localSheetId="4">#REF!</definedName>
    <definedName name="ActivosP11" localSheetId="3">#REF!</definedName>
    <definedName name="ActivosP11" localSheetId="6">#REF!</definedName>
    <definedName name="ActivosP11">#REF!</definedName>
    <definedName name="Activosp11000" localSheetId="5">#REF!</definedName>
    <definedName name="Activosp11000" localSheetId="2">#REF!</definedName>
    <definedName name="Activosp11000" localSheetId="0">#REF!</definedName>
    <definedName name="Activosp11000" localSheetId="4">#REF!</definedName>
    <definedName name="Activosp11000" localSheetId="3">#REF!</definedName>
    <definedName name="Activosp11000" localSheetId="6">#REF!</definedName>
    <definedName name="Activosp11000">#REF!</definedName>
    <definedName name="ActivosP12" localSheetId="5">#REF!</definedName>
    <definedName name="ActivosP12" localSheetId="2">#REF!</definedName>
    <definedName name="ActivosP12" localSheetId="0">#REF!</definedName>
    <definedName name="ActivosP12" localSheetId="4">#REF!</definedName>
    <definedName name="ActivosP12" localSheetId="3">#REF!</definedName>
    <definedName name="ActivosP12" localSheetId="6">#REF!</definedName>
    <definedName name="ActivosP12">#REF!</definedName>
    <definedName name="ActivosP2" localSheetId="5">#REF!</definedName>
    <definedName name="ActivosP2" localSheetId="2">#REF!</definedName>
    <definedName name="ActivosP2" localSheetId="0">#REF!</definedName>
    <definedName name="ActivosP2" localSheetId="4">#REF!</definedName>
    <definedName name="ActivosP2" localSheetId="3">#REF!</definedName>
    <definedName name="ActivosP2" localSheetId="6">#REF!</definedName>
    <definedName name="ActivosP2">#REF!</definedName>
    <definedName name="ActivosP3" localSheetId="5">#REF!</definedName>
    <definedName name="ActivosP3" localSheetId="2">#REF!</definedName>
    <definedName name="ActivosP3" localSheetId="0">#REF!</definedName>
    <definedName name="ActivosP3" localSheetId="4">#REF!</definedName>
    <definedName name="ActivosP3" localSheetId="3">#REF!</definedName>
    <definedName name="ActivosP3" localSheetId="6">#REF!</definedName>
    <definedName name="ActivosP3">#REF!</definedName>
    <definedName name="ActivosP4" localSheetId="5">#REF!</definedName>
    <definedName name="ActivosP4" localSheetId="2">#REF!</definedName>
    <definedName name="ActivosP4" localSheetId="0">#REF!</definedName>
    <definedName name="ActivosP4" localSheetId="4">#REF!</definedName>
    <definedName name="ActivosP4" localSheetId="3">#REF!</definedName>
    <definedName name="ActivosP4" localSheetId="6">#REF!</definedName>
    <definedName name="ActivosP4">#REF!</definedName>
    <definedName name="ActivosP5" localSheetId="5">#REF!</definedName>
    <definedName name="ActivosP5" localSheetId="2">#REF!</definedName>
    <definedName name="ActivosP5" localSheetId="0">#REF!</definedName>
    <definedName name="ActivosP5" localSheetId="4">#REF!</definedName>
    <definedName name="ActivosP5" localSheetId="3">#REF!</definedName>
    <definedName name="ActivosP5" localSheetId="6">#REF!</definedName>
    <definedName name="ActivosP5">#REF!</definedName>
    <definedName name="ActivosP6" localSheetId="5">#REF!</definedName>
    <definedName name="ActivosP6" localSheetId="2">#REF!</definedName>
    <definedName name="ActivosP6" localSheetId="0">#REF!</definedName>
    <definedName name="ActivosP6" localSheetId="4">#REF!</definedName>
    <definedName name="ActivosP6" localSheetId="3">#REF!</definedName>
    <definedName name="ActivosP6" localSheetId="6">#REF!</definedName>
    <definedName name="ActivosP6">#REF!</definedName>
    <definedName name="ActivosP7" localSheetId="5">#REF!</definedName>
    <definedName name="ActivosP7" localSheetId="2">#REF!</definedName>
    <definedName name="ActivosP7" localSheetId="0">#REF!</definedName>
    <definedName name="ActivosP7" localSheetId="4">#REF!</definedName>
    <definedName name="ActivosP7" localSheetId="3">#REF!</definedName>
    <definedName name="ActivosP7" localSheetId="6">#REF!</definedName>
    <definedName name="ActivosP7">#REF!</definedName>
    <definedName name="ActivosP8" localSheetId="5">#REF!</definedName>
    <definedName name="ActivosP8" localSheetId="2">#REF!</definedName>
    <definedName name="ActivosP8" localSheetId="0">#REF!</definedName>
    <definedName name="ActivosP8" localSheetId="4">#REF!</definedName>
    <definedName name="ActivosP8" localSheetId="3">#REF!</definedName>
    <definedName name="ActivosP8" localSheetId="6">#REF!</definedName>
    <definedName name="ActivosP8">#REF!</definedName>
    <definedName name="ActivosP9" localSheetId="5">#REF!</definedName>
    <definedName name="ActivosP9" localSheetId="2">#REF!</definedName>
    <definedName name="ActivosP9" localSheetId="0">#REF!</definedName>
    <definedName name="ActivosP9" localSheetId="4">#REF!</definedName>
    <definedName name="ActivosP9" localSheetId="3">#REF!</definedName>
    <definedName name="ActivosP9" localSheetId="6">#REF!</definedName>
    <definedName name="ActivosP9">#REF!</definedName>
    <definedName name="_xlnm.Print_Area" localSheetId="5">'EDT- Actividades'!$B$2:$E$7</definedName>
    <definedName name="_xlnm.Print_Area" localSheetId="2">Indicadores!$B$2:$H$13</definedName>
    <definedName name="_xlnm.Print_Area" localSheetId="1">Objetivo!$B$2:$P$9</definedName>
    <definedName name="_xlnm.Print_Area" localSheetId="0">Plan!$C$2:$I$8</definedName>
    <definedName name="_xlnm.Print_Area" localSheetId="4">'Recursos Financieros'!$B$2:$F$8</definedName>
    <definedName name="_xlnm.Print_Area" localSheetId="3">'Recursos Humanos'!$B$2:$G$15</definedName>
    <definedName name="_xlnm.Print_Area" localSheetId="6">Riesgos!$B$2:$O$15</definedName>
    <definedName name="Consulta__L" localSheetId="5">#REF!</definedName>
    <definedName name="Consulta__L" localSheetId="2">#REF!</definedName>
    <definedName name="Consulta__L" localSheetId="0">#REF!</definedName>
    <definedName name="Consulta__L" localSheetId="4">#REF!</definedName>
    <definedName name="Consulta__L" localSheetId="3">#REF!</definedName>
    <definedName name="Consulta__L" localSheetId="6">#REF!</definedName>
    <definedName name="Consulta__L">#REF!</definedName>
    <definedName name="gloria" localSheetId="5">#REF!</definedName>
    <definedName name="gloria" localSheetId="2">#REF!</definedName>
    <definedName name="gloria" localSheetId="0">#REF!</definedName>
    <definedName name="gloria" localSheetId="4">#REF!</definedName>
    <definedName name="gloria" localSheetId="3">#REF!</definedName>
    <definedName name="gloria" localSheetId="6">#REF!</definedName>
    <definedName name="gloria">#REF!</definedName>
    <definedName name="pl" localSheetId="5">#REF!</definedName>
    <definedName name="pl" localSheetId="2">#REF!</definedName>
    <definedName name="pl" localSheetId="0">#REF!</definedName>
    <definedName name="pl" localSheetId="4">#REF!</definedName>
    <definedName name="pl" localSheetId="3">#REF!</definedName>
    <definedName name="pl" localSheetId="6">#REF!</definedName>
    <definedName name="pl">#REF!</definedName>
  </definedNames>
  <calcPr calcId="145621"/>
</workbook>
</file>

<file path=xl/calcChain.xml><?xml version="1.0" encoding="utf-8"?>
<calcChain xmlns="http://schemas.openxmlformats.org/spreadsheetml/2006/main">
  <c r="H24" i="3" l="1"/>
  <c r="H18" i="3"/>
  <c r="L15" i="11" l="1"/>
  <c r="I11" i="11" l="1"/>
  <c r="I12" i="11"/>
  <c r="I13" i="11"/>
  <c r="I14" i="11"/>
  <c r="I10" i="11"/>
  <c r="E15" i="11"/>
  <c r="D7" i="9" l="1"/>
  <c r="D7" i="2" l="1"/>
  <c r="M2" i="2" l="1"/>
  <c r="M3" i="2"/>
  <c r="M4" i="2"/>
  <c r="B7" i="9"/>
  <c r="B7" i="11"/>
  <c r="B7" i="12"/>
  <c r="B7" i="5"/>
  <c r="B7" i="3"/>
  <c r="B7" i="2"/>
  <c r="L4" i="9" l="1"/>
  <c r="L3" i="9"/>
  <c r="L2" i="9"/>
  <c r="K4" i="11"/>
  <c r="K3" i="11"/>
  <c r="K2" i="11"/>
  <c r="G4" i="12"/>
  <c r="G3" i="12"/>
  <c r="G2" i="12"/>
  <c r="G4" i="5"/>
  <c r="G3" i="5"/>
  <c r="G2" i="5"/>
  <c r="H4" i="3"/>
  <c r="H3" i="3"/>
  <c r="H2" i="3"/>
  <c r="C7" i="12" l="1"/>
  <c r="C7" i="5"/>
  <c r="A6" i="12"/>
  <c r="C7" i="11" l="1"/>
  <c r="D7" i="3" l="1"/>
</calcChain>
</file>

<file path=xl/comments1.xml><?xml version="1.0" encoding="utf-8"?>
<comments xmlns="http://schemas.openxmlformats.org/spreadsheetml/2006/main">
  <authors>
    <author>RONIN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</commentList>
</comments>
</file>

<file path=xl/comments2.xml><?xml version="1.0" encoding="utf-8"?>
<comments xmlns="http://schemas.openxmlformats.org/spreadsheetml/2006/main">
  <authors>
    <author>RONIN</author>
    <author>Juan Camilo Correa Jimenez</author>
    <author>Héctor Manuel Játiva García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E11" authorId="1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H12" authorId="2">
      <text>
        <r>
          <rPr>
            <b/>
            <sz val="9"/>
            <color indexed="81"/>
            <rFont val="Tahoma"/>
            <family val="2"/>
          </rPr>
          <t xml:space="preserve">Héctor Manuel Játiva García: </t>
        </r>
        <r>
          <rPr>
            <sz val="9"/>
            <color indexed="81"/>
            <rFont val="Tahoma"/>
            <family val="2"/>
          </rPr>
          <t xml:space="preserve">
En total se realizaron 974 actos administrativos en el primer semestre de 2017, siendo 556 para el primer trimestre y 418 para el segundo trimestre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7" authorId="1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E17" authorId="1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H18" authorId="2">
      <text>
        <r>
          <rPr>
            <b/>
            <sz val="9"/>
            <color indexed="81"/>
            <rFont val="Tahoma"/>
            <family val="2"/>
          </rPr>
          <t>Héctor Manuel Játiva García: Al primer Semestre se tamitaron 88 solicitudes en menos de 60 días hábiles.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23" authorId="1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H24" authorId="2">
      <text>
        <r>
          <rPr>
            <b/>
            <sz val="9"/>
            <color indexed="81"/>
            <rFont val="Tahoma"/>
            <family val="2"/>
          </rPr>
          <t>Héctor Manuel Játiva García: En el primer trimestre se liquidaron 595, requiriendose 3 reprocesos y en el segundo trimestre 567 necesitandose 4 reprocesos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</commentList>
</comments>
</file>

<file path=xl/comments3.xml><?xml version="1.0" encoding="utf-8"?>
<comments xmlns="http://schemas.openxmlformats.org/spreadsheetml/2006/main">
  <authors>
    <author>RONIN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RESPONSABILIDADES:</t>
        </r>
        <r>
          <rPr>
            <sz val="9"/>
            <color indexed="81"/>
            <rFont val="Tahoma"/>
            <family val="2"/>
          </rPr>
          <t xml:space="preserve">
Incluir las responsabilidades de la persona dentro del proyecto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INT. - EXT.
</t>
        </r>
        <r>
          <rPr>
            <sz val="9"/>
            <color indexed="81"/>
            <rFont val="Tahoma"/>
            <family val="2"/>
          </rPr>
          <t>Indicar si la persona pertenece a la Superintendencia o es externa</t>
        </r>
      </text>
    </comment>
  </commentList>
</comments>
</file>

<file path=xl/comments4.xml><?xml version="1.0" encoding="utf-8"?>
<comments xmlns="http://schemas.openxmlformats.org/spreadsheetml/2006/main">
  <authors>
    <author>RONIN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</commentList>
</comments>
</file>

<file path=xl/sharedStrings.xml><?xml version="1.0" encoding="utf-8"?>
<sst xmlns="http://schemas.openxmlformats.org/spreadsheetml/2006/main" count="234" uniqueCount="145">
  <si>
    <t>TIPO</t>
  </si>
  <si>
    <t>UNIDAD DE MEDIDA</t>
  </si>
  <si>
    <t>META</t>
  </si>
  <si>
    <t>RESPONSABLE DE LA MEDICION</t>
  </si>
  <si>
    <t>NOMBRE</t>
  </si>
  <si>
    <t>RESPONSABILIDADES</t>
  </si>
  <si>
    <t>DESCRIPCIÓN</t>
  </si>
  <si>
    <t>INDICADORES</t>
  </si>
  <si>
    <t>INT.-EXT.</t>
  </si>
  <si>
    <t xml:space="preserve">RECURSOS HUMANOS  </t>
  </si>
  <si>
    <t>APROPIACION INICIAL</t>
  </si>
  <si>
    <t>VALOR COMPROMETIDO</t>
  </si>
  <si>
    <t>VALOR OBLIGADO</t>
  </si>
  <si>
    <t>NÚMERO DE OBLIGACIÓN</t>
  </si>
  <si>
    <t>RECURSOS HUMANOS</t>
  </si>
  <si>
    <t>RECURSOS FINANCIEROS</t>
  </si>
  <si>
    <t>EDT-ACTIVIDADES</t>
  </si>
  <si>
    <t>Eficacia</t>
  </si>
  <si>
    <t>Ascendente</t>
  </si>
  <si>
    <t>Efectividad</t>
  </si>
  <si>
    <t>Eficiencia</t>
  </si>
  <si>
    <t>Descendente</t>
  </si>
  <si>
    <t>Tipos de indicadores</t>
  </si>
  <si>
    <t>Tendencia de indicador</t>
  </si>
  <si>
    <t>Roles</t>
  </si>
  <si>
    <t>Patrocinador</t>
  </si>
  <si>
    <t>Gerente</t>
  </si>
  <si>
    <t>Lider funcional</t>
  </si>
  <si>
    <t>interno - externo</t>
  </si>
  <si>
    <t>Posicion en el proyecto</t>
  </si>
  <si>
    <t>A favor</t>
  </si>
  <si>
    <t>Neutral</t>
  </si>
  <si>
    <t>En contra</t>
  </si>
  <si>
    <t>ROL</t>
  </si>
  <si>
    <t>Acto administrativo</t>
  </si>
  <si>
    <t>ACTIVIDADES</t>
  </si>
  <si>
    <t xml:space="preserve">ENTREGABLES </t>
  </si>
  <si>
    <t>METAS</t>
  </si>
  <si>
    <t>PESO DE LA ACTIVIDAD</t>
  </si>
  <si>
    <t>RESPONSABLES</t>
  </si>
  <si>
    <t>EVIDENCIA Ó AVANCES  DE LOS ENTREGABLES</t>
  </si>
  <si>
    <t>FECHA CIERRE</t>
  </si>
  <si>
    <t>PORCENTAJE DE CUMPLIMIENTO</t>
  </si>
  <si>
    <t>NO APLICA</t>
  </si>
  <si>
    <t>FECHA PROGRAMADA DE INICIO</t>
  </si>
  <si>
    <t>FECHA PROGRAMADA DE FINALIZACIÓN</t>
  </si>
  <si>
    <t>DURACIÓN DE LA ACTIVIDAD (Semanas)</t>
  </si>
  <si>
    <t>PRESUPUESTO DE INVERSIÓN</t>
  </si>
  <si>
    <t>Interno</t>
  </si>
  <si>
    <t>Externo</t>
  </si>
  <si>
    <t>Tipo de comunicación</t>
  </si>
  <si>
    <t>Mail</t>
  </si>
  <si>
    <t>Oficio</t>
  </si>
  <si>
    <t>Memorando</t>
  </si>
  <si>
    <t>Reunión</t>
  </si>
  <si>
    <t>Telefónica</t>
  </si>
  <si>
    <t>Electrónica</t>
  </si>
  <si>
    <t>Tipo de objetivo</t>
  </si>
  <si>
    <t>GENERAL</t>
  </si>
  <si>
    <t>ESPECIFICO</t>
  </si>
  <si>
    <t>FRECUENCIA DE MEDIDA</t>
  </si>
  <si>
    <t>FÓRMULA DEL INDICADOR</t>
  </si>
  <si>
    <t>INDICADOR</t>
  </si>
  <si>
    <t>Diario</t>
  </si>
  <si>
    <t>Semanal</t>
  </si>
  <si>
    <t>Quincenal</t>
  </si>
  <si>
    <t>Mensual</t>
  </si>
  <si>
    <t>Bimensual</t>
  </si>
  <si>
    <t>Trimestral</t>
  </si>
  <si>
    <t>Semestral</t>
  </si>
  <si>
    <t>Anual</t>
  </si>
  <si>
    <t>FRECUENCIA DE COMUNICACIÓN</t>
  </si>
  <si>
    <t>Según requerimiento</t>
  </si>
  <si>
    <t>SUPERINTENDENCIA DE SOCIEDADES</t>
  </si>
  <si>
    <t>Codigo: GC-F-015</t>
  </si>
  <si>
    <t>Version 001</t>
  </si>
  <si>
    <t>Pagina 1 de 1</t>
  </si>
  <si>
    <t>Fecha: 17 de septiembre de 2014</t>
  </si>
  <si>
    <t>DESCRIPCION</t>
  </si>
  <si>
    <t>ACTIVIDADES DE MITIGACION</t>
  </si>
  <si>
    <t>RESPONSABLE DE GESTIONAR EL RIESGO</t>
  </si>
  <si>
    <t>Bajo</t>
  </si>
  <si>
    <t>Medio</t>
  </si>
  <si>
    <t>Alto</t>
  </si>
  <si>
    <t>Extremo</t>
  </si>
  <si>
    <t>FORMATO: PLAN DE ACCIÓN OPERATIVO</t>
  </si>
  <si>
    <t>NOMBRE DEL PLAN DE ACCIÓN</t>
  </si>
  <si>
    <t>OBJETIVOS DEL PLAN DE ACCIÓN (Generales y específicos)</t>
  </si>
  <si>
    <t xml:space="preserve"> OBJETIVO</t>
  </si>
  <si>
    <t>PRESUPUESTO</t>
  </si>
  <si>
    <t>PRESUPUESTO DE FUNCIONAMIENTO</t>
  </si>
  <si>
    <t xml:space="preserve">NUMERO DE CDP </t>
  </si>
  <si>
    <t xml:space="preserve">RIESGOS </t>
  </si>
  <si>
    <t>GESTION DE RIESGOS DEL PLAN OPERATIVO</t>
  </si>
  <si>
    <t>N/A</t>
  </si>
  <si>
    <t>%</t>
  </si>
  <si>
    <t>Gestionar la selección, promoción y retiro de los funcionarios de conformidad con el regimen especifico de carrera administrativa de la superintendencia</t>
  </si>
  <si>
    <t>95% de las solicitudes recibidas</t>
  </si>
  <si>
    <t xml:space="preserve">95% de las solicitudes de ingreso, promoción y retiro </t>
  </si>
  <si>
    <t>Cumplimiento en la elaboración de actos administrativos</t>
  </si>
  <si>
    <t xml:space="preserve">Incumplimiento del plan debido a fallas de los sistemas de información necesarios para cumplir con las actividades </t>
  </si>
  <si>
    <t>1. Realizar seguimiento a los aplicativos (baranda y expediente)
2. Reportar oportunamente a la dirección de informatica y desarrollo y mesa de ayuda las fallas de las herramientas</t>
  </si>
  <si>
    <t xml:space="preserve">Incumplimiento del objetivo del plan debido a errores en la proyección de actos admninistrativos por desconocimiento de la normatividad </t>
  </si>
  <si>
    <t>Revisión de los actos adminsitrativos proyectados</t>
  </si>
  <si>
    <t>Asegurar las actividades de administración de personal y relaciones laborales de los funcionarios, de acuerdo con las políticas
de la entidad y las normas vigentes</t>
  </si>
  <si>
    <t xml:space="preserve">Atención en término de emisión acto administrativo que ordena pago de reserva especial del ahorro </t>
  </si>
  <si>
    <t>Ajustes de novedades en nómina</t>
  </si>
  <si>
    <t xml:space="preserve">Reportar novedades y generar nomina de los servidores publicos y pensionados FOPEP </t>
  </si>
  <si>
    <t>Proyectar actos adminsitrativos de situaciones administrativas (licencias, vacaciones, prórrogas de nombramientos y encargos), comisión de servicios y reconocimiento de  viaticos y gastos de viaje al interior y exterior del pais</t>
  </si>
  <si>
    <t xml:space="preserve">Reporte postal </t>
  </si>
  <si>
    <t xml:space="preserve">Remitir al Grupo de Cobro Coactivo el reporte de las incapacidades, licencias de maternidad y paternidad para lo de su competencia </t>
  </si>
  <si>
    <t>Plan de Acción Operativo Grupo Administración de Personal -Primer Semestre 2017</t>
  </si>
  <si>
    <t>Código: GC-F-019</t>
  </si>
  <si>
    <t>Versión 001</t>
  </si>
  <si>
    <t xml:space="preserve">Mantener talento humano competente garantizando el cumplimiento de las funciones propias de cada empleo, en un ambiente laboral que considere de manera permanete el bienestar de la persona humana. </t>
  </si>
  <si>
    <t>Número de actos adminsitrativos proyectados
_______________________________________________________________________
Total solicitudes recibidas (encargos, comisión de servicios, reconocer viaticos, gastos de viaje al interior del pais, licencias ordinarias no remuneradas, ingresos y retiros)</t>
  </si>
  <si>
    <t>PORCENTAJE DE CUMPLIMIENTO DE LA META</t>
  </si>
  <si>
    <t>Coordinador Grupo Adminsitración de Personal</t>
  </si>
  <si>
    <t xml:space="preserve">Número de funcionarios de la nómina que requieren ajustes 
______________________________________________
Total funcionarios liquidados </t>
  </si>
  <si>
    <t>SISTEMA DE GESTIÓN INTEGRADO</t>
  </si>
  <si>
    <t>PROCESO: GESTIÓN INTEGRAL</t>
  </si>
  <si>
    <t>Funcionarios Grupo de Administración de Personal</t>
  </si>
  <si>
    <t>Ligia Stella Rodríguez Hernández
Secretaria General</t>
  </si>
  <si>
    <t>• Responsable por el cumplimiento exitoso del plan
• Toma decisiones claves en el plan
• Realizar gestión y ayuda en la solución imprevistos con las partes interesadas y el equipo del plan</t>
  </si>
  <si>
    <t>• Definir los Objetivos del plan
• Define Plan de Trabajo
• Realiza seguimiento al plan de trabajo
• Coordina equipo del plan
• Realizar gestión sobre los recursos del plan 
• Gestiona los riesgos del plan
• Elabora los estudios previos cuando aplique</t>
  </si>
  <si>
    <t>Lider Funcional</t>
  </si>
  <si>
    <t>• Participa en la ejecución de la actividades del plan</t>
  </si>
  <si>
    <t xml:space="preserve">Estructurar el archivo plano de bonos pensionales e exfuncionarios  y cargue en aplicativo kactus para generación de certificado </t>
  </si>
  <si>
    <t>• Coordinador Grupo de Administración de Personal
• Funcionarios Grupo de Administración de personal</t>
  </si>
  <si>
    <t>• Coordinador Grupo de Administración de Personal
• Funcionarios Grupo de Administración de Personal</t>
  </si>
  <si>
    <t>• Coordinador Grupo de Administración de Personal</t>
  </si>
  <si>
    <t>Fecha: 11 de enero de 2017</t>
  </si>
  <si>
    <t>Página 1 de 7</t>
  </si>
  <si>
    <t>EVALUACIÓN RIESGO RESIDUAL</t>
  </si>
  <si>
    <t>EVALUACIÓN RIESGO INHERENTE</t>
  </si>
  <si>
    <t>Daniela Sanchez Polanco 
Coordinador Grupo de Administración de Personal</t>
  </si>
  <si>
    <r>
      <t>Numero de solicitudes de pago por REA tramitadas en</t>
    </r>
    <r>
      <rPr>
        <sz val="9"/>
        <color theme="5" tint="-0.249977111117893"/>
        <rFont val="Arial"/>
        <family val="2"/>
      </rPr>
      <t xml:space="preserve"> </t>
    </r>
    <r>
      <rPr>
        <sz val="9"/>
        <rFont val="Arial"/>
        <family val="2"/>
      </rPr>
      <t>50 o menos de 50 días
_____________________________________________________________________________
Total solicitudes de pago recibidas con documentos completos para trámite</t>
    </r>
  </si>
  <si>
    <t>Desprendible de nómina enviado a cada funcionario al correo electrónico institucional</t>
  </si>
  <si>
    <t xml:space="preserve">Relación </t>
  </si>
  <si>
    <t xml:space="preserve">Relación de radicado enviados al FOPEP </t>
  </si>
  <si>
    <t>Cuadro con la relación de número de actos administrativos</t>
  </si>
  <si>
    <t>Cuadro de consolidación de novedades</t>
  </si>
  <si>
    <t>Desprendibles enviados a tosdos y cada uno de los funcionarios a su cuenta de correo elecrónico institucional</t>
  </si>
  <si>
    <t>Cuadro con relación de incapacidades reportadas</t>
  </si>
  <si>
    <t>Copia de la comunicación enviada a FOPEP durante el primer semestre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</si>
</sst>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\-yy"/>
    <numFmt numFmtId="165" formatCode="[$-80A]dddd\ d&quot; de &quot;mmmm&quot; de &quot;yyyy;@"/>
    <numFmt numFmtId="167" formatCode="[$-80A]d&quot; de &quot;mmmm&quot; de &quot;yyyy;@"/>
  </numFmts>
  <fonts count="16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u/>
      <sz val="10"/>
      <color theme="0"/>
      <name val="Arial"/>
      <family val="2"/>
    </font>
    <font>
      <sz val="9"/>
      <color theme="5" tint="-0.249977111117893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23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1" applyNumberFormat="0" applyFill="0" applyAlignment="0" applyProtection="0"/>
    <xf numFmtId="0" fontId="10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20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2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6" borderId="2" xfId="0" applyFont="1" applyFill="1" applyBorder="1"/>
    <xf numFmtId="0" fontId="2" fillId="0" borderId="0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7" borderId="5" xfId="0" applyFont="1" applyFill="1" applyBorder="1" applyAlignment="1" applyProtection="1">
      <alignment horizontal="center" vertical="center" wrapText="1"/>
    </xf>
    <xf numFmtId="9" fontId="11" fillId="7" borderId="7" xfId="0" applyNumberFormat="1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9" fontId="11" fillId="7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4" borderId="2" xfId="5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9" fontId="2" fillId="0" borderId="2" xfId="5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9" fontId="4" fillId="4" borderId="2" xfId="5" applyFont="1" applyFill="1" applyBorder="1" applyAlignment="1">
      <alignment horizontal="center" vertical="center" wrapText="1"/>
    </xf>
    <xf numFmtId="10" fontId="4" fillId="4" borderId="2" xfId="5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 applyProtection="1">
      <alignment horizontal="center" vertical="center"/>
    </xf>
    <xf numFmtId="0" fontId="6" fillId="0" borderId="25" xfId="2" applyFont="1" applyFill="1" applyBorder="1" applyAlignment="1" applyProtection="1">
      <alignment horizontal="center" vertical="center"/>
    </xf>
    <xf numFmtId="0" fontId="6" fillId="0" borderId="20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22" xfId="2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32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 applyProtection="1">
      <alignment horizontal="center" vertical="center"/>
    </xf>
    <xf numFmtId="0" fontId="6" fillId="0" borderId="11" xfId="2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13" xfId="2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 applyProtection="1">
      <alignment horizontal="center" vertical="center"/>
    </xf>
    <xf numFmtId="0" fontId="6" fillId="0" borderId="15" xfId="2" applyFont="1" applyFill="1" applyBorder="1" applyAlignment="1" applyProtection="1">
      <alignment horizontal="center" vertical="center"/>
    </xf>
    <xf numFmtId="0" fontId="6" fillId="0" borderId="16" xfId="2" applyFont="1" applyFill="1" applyBorder="1" applyAlignment="1" applyProtection="1">
      <alignment horizontal="center" vertical="center"/>
    </xf>
    <xf numFmtId="0" fontId="6" fillId="0" borderId="30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6" fillId="0" borderId="31" xfId="2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6" fillId="4" borderId="30" xfId="2" applyFont="1" applyFill="1" applyBorder="1" applyAlignment="1" applyProtection="1">
      <alignment horizontal="center" vertical="center"/>
    </xf>
    <xf numFmtId="0" fontId="6" fillId="4" borderId="36" xfId="2" applyFont="1" applyFill="1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6" fillId="0" borderId="27" xfId="2" applyFont="1" applyFill="1" applyBorder="1" applyAlignment="1" applyProtection="1">
      <alignment horizontal="center" vertical="center"/>
    </xf>
    <xf numFmtId="0" fontId="6" fillId="0" borderId="29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4" xfId="2" applyFont="1" applyFill="1" applyBorder="1" applyAlignment="1" applyProtection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6" fillId="4" borderId="17" xfId="2" applyFont="1" applyFill="1" applyBorder="1" applyAlignment="1" applyProtection="1">
      <alignment horizontal="center" vertical="center"/>
    </xf>
    <xf numFmtId="0" fontId="6" fillId="4" borderId="18" xfId="2" applyFont="1" applyFill="1" applyBorder="1" applyAlignment="1" applyProtection="1">
      <alignment horizontal="center" vertical="center"/>
    </xf>
    <xf numFmtId="0" fontId="6" fillId="4" borderId="19" xfId="2" applyFont="1" applyFill="1" applyBorder="1" applyAlignment="1" applyProtection="1">
      <alignment horizontal="center" vertical="center"/>
    </xf>
    <xf numFmtId="0" fontId="6" fillId="4" borderId="20" xfId="2" applyFont="1" applyFill="1" applyBorder="1" applyAlignment="1" applyProtection="1">
      <alignment horizontal="center" vertical="center"/>
    </xf>
    <xf numFmtId="0" fontId="6" fillId="4" borderId="2" xfId="2" applyFont="1" applyFill="1" applyBorder="1" applyAlignment="1" applyProtection="1">
      <alignment horizontal="center" vertical="center"/>
    </xf>
    <xf numFmtId="0" fontId="6" fillId="4" borderId="21" xfId="2" applyFont="1" applyFill="1" applyBorder="1" applyAlignment="1" applyProtection="1">
      <alignment horizontal="center" vertical="center"/>
    </xf>
    <xf numFmtId="0" fontId="6" fillId="4" borderId="22" xfId="2" applyFont="1" applyFill="1" applyBorder="1" applyAlignment="1" applyProtection="1">
      <alignment horizontal="center" vertical="center"/>
    </xf>
    <xf numFmtId="0" fontId="6" fillId="4" borderId="23" xfId="2" applyFont="1" applyFill="1" applyBorder="1" applyAlignment="1" applyProtection="1">
      <alignment horizontal="center" vertical="center"/>
    </xf>
    <xf numFmtId="0" fontId="6" fillId="4" borderId="24" xfId="2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vertical="center" wrapText="1"/>
    </xf>
    <xf numFmtId="165" fontId="2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165" fontId="2" fillId="4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164" fontId="11" fillId="7" borderId="7" xfId="0" applyNumberFormat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</cellXfs>
  <cellStyles count="6">
    <cellStyle name="Hipervínculo" xfId="4" builtinId="8"/>
    <cellStyle name="Neutral" xfId="1" builtinId="28" customBuiltin="1"/>
    <cellStyle name="Normal" xfId="0" builtinId="0"/>
    <cellStyle name="Normal 2" xfId="2"/>
    <cellStyle name="Porcentaje" xfId="5" builtinId="5"/>
    <cellStyle name="Total" xfId="3" builtinId="25" customBuiltin="1"/>
  </cellStyles>
  <dxfs count="1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235326</xdr:colOff>
      <xdr:row>1</xdr:row>
      <xdr:rowOff>67235</xdr:rowOff>
    </xdr:from>
    <xdr:to>
      <xdr:col>2</xdr:col>
      <xdr:colOff>1322296</xdr:colOff>
      <xdr:row>4</xdr:row>
      <xdr:rowOff>251309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4" y="549088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340048</xdr:colOff>
      <xdr:row>1</xdr:row>
      <xdr:rowOff>43714</xdr:rowOff>
    </xdr:from>
    <xdr:to>
      <xdr:col>21</xdr:col>
      <xdr:colOff>493438</xdr:colOff>
      <xdr:row>4</xdr:row>
      <xdr:rowOff>271054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2024048" y="191881"/>
          <a:ext cx="968307" cy="1169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391584</xdr:colOff>
      <xdr:row>1</xdr:row>
      <xdr:rowOff>52916</xdr:rowOff>
    </xdr:from>
    <xdr:to>
      <xdr:col>2</xdr:col>
      <xdr:colOff>504887</xdr:colOff>
      <xdr:row>4</xdr:row>
      <xdr:rowOff>225160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4" y="211666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212912</xdr:colOff>
      <xdr:row>4</xdr:row>
      <xdr:rowOff>235322</xdr:rowOff>
    </xdr:from>
    <xdr:to>
      <xdr:col>13</xdr:col>
      <xdr:colOff>336177</xdr:colOff>
      <xdr:row>9</xdr:row>
      <xdr:rowOff>190500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147177" y="13222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412750</xdr:colOff>
      <xdr:row>1</xdr:row>
      <xdr:rowOff>63500</xdr:rowOff>
    </xdr:from>
    <xdr:to>
      <xdr:col>2</xdr:col>
      <xdr:colOff>526053</xdr:colOff>
      <xdr:row>4</xdr:row>
      <xdr:rowOff>235744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2250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48683</xdr:colOff>
      <xdr:row>0</xdr:row>
      <xdr:rowOff>0</xdr:rowOff>
    </xdr:from>
    <xdr:to>
      <xdr:col>12</xdr:col>
      <xdr:colOff>197473</xdr:colOff>
      <xdr:row>4</xdr:row>
      <xdr:rowOff>90769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039600" y="0"/>
          <a:ext cx="963706" cy="118085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603251</xdr:colOff>
      <xdr:row>1</xdr:row>
      <xdr:rowOff>63499</xdr:rowOff>
    </xdr:from>
    <xdr:to>
      <xdr:col>1</xdr:col>
      <xdr:colOff>1690221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11</xdr:row>
      <xdr:rowOff>114300</xdr:rowOff>
    </xdr:from>
    <xdr:to>
      <xdr:col>5</xdr:col>
      <xdr:colOff>1335181</xdr:colOff>
      <xdr:row>19</xdr:row>
      <xdr:rowOff>71719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419850" y="2238375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709084</xdr:colOff>
      <xdr:row>1</xdr:row>
      <xdr:rowOff>63501</xdr:rowOff>
    </xdr:from>
    <xdr:to>
      <xdr:col>1</xdr:col>
      <xdr:colOff>1796054</xdr:colOff>
      <xdr:row>4</xdr:row>
      <xdr:rowOff>235745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4" y="222251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462642</xdr:colOff>
      <xdr:row>6</xdr:row>
      <xdr:rowOff>108858</xdr:rowOff>
    </xdr:from>
    <xdr:to>
      <xdr:col>14</xdr:col>
      <xdr:colOff>201706</xdr:colOff>
      <xdr:row>9</xdr:row>
      <xdr:rowOff>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5661821" y="1551215"/>
          <a:ext cx="963706" cy="11766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972110</xdr:colOff>
      <xdr:row>1</xdr:row>
      <xdr:rowOff>57150</xdr:rowOff>
    </xdr:from>
    <xdr:to>
      <xdr:col>1</xdr:col>
      <xdr:colOff>2059080</xdr:colOff>
      <xdr:row>4</xdr:row>
      <xdr:rowOff>237861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992" y="214032"/>
          <a:ext cx="1086970" cy="111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984249</xdr:colOff>
      <xdr:row>16</xdr:row>
      <xdr:rowOff>2</xdr:rowOff>
    </xdr:from>
    <xdr:to>
      <xdr:col>6</xdr:col>
      <xdr:colOff>402789</xdr:colOff>
      <xdr:row>23</xdr:row>
      <xdr:rowOff>139453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418666" y="4974169"/>
          <a:ext cx="963706" cy="11766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402168</xdr:colOff>
      <xdr:row>1</xdr:row>
      <xdr:rowOff>52917</xdr:rowOff>
    </xdr:from>
    <xdr:to>
      <xdr:col>2</xdr:col>
      <xdr:colOff>515471</xdr:colOff>
      <xdr:row>4</xdr:row>
      <xdr:rowOff>225161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8" y="211667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Acci&#243;n%20Operativo%20Desarrollo%20Talento%20Humano%202017-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Objetivo"/>
      <sheetName val="Indicadores"/>
      <sheetName val="Recursos Humanos"/>
      <sheetName val="Recursos Financieros"/>
      <sheetName val="EDT- Actividades"/>
      <sheetName val="Riesgos"/>
      <sheetName val="No to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R25"/>
  <sheetViews>
    <sheetView showGridLines="0" zoomScale="90" zoomScaleNormal="90" workbookViewId="0">
      <selection activeCell="G14" sqref="G14"/>
    </sheetView>
  </sheetViews>
  <sheetFormatPr baseColWidth="10" defaultColWidth="11.42578125" defaultRowHeight="12" x14ac:dyDescent="0.2"/>
  <cols>
    <col min="1" max="2" width="3.28515625" style="1" customWidth="1"/>
    <col min="3" max="3" width="26.5703125" style="1" bestFit="1" customWidth="1"/>
    <col min="4" max="4" width="3.7109375" style="1" customWidth="1"/>
    <col min="5" max="5" width="26.7109375" style="1" bestFit="1" customWidth="1"/>
    <col min="6" max="6" width="3.7109375" style="1" customWidth="1"/>
    <col min="7" max="7" width="26.85546875" style="1" bestFit="1" customWidth="1"/>
    <col min="8" max="8" width="3.7109375" style="1" customWidth="1"/>
    <col min="9" max="9" width="28.42578125" style="1" customWidth="1"/>
    <col min="10" max="10" width="3.7109375" style="1" customWidth="1"/>
    <col min="11" max="11" width="27" style="1" customWidth="1"/>
    <col min="12" max="13" width="7.7109375" style="1" customWidth="1"/>
    <col min="14" max="15" width="5.7109375" style="1" hidden="1" customWidth="1"/>
    <col min="16" max="16" width="10.7109375" style="1" customWidth="1"/>
    <col min="17" max="17" width="20.7109375" style="1" customWidth="1"/>
    <col min="18" max="18" width="9.140625" style="2" customWidth="1"/>
    <col min="19" max="239" width="9.140625" style="1" customWidth="1"/>
    <col min="240" max="16384" width="11.42578125" style="1"/>
  </cols>
  <sheetData>
    <row r="1" spans="1:18" ht="9" customHeight="1" thickBot="1" x14ac:dyDescent="0.25"/>
    <row r="2" spans="1:18" s="11" customFormat="1" ht="26.25" customHeight="1" x14ac:dyDescent="0.2">
      <c r="A2" s="37"/>
      <c r="B2" s="87"/>
      <c r="C2" s="88"/>
      <c r="D2" s="89" t="s">
        <v>73</v>
      </c>
      <c r="E2" s="90"/>
      <c r="F2" s="90"/>
      <c r="G2" s="90"/>
      <c r="H2" s="90"/>
      <c r="I2" s="90"/>
      <c r="J2" s="91"/>
      <c r="K2" s="48" t="s">
        <v>112</v>
      </c>
      <c r="R2" s="14"/>
    </row>
    <row r="3" spans="1:18" s="11" customFormat="1" ht="23.25" customHeight="1" x14ac:dyDescent="0.2">
      <c r="A3" s="37"/>
      <c r="B3" s="100"/>
      <c r="C3" s="101"/>
      <c r="D3" s="92" t="s">
        <v>119</v>
      </c>
      <c r="E3" s="93"/>
      <c r="F3" s="93"/>
      <c r="G3" s="93"/>
      <c r="H3" s="93"/>
      <c r="I3" s="93"/>
      <c r="J3" s="94"/>
      <c r="K3" s="49" t="s">
        <v>131</v>
      </c>
      <c r="R3" s="14"/>
    </row>
    <row r="4" spans="1:18" s="11" customFormat="1" ht="24" customHeight="1" x14ac:dyDescent="0.2">
      <c r="A4" s="37"/>
      <c r="B4" s="100"/>
      <c r="C4" s="101"/>
      <c r="D4" s="92" t="s">
        <v>120</v>
      </c>
      <c r="E4" s="93"/>
      <c r="F4" s="93"/>
      <c r="G4" s="93"/>
      <c r="H4" s="93"/>
      <c r="I4" s="93"/>
      <c r="J4" s="94"/>
      <c r="K4" s="49" t="s">
        <v>113</v>
      </c>
      <c r="R4" s="14"/>
    </row>
    <row r="5" spans="1:18" s="11" customFormat="1" ht="22.5" customHeight="1" thickBot="1" x14ac:dyDescent="0.25">
      <c r="A5" s="37"/>
      <c r="B5" s="102"/>
      <c r="C5" s="103"/>
      <c r="D5" s="95" t="s">
        <v>85</v>
      </c>
      <c r="E5" s="96"/>
      <c r="F5" s="96"/>
      <c r="G5" s="96"/>
      <c r="H5" s="96"/>
      <c r="I5" s="96"/>
      <c r="J5" s="97"/>
      <c r="K5" s="50" t="s">
        <v>132</v>
      </c>
      <c r="R5" s="14"/>
    </row>
    <row r="6" spans="1:18" ht="13.5" customHeight="1" x14ac:dyDescent="0.2">
      <c r="C6" s="12"/>
      <c r="D6" s="12"/>
      <c r="E6" s="12"/>
      <c r="F6" s="12"/>
      <c r="G6" s="12"/>
      <c r="H6" s="12"/>
      <c r="I6" s="12"/>
    </row>
    <row r="7" spans="1:18" ht="29.25" customHeight="1" x14ac:dyDescent="0.2">
      <c r="C7" s="98" t="s">
        <v>86</v>
      </c>
      <c r="D7" s="98"/>
      <c r="E7" s="99" t="s">
        <v>111</v>
      </c>
      <c r="F7" s="99"/>
      <c r="G7" s="99"/>
      <c r="H7" s="99"/>
      <c r="I7" s="99"/>
      <c r="J7" s="99"/>
      <c r="K7" s="99"/>
      <c r="R7" s="1"/>
    </row>
    <row r="8" spans="1:18" ht="6.75" customHeight="1" x14ac:dyDescent="0.2">
      <c r="C8" s="6"/>
      <c r="D8" s="6"/>
      <c r="E8" s="7"/>
      <c r="F8" s="7"/>
      <c r="G8" s="7"/>
      <c r="H8" s="7"/>
      <c r="I8" s="7"/>
      <c r="R8" s="1"/>
    </row>
    <row r="9" spans="1:18" ht="6.75" customHeight="1" thickBot="1" x14ac:dyDescent="0.25">
      <c r="C9" s="6"/>
      <c r="D9" s="6"/>
      <c r="E9" s="7"/>
      <c r="F9" s="7"/>
      <c r="G9" s="7"/>
      <c r="H9" s="7"/>
      <c r="I9" s="7"/>
      <c r="R9" s="1"/>
    </row>
    <row r="10" spans="1:18" x14ac:dyDescent="0.2">
      <c r="D10" s="38"/>
      <c r="E10" s="39"/>
      <c r="F10" s="39"/>
      <c r="G10" s="39"/>
      <c r="H10" s="39"/>
      <c r="I10" s="39"/>
      <c r="J10" s="40"/>
    </row>
    <row r="11" spans="1:18" ht="12.75" thickBot="1" x14ac:dyDescent="0.25">
      <c r="D11" s="41"/>
      <c r="E11" s="42"/>
      <c r="F11" s="42"/>
      <c r="G11" s="42"/>
      <c r="H11" s="42"/>
      <c r="I11" s="42"/>
      <c r="J11" s="43"/>
    </row>
    <row r="12" spans="1:18" ht="39.950000000000003" customHeight="1" thickBot="1" x14ac:dyDescent="0.25">
      <c r="D12" s="41"/>
      <c r="E12" s="61" t="s">
        <v>88</v>
      </c>
      <c r="F12" s="42"/>
      <c r="G12" s="61" t="s">
        <v>7</v>
      </c>
      <c r="H12" s="62"/>
      <c r="I12" s="61" t="s">
        <v>14</v>
      </c>
      <c r="J12" s="43"/>
    </row>
    <row r="13" spans="1:18" ht="15" customHeight="1" thickBot="1" x14ac:dyDescent="0.25">
      <c r="D13" s="41"/>
      <c r="E13" s="42"/>
      <c r="F13" s="42"/>
      <c r="G13" s="62"/>
      <c r="H13" s="62"/>
      <c r="I13" s="62"/>
      <c r="J13" s="43"/>
    </row>
    <row r="14" spans="1:18" ht="39.950000000000003" customHeight="1" thickBot="1" x14ac:dyDescent="0.25">
      <c r="D14" s="41"/>
      <c r="E14" s="61" t="s">
        <v>15</v>
      </c>
      <c r="F14" s="42"/>
      <c r="G14" s="61" t="s">
        <v>16</v>
      </c>
      <c r="H14" s="62"/>
      <c r="I14" s="61" t="s">
        <v>92</v>
      </c>
      <c r="J14" s="43"/>
    </row>
    <row r="15" spans="1:18" ht="15" customHeight="1" x14ac:dyDescent="0.2">
      <c r="D15" s="41"/>
      <c r="E15" s="42"/>
      <c r="F15" s="42"/>
      <c r="G15" s="42"/>
      <c r="H15" s="42"/>
      <c r="I15" s="42"/>
      <c r="J15" s="43"/>
    </row>
    <row r="16" spans="1:18" ht="12.75" thickBot="1" x14ac:dyDescent="0.25">
      <c r="D16" s="44"/>
      <c r="E16" s="45"/>
      <c r="F16" s="45"/>
      <c r="G16" s="45"/>
      <c r="H16" s="45"/>
      <c r="I16" s="45"/>
      <c r="J16" s="46"/>
    </row>
    <row r="17" ht="37.5" customHeight="1" x14ac:dyDescent="0.2"/>
    <row r="19" ht="37.5" customHeight="1" x14ac:dyDescent="0.2"/>
    <row r="21" ht="37.5" customHeight="1" x14ac:dyDescent="0.2"/>
    <row r="23" ht="37.5" customHeight="1" x14ac:dyDescent="0.2"/>
    <row r="25" ht="37.5" customHeight="1" x14ac:dyDescent="0.2"/>
  </sheetData>
  <mergeCells count="10">
    <mergeCell ref="C7:D7"/>
    <mergeCell ref="E7:K7"/>
    <mergeCell ref="B3:C3"/>
    <mergeCell ref="B4:C4"/>
    <mergeCell ref="B5:C5"/>
    <mergeCell ref="B2:C2"/>
    <mergeCell ref="D2:J2"/>
    <mergeCell ref="D3:J3"/>
    <mergeCell ref="D4:J4"/>
    <mergeCell ref="D5:J5"/>
  </mergeCells>
  <dataValidations count="1">
    <dataValidation type="whole" allowBlank="1" showInputMessage="1" showErrorMessage="1" sqref="K13 K10:K11 H15:I65494 K15:K65494 D14 H10:I11 H13:I13 F14 J10:J65494 L10:P65494">
      <formula1>1</formula1>
      <formula2>5</formula2>
    </dataValidation>
  </dataValidations>
  <hyperlinks>
    <hyperlink ref="G12" location="Indicadores!A1" display="INDICADORES"/>
    <hyperlink ref="I12" location="'Recursos Humanos'!A1" display="RECURSOS HUMANOS"/>
    <hyperlink ref="E14" location="'Recursos Financieros'!A1" display="RECURSOS FINANCIEROS"/>
    <hyperlink ref="G14" location="'EDT- Actividades'!A1" display="EDT-ACTIVIDADES"/>
    <hyperlink ref="I14" location="Riesgos!A1" display="RIESGOS "/>
    <hyperlink ref="E12" location="Objetivo!A1" display=" OBJETIVO"/>
  </hyperlinks>
  <pageMargins left="0.39370078740157483" right="0.39370078740157483" top="0.74803149606299213" bottom="0.74803149606299213" header="0.31496062992125984" footer="0.31496062992125984"/>
  <pageSetup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14"/>
  <sheetViews>
    <sheetView showGridLines="0" zoomScale="85" zoomScaleNormal="85" workbookViewId="0">
      <selection activeCell="D7" sqref="D7:P7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6.7109375" style="1" customWidth="1"/>
    <col min="4" max="4" width="14.425781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5" customWidth="1"/>
    <col min="19" max="19" width="1" style="1" customWidth="1"/>
    <col min="20" max="20" width="1.5703125" style="1" customWidth="1"/>
    <col min="21" max="21" width="1.140625" style="5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0" customFormat="1" ht="26.25" customHeight="1" x14ac:dyDescent="0.2">
      <c r="B2" s="87"/>
      <c r="C2" s="88"/>
      <c r="D2" s="89" t="s">
        <v>73</v>
      </c>
      <c r="E2" s="90"/>
      <c r="F2" s="90"/>
      <c r="G2" s="90"/>
      <c r="H2" s="90"/>
      <c r="I2" s="90"/>
      <c r="J2" s="91"/>
      <c r="K2" s="117" t="s">
        <v>74</v>
      </c>
      <c r="L2" s="118"/>
      <c r="M2" s="107" t="str">
        <f>Plan!K2</f>
        <v>Código: GC-F-019</v>
      </c>
      <c r="N2" s="108"/>
      <c r="O2" s="108"/>
      <c r="P2" s="109"/>
      <c r="R2" s="9"/>
      <c r="S2" s="9"/>
      <c r="T2" s="9"/>
      <c r="U2" s="13"/>
      <c r="AE2" s="14"/>
    </row>
    <row r="3" spans="2:31" s="10" customFormat="1" ht="23.25" customHeight="1" x14ac:dyDescent="0.2">
      <c r="B3" s="100"/>
      <c r="C3" s="101"/>
      <c r="D3" s="92" t="s">
        <v>119</v>
      </c>
      <c r="E3" s="93"/>
      <c r="F3" s="93"/>
      <c r="G3" s="93"/>
      <c r="H3" s="93"/>
      <c r="I3" s="93"/>
      <c r="J3" s="94"/>
      <c r="K3" s="119" t="s">
        <v>77</v>
      </c>
      <c r="L3" s="120"/>
      <c r="M3" s="110" t="str">
        <f>Plan!K3</f>
        <v>Fecha: 11 de enero de 2017</v>
      </c>
      <c r="N3" s="111"/>
      <c r="O3" s="111"/>
      <c r="P3" s="112"/>
      <c r="R3" s="9"/>
      <c r="S3" s="9"/>
      <c r="T3" s="9"/>
      <c r="U3" s="13"/>
      <c r="AE3" s="14"/>
    </row>
    <row r="4" spans="2:31" s="10" customFormat="1" ht="24" customHeight="1" x14ac:dyDescent="0.2">
      <c r="B4" s="100"/>
      <c r="C4" s="101"/>
      <c r="D4" s="92" t="s">
        <v>120</v>
      </c>
      <c r="E4" s="93"/>
      <c r="F4" s="93"/>
      <c r="G4" s="93"/>
      <c r="H4" s="93"/>
      <c r="I4" s="93"/>
      <c r="J4" s="94"/>
      <c r="K4" s="119" t="s">
        <v>75</v>
      </c>
      <c r="L4" s="120"/>
      <c r="M4" s="110" t="str">
        <f>Plan!K4</f>
        <v>Versión 001</v>
      </c>
      <c r="N4" s="111"/>
      <c r="O4" s="111"/>
      <c r="P4" s="112"/>
      <c r="R4" s="9"/>
      <c r="U4" s="13"/>
      <c r="AE4" s="14"/>
    </row>
    <row r="5" spans="2:31" s="10" customFormat="1" ht="22.5" customHeight="1" thickBot="1" x14ac:dyDescent="0.25">
      <c r="B5" s="102"/>
      <c r="C5" s="103"/>
      <c r="D5" s="121" t="s">
        <v>85</v>
      </c>
      <c r="E5" s="122"/>
      <c r="F5" s="122"/>
      <c r="G5" s="122"/>
      <c r="H5" s="122"/>
      <c r="I5" s="122"/>
      <c r="J5" s="123"/>
      <c r="K5" s="124" t="s">
        <v>76</v>
      </c>
      <c r="L5" s="125"/>
      <c r="M5" s="113" t="s">
        <v>76</v>
      </c>
      <c r="N5" s="114"/>
      <c r="O5" s="114"/>
      <c r="P5" s="115"/>
      <c r="R5" s="9"/>
      <c r="U5" s="9"/>
      <c r="AE5" s="14"/>
    </row>
    <row r="6" spans="2:31" ht="5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31" ht="29.25" customHeight="1" x14ac:dyDescent="0.2">
      <c r="B7" s="98" t="str">
        <f>Plan!C7</f>
        <v>NOMBRE DEL PLAN DE ACCIÓN</v>
      </c>
      <c r="C7" s="98"/>
      <c r="D7" s="116" t="str">
        <f>Plan!$E$7</f>
        <v>Plan de Acción Operativo Grupo Administración de Personal -Primer Semestre 2017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AE7" s="1"/>
    </row>
    <row r="8" spans="2:31" ht="6.75" customHeight="1" x14ac:dyDescent="0.2"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AE8" s="1"/>
    </row>
    <row r="9" spans="2:31" ht="22.5" customHeight="1" x14ac:dyDescent="0.2">
      <c r="B9" s="105" t="s">
        <v>87</v>
      </c>
      <c r="C9" s="105"/>
      <c r="D9" s="29" t="s">
        <v>0</v>
      </c>
      <c r="E9" s="104" t="s">
        <v>114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AE9" s="1"/>
    </row>
    <row r="10" spans="2:31" s="32" customFormat="1" ht="21" customHeight="1" x14ac:dyDescent="0.2">
      <c r="B10" s="106"/>
      <c r="C10" s="106"/>
      <c r="D10" s="30" t="s">
        <v>58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R10" s="9"/>
      <c r="U10" s="9"/>
    </row>
    <row r="11" spans="2:31" s="32" customFormat="1" ht="18.75" customHeight="1" x14ac:dyDescent="0.2">
      <c r="B11" s="8"/>
      <c r="C11" s="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R11" s="9"/>
      <c r="U11" s="9"/>
    </row>
    <row r="12" spans="2:31" ht="22.5" customHeight="1" x14ac:dyDescent="0.2">
      <c r="B12" s="105" t="s">
        <v>87</v>
      </c>
      <c r="C12" s="105"/>
      <c r="D12" s="33" t="s">
        <v>0</v>
      </c>
      <c r="E12" s="104" t="s">
        <v>104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AE12" s="1"/>
    </row>
    <row r="13" spans="2:31" s="36" customFormat="1" ht="21" customHeight="1" x14ac:dyDescent="0.2">
      <c r="B13" s="106"/>
      <c r="C13" s="106"/>
      <c r="D13" s="34" t="s">
        <v>59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R13" s="9"/>
      <c r="U13" s="9"/>
    </row>
    <row r="14" spans="2:31" s="36" customFormat="1" ht="20.25" customHeight="1" x14ac:dyDescent="0.2">
      <c r="B14" s="8"/>
      <c r="C14" s="8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R14" s="9"/>
      <c r="U14" s="9"/>
    </row>
  </sheetData>
  <mergeCells count="22">
    <mergeCell ref="D5:J5"/>
    <mergeCell ref="K5:L5"/>
    <mergeCell ref="B7:C7"/>
    <mergeCell ref="B2:C2"/>
    <mergeCell ref="B3:C3"/>
    <mergeCell ref="B4:C4"/>
    <mergeCell ref="E12:P13"/>
    <mergeCell ref="B9:C10"/>
    <mergeCell ref="M2:P2"/>
    <mergeCell ref="M3:P3"/>
    <mergeCell ref="M4:P4"/>
    <mergeCell ref="M5:P5"/>
    <mergeCell ref="D7:P7"/>
    <mergeCell ref="D2:J2"/>
    <mergeCell ref="K2:L2"/>
    <mergeCell ref="D3:J3"/>
    <mergeCell ref="K3:L3"/>
    <mergeCell ref="D4:J4"/>
    <mergeCell ref="K4:L4"/>
    <mergeCell ref="B5:C5"/>
    <mergeCell ref="E9:P10"/>
    <mergeCell ref="B12:C13"/>
  </mergeCells>
  <dataValidations count="1">
    <dataValidation type="whole" allowBlank="1" showInputMessage="1" showErrorMessage="1" sqref="G15:M65471 O15:U65471 W15:AC65471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tocar'!$A$5:$A$6</xm:f>
          </x14:formula1>
          <xm:sqref>D10 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W25"/>
  <sheetViews>
    <sheetView showGridLines="0" topLeftCell="F10" zoomScaleNormal="100" workbookViewId="0">
      <selection activeCell="H27" sqref="H27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7.42578125" style="1" customWidth="1"/>
    <col min="5" max="5" width="15.7109375" style="1" customWidth="1"/>
    <col min="6" max="6" width="23.140625" style="1" customWidth="1"/>
    <col min="7" max="7" width="91.85546875" style="1" customWidth="1"/>
    <col min="8" max="8" width="47.140625" style="1" customWidth="1"/>
    <col min="9" max="9" width="7.7109375" style="1" customWidth="1"/>
    <col min="10" max="10" width="0.7109375" style="1" customWidth="1"/>
    <col min="11" max="11" width="1" style="1" customWidth="1"/>
    <col min="12" max="12" width="1.5703125" style="1" customWidth="1"/>
    <col min="13" max="13" width="1.7109375" style="21" customWidth="1"/>
    <col min="14" max="14" width="20.7109375" style="1" customWidth="1"/>
    <col min="15" max="18" width="7.7109375" style="1" customWidth="1"/>
    <col min="19" max="20" width="5.7109375" style="1" hidden="1" customWidth="1"/>
    <col min="21" max="21" width="10.7109375" style="1" customWidth="1"/>
    <col min="22" max="22" width="20.7109375" style="1" customWidth="1"/>
    <col min="23" max="23" width="9.140625" style="2" customWidth="1"/>
    <col min="24" max="244" width="9.140625" style="1" customWidth="1"/>
    <col min="245" max="16384" width="11.42578125" style="1"/>
  </cols>
  <sheetData>
    <row r="1" spans="2:23" ht="12.75" thickBot="1" x14ac:dyDescent="0.25"/>
    <row r="2" spans="2:23" s="18" customFormat="1" ht="26.25" customHeight="1" x14ac:dyDescent="0.2">
      <c r="B2" s="87"/>
      <c r="C2" s="88"/>
      <c r="D2" s="129" t="s">
        <v>73</v>
      </c>
      <c r="E2" s="130"/>
      <c r="F2" s="130"/>
      <c r="G2" s="131"/>
      <c r="H2" s="48" t="str">
        <f>Plan!K2</f>
        <v>Código: GC-F-019</v>
      </c>
      <c r="I2" s="20"/>
      <c r="J2" s="20"/>
      <c r="K2" s="20"/>
      <c r="L2" s="47"/>
      <c r="M2" s="47"/>
      <c r="S2" s="14"/>
    </row>
    <row r="3" spans="2:23" s="18" customFormat="1" ht="23.25" customHeight="1" x14ac:dyDescent="0.2">
      <c r="B3" s="100"/>
      <c r="C3" s="101"/>
      <c r="D3" s="132" t="s">
        <v>119</v>
      </c>
      <c r="E3" s="133"/>
      <c r="F3" s="133"/>
      <c r="G3" s="134"/>
      <c r="H3" s="49" t="str">
        <f>Plan!K3</f>
        <v>Fecha: 11 de enero de 2017</v>
      </c>
      <c r="I3" s="20"/>
      <c r="J3" s="20"/>
      <c r="K3" s="20"/>
      <c r="L3" s="47"/>
      <c r="M3" s="47"/>
      <c r="S3" s="14"/>
    </row>
    <row r="4" spans="2:23" s="18" customFormat="1" ht="24" customHeight="1" x14ac:dyDescent="0.2">
      <c r="B4" s="100"/>
      <c r="C4" s="101"/>
      <c r="D4" s="132" t="s">
        <v>120</v>
      </c>
      <c r="E4" s="133"/>
      <c r="F4" s="133"/>
      <c r="G4" s="134"/>
      <c r="H4" s="49" t="str">
        <f>Plan!K4</f>
        <v>Versión 001</v>
      </c>
      <c r="I4" s="20"/>
      <c r="J4" s="20"/>
      <c r="K4" s="20"/>
      <c r="L4" s="47"/>
      <c r="M4" s="47"/>
      <c r="S4" s="14"/>
    </row>
    <row r="5" spans="2:23" s="18" customFormat="1" ht="22.5" customHeight="1" thickBot="1" x14ac:dyDescent="0.25">
      <c r="B5" s="102"/>
      <c r="C5" s="103"/>
      <c r="D5" s="135" t="s">
        <v>85</v>
      </c>
      <c r="E5" s="136"/>
      <c r="F5" s="136"/>
      <c r="G5" s="137"/>
      <c r="H5" s="50" t="s">
        <v>76</v>
      </c>
      <c r="I5" s="20"/>
      <c r="J5" s="20"/>
      <c r="K5" s="20"/>
      <c r="L5" s="47"/>
      <c r="M5" s="47"/>
      <c r="S5" s="14"/>
    </row>
    <row r="6" spans="2:23" ht="5.25" customHeight="1" x14ac:dyDescent="0.2">
      <c r="B6" s="17"/>
      <c r="C6" s="17"/>
      <c r="D6" s="28"/>
      <c r="E6" s="17"/>
      <c r="F6" s="28"/>
      <c r="G6" s="28"/>
      <c r="H6" s="17"/>
    </row>
    <row r="7" spans="2:23" ht="29.25" customHeight="1" x14ac:dyDescent="0.2">
      <c r="B7" s="98" t="str">
        <f>Plan!C7</f>
        <v>NOMBRE DEL PLAN DE ACCIÓN</v>
      </c>
      <c r="C7" s="98"/>
      <c r="D7" s="99" t="str">
        <f>Plan!$E$7</f>
        <v>Plan de Acción Operativo Grupo Administración de Personal -Primer Semestre 2017</v>
      </c>
      <c r="E7" s="99"/>
      <c r="F7" s="99"/>
      <c r="G7" s="99"/>
      <c r="H7" s="99"/>
      <c r="W7" s="1"/>
    </row>
    <row r="8" spans="2:23" s="18" customFormat="1" ht="10.5" customHeight="1" x14ac:dyDescent="0.2">
      <c r="B8" s="8"/>
      <c r="C8" s="8"/>
      <c r="D8" s="4"/>
      <c r="E8" s="4"/>
      <c r="F8" s="4"/>
      <c r="G8" s="4"/>
      <c r="H8" s="4"/>
      <c r="M8" s="20"/>
    </row>
    <row r="9" spans="2:23" ht="18.75" customHeight="1" x14ac:dyDescent="0.2">
      <c r="B9" s="128" t="s">
        <v>62</v>
      </c>
      <c r="C9" s="128"/>
      <c r="D9" s="128"/>
      <c r="E9" s="128"/>
      <c r="F9" s="128"/>
      <c r="G9" s="128"/>
      <c r="H9" s="128"/>
      <c r="W9" s="1"/>
    </row>
    <row r="10" spans="2:23" ht="28.5" customHeight="1" x14ac:dyDescent="0.2">
      <c r="B10" s="127" t="s">
        <v>6</v>
      </c>
      <c r="C10" s="127"/>
      <c r="D10" s="126" t="s">
        <v>99</v>
      </c>
      <c r="E10" s="126"/>
      <c r="F10" s="126"/>
      <c r="G10" s="126"/>
      <c r="H10" s="126"/>
      <c r="W10" s="1"/>
    </row>
    <row r="11" spans="2:23" ht="22.5" customHeight="1" x14ac:dyDescent="0.2">
      <c r="B11" s="127" t="s">
        <v>0</v>
      </c>
      <c r="C11" s="127"/>
      <c r="D11" s="68" t="s">
        <v>1</v>
      </c>
      <c r="E11" s="26" t="s">
        <v>2</v>
      </c>
      <c r="F11" s="29" t="s">
        <v>60</v>
      </c>
      <c r="G11" s="68" t="s">
        <v>61</v>
      </c>
      <c r="H11" s="29" t="s">
        <v>116</v>
      </c>
      <c r="W11" s="1"/>
    </row>
    <row r="12" spans="2:23" ht="72" customHeight="1" x14ac:dyDescent="0.2">
      <c r="B12" s="126" t="s">
        <v>17</v>
      </c>
      <c r="C12" s="126"/>
      <c r="D12" s="77" t="s">
        <v>95</v>
      </c>
      <c r="E12" s="25">
        <v>95</v>
      </c>
      <c r="F12" s="30" t="s">
        <v>68</v>
      </c>
      <c r="G12" s="67" t="s">
        <v>115</v>
      </c>
      <c r="H12" s="85">
        <v>1</v>
      </c>
      <c r="W12" s="1"/>
    </row>
    <row r="13" spans="2:23" ht="24.75" customHeight="1" x14ac:dyDescent="0.2">
      <c r="B13" s="127" t="s">
        <v>3</v>
      </c>
      <c r="C13" s="127"/>
      <c r="D13" s="126" t="s">
        <v>117</v>
      </c>
      <c r="E13" s="126"/>
      <c r="F13" s="126"/>
      <c r="G13" s="126"/>
      <c r="H13" s="126"/>
      <c r="W13" s="1"/>
    </row>
    <row r="14" spans="2:23" ht="24.75" customHeight="1" x14ac:dyDescent="0.2"/>
    <row r="15" spans="2:23" ht="15.75" customHeight="1" x14ac:dyDescent="0.2">
      <c r="B15" s="128" t="s">
        <v>62</v>
      </c>
      <c r="C15" s="128"/>
      <c r="D15" s="128"/>
      <c r="E15" s="128"/>
      <c r="F15" s="128"/>
      <c r="G15" s="128"/>
      <c r="H15" s="128"/>
    </row>
    <row r="16" spans="2:23" ht="28.5" customHeight="1" x14ac:dyDescent="0.2">
      <c r="B16" s="127" t="s">
        <v>6</v>
      </c>
      <c r="C16" s="127"/>
      <c r="D16" s="126" t="s">
        <v>105</v>
      </c>
      <c r="E16" s="126"/>
      <c r="F16" s="126"/>
      <c r="G16" s="126"/>
      <c r="H16" s="126"/>
    </row>
    <row r="17" spans="2:8" ht="27" customHeight="1" x14ac:dyDescent="0.2">
      <c r="B17" s="127" t="s">
        <v>0</v>
      </c>
      <c r="C17" s="127"/>
      <c r="D17" s="68" t="s">
        <v>1</v>
      </c>
      <c r="E17" s="59" t="s">
        <v>2</v>
      </c>
      <c r="F17" s="59" t="s">
        <v>60</v>
      </c>
      <c r="G17" s="68" t="s">
        <v>61</v>
      </c>
      <c r="H17" s="59" t="s">
        <v>116</v>
      </c>
    </row>
    <row r="18" spans="2:8" ht="51" customHeight="1" x14ac:dyDescent="0.2">
      <c r="B18" s="126" t="s">
        <v>20</v>
      </c>
      <c r="C18" s="126"/>
      <c r="D18" s="77" t="s">
        <v>95</v>
      </c>
      <c r="E18" s="60">
        <v>100</v>
      </c>
      <c r="F18" s="60" t="s">
        <v>68</v>
      </c>
      <c r="G18" s="67" t="s">
        <v>136</v>
      </c>
      <c r="H18" s="85">
        <f>88/88</f>
        <v>1</v>
      </c>
    </row>
    <row r="19" spans="2:8" ht="31.5" customHeight="1" x14ac:dyDescent="0.2">
      <c r="B19" s="127" t="s">
        <v>3</v>
      </c>
      <c r="C19" s="127"/>
      <c r="D19" s="126" t="s">
        <v>117</v>
      </c>
      <c r="E19" s="126"/>
      <c r="F19" s="126"/>
      <c r="G19" s="126"/>
      <c r="H19" s="126"/>
    </row>
    <row r="20" spans="2:8" ht="26.25" customHeight="1" x14ac:dyDescent="0.2"/>
    <row r="21" spans="2:8" ht="18.75" customHeight="1" x14ac:dyDescent="0.2">
      <c r="B21" s="128" t="s">
        <v>62</v>
      </c>
      <c r="C21" s="128"/>
      <c r="D21" s="128"/>
      <c r="E21" s="128"/>
      <c r="F21" s="128"/>
      <c r="G21" s="128"/>
      <c r="H21" s="128"/>
    </row>
    <row r="22" spans="2:8" ht="26.25" customHeight="1" x14ac:dyDescent="0.2">
      <c r="B22" s="127" t="s">
        <v>6</v>
      </c>
      <c r="C22" s="127"/>
      <c r="D22" s="126" t="s">
        <v>106</v>
      </c>
      <c r="E22" s="126"/>
      <c r="F22" s="126"/>
      <c r="G22" s="126"/>
      <c r="H22" s="126"/>
    </row>
    <row r="23" spans="2:8" ht="23.25" customHeight="1" x14ac:dyDescent="0.2">
      <c r="B23" s="127" t="s">
        <v>0</v>
      </c>
      <c r="C23" s="127"/>
      <c r="D23" s="68" t="s">
        <v>1</v>
      </c>
      <c r="E23" s="63" t="s">
        <v>2</v>
      </c>
      <c r="F23" s="63" t="s">
        <v>60</v>
      </c>
      <c r="G23" s="68" t="s">
        <v>61</v>
      </c>
      <c r="H23" s="63" t="s">
        <v>116</v>
      </c>
    </row>
    <row r="24" spans="2:8" ht="56.25" customHeight="1" x14ac:dyDescent="0.2">
      <c r="B24" s="126" t="s">
        <v>19</v>
      </c>
      <c r="C24" s="126"/>
      <c r="D24" s="77" t="s">
        <v>95</v>
      </c>
      <c r="E24" s="64">
        <v>10</v>
      </c>
      <c r="F24" s="64" t="s">
        <v>68</v>
      </c>
      <c r="G24" s="67" t="s">
        <v>118</v>
      </c>
      <c r="H24" s="86">
        <f>(0.994958+0.993277)/2</f>
        <v>0.99411749999999999</v>
      </c>
    </row>
    <row r="25" spans="2:8" ht="29.25" customHeight="1" x14ac:dyDescent="0.2">
      <c r="B25" s="127" t="s">
        <v>3</v>
      </c>
      <c r="C25" s="127"/>
      <c r="D25" s="126" t="s">
        <v>117</v>
      </c>
      <c r="E25" s="126"/>
      <c r="F25" s="126"/>
      <c r="G25" s="126"/>
      <c r="H25" s="126"/>
    </row>
  </sheetData>
  <mergeCells count="31">
    <mergeCell ref="B17:C17"/>
    <mergeCell ref="B18:C18"/>
    <mergeCell ref="B19:C19"/>
    <mergeCell ref="D19:H19"/>
    <mergeCell ref="B15:H15"/>
    <mergeCell ref="B16:C16"/>
    <mergeCell ref="D16:H16"/>
    <mergeCell ref="B7:C7"/>
    <mergeCell ref="D7:H7"/>
    <mergeCell ref="B13:C13"/>
    <mergeCell ref="D13:H13"/>
    <mergeCell ref="B12:C12"/>
    <mergeCell ref="B9:H9"/>
    <mergeCell ref="B11:C11"/>
    <mergeCell ref="B10:C10"/>
    <mergeCell ref="D10:H10"/>
    <mergeCell ref="B2:C2"/>
    <mergeCell ref="B4:C4"/>
    <mergeCell ref="B5:C5"/>
    <mergeCell ref="B3:C3"/>
    <mergeCell ref="D2:G2"/>
    <mergeCell ref="D3:G3"/>
    <mergeCell ref="D4:G4"/>
    <mergeCell ref="D5:G5"/>
    <mergeCell ref="B24:C24"/>
    <mergeCell ref="B25:C25"/>
    <mergeCell ref="D25:H25"/>
    <mergeCell ref="B21:H21"/>
    <mergeCell ref="B22:C22"/>
    <mergeCell ref="D22:H22"/>
    <mergeCell ref="B23:C23"/>
  </mergeCells>
  <dataValidations count="1">
    <dataValidation type="whole" allowBlank="1" showInputMessage="1" showErrorMessage="1" sqref="O14:U65493 I14:M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tocar'!$C$5:$C$7</xm:f>
          </x14:formula1>
          <xm:sqref>B12:C12 B18:C18 B24:C24</xm:sqref>
        </x14:dataValidation>
        <x14:dataValidation type="list" allowBlank="1" showInputMessage="1" showErrorMessage="1">
          <x14:formula1>
            <xm:f>'No tocar'!$Q$5:$Q$12</xm:f>
          </x14:formula1>
          <xm:sqref>F18 F12 F24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15"/>
  <sheetViews>
    <sheetView showGridLines="0" zoomScaleNormal="100" workbookViewId="0">
      <selection activeCell="D13" sqref="D13"/>
    </sheetView>
  </sheetViews>
  <sheetFormatPr baseColWidth="10" defaultColWidth="11.42578125" defaultRowHeight="12" x14ac:dyDescent="0.2"/>
  <cols>
    <col min="1" max="1" width="2.42578125" style="1" customWidth="1"/>
    <col min="2" max="2" width="34.28515625" style="1" customWidth="1"/>
    <col min="3" max="3" width="39.42578125" style="1" customWidth="1"/>
    <col min="4" max="4" width="47.42578125" style="1" customWidth="1"/>
    <col min="5" max="5" width="4.85546875" style="1" customWidth="1"/>
    <col min="6" max="6" width="5.7109375" style="1" hidden="1" customWidth="1"/>
    <col min="7" max="7" width="30" style="1" customWidth="1"/>
    <col min="8" max="8" width="7.7109375" style="1" customWidth="1"/>
    <col min="9" max="9" width="0.7109375" style="5" customWidth="1"/>
    <col min="10" max="10" width="1" style="1" customWidth="1"/>
    <col min="11" max="11" width="1.5703125" style="1" customWidth="1"/>
    <col min="12" max="12" width="1.140625" style="5" customWidth="1"/>
    <col min="13" max="13" width="20.7109375" style="1" customWidth="1"/>
    <col min="14" max="17" width="7.7109375" style="1" customWidth="1"/>
    <col min="18" max="19" width="5.7109375" style="1" hidden="1" customWidth="1"/>
    <col min="20" max="20" width="10.7109375" style="1" customWidth="1"/>
    <col min="21" max="21" width="20.7109375" style="1" customWidth="1"/>
    <col min="22" max="22" width="9.140625" style="2" customWidth="1"/>
    <col min="23" max="243" width="9.140625" style="1" customWidth="1"/>
    <col min="244" max="16384" width="11.42578125" style="1"/>
  </cols>
  <sheetData>
    <row r="1" spans="2:22" ht="12.75" thickBot="1" x14ac:dyDescent="0.25"/>
    <row r="2" spans="2:22" s="10" customFormat="1" ht="26.25" customHeight="1" thickBot="1" x14ac:dyDescent="0.25">
      <c r="B2" s="51"/>
      <c r="C2" s="138" t="s">
        <v>73</v>
      </c>
      <c r="D2" s="139"/>
      <c r="E2" s="139"/>
      <c r="F2" s="140"/>
      <c r="G2" s="48" t="str">
        <f>Plan!K2</f>
        <v>Código: GC-F-019</v>
      </c>
      <c r="H2" s="9"/>
      <c r="I2" s="9"/>
      <c r="J2" s="13"/>
      <c r="T2" s="14"/>
    </row>
    <row r="3" spans="2:22" s="10" customFormat="1" ht="23.25" customHeight="1" thickBot="1" x14ac:dyDescent="0.25">
      <c r="B3" s="52"/>
      <c r="C3" s="138" t="s">
        <v>119</v>
      </c>
      <c r="D3" s="139"/>
      <c r="E3" s="139"/>
      <c r="F3" s="140"/>
      <c r="G3" s="49" t="str">
        <f>Plan!K3</f>
        <v>Fecha: 11 de enero de 2017</v>
      </c>
      <c r="H3" s="9"/>
      <c r="I3" s="9"/>
      <c r="J3" s="13"/>
      <c r="T3" s="14"/>
    </row>
    <row r="4" spans="2:22" s="10" customFormat="1" ht="24" customHeight="1" thickBot="1" x14ac:dyDescent="0.25">
      <c r="B4" s="52"/>
      <c r="C4" s="138" t="s">
        <v>120</v>
      </c>
      <c r="D4" s="139"/>
      <c r="E4" s="139"/>
      <c r="F4" s="140"/>
      <c r="G4" s="49" t="str">
        <f>Plan!K4</f>
        <v>Versión 001</v>
      </c>
      <c r="J4" s="13"/>
      <c r="T4" s="14"/>
    </row>
    <row r="5" spans="2:22" s="10" customFormat="1" ht="22.5" customHeight="1" thickBot="1" x14ac:dyDescent="0.25">
      <c r="B5" s="53"/>
      <c r="C5" s="138" t="s">
        <v>85</v>
      </c>
      <c r="D5" s="139"/>
      <c r="E5" s="139"/>
      <c r="F5" s="140"/>
      <c r="G5" s="50" t="s">
        <v>76</v>
      </c>
      <c r="J5" s="9"/>
      <c r="T5" s="14"/>
    </row>
    <row r="6" spans="2:22" ht="5.25" customHeight="1" x14ac:dyDescent="0.2">
      <c r="B6" s="3"/>
      <c r="C6" s="17"/>
      <c r="D6" s="3"/>
      <c r="E6" s="3"/>
      <c r="F6" s="3"/>
      <c r="G6" s="3"/>
    </row>
    <row r="7" spans="2:22" ht="29.25" customHeight="1" x14ac:dyDescent="0.2">
      <c r="B7" s="27" t="str">
        <f>Plan!C7</f>
        <v>NOMBRE DEL PLAN DE ACCIÓN</v>
      </c>
      <c r="C7" s="99" t="str">
        <f>Plan!$E$7</f>
        <v>Plan de Acción Operativo Grupo Administración de Personal -Primer Semestre 2017</v>
      </c>
      <c r="D7" s="99"/>
      <c r="E7" s="99"/>
      <c r="F7" s="99"/>
      <c r="G7" s="99"/>
      <c r="V7" s="1"/>
    </row>
    <row r="9" spans="2:22" ht="18" customHeight="1" x14ac:dyDescent="0.2">
      <c r="B9" s="128" t="s">
        <v>9</v>
      </c>
      <c r="C9" s="128"/>
      <c r="D9" s="128"/>
      <c r="E9" s="128"/>
      <c r="F9" s="128"/>
      <c r="G9" s="128"/>
    </row>
    <row r="10" spans="2:22" customFormat="1" ht="15" customHeight="1" x14ac:dyDescent="0.2"/>
    <row r="11" spans="2:22" ht="20.25" customHeight="1" x14ac:dyDescent="0.2">
      <c r="B11" s="26" t="s">
        <v>33</v>
      </c>
      <c r="C11" s="26" t="s">
        <v>4</v>
      </c>
      <c r="D11" s="26" t="s">
        <v>5</v>
      </c>
      <c r="E11" s="141" t="s">
        <v>8</v>
      </c>
      <c r="F11" s="142"/>
      <c r="G11" s="143"/>
    </row>
    <row r="12" spans="2:22" ht="90.75" customHeight="1" x14ac:dyDescent="0.2">
      <c r="B12" s="69" t="s">
        <v>25</v>
      </c>
      <c r="C12" s="69" t="s">
        <v>122</v>
      </c>
      <c r="D12" s="74" t="s">
        <v>123</v>
      </c>
      <c r="E12" s="144" t="s">
        <v>48</v>
      </c>
      <c r="F12" s="145"/>
      <c r="G12" s="146"/>
    </row>
    <row r="13" spans="2:22" ht="96.75" customHeight="1" x14ac:dyDescent="0.2">
      <c r="B13" s="69" t="s">
        <v>26</v>
      </c>
      <c r="C13" s="69" t="s">
        <v>135</v>
      </c>
      <c r="D13" s="74" t="s">
        <v>124</v>
      </c>
      <c r="E13" s="144" t="s">
        <v>48</v>
      </c>
      <c r="F13" s="145"/>
      <c r="G13" s="146"/>
    </row>
    <row r="14" spans="2:22" ht="64.5" customHeight="1" x14ac:dyDescent="0.2">
      <c r="B14" s="69" t="s">
        <v>125</v>
      </c>
      <c r="C14" s="69" t="s">
        <v>121</v>
      </c>
      <c r="D14" s="74" t="s">
        <v>126</v>
      </c>
      <c r="E14" s="144" t="s">
        <v>48</v>
      </c>
      <c r="F14" s="145"/>
      <c r="G14" s="146"/>
    </row>
    <row r="15" spans="2:22" x14ac:dyDescent="0.2">
      <c r="B15" s="16"/>
    </row>
  </sheetData>
  <mergeCells count="10">
    <mergeCell ref="B9:G9"/>
    <mergeCell ref="E11:G11"/>
    <mergeCell ref="E12:G12"/>
    <mergeCell ref="E13:G13"/>
    <mergeCell ref="E14:G14"/>
    <mergeCell ref="C2:F2"/>
    <mergeCell ref="C3:F3"/>
    <mergeCell ref="C4:F4"/>
    <mergeCell ref="C5:F5"/>
    <mergeCell ref="C7:G7"/>
  </mergeCells>
  <dataValidations count="1">
    <dataValidation type="whole" allowBlank="1" showInputMessage="1" showErrorMessage="1" sqref="E8:G8 E16:L65485 E15:G15 H8:L15 N8:T6548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'[1]No tocar'!#REF!</xm:f>
          </x14:formula1>
          <xm:sqref>E12:E14</xm:sqref>
        </x14:dataValidation>
        <x14:dataValidation type="list" allowBlank="1" showInputMessage="1" showErrorMessage="1">
          <x14:formula1>
            <xm:f>'[1]No tocar'!#REF!</xm:f>
          </x14:formula1>
          <xm:sqref>B12:B14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zoomScale="90" zoomScaleNormal="90" workbookViewId="0">
      <selection activeCell="C7" sqref="C7:F7"/>
    </sheetView>
  </sheetViews>
  <sheetFormatPr baseColWidth="10" defaultColWidth="11.42578125" defaultRowHeight="12" x14ac:dyDescent="0.2"/>
  <cols>
    <col min="1" max="1" width="2.42578125" style="1" customWidth="1"/>
    <col min="2" max="2" width="37.140625" style="1" customWidth="1"/>
    <col min="3" max="3" width="39.42578125" style="1" customWidth="1"/>
    <col min="4" max="4" width="8.85546875" style="1" customWidth="1"/>
    <col min="5" max="5" width="5.7109375" style="1" customWidth="1"/>
    <col min="6" max="6" width="39.7109375" style="1" customWidth="1"/>
    <col min="7" max="7" width="7.7109375" style="1" customWidth="1"/>
    <col min="8" max="8" width="0.7109375" style="5" customWidth="1"/>
    <col min="9" max="9" width="1" style="1" customWidth="1"/>
    <col min="10" max="10" width="1.5703125" style="1" customWidth="1"/>
    <col min="11" max="11" width="1.140625" style="5" customWidth="1"/>
    <col min="12" max="12" width="16.7109375" style="1" customWidth="1"/>
    <col min="13" max="16" width="7.7109375" style="1" customWidth="1"/>
    <col min="17" max="18" width="5.7109375" style="1" hidden="1" customWidth="1"/>
    <col min="19" max="19" width="10.7109375" style="1" customWidth="1"/>
    <col min="20" max="20" width="20.7109375" style="1" customWidth="1"/>
    <col min="21" max="21" width="9.140625" style="2" customWidth="1"/>
    <col min="22" max="242" width="9.140625" style="1" customWidth="1"/>
    <col min="243" max="16384" width="11.42578125" style="1"/>
  </cols>
  <sheetData>
    <row r="1" spans="1:21" ht="12.75" thickBot="1" x14ac:dyDescent="0.25"/>
    <row r="2" spans="1:21" s="16" customFormat="1" ht="26.25" customHeight="1" thickBot="1" x14ac:dyDescent="0.25">
      <c r="B2" s="54"/>
      <c r="C2" s="156" t="s">
        <v>73</v>
      </c>
      <c r="D2" s="157"/>
      <c r="E2" s="157"/>
      <c r="F2" s="157"/>
      <c r="G2" s="147" t="str">
        <f>Plan!K2</f>
        <v>Código: GC-F-019</v>
      </c>
      <c r="H2" s="148"/>
      <c r="I2" s="148"/>
      <c r="J2" s="148"/>
      <c r="K2" s="148"/>
      <c r="L2" s="149"/>
      <c r="U2" s="14"/>
    </row>
    <row r="3" spans="1:21" s="16" customFormat="1" ht="23.25" customHeight="1" thickBot="1" x14ac:dyDescent="0.25">
      <c r="B3" s="55"/>
      <c r="C3" s="156" t="s">
        <v>119</v>
      </c>
      <c r="D3" s="157"/>
      <c r="E3" s="157"/>
      <c r="F3" s="157"/>
      <c r="G3" s="150" t="str">
        <f>Plan!K3</f>
        <v>Fecha: 11 de enero de 2017</v>
      </c>
      <c r="H3" s="151"/>
      <c r="I3" s="151"/>
      <c r="J3" s="151"/>
      <c r="K3" s="151"/>
      <c r="L3" s="152"/>
      <c r="U3" s="14"/>
    </row>
    <row r="4" spans="1:21" s="16" customFormat="1" ht="24" customHeight="1" thickBot="1" x14ac:dyDescent="0.25">
      <c r="B4" s="55"/>
      <c r="C4" s="156" t="s">
        <v>120</v>
      </c>
      <c r="D4" s="157"/>
      <c r="E4" s="157"/>
      <c r="F4" s="157"/>
      <c r="G4" s="153" t="str">
        <f>Plan!K4</f>
        <v>Versión 001</v>
      </c>
      <c r="H4" s="154"/>
      <c r="I4" s="154"/>
      <c r="J4" s="154"/>
      <c r="K4" s="154"/>
      <c r="L4" s="155"/>
      <c r="U4" s="14"/>
    </row>
    <row r="5" spans="1:21" s="16" customFormat="1" ht="22.5" customHeight="1" thickBot="1" x14ac:dyDescent="0.25">
      <c r="B5" s="56"/>
      <c r="C5" s="156" t="s">
        <v>85</v>
      </c>
      <c r="D5" s="157"/>
      <c r="E5" s="157"/>
      <c r="F5" s="157"/>
      <c r="G5" s="150" t="s">
        <v>76</v>
      </c>
      <c r="H5" s="151"/>
      <c r="I5" s="151"/>
      <c r="J5" s="151"/>
      <c r="K5" s="151"/>
      <c r="L5" s="152"/>
      <c r="U5" s="14"/>
    </row>
    <row r="6" spans="1:21" ht="5.25" customHeight="1" x14ac:dyDescent="0.2">
      <c r="A6" s="5" t="str">
        <f>Plan!$E$7</f>
        <v>Plan de Acción Operativo Grupo Administración de Personal -Primer Semestre 2017</v>
      </c>
      <c r="B6" s="15"/>
      <c r="C6" s="15"/>
      <c r="D6" s="15"/>
      <c r="E6" s="15"/>
      <c r="F6" s="15"/>
    </row>
    <row r="7" spans="1:21" ht="29.25" customHeight="1" x14ac:dyDescent="0.2">
      <c r="B7" s="27" t="str">
        <f>Plan!C7</f>
        <v>NOMBRE DEL PLAN DE ACCIÓN</v>
      </c>
      <c r="C7" s="116" t="str">
        <f>Plan!$E$7</f>
        <v>Plan de Acción Operativo Grupo Administración de Personal -Primer Semestre 2017</v>
      </c>
      <c r="D7" s="116"/>
      <c r="E7" s="116"/>
      <c r="F7" s="116"/>
      <c r="U7" s="1"/>
    </row>
    <row r="8" spans="1:21" x14ac:dyDescent="0.2">
      <c r="B8" s="16"/>
    </row>
    <row r="10" spans="1:21" ht="18" customHeight="1" x14ac:dyDescent="0.2">
      <c r="B10" s="27" t="s">
        <v>89</v>
      </c>
      <c r="C10" s="19" t="s">
        <v>43</v>
      </c>
    </row>
    <row r="11" spans="1:21" ht="6" customHeight="1" x14ac:dyDescent="0.2"/>
    <row r="12" spans="1:21" ht="18" customHeight="1" x14ac:dyDescent="0.2">
      <c r="B12" s="27" t="s">
        <v>91</v>
      </c>
      <c r="C12" s="19" t="s">
        <v>94</v>
      </c>
    </row>
    <row r="13" spans="1:21" ht="6" customHeight="1" x14ac:dyDescent="0.2"/>
    <row r="14" spans="1:21" ht="18" customHeight="1" x14ac:dyDescent="0.2">
      <c r="B14" s="27" t="s">
        <v>13</v>
      </c>
      <c r="C14" s="19" t="s">
        <v>94</v>
      </c>
    </row>
    <row r="15" spans="1:21" ht="6" customHeight="1" x14ac:dyDescent="0.2"/>
    <row r="16" spans="1:21" ht="18" customHeight="1" x14ac:dyDescent="0.2">
      <c r="B16" s="27" t="s">
        <v>10</v>
      </c>
      <c r="C16" s="19" t="s">
        <v>94</v>
      </c>
    </row>
    <row r="17" spans="2:3" ht="6" customHeight="1" x14ac:dyDescent="0.2"/>
    <row r="18" spans="2:3" ht="18" customHeight="1" x14ac:dyDescent="0.2">
      <c r="B18" s="27" t="s">
        <v>11</v>
      </c>
      <c r="C18" s="19" t="s">
        <v>94</v>
      </c>
    </row>
    <row r="19" spans="2:3" ht="6" customHeight="1" x14ac:dyDescent="0.2"/>
    <row r="20" spans="2:3" ht="18" customHeight="1" x14ac:dyDescent="0.2">
      <c r="B20" s="27" t="s">
        <v>12</v>
      </c>
      <c r="C20" s="19" t="s">
        <v>94</v>
      </c>
    </row>
  </sheetData>
  <mergeCells count="9">
    <mergeCell ref="G2:L2"/>
    <mergeCell ref="G3:L3"/>
    <mergeCell ref="G4:L4"/>
    <mergeCell ref="G5:L5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M8:S65493 D8:K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tocar'!$M$5:$M$7</xm:f>
          </x14:formula1>
          <xm:sqref>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N15"/>
  <sheetViews>
    <sheetView showGridLines="0" tabSelected="1" zoomScale="85" zoomScaleNormal="85" workbookViewId="0">
      <selection activeCell="L19" sqref="L19"/>
    </sheetView>
  </sheetViews>
  <sheetFormatPr baseColWidth="10" defaultColWidth="11.42578125" defaultRowHeight="12" x14ac:dyDescent="0.2"/>
  <cols>
    <col min="1" max="1" width="2.42578125" style="1" customWidth="1"/>
    <col min="2" max="2" width="54.85546875" style="1" customWidth="1"/>
    <col min="3" max="3" width="23.7109375" style="1" customWidth="1"/>
    <col min="4" max="4" width="21.85546875" style="1" customWidth="1"/>
    <col min="5" max="5" width="18.5703125" style="1" customWidth="1"/>
    <col min="6" max="6" width="45.7109375" style="1" customWidth="1"/>
    <col min="7" max="7" width="22.140625" style="1" bestFit="1" customWidth="1"/>
    <col min="8" max="8" width="23.85546875" style="1" bestFit="1" customWidth="1"/>
    <col min="9" max="9" width="17.5703125" style="1" customWidth="1"/>
    <col min="10" max="10" width="27.7109375" style="1" customWidth="1"/>
    <col min="11" max="11" width="17.28515625" style="1" bestFit="1" customWidth="1"/>
    <col min="12" max="12" width="20.7109375" style="1" customWidth="1"/>
    <col min="13" max="13" width="9.140625" style="2" customWidth="1"/>
    <col min="14" max="234" width="9.140625" style="1" customWidth="1"/>
    <col min="235" max="16384" width="11.42578125" style="1"/>
  </cols>
  <sheetData>
    <row r="1" spans="2:14" ht="12.75" thickBot="1" x14ac:dyDescent="0.25"/>
    <row r="2" spans="2:14" s="16" customFormat="1" ht="26.25" customHeight="1" x14ac:dyDescent="0.2">
      <c r="B2" s="158"/>
      <c r="C2" s="161" t="s">
        <v>73</v>
      </c>
      <c r="D2" s="162"/>
      <c r="E2" s="162"/>
      <c r="F2" s="162"/>
      <c r="G2" s="162"/>
      <c r="H2" s="162"/>
      <c r="I2" s="162"/>
      <c r="J2" s="162"/>
      <c r="K2" s="167" t="str">
        <f>Plan!K2</f>
        <v>Código: GC-F-019</v>
      </c>
      <c r="L2" s="168"/>
      <c r="M2" s="57"/>
      <c r="N2" s="57"/>
    </row>
    <row r="3" spans="2:14" s="16" customFormat="1" ht="23.25" customHeight="1" x14ac:dyDescent="0.2">
      <c r="B3" s="159"/>
      <c r="C3" s="163" t="s">
        <v>119</v>
      </c>
      <c r="D3" s="164"/>
      <c r="E3" s="164"/>
      <c r="F3" s="164"/>
      <c r="G3" s="164"/>
      <c r="H3" s="164"/>
      <c r="I3" s="164"/>
      <c r="J3" s="164"/>
      <c r="K3" s="169" t="str">
        <f>Plan!K3</f>
        <v>Fecha: 11 de enero de 2017</v>
      </c>
      <c r="L3" s="170"/>
      <c r="M3" s="57"/>
      <c r="N3" s="57"/>
    </row>
    <row r="4" spans="2:14" s="16" customFormat="1" ht="24" customHeight="1" x14ac:dyDescent="0.2">
      <c r="B4" s="159"/>
      <c r="C4" s="163" t="s">
        <v>120</v>
      </c>
      <c r="D4" s="164"/>
      <c r="E4" s="164"/>
      <c r="F4" s="164"/>
      <c r="G4" s="164"/>
      <c r="H4" s="164"/>
      <c r="I4" s="164"/>
      <c r="J4" s="164"/>
      <c r="K4" s="169" t="str">
        <f>Plan!K4</f>
        <v>Versión 001</v>
      </c>
      <c r="L4" s="170"/>
      <c r="M4" s="57"/>
      <c r="N4" s="57"/>
    </row>
    <row r="5" spans="2:14" s="16" customFormat="1" ht="22.5" customHeight="1" thickBot="1" x14ac:dyDescent="0.25">
      <c r="B5" s="160"/>
      <c r="C5" s="121" t="s">
        <v>85</v>
      </c>
      <c r="D5" s="122"/>
      <c r="E5" s="122"/>
      <c r="F5" s="122"/>
      <c r="G5" s="122"/>
      <c r="H5" s="122"/>
      <c r="I5" s="122"/>
      <c r="J5" s="122"/>
      <c r="K5" s="171" t="s">
        <v>76</v>
      </c>
      <c r="L5" s="172"/>
      <c r="M5" s="57"/>
      <c r="N5" s="57"/>
    </row>
    <row r="6" spans="2:14" ht="5.25" customHeight="1" x14ac:dyDescent="0.2">
      <c r="B6" s="15"/>
      <c r="C6" s="28"/>
      <c r="D6" s="28"/>
      <c r="E6" s="15"/>
    </row>
    <row r="7" spans="2:14" ht="29.25" customHeight="1" x14ac:dyDescent="0.2">
      <c r="B7" s="206" t="str">
        <f>Plan!C7</f>
        <v>NOMBRE DEL PLAN DE ACCIÓN</v>
      </c>
      <c r="C7" s="165" t="str">
        <f>Plan!$E$7</f>
        <v>Plan de Acción Operativo Grupo Administración de Personal -Primer Semestre 2017</v>
      </c>
      <c r="D7" s="165"/>
      <c r="E7" s="165"/>
      <c r="F7" s="165"/>
      <c r="G7" s="165"/>
      <c r="H7" s="165"/>
      <c r="I7" s="165"/>
      <c r="J7" s="165"/>
      <c r="K7" s="165"/>
      <c r="L7" s="166"/>
      <c r="M7" s="1"/>
    </row>
    <row r="9" spans="2:14" ht="51.75" customHeight="1" x14ac:dyDescent="0.2">
      <c r="B9" s="204" t="s">
        <v>35</v>
      </c>
      <c r="C9" s="204" t="s">
        <v>36</v>
      </c>
      <c r="D9" s="70" t="s">
        <v>37</v>
      </c>
      <c r="E9" s="71" t="s">
        <v>38</v>
      </c>
      <c r="F9" s="204" t="s">
        <v>39</v>
      </c>
      <c r="G9" s="205" t="s">
        <v>44</v>
      </c>
      <c r="H9" s="205" t="s">
        <v>45</v>
      </c>
      <c r="I9" s="205" t="s">
        <v>46</v>
      </c>
      <c r="J9" s="73" t="s">
        <v>40</v>
      </c>
      <c r="K9" s="72" t="s">
        <v>41</v>
      </c>
      <c r="L9" s="72" t="s">
        <v>42</v>
      </c>
    </row>
    <row r="10" spans="2:14" ht="75.75" customHeight="1" x14ac:dyDescent="0.2">
      <c r="B10" s="196" t="s">
        <v>96</v>
      </c>
      <c r="C10" s="196" t="s">
        <v>140</v>
      </c>
      <c r="D10" s="196" t="s">
        <v>98</v>
      </c>
      <c r="E10" s="79">
        <v>0.1</v>
      </c>
      <c r="F10" s="196" t="s">
        <v>128</v>
      </c>
      <c r="G10" s="197">
        <v>42737</v>
      </c>
      <c r="H10" s="197">
        <v>42916</v>
      </c>
      <c r="I10" s="80">
        <f>(H10-G10)/7</f>
        <v>25.571428571428573</v>
      </c>
      <c r="J10" s="198" t="s">
        <v>141</v>
      </c>
      <c r="K10" s="202">
        <v>42916</v>
      </c>
      <c r="L10" s="83">
        <v>0.1</v>
      </c>
    </row>
    <row r="11" spans="2:14" ht="69.75" customHeight="1" x14ac:dyDescent="0.2">
      <c r="B11" s="196" t="s">
        <v>108</v>
      </c>
      <c r="C11" s="196" t="s">
        <v>109</v>
      </c>
      <c r="D11" s="196" t="s">
        <v>97</v>
      </c>
      <c r="E11" s="79">
        <v>0.3</v>
      </c>
      <c r="F11" s="196" t="s">
        <v>128</v>
      </c>
      <c r="G11" s="197">
        <v>42737</v>
      </c>
      <c r="H11" s="197">
        <v>42916</v>
      </c>
      <c r="I11" s="80">
        <f t="shared" ref="I11:I14" si="0">(H11-G11)/7</f>
        <v>25.571428571428573</v>
      </c>
      <c r="J11" s="198" t="s">
        <v>141</v>
      </c>
      <c r="K11" s="202">
        <v>42916</v>
      </c>
      <c r="L11" s="83">
        <v>0.3</v>
      </c>
    </row>
    <row r="12" spans="2:14" ht="66.75" customHeight="1" x14ac:dyDescent="0.2">
      <c r="B12" s="196" t="s">
        <v>107</v>
      </c>
      <c r="C12" s="196" t="s">
        <v>137</v>
      </c>
      <c r="D12" s="80">
        <v>6</v>
      </c>
      <c r="E12" s="79">
        <v>0.2</v>
      </c>
      <c r="F12" s="196" t="s">
        <v>128</v>
      </c>
      <c r="G12" s="197">
        <v>42737</v>
      </c>
      <c r="H12" s="197">
        <v>42916</v>
      </c>
      <c r="I12" s="80">
        <f t="shared" si="0"/>
        <v>25.571428571428573</v>
      </c>
      <c r="J12" s="198" t="s">
        <v>142</v>
      </c>
      <c r="K12" s="202">
        <v>42916</v>
      </c>
      <c r="L12" s="83">
        <v>0.2</v>
      </c>
    </row>
    <row r="13" spans="2:14" s="65" customFormat="1" ht="57" customHeight="1" x14ac:dyDescent="0.2">
      <c r="B13" s="199" t="s">
        <v>110</v>
      </c>
      <c r="C13" s="199" t="s">
        <v>138</v>
      </c>
      <c r="D13" s="84">
        <v>0.9</v>
      </c>
      <c r="E13" s="79">
        <v>0.1</v>
      </c>
      <c r="F13" s="196" t="s">
        <v>128</v>
      </c>
      <c r="G13" s="200">
        <v>42737</v>
      </c>
      <c r="H13" s="200">
        <v>42916</v>
      </c>
      <c r="I13" s="80">
        <f t="shared" si="0"/>
        <v>25.571428571428573</v>
      </c>
      <c r="J13" s="198" t="s">
        <v>143</v>
      </c>
      <c r="K13" s="202">
        <v>42916</v>
      </c>
      <c r="L13" s="83">
        <v>0.1</v>
      </c>
      <c r="M13" s="66"/>
    </row>
    <row r="14" spans="2:14" ht="51" customHeight="1" x14ac:dyDescent="0.2">
      <c r="B14" s="196" t="s">
        <v>127</v>
      </c>
      <c r="C14" s="196" t="s">
        <v>139</v>
      </c>
      <c r="D14" s="78">
        <v>570</v>
      </c>
      <c r="E14" s="81">
        <v>0.3</v>
      </c>
      <c r="F14" s="196" t="s">
        <v>128</v>
      </c>
      <c r="G14" s="200">
        <v>42737</v>
      </c>
      <c r="H14" s="200">
        <v>42916</v>
      </c>
      <c r="I14" s="80">
        <f t="shared" si="0"/>
        <v>25.571428571428573</v>
      </c>
      <c r="J14" s="198" t="s">
        <v>144</v>
      </c>
      <c r="K14" s="202">
        <v>42916</v>
      </c>
      <c r="L14" s="83">
        <v>0.3</v>
      </c>
    </row>
    <row r="15" spans="2:14" ht="35.25" customHeight="1" x14ac:dyDescent="0.2">
      <c r="B15" s="201"/>
      <c r="C15" s="201"/>
      <c r="D15" s="201"/>
      <c r="E15" s="83">
        <f>SUM(E10:E14)</f>
        <v>1</v>
      </c>
      <c r="F15" s="201"/>
      <c r="G15" s="201"/>
      <c r="H15" s="201"/>
      <c r="I15" s="203"/>
      <c r="J15" s="201"/>
      <c r="K15" s="82"/>
      <c r="L15" s="83">
        <f>SUM(L10:L14)</f>
        <v>1</v>
      </c>
    </row>
  </sheetData>
  <mergeCells count="10">
    <mergeCell ref="C7:L7"/>
    <mergeCell ref="K2:L2"/>
    <mergeCell ref="K3:L3"/>
    <mergeCell ref="K4:L4"/>
    <mergeCell ref="K5:L5"/>
    <mergeCell ref="B2:B5"/>
    <mergeCell ref="C2:J2"/>
    <mergeCell ref="C3:J3"/>
    <mergeCell ref="C4:J4"/>
    <mergeCell ref="C5:J5"/>
  </mergeCells>
  <dataValidations count="1">
    <dataValidation type="whole" allowBlank="1" showInputMessage="1" showErrorMessage="1" sqref="F8:K8 F15:H65450 J15:K65450 I16:I65450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3"/>
  <sheetViews>
    <sheetView showGridLines="0" zoomScale="90" zoomScaleNormal="90" workbookViewId="0">
      <selection activeCell="D19" sqref="D19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6" width="28.85546875" style="1" customWidth="1"/>
    <col min="7" max="8" width="20.28515625" style="1" customWidth="1"/>
    <col min="9" max="10" width="5.7109375" style="1" customWidth="1"/>
    <col min="11" max="11" width="26.7109375" style="1" customWidth="1"/>
    <col min="12" max="12" width="14.5703125" style="1" customWidth="1"/>
    <col min="13" max="13" width="17.7109375" style="1" bestFit="1" customWidth="1"/>
    <col min="14" max="14" width="2.5703125" style="1" customWidth="1"/>
    <col min="15" max="15" width="7.85546875" style="1" customWidth="1"/>
    <col min="16" max="16" width="7.7109375" style="1" customWidth="1"/>
    <col min="17" max="17" width="0.7109375" style="5" customWidth="1"/>
    <col min="18" max="18" width="1" style="1" customWidth="1"/>
    <col min="19" max="19" width="1.5703125" style="1" customWidth="1"/>
    <col min="20" max="20" width="1.140625" style="5" customWidth="1"/>
    <col min="21" max="21" width="20.7109375" style="1" customWidth="1"/>
    <col min="22" max="25" width="7.7109375" style="1" customWidth="1"/>
    <col min="26" max="27" width="5.7109375" style="1" hidden="1" customWidth="1"/>
    <col min="28" max="28" width="10.7109375" style="1" customWidth="1"/>
    <col min="29" max="29" width="20.7109375" style="1" customWidth="1"/>
    <col min="30" max="30" width="9.140625" style="2" customWidth="1"/>
    <col min="31" max="251" width="9.140625" style="1" customWidth="1"/>
    <col min="252" max="16384" width="11.42578125" style="1"/>
  </cols>
  <sheetData>
    <row r="1" spans="2:30" ht="12.75" thickBot="1" x14ac:dyDescent="0.25"/>
    <row r="2" spans="2:30" s="10" customFormat="1" ht="26.25" customHeight="1" x14ac:dyDescent="0.2">
      <c r="B2" s="175"/>
      <c r="C2" s="176"/>
      <c r="D2" s="187" t="s">
        <v>73</v>
      </c>
      <c r="E2" s="188"/>
      <c r="F2" s="188"/>
      <c r="G2" s="188"/>
      <c r="H2" s="188"/>
      <c r="I2" s="188"/>
      <c r="J2" s="188"/>
      <c r="K2" s="189"/>
      <c r="L2" s="181" t="str">
        <f>Plan!K2</f>
        <v>Código: GC-F-019</v>
      </c>
      <c r="M2" s="182"/>
      <c r="N2" s="182"/>
      <c r="O2" s="168"/>
      <c r="Q2" s="9"/>
      <c r="R2" s="9"/>
      <c r="S2" s="9" t="s">
        <v>81</v>
      </c>
      <c r="T2" s="13"/>
      <c r="AD2" s="14"/>
    </row>
    <row r="3" spans="2:30" s="10" customFormat="1" ht="23.25" customHeight="1" x14ac:dyDescent="0.2">
      <c r="B3" s="177"/>
      <c r="C3" s="178"/>
      <c r="D3" s="190" t="s">
        <v>119</v>
      </c>
      <c r="E3" s="191"/>
      <c r="F3" s="191"/>
      <c r="G3" s="191"/>
      <c r="H3" s="191"/>
      <c r="I3" s="191"/>
      <c r="J3" s="191"/>
      <c r="K3" s="192"/>
      <c r="L3" s="183" t="str">
        <f>Plan!K3</f>
        <v>Fecha: 11 de enero de 2017</v>
      </c>
      <c r="M3" s="184"/>
      <c r="N3" s="184"/>
      <c r="O3" s="170"/>
      <c r="Q3" s="9"/>
      <c r="R3" s="9"/>
      <c r="S3" s="9" t="s">
        <v>82</v>
      </c>
      <c r="T3" s="13"/>
      <c r="AD3" s="14"/>
    </row>
    <row r="4" spans="2:30" s="10" customFormat="1" ht="24" customHeight="1" x14ac:dyDescent="0.2">
      <c r="B4" s="177"/>
      <c r="C4" s="178"/>
      <c r="D4" s="190" t="s">
        <v>120</v>
      </c>
      <c r="E4" s="191"/>
      <c r="F4" s="191"/>
      <c r="G4" s="191"/>
      <c r="H4" s="191"/>
      <c r="I4" s="191"/>
      <c r="J4" s="191"/>
      <c r="K4" s="192"/>
      <c r="L4" s="183" t="str">
        <f>Plan!K4</f>
        <v>Versión 001</v>
      </c>
      <c r="M4" s="184"/>
      <c r="N4" s="184"/>
      <c r="O4" s="170"/>
      <c r="Q4" s="9"/>
      <c r="S4" s="9" t="s">
        <v>83</v>
      </c>
      <c r="T4" s="13"/>
      <c r="AD4" s="14"/>
    </row>
    <row r="5" spans="2:30" s="10" customFormat="1" ht="22.5" customHeight="1" thickBot="1" x14ac:dyDescent="0.25">
      <c r="B5" s="179"/>
      <c r="C5" s="180"/>
      <c r="D5" s="193" t="s">
        <v>85</v>
      </c>
      <c r="E5" s="194"/>
      <c r="F5" s="194"/>
      <c r="G5" s="194"/>
      <c r="H5" s="194"/>
      <c r="I5" s="194"/>
      <c r="J5" s="194"/>
      <c r="K5" s="195"/>
      <c r="L5" s="185" t="s">
        <v>76</v>
      </c>
      <c r="M5" s="186"/>
      <c r="N5" s="186"/>
      <c r="O5" s="172"/>
      <c r="Q5" s="9"/>
      <c r="S5" s="9" t="s">
        <v>84</v>
      </c>
      <c r="T5" s="9"/>
      <c r="AD5" s="14"/>
    </row>
    <row r="6" spans="2:30" ht="5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76"/>
      <c r="L6" s="3"/>
      <c r="M6" s="3"/>
      <c r="N6" s="3"/>
      <c r="O6" s="3"/>
      <c r="S6" s="5"/>
    </row>
    <row r="7" spans="2:30" ht="29.25" customHeight="1" x14ac:dyDescent="0.2">
      <c r="B7" s="98" t="str">
        <f>Plan!C7</f>
        <v>NOMBRE DEL PLAN DE ACCIÓN</v>
      </c>
      <c r="C7" s="98"/>
      <c r="D7" s="99" t="str">
        <f>Plan!$E$7</f>
        <v>Plan de Acción Operativo Grupo Administración de Personal -Primer Semestre 2017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AD7" s="1"/>
    </row>
    <row r="8" spans="2:30" ht="6.75" customHeight="1" x14ac:dyDescent="0.2"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AD8" s="1"/>
    </row>
    <row r="10" spans="2:30" ht="21.95" customHeight="1" x14ac:dyDescent="0.2">
      <c r="B10" s="128" t="s">
        <v>93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</row>
    <row r="11" spans="2:30" ht="21.95" customHeight="1" x14ac:dyDescent="0.2">
      <c r="B11" s="127" t="s">
        <v>78</v>
      </c>
      <c r="C11" s="127"/>
      <c r="D11" s="127"/>
      <c r="E11" s="127"/>
      <c r="F11" s="75" t="s">
        <v>134</v>
      </c>
      <c r="G11" s="127" t="s">
        <v>79</v>
      </c>
      <c r="H11" s="127"/>
      <c r="I11" s="127"/>
      <c r="J11" s="127"/>
      <c r="K11" s="75" t="s">
        <v>133</v>
      </c>
      <c r="L11" s="127" t="s">
        <v>80</v>
      </c>
      <c r="M11" s="127"/>
      <c r="N11" s="127"/>
      <c r="O11" s="127"/>
    </row>
    <row r="12" spans="2:30" ht="48.75" customHeight="1" x14ac:dyDescent="0.2">
      <c r="B12" s="173" t="s">
        <v>100</v>
      </c>
      <c r="C12" s="173"/>
      <c r="D12" s="173"/>
      <c r="E12" s="173"/>
      <c r="F12" s="58" t="s">
        <v>83</v>
      </c>
      <c r="G12" s="173" t="s">
        <v>101</v>
      </c>
      <c r="H12" s="173"/>
      <c r="I12" s="173"/>
      <c r="J12" s="173"/>
      <c r="K12" s="69"/>
      <c r="L12" s="120" t="s">
        <v>129</v>
      </c>
      <c r="M12" s="111"/>
      <c r="N12" s="111"/>
      <c r="O12" s="174"/>
    </row>
    <row r="13" spans="2:30" ht="54.75" customHeight="1" x14ac:dyDescent="0.2">
      <c r="B13" s="173" t="s">
        <v>102</v>
      </c>
      <c r="C13" s="173"/>
      <c r="D13" s="173"/>
      <c r="E13" s="173"/>
      <c r="F13" s="58" t="s">
        <v>83</v>
      </c>
      <c r="G13" s="173" t="s">
        <v>103</v>
      </c>
      <c r="H13" s="173"/>
      <c r="I13" s="173"/>
      <c r="J13" s="173"/>
      <c r="K13" s="69"/>
      <c r="L13" s="120" t="s">
        <v>130</v>
      </c>
      <c r="M13" s="111"/>
      <c r="N13" s="111"/>
      <c r="O13" s="174"/>
    </row>
  </sheetData>
  <mergeCells count="21">
    <mergeCell ref="L11:O11"/>
    <mergeCell ref="B10:O10"/>
    <mergeCell ref="B2:C5"/>
    <mergeCell ref="L2:O2"/>
    <mergeCell ref="L3:O3"/>
    <mergeCell ref="L4:O4"/>
    <mergeCell ref="L5:O5"/>
    <mergeCell ref="B7:C7"/>
    <mergeCell ref="D7:O7"/>
    <mergeCell ref="D2:K2"/>
    <mergeCell ref="D3:K3"/>
    <mergeCell ref="D4:K4"/>
    <mergeCell ref="D5:K5"/>
    <mergeCell ref="B11:E11"/>
    <mergeCell ref="G11:J11"/>
    <mergeCell ref="B12:E12"/>
    <mergeCell ref="G12:J12"/>
    <mergeCell ref="L12:O12"/>
    <mergeCell ref="B13:E13"/>
    <mergeCell ref="G13:J13"/>
    <mergeCell ref="L13:O13"/>
  </mergeCells>
  <conditionalFormatting sqref="F12:F13">
    <cfRule type="containsText" dxfId="11" priority="9" operator="containsText" text="Extremo">
      <formula>NOT(ISERROR(SEARCH("Extremo",F12)))</formula>
    </cfRule>
    <cfRule type="containsText" dxfId="10" priority="10" operator="containsText" text="Alto">
      <formula>NOT(ISERROR(SEARCH("Alto",F12)))</formula>
    </cfRule>
    <cfRule type="containsText" dxfId="9" priority="11" operator="containsText" text="Medio">
      <formula>NOT(ISERROR(SEARCH("Medio",F12)))</formula>
    </cfRule>
    <cfRule type="containsText" dxfId="8" priority="12" operator="containsText" text="Bajo">
      <formula>NOT(ISERROR(SEARCH("Bajo",F12)))</formula>
    </cfRule>
  </conditionalFormatting>
  <conditionalFormatting sqref="K12">
    <cfRule type="containsText" dxfId="7" priority="5" operator="containsText" text="Extremo">
      <formula>NOT(ISERROR(SEARCH("Extremo",K12)))</formula>
    </cfRule>
    <cfRule type="containsText" dxfId="6" priority="6" operator="containsText" text="Alto">
      <formula>NOT(ISERROR(SEARCH("Alto",K12)))</formula>
    </cfRule>
    <cfRule type="containsText" dxfId="5" priority="7" operator="containsText" text="Medio">
      <formula>NOT(ISERROR(SEARCH("Medio",K12)))</formula>
    </cfRule>
    <cfRule type="containsText" dxfId="4" priority="8" operator="containsText" text="Bajo">
      <formula>NOT(ISERROR(SEARCH("Bajo",K12)))</formula>
    </cfRule>
  </conditionalFormatting>
  <conditionalFormatting sqref="K13">
    <cfRule type="containsText" dxfId="3" priority="1" operator="containsText" text="Extremo">
      <formula>NOT(ISERROR(SEARCH("Extremo",K13)))</formula>
    </cfRule>
    <cfRule type="containsText" dxfId="2" priority="2" operator="containsText" text="Alto">
      <formula>NOT(ISERROR(SEARCH("Alto",K13)))</formula>
    </cfRule>
    <cfRule type="containsText" dxfId="1" priority="3" operator="containsText" text="Medio">
      <formula>NOT(ISERROR(SEARCH("Medio",K13)))</formula>
    </cfRule>
    <cfRule type="containsText" dxfId="0" priority="4" operator="containsText" text="Bajo">
      <formula>NOT(ISERROR(SEARCH("Bajo",K13)))</formula>
    </cfRule>
  </conditionalFormatting>
  <dataValidations count="3">
    <dataValidation type="whole" allowBlank="1" showInputMessage="1" showErrorMessage="1" sqref="N9:O9 N14:O65501 P9:T65501 V9:AB65501 G14:L65501 G9:L9">
      <formula1>1</formula1>
      <formula2>5</formula2>
    </dataValidation>
    <dataValidation type="list" allowBlank="1" showInputMessage="1" showErrorMessage="1" sqref="F12:F13">
      <formula1>$S$2:$S$5</formula1>
    </dataValidation>
    <dataValidation type="list" allowBlank="1" showInputMessage="1" showErrorMessage="1" sqref="K12:K13">
      <formula1>$R$2:$R$5</formula1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3"/>
  <sheetViews>
    <sheetView topLeftCell="B1" workbookViewId="0">
      <selection activeCell="M13" sqref="M13"/>
    </sheetView>
  </sheetViews>
  <sheetFormatPr baseColWidth="10" defaultRowHeight="12.75" x14ac:dyDescent="0.2"/>
  <cols>
    <col min="1" max="1" width="15.140625" customWidth="1"/>
    <col min="2" max="2" width="3.85546875" customWidth="1"/>
    <col min="3" max="3" width="18.140625" bestFit="1" customWidth="1"/>
    <col min="4" max="4" width="2.42578125" customWidth="1"/>
    <col min="5" max="5" width="20.140625" bestFit="1" customWidth="1"/>
    <col min="6" max="6" width="1.5703125" customWidth="1"/>
    <col min="7" max="7" width="12.85546875" bestFit="1" customWidth="1"/>
    <col min="8" max="8" width="2" customWidth="1"/>
    <col min="9" max="9" width="14.42578125" bestFit="1" customWidth="1"/>
    <col min="10" max="10" width="1.42578125" customWidth="1"/>
    <col min="11" max="11" width="20.5703125" bestFit="1" customWidth="1"/>
    <col min="12" max="12" width="3" customWidth="1"/>
    <col min="13" max="13" width="35.7109375" bestFit="1" customWidth="1"/>
    <col min="14" max="14" width="2.5703125" customWidth="1"/>
    <col min="15" max="15" width="19.140625" bestFit="1" customWidth="1"/>
    <col min="16" max="16" width="5" customWidth="1"/>
  </cols>
  <sheetData>
    <row r="4" spans="1:17" x14ac:dyDescent="0.2">
      <c r="A4" s="23" t="s">
        <v>57</v>
      </c>
      <c r="C4" s="23" t="s">
        <v>22</v>
      </c>
      <c r="E4" s="23" t="s">
        <v>23</v>
      </c>
      <c r="G4" s="23" t="s">
        <v>24</v>
      </c>
      <c r="I4" s="23" t="s">
        <v>28</v>
      </c>
      <c r="K4" s="23" t="s">
        <v>29</v>
      </c>
      <c r="M4" s="23"/>
      <c r="O4" s="23" t="s">
        <v>50</v>
      </c>
      <c r="Q4" s="23" t="s">
        <v>60</v>
      </c>
    </row>
    <row r="5" spans="1:17" x14ac:dyDescent="0.2">
      <c r="A5" t="s">
        <v>58</v>
      </c>
      <c r="C5" s="22" t="s">
        <v>17</v>
      </c>
      <c r="E5" s="22" t="s">
        <v>18</v>
      </c>
      <c r="G5" s="22" t="s">
        <v>25</v>
      </c>
      <c r="I5" s="22" t="s">
        <v>48</v>
      </c>
      <c r="K5" s="22" t="s">
        <v>30</v>
      </c>
      <c r="M5" t="s">
        <v>43</v>
      </c>
      <c r="O5" s="22" t="s">
        <v>51</v>
      </c>
      <c r="Q5" t="s">
        <v>63</v>
      </c>
    </row>
    <row r="6" spans="1:17" x14ac:dyDescent="0.2">
      <c r="A6" t="s">
        <v>59</v>
      </c>
      <c r="C6" s="22" t="s">
        <v>20</v>
      </c>
      <c r="E6" s="22" t="s">
        <v>21</v>
      </c>
      <c r="G6" s="22" t="s">
        <v>26</v>
      </c>
      <c r="I6" s="22" t="s">
        <v>49</v>
      </c>
      <c r="K6" s="22" t="s">
        <v>31</v>
      </c>
      <c r="M6" t="s">
        <v>47</v>
      </c>
      <c r="O6" s="22" t="s">
        <v>52</v>
      </c>
      <c r="Q6" t="s">
        <v>64</v>
      </c>
    </row>
    <row r="7" spans="1:17" x14ac:dyDescent="0.2">
      <c r="C7" s="22" t="s">
        <v>19</v>
      </c>
      <c r="G7" s="22" t="s">
        <v>27</v>
      </c>
      <c r="K7" s="24" t="s">
        <v>32</v>
      </c>
      <c r="M7" t="s">
        <v>90</v>
      </c>
      <c r="O7" s="24" t="s">
        <v>53</v>
      </c>
      <c r="Q7" t="s">
        <v>65</v>
      </c>
    </row>
    <row r="8" spans="1:17" x14ac:dyDescent="0.2">
      <c r="O8" s="24" t="s">
        <v>54</v>
      </c>
      <c r="Q8" t="s">
        <v>66</v>
      </c>
    </row>
    <row r="9" spans="1:17" x14ac:dyDescent="0.2">
      <c r="O9" s="24" t="s">
        <v>55</v>
      </c>
      <c r="Q9" t="s">
        <v>67</v>
      </c>
    </row>
    <row r="10" spans="1:17" x14ac:dyDescent="0.2">
      <c r="O10" s="24" t="s">
        <v>56</v>
      </c>
      <c r="Q10" t="s">
        <v>68</v>
      </c>
    </row>
    <row r="11" spans="1:17" x14ac:dyDescent="0.2">
      <c r="O11" s="24" t="s">
        <v>34</v>
      </c>
      <c r="Q11" t="s">
        <v>69</v>
      </c>
    </row>
    <row r="12" spans="1:17" x14ac:dyDescent="0.2">
      <c r="Q12" t="s">
        <v>70</v>
      </c>
    </row>
    <row r="14" spans="1:17" x14ac:dyDescent="0.2">
      <c r="Q14" s="23" t="s">
        <v>71</v>
      </c>
    </row>
    <row r="15" spans="1:17" x14ac:dyDescent="0.2">
      <c r="Q15" t="s">
        <v>63</v>
      </c>
    </row>
    <row r="16" spans="1:17" x14ac:dyDescent="0.2">
      <c r="Q16" t="s">
        <v>64</v>
      </c>
    </row>
    <row r="17" spans="17:17" x14ac:dyDescent="0.2">
      <c r="Q17" t="s">
        <v>65</v>
      </c>
    </row>
    <row r="18" spans="17:17" x14ac:dyDescent="0.2">
      <c r="Q18" t="s">
        <v>66</v>
      </c>
    </row>
    <row r="19" spans="17:17" x14ac:dyDescent="0.2">
      <c r="Q19" t="s">
        <v>67</v>
      </c>
    </row>
    <row r="20" spans="17:17" x14ac:dyDescent="0.2">
      <c r="Q20" t="s">
        <v>68</v>
      </c>
    </row>
    <row r="21" spans="17:17" x14ac:dyDescent="0.2">
      <c r="Q21" t="s">
        <v>69</v>
      </c>
    </row>
    <row r="22" spans="17:17" x14ac:dyDescent="0.2">
      <c r="Q22" t="s">
        <v>70</v>
      </c>
    </row>
    <row r="23" spans="17:17" x14ac:dyDescent="0.2">
      <c r="Q23" s="22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NV5X2DCNMZXR-706062453-1803</_dlc_DocId>
    <_dlc_DocIdUrl xmlns="0948c079-19c9-4a36-bb7d-d65ca794eba7">
      <Url>https://www.supersociedades.gov.co/nuestra_entidad/Planeacion/_layouts/15/DocIdRedir.aspx?ID=NV5X2DCNMZXR-706062453-1803</Url>
      <Description>NV5X2DCNMZXR-706062453-1803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560308A-4653-4D2B-B2A3-96E21DA7A6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CD46FF-15CE-4B87-962F-49D7241576E1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ff8e3638-9d45-4162-afb4-6d390653d547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2D4204-E603-4A79-A694-E33836ACB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F9FFE4-6240-406A-BA65-A4C40ED4C90C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89A4EFB3-355D-458A-8D44-7378A0E96E37}"/>
</file>

<file path=customXml/itemProps6.xml><?xml version="1.0" encoding="utf-8"?>
<ds:datastoreItem xmlns:ds="http://schemas.openxmlformats.org/officeDocument/2006/customXml" ds:itemID="{50CBAA85-C1A5-4C15-A959-5C64FAB251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Plan</vt:lpstr>
      <vt:lpstr>Objetivo</vt:lpstr>
      <vt:lpstr>Indicadores</vt:lpstr>
      <vt:lpstr>Recursos Humanos</vt:lpstr>
      <vt:lpstr>Recursos Financieros</vt:lpstr>
      <vt:lpstr>EDT- Actividades</vt:lpstr>
      <vt:lpstr>Riesgos</vt:lpstr>
      <vt:lpstr>No tocar</vt:lpstr>
      <vt:lpstr>'EDT- Actividades'!Área_de_impresión</vt:lpstr>
      <vt:lpstr>Indicadores!Área_de_impresión</vt:lpstr>
      <vt:lpstr>Objetivo!Área_de_impresión</vt:lpstr>
      <vt:lpstr>Plan!Área_de_impresión</vt:lpstr>
      <vt:lpstr>'Recursos Financieros'!Área_de_impresión</vt:lpstr>
      <vt:lpstr>'Recursos Humanos'!Área_de_impresión</vt:lpstr>
      <vt:lpstr>Riesgos!Área_de_impresión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operativo</dc:title>
  <dc:creator>N.Johanna Rodríguez A</dc:creator>
  <cp:keywords>Nini Johanna Rodríguez Álvarez</cp:keywords>
  <cp:lastModifiedBy>Nini Johanna Rodríguez Álvarez</cp:lastModifiedBy>
  <cp:lastPrinted>2014-09-04T14:54:30Z</cp:lastPrinted>
  <dcterms:created xsi:type="dcterms:W3CDTF">2009-01-14T13:57:13Z</dcterms:created>
  <dcterms:modified xsi:type="dcterms:W3CDTF">2017-08-01T16:42:10Z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e25e7795-3462-45d7-a8a6-96416fc4c875</vt:lpwstr>
  </property>
</Properties>
</file>