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020" windowHeight="7710" tabRatio="776" activeTab="10"/>
  </bookViews>
  <sheets>
    <sheet name="Proyecto" sheetId="1" r:id="rId1"/>
    <sheet name="Justificación - Objetivo" sheetId="2" r:id="rId2"/>
    <sheet name="Indicadores" sheetId="3" r:id="rId3"/>
    <sheet name="Recursos Humanos" sheetId="4" r:id="rId4"/>
    <sheet name="Comunicaciones internas" sheetId="5" r:id="rId5"/>
    <sheet name="Recursos Financieros" sheetId="6" r:id="rId6"/>
    <sheet name="Interesados" sheetId="7" r:id="rId7"/>
    <sheet name="Plan de comunicaciones" sheetId="8" r:id="rId8"/>
    <sheet name="Requerimientos" sheetId="9" r:id="rId9"/>
    <sheet name="Alcance" sheetId="10" r:id="rId10"/>
    <sheet name="EDT- Actividades" sheetId="11" r:id="rId11"/>
    <sheet name="Riesgos-Cronograma" sheetId="12" r:id="rId12"/>
    <sheet name="No tocar" sheetId="13" state="hidden" r:id="rId13"/>
  </sheets>
  <externalReferences>
    <externalReference r:id="rId16"/>
  </externalReferences>
  <definedNames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'Alcance'!$B$2:$P$8</definedName>
    <definedName name="_xlnm.Print_Area" localSheetId="2">'Indicadores'!$B$2:$I$13</definedName>
    <definedName name="_xlnm.Print_Area" localSheetId="6">'Interesados'!$B$2:$H$18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'Proyecto'!$C$2:$I$8</definedName>
    <definedName name="_xlnm.Print_Area" localSheetId="5">'Recursos Financieros'!$B$2:$F$8</definedName>
    <definedName name="_xlnm.Print_Area" localSheetId="3">'Recursos Humanos'!$B$2:$G$15</definedName>
    <definedName name="_xlnm.Print_Area" localSheetId="8">'Requerimientos'!$B$2:$H$12</definedName>
    <definedName name="_xlnm.Print_Area" localSheetId="11">'Riesgos-Cronograma'!$B$2:$P$17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fullCalcOnLoad="1"/>
</workbook>
</file>

<file path=xl/comments10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>DESCRIPCIÓN DEL ALCANCE:</t>
        </r>
        <r>
          <rPr>
            <sz val="9"/>
            <rFont val="Tahoma"/>
            <family val="2"/>
          </rPr>
          <t xml:space="preserve">
Incluir la descripción del alcance del proyecto, tanto del producto como la forma de relizarlo</t>
        </r>
      </text>
    </comment>
    <comment ref="B12" authorId="0">
      <text>
        <r>
          <rPr>
            <b/>
            <sz val="9"/>
            <rFont val="Tahoma"/>
            <family val="2"/>
          </rPr>
          <t>EXCLUSIONES DEL PROYECTO:</t>
        </r>
        <r>
          <rPr>
            <sz val="9"/>
            <rFont val="Tahoma"/>
            <family val="2"/>
          </rPr>
          <t xml:space="preserve">
Identificar lo que no incluye el proyecto</t>
        </r>
      </text>
    </comment>
    <comment ref="B14" authorId="0">
      <text>
        <r>
          <rPr>
            <b/>
            <sz val="9"/>
            <rFont val="Tahoma"/>
            <family val="2"/>
          </rPr>
          <t>RESTRICCIONES DEL PROYECTO:</t>
        </r>
        <r>
          <rPr>
            <sz val="9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>
      <text>
        <r>
          <rPr>
            <b/>
            <sz val="9"/>
            <rFont val="Tahoma"/>
            <family val="2"/>
          </rPr>
          <t>SUPUESTOS DEL PROYECTO:</t>
        </r>
        <r>
          <rPr>
            <sz val="9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>
      <text>
        <r>
          <rPr>
            <b/>
            <sz val="9"/>
            <rFont val="Tahoma"/>
            <family val="2"/>
          </rPr>
          <t>ENTREGABLES DEL PROYECTO:</t>
        </r>
        <r>
          <rPr>
            <sz val="9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>
      <text>
        <r>
          <rPr>
            <b/>
            <sz val="9"/>
            <rFont val="Tahoma"/>
            <family val="2"/>
          </rPr>
          <t>CRITERIOS DE ACEPTACIÓN DEL PRODUCTO:</t>
        </r>
        <r>
          <rPr>
            <sz val="9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comments2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OBJETIVO ESTRATÉGICO:</t>
        </r>
        <r>
          <rPr>
            <sz val="9"/>
            <rFont val="Tahoma"/>
            <family val="2"/>
          </rPr>
          <t xml:space="preserve">
Incluir el objetivo estratégico al que apunta el proyecto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ESTRATEGIA:
</t>
        </r>
        <r>
          <rPr>
            <sz val="9"/>
            <rFont val="Tahoma"/>
            <family val="2"/>
          </rPr>
          <t>Incluir la estrategia en la que está incluido el proyecto</t>
        </r>
      </text>
    </comment>
    <comment ref="D13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  <comment ref="B13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  <comment ref="B16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  <comment ref="D16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</commentList>
</comments>
</file>

<file path=xl/comments3.xml><?xml version="1.0" encoding="utf-8"?>
<comments xmlns="http://schemas.openxmlformats.org/spreadsheetml/2006/main">
  <authors>
    <author>Juan Camilo Correa Jimenez</author>
    <author>RONIN</author>
  </authors>
  <commentList>
    <comment ref="D11" authorId="0">
      <text>
        <r>
          <rPr>
            <b/>
            <sz val="9"/>
            <rFont val="Tahoma"/>
            <family val="2"/>
          </rPr>
          <t>UNIDAD DE MEDIDA:</t>
        </r>
        <r>
          <rPr>
            <sz val="9"/>
            <rFont val="Tahoma"/>
            <family val="2"/>
          </rPr>
          <t xml:space="preserve">
Indica la escala o métrica a usar (%, procesos, unidades, documentos)</t>
        </r>
      </text>
    </comment>
    <comment ref="F11" authorId="0">
      <text>
        <r>
          <rPr>
            <b/>
            <sz val="9"/>
            <rFont val="Tahoma"/>
            <family val="2"/>
          </rPr>
          <t>META:</t>
        </r>
        <r>
          <rPr>
            <sz val="9"/>
            <rFont val="Tahoma"/>
            <family val="2"/>
          </rPr>
          <t xml:space="preserve">
Valor que se quiere alcanzar (100%, 3 procesos, 5 unidades, 3 documentos)</t>
        </r>
      </text>
    </comment>
    <comment ref="B11" authorId="1">
      <text>
        <r>
          <rPr>
            <b/>
            <sz val="9"/>
            <rFont val="Tahoma"/>
            <family val="2"/>
          </rPr>
          <t xml:space="preserve">TIPO:
</t>
        </r>
        <r>
          <rPr>
            <sz val="9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G11" authorId="1">
      <text>
        <r>
          <rPr>
            <b/>
            <sz val="9"/>
            <rFont val="Tahoma"/>
            <family val="2"/>
          </rPr>
          <t>FRECUENCIA DE MEDIDA:</t>
        </r>
        <r>
          <rPr>
            <sz val="9"/>
            <rFont val="Tahoma"/>
            <family val="2"/>
          </rPr>
          <t xml:space="preserve">
Indicar cada cuanto tiempo hay que tomar la medición</t>
        </r>
      </text>
    </comment>
    <comment ref="B13" authorId="1">
      <text>
        <r>
          <rPr>
            <b/>
            <sz val="9"/>
            <rFont val="Tahoma"/>
            <family val="2"/>
          </rPr>
          <t>RESPONSABLE DE LA MEDICIÓN:</t>
        </r>
        <r>
          <rPr>
            <sz val="9"/>
            <rFont val="Tahoma"/>
            <family val="2"/>
          </rPr>
          <t xml:space="preserve">
Definir la persona encargada de tomar los datos, calcular el indicador y reportar a los interesados</t>
        </r>
      </text>
    </comment>
    <comment ref="H11" authorId="1">
      <text>
        <r>
          <rPr>
            <b/>
            <sz val="9"/>
            <rFont val="Tahoma"/>
            <family val="2"/>
          </rPr>
          <t>TENDENCIA:</t>
        </r>
        <r>
          <rPr>
            <sz val="9"/>
            <rFont val="Tahoma"/>
            <family val="2"/>
          </rPr>
          <t xml:space="preserve">
Indicar si la medición acumulada del indicador debe ascender o descender</t>
        </r>
      </text>
    </comment>
    <comment ref="I11" authorId="1">
      <text>
        <r>
          <rPr>
            <b/>
            <sz val="9"/>
            <rFont val="Tahoma"/>
            <family val="2"/>
          </rPr>
          <t>FÓRMULA DEL INDICADOR:</t>
        </r>
        <r>
          <rPr>
            <sz val="9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0" authorId="1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Hacer una descripción de lo que se quiere medir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>
      <text>
        <r>
          <rPr>
            <b/>
            <sz val="9"/>
            <rFont val="Tahoma"/>
            <family val="2"/>
          </rPr>
          <t>RESPONSABILIDADES:</t>
        </r>
        <r>
          <rPr>
            <sz val="9"/>
            <rFont val="Tahoma"/>
            <family val="2"/>
          </rPr>
          <t xml:space="preserve">
Incluir las responsabilidades de la persona dentro del proyecto</t>
        </r>
      </text>
    </comment>
    <comment ref="F11" authorId="0">
      <text>
        <r>
          <rPr>
            <b/>
            <sz val="9"/>
            <rFont val="Tahoma"/>
            <family val="2"/>
          </rPr>
          <t>CAPACIDADES:</t>
        </r>
        <r>
          <rPr>
            <sz val="9"/>
            <rFont val="Tahoma"/>
            <family val="2"/>
          </rPr>
          <t xml:space="preserve">
Enumerar las capacidades necesarias para desarrollar las responsabilidades asignadas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INT. - EXT.
</t>
        </r>
        <r>
          <rPr>
            <sz val="9"/>
            <rFont val="Tahoma"/>
            <family val="2"/>
          </rPr>
          <t>Indicar si la persona pertenece a la Superintendencia o es externa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C13" authorId="0">
      <text>
        <r>
          <rPr>
            <b/>
            <sz val="9"/>
            <rFont val="Tahoma"/>
            <family val="2"/>
          </rPr>
          <t xml:space="preserve">ROL:
</t>
        </r>
        <r>
          <rPr>
            <sz val="9"/>
            <rFont val="Tahoma"/>
            <family val="2"/>
          </rPr>
          <t>Indicar el rol de la persona dentro del proyecto (NO es el cargo dentro de la organización)</t>
        </r>
      </text>
    </comment>
    <comment ref="F13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B11" authorId="0">
      <text>
        <r>
          <rPr>
            <b/>
            <sz val="9"/>
            <rFont val="Tahoma"/>
            <family val="2"/>
          </rPr>
          <t>EQUIPO DE PROYECTO DE LA SUPERINTENDENCIA</t>
        </r>
        <r>
          <rPr>
            <sz val="9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EQUIPO DE PROYECTO DEL PROVEEDOR:
</t>
        </r>
        <r>
          <rPr>
            <sz val="9"/>
            <rFont val="Tahoma"/>
            <family val="2"/>
          </rPr>
          <t>Enumerar las personas del proveedor que participarán en el desarrollo del proyecto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 xml:space="preserve">NO APLICA-PRESUPUESTO DE INVERSIÓN:
</t>
        </r>
        <r>
          <rPr>
            <sz val="9"/>
            <rFont val="Tahoma"/>
            <family val="2"/>
          </rPr>
          <t xml:space="preserve">Indicar si el presupuesto se hace con presupuesto de inversión o no
</t>
        </r>
      </text>
    </comment>
    <comment ref="B12" authorId="0">
      <text>
        <r>
          <rPr>
            <b/>
            <sz val="9"/>
            <rFont val="Tahoma"/>
            <family val="2"/>
          </rPr>
          <t>Nº DE CDP:</t>
        </r>
        <r>
          <rPr>
            <sz val="9"/>
            <rFont val="Tahoma"/>
            <family val="2"/>
          </rPr>
          <t xml:space="preserve">
xxxxx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NÚMERO DE OBLIGACIÓN:
</t>
        </r>
        <r>
          <rPr>
            <sz val="9"/>
            <rFont val="Tahoma"/>
            <family val="2"/>
          </rPr>
          <t xml:space="preserve">XXXX
</t>
        </r>
      </text>
    </comment>
    <comment ref="B16" authorId="0">
      <text>
        <r>
          <rPr>
            <b/>
            <sz val="9"/>
            <rFont val="Tahoma"/>
            <family val="2"/>
          </rPr>
          <t>APROPIACIÓN INICIAL:</t>
        </r>
        <r>
          <rPr>
            <sz val="9"/>
            <rFont val="Tahoma"/>
            <family val="2"/>
          </rPr>
          <t xml:space="preserve">
XXX</t>
        </r>
      </text>
    </comment>
    <comment ref="B18" authorId="0">
      <text>
        <r>
          <rPr>
            <b/>
            <sz val="9"/>
            <rFont val="Tahoma"/>
            <family val="2"/>
          </rPr>
          <t>VALOR COMPROMETIDO:</t>
        </r>
        <r>
          <rPr>
            <sz val="9"/>
            <rFont val="Tahoma"/>
            <family val="2"/>
          </rPr>
          <t xml:space="preserve">
XXXX</t>
        </r>
      </text>
    </comment>
    <comment ref="B20" authorId="0">
      <text>
        <r>
          <rPr>
            <b/>
            <sz val="9"/>
            <rFont val="Tahoma"/>
            <family val="2"/>
          </rPr>
          <t>VALOR OBLIGADO:</t>
        </r>
        <r>
          <rPr>
            <sz val="9"/>
            <rFont val="Tahoma"/>
            <family val="2"/>
          </rPr>
          <t xml:space="preserve">
XXXXXX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INTERESADOS:</t>
        </r>
        <r>
          <rPr>
            <sz val="9"/>
            <rFont val="Tahoma"/>
            <family val="2"/>
          </rPr>
          <t xml:space="preserve">
Personas, grupos u organizaciones involucrados en el proyecto</t>
        </r>
      </text>
    </comment>
    <comment ref="G11" authorId="0">
      <text>
        <r>
          <rPr>
            <b/>
            <sz val="9"/>
            <rFont val="Tahoma"/>
            <family val="2"/>
          </rPr>
          <t>INTERNO-EXTERNO:</t>
        </r>
        <r>
          <rPr>
            <sz val="9"/>
            <rFont val="Tahoma"/>
            <family val="2"/>
          </rPr>
          <t xml:space="preserve">
Indicar si la persona pertenece a la Superintendencia o es externa</t>
        </r>
      </text>
    </comment>
    <comment ref="H11" authorId="0">
      <text>
        <r>
          <rPr>
            <b/>
            <sz val="9"/>
            <rFont val="Tahoma"/>
            <family val="2"/>
          </rPr>
          <t>RONIN:</t>
        </r>
        <r>
          <rPr>
            <sz val="9"/>
            <rFont val="Tahoma"/>
            <family val="2"/>
          </rPr>
          <t xml:space="preserve">
Definir si la persona, respeto al proyecto está:
- a favor
- en contra
- neutral</t>
        </r>
      </text>
    </comment>
    <comment ref="D11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 de la persona dentro de la organización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C12" authorId="0">
      <text>
        <r>
          <rPr>
            <b/>
            <sz val="9"/>
            <rFont val="Tahoma"/>
            <family val="2"/>
          </rPr>
          <t>TIPO DE COMUNICACIÓN:</t>
        </r>
        <r>
          <rPr>
            <sz val="9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>
      <text>
        <r>
          <rPr>
            <b/>
            <sz val="9"/>
            <rFont val="Tahoma"/>
            <family val="2"/>
          </rPr>
          <t>OBJETIVO:</t>
        </r>
        <r>
          <rPr>
            <sz val="9"/>
            <rFont val="Tahoma"/>
            <family val="2"/>
          </rPr>
          <t xml:space="preserve">
Indicar qué se pretende lograr con la comunicación</t>
        </r>
      </text>
    </comment>
    <comment ref="E12" authorId="0">
      <text>
        <r>
          <rPr>
            <b/>
            <sz val="9"/>
            <rFont val="Tahoma"/>
            <family val="2"/>
          </rPr>
          <t>FRECUENCIA:</t>
        </r>
        <r>
          <rPr>
            <sz val="9"/>
            <rFont val="Tahoma"/>
            <family val="2"/>
          </rPr>
          <t xml:space="preserve">
Indicar cada cuanto se produce la comunicación</t>
        </r>
      </text>
    </comment>
    <comment ref="F12" authorId="0">
      <text>
        <r>
          <rPr>
            <b/>
            <sz val="9"/>
            <rFont val="Tahoma"/>
            <family val="2"/>
          </rPr>
          <t>RESPONSABLE:</t>
        </r>
        <r>
          <rPr>
            <sz val="9"/>
            <rFont val="Tahoma"/>
            <family val="2"/>
          </rPr>
          <t xml:space="preserve">
Indicar quien debe realizar la comunicación</t>
        </r>
      </text>
    </comment>
    <comment ref="G12" authorId="0">
      <text>
        <r>
          <rPr>
            <b/>
            <sz val="9"/>
            <rFont val="Tahoma"/>
            <family val="2"/>
          </rPr>
          <t>ENTREGABLE:</t>
        </r>
        <r>
          <rPr>
            <sz val="9"/>
            <rFont val="Tahoma"/>
            <family val="2"/>
          </rPr>
          <t xml:space="preserve">
Indicar cual es soporte de la comunicación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DESCRIPCIÓN DEL REQUERIMIENTO:</t>
        </r>
        <r>
          <rPr>
            <sz val="9"/>
            <rFont val="Tahoma"/>
            <family val="2"/>
          </rPr>
          <t xml:space="preserve">
Incluir una descripción del requerimiento del solicitante</t>
        </r>
      </text>
    </comment>
    <comment ref="D11" authorId="0">
      <text>
        <r>
          <rPr>
            <b/>
            <sz val="9"/>
            <rFont val="Tahoma"/>
            <family val="2"/>
          </rPr>
          <t>CÓDIGO REQUERIMIENTO:</t>
        </r>
        <r>
          <rPr>
            <sz val="9"/>
            <rFont val="Tahoma"/>
            <family val="2"/>
          </rPr>
          <t xml:space="preserve">
Incluir un código para facilitar el seguimiento del requerimiento</t>
        </r>
      </text>
    </comment>
    <comment ref="F11" authorId="0">
      <text>
        <r>
          <rPr>
            <b/>
            <sz val="9"/>
            <rFont val="Tahoma"/>
            <family val="2"/>
          </rPr>
          <t>ALCANCE DEL PROYECTO / ENTREGABLE AFECTADO:</t>
        </r>
        <r>
          <rPr>
            <sz val="9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>
      <text>
        <r>
          <rPr>
            <b/>
            <sz val="9"/>
            <rFont val="Tahoma"/>
            <family val="2"/>
          </rPr>
          <t>FECHA DE CUMPLIMIENTO:</t>
        </r>
        <r>
          <rPr>
            <sz val="9"/>
            <rFont val="Tahoma"/>
            <family val="2"/>
          </rPr>
          <t xml:space="preserve">
Indiar cuando se espera que el requerimiento se realice</t>
        </r>
      </text>
    </comment>
    <comment ref="H11" authorId="0">
      <text>
        <r>
          <rPr>
            <b/>
            <sz val="9"/>
            <rFont val="Tahoma"/>
            <family val="2"/>
          </rPr>
          <t>CRITERIO DE ACEPTACIÓN:</t>
        </r>
        <r>
          <rPr>
            <sz val="9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sharedStrings.xml><?xml version="1.0" encoding="utf-8"?>
<sst xmlns="http://schemas.openxmlformats.org/spreadsheetml/2006/main" count="430" uniqueCount="275">
  <si>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</si>
  <si>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</si>
  <si>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</si>
  <si>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</si>
  <si>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</si>
  <si>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</si>
  <si>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</si>
  <si>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</si>
  <si>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</si>
  <si>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</si>
  <si>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</si>
  <si>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</si>
  <si>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</si>
  <si>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</si>
  <si>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</si>
  <si>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</si>
  <si>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</si>
  <si>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</si>
  <si>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</si>
  <si>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</si>
  <si>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</si>
  <si>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</si>
  <si>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</si>
  <si>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</si>
  <si>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</si>
  <si>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</si>
  <si>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</si>
  <si>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</si>
  <si>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</si>
  <si>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</si>
  <si>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</si>
  <si>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</si>
  <si>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</si>
  <si>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</si>
  <si>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</si>
  <si>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</si>
  <si>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</si>
  <si>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</si>
  <si>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</si>
  <si>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</si>
  <si>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</si>
  <si>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</si>
  <si>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</si>
  <si>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</si>
  <si>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</si>
  <si>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</si>
  <si>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</si>
  <si>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</si>
  <si>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</si>
  <si>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</si>
  <si>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</si>
  <si>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</si>
  <si>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</si>
  <si>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</si>
  <si>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</si>
  <si>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</si>
  <si>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</si>
  <si>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</si>
  <si>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</si>
  <si>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</si>
  <si>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</si>
  <si>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</si>
  <si>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</si>
  <si>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</si>
  <si>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</si>
  <si>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</si>
  <si>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</si>
  <si>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</si>
  <si>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</si>
  <si>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</si>
  <si>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</si>
  <si>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</si>
  <si>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</si>
  <si>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</si>
  <si>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</si>
  <si>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</si>
  <si>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</si>
  <si>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</si>
  <si>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RESPONSABLES</t>
  </si>
  <si>
    <t>EVIDENCIA Ó AVANCES  DE LOS ENTREGABLES</t>
  </si>
  <si>
    <t>NO APLICA</t>
  </si>
  <si>
    <t>NO APLICA - PRESUPUESTO DE INVERSIÓN</t>
  </si>
  <si>
    <t>NOMBRE DE INTERESADO</t>
  </si>
  <si>
    <t>DESCRIPCIÓN DEL REQUERIMIENTO</t>
  </si>
  <si>
    <t>telefono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</si>
  <si>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</si>
  <si>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</si>
  <si>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</si>
  <si>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</si>
  <si>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</si>
  <si>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</si>
  <si>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</si>
  <si>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</si>
  <si>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</si>
  <si>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</si>
  <si>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</si>
  <si>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</si>
  <si>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</si>
  <si>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</si>
  <si>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</si>
  <si>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</si>
  <si>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</si>
  <si>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</si>
  <si>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</si>
  <si>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</si>
  <si>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</si>
  <si>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</si>
  <si>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</si>
  <si>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</si>
  <si>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</si>
  <si>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</si>
  <si>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</si>
  <si>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</si>
  <si>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</si>
  <si>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</si>
  <si>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</si>
  <si>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Codigo: GC-F-015</t>
  </si>
  <si>
    <t>SISTEMA DE GESTION INTEGRADO</t>
  </si>
  <si>
    <t>PROCESO: GESTION INTEGRAL</t>
  </si>
  <si>
    <t>Version 001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</si>
  <si>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</si>
  <si>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</si>
  <si>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</si>
  <si>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</si>
  <si>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</si>
  <si>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</si>
  <si>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</si>
  <si>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</si>
  <si>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</si>
  <si>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</si>
  <si>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</si>
  <si>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</si>
  <si>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PESO DE 
LA ACTIVIDAD</t>
  </si>
  <si>
    <t>OBJETIVO DEL PROYECTO (Generales y específicos)</t>
  </si>
  <si>
    <t>%</t>
  </si>
  <si>
    <t>Gerente de Proyecto</t>
  </si>
  <si>
    <t>• Proponer el proyecto y ubicarlo en la estrategia de la entidad.
• Promover el proyecto y buscar el apoyo necesario al interior de la entidad para el desarrollo del mismo. 
• Gestionar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</si>
  <si>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Gestionar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</si>
  <si>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</si>
  <si>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Hoslander Adlai Saenz Barrera</t>
  </si>
  <si>
    <t>Jefe Oficina Asesora de Planeación</t>
  </si>
  <si>
    <t>2201000 Ext 2079</t>
  </si>
  <si>
    <t>hoslanders@supersociedades.gov.co</t>
  </si>
  <si>
    <t>Citación en Outlook</t>
  </si>
  <si>
    <t>Nini Johanna Rodríguez Álvarez
Hoslander Adlai Saenz Barrera</t>
  </si>
  <si>
    <t>Informar los cambios y decisiones que afectan la planificación del proyecto.</t>
  </si>
  <si>
    <t>Citación en Outlook
Correo electrónico</t>
  </si>
  <si>
    <t>* Orientar metodológicamente al  Gerente de Proyecto en la estructuración del plan de proyecto (las veces que se requiera ejemplo: planeación inicial y control de cambios).
* Realizar el seguimiento al desarrollo del plan de trabajo definido (ejecución de actividades y entregables).</t>
  </si>
  <si>
    <t>Orientar al gerente de proyecto y equipo cuando se desvíen por falta de información y comunicación.</t>
  </si>
  <si>
    <t>Líder Técnico</t>
  </si>
  <si>
    <t>Coordinador Grupo de Innovación, Desarrollo y Arquitectura de Aplicaciones</t>
  </si>
  <si>
    <t>Código: GC-F-015</t>
  </si>
  <si>
    <t>Versión 001</t>
  </si>
  <si>
    <t>Página 1 de 12</t>
  </si>
  <si>
    <t>Página 2 de 12</t>
  </si>
  <si>
    <t>Página 3 de 12</t>
  </si>
  <si>
    <t>Página 4 de 12</t>
  </si>
  <si>
    <t>Página 5 de 12</t>
  </si>
  <si>
    <t>Página 6 de 12</t>
  </si>
  <si>
    <t>Página 7 de 12</t>
  </si>
  <si>
    <t>Página 8 de 12</t>
  </si>
  <si>
    <t>Página 9 de 12</t>
  </si>
  <si>
    <t>Página 10 de 12</t>
  </si>
  <si>
    <t>Página 11 de 12</t>
  </si>
  <si>
    <t>Página 12 de 12</t>
  </si>
  <si>
    <t>Contratista (Ingeniero Desarrollador)</t>
  </si>
  <si>
    <t>Ingeniero de Desarrollo</t>
  </si>
  <si>
    <t>Proveedor</t>
  </si>
  <si>
    <t>Delegada Procedimientos Mercantiles</t>
  </si>
  <si>
    <t>22010000 Ext 3140</t>
  </si>
  <si>
    <t xml:space="preserve">22010000 Ext </t>
  </si>
  <si>
    <t>22010000 Ext 3062</t>
  </si>
  <si>
    <t>22010000 Ext 3272</t>
  </si>
  <si>
    <t>Elaborar el requerimiento y enviarlo al arquitecto Jefe y al Director de Informática y Desarrollo.</t>
  </si>
  <si>
    <t>Estudiar el requerimiento en el Comité Técnico de Arquitectura Empresarial</t>
  </si>
  <si>
    <t>Retroalimentar al Gerente y Patrocinador del Proyecto respecto al análisis realizado en el comité.</t>
  </si>
  <si>
    <t>Ajustar el requerimiento de acuerdo a la retroalimentación y observaciones realizadas por el Comité Técnico de Arquitectura Empresarial y enviarlo nuevamente al arquitecto Jefe y al Director de Informática y Desarrollo.</t>
  </si>
  <si>
    <t xml:space="preserve">Realizar los ajustes requeridos y entregar nuevamente para realizar las pruebas de aceptación </t>
  </si>
  <si>
    <t>Realizar nuevamente las pruebas y emitir el concepto de conformidad</t>
  </si>
  <si>
    <t>Estudiar nuevamente requerimiento en el Comité Técnico de Arquitectura Empresarial y tomar decisiones</t>
  </si>
  <si>
    <t>Agilizar los procesos, mediante el uso de las tecnologías de la información necesarias para facilitar la gestión de la entidad.</t>
  </si>
  <si>
    <t>NA</t>
  </si>
  <si>
    <t>Realizar el seguimiento periódico al desarrollo del plan de trabajo definido (ejecución de actividades y entregables con evidencia).</t>
  </si>
  <si>
    <t xml:space="preserve">FECHA PROGRAMADA DE INICIO </t>
  </si>
  <si>
    <t>Propuesta/diseño de la matriz</t>
  </si>
  <si>
    <t>Juan Sebastián Gaviria Garlatti
Silvana Aroca Morón</t>
  </si>
  <si>
    <t>Identificar y agrupar las providencias mas relevantes por asunto</t>
  </si>
  <si>
    <t>Providencias agrupadas por asunto</t>
  </si>
  <si>
    <t>Documento con listas de las providencias</t>
  </si>
  <si>
    <t>Definir los escenarios posibles para que prospere cada acción (los escenarios posibles y los supuestos probatorios)</t>
  </si>
  <si>
    <t>Escenarios posibles y los supuestos probatorios</t>
  </si>
  <si>
    <t>Documento con matriz (borrador)</t>
  </si>
  <si>
    <t>Matriz corroborada (borrador)</t>
  </si>
  <si>
    <t>Matriz revisada y aprobada</t>
  </si>
  <si>
    <t>Catalina Guio Español
Silvana Aroca Morón
Juan Sebastián Gaviria Garlatti</t>
  </si>
  <si>
    <t>Catalina Guio Español
Silvana Aroca Morón
Juan Sebastián Gaviria Garlatti
María Victoria Peña Ramírez
Luisa María Echeverri Bernal
Jorge Enrique Rodriguez Amado</t>
  </si>
  <si>
    <t>Registro de asistencia a la capacitación</t>
  </si>
  <si>
    <t>Documento con requerimientos enviado al Comité de Arquitectura Empresarial</t>
  </si>
  <si>
    <t>Memorando enviado al Comité de Arquitectura Empresarial</t>
  </si>
  <si>
    <t>Requerimiento estudiado por el Comité de Arquitectura Empresarial</t>
  </si>
  <si>
    <t>Comité de Arquitectura Empresarial</t>
  </si>
  <si>
    <t>Notas o Acta de Comité de Arquitectura Empresarial</t>
  </si>
  <si>
    <t>Observaciones realizadas a l requerimiento funcional entregado por la Delegatura de Procedimientos Mercantiles</t>
  </si>
  <si>
    <t>Correo electrónico o comunicación escrita indicando los resultados del estudio del requerimiento</t>
  </si>
  <si>
    <t>Documento ajustado con requerimientos enviado al Comité de Arquitectura Empresarial</t>
  </si>
  <si>
    <t>Dirección de Informática y Desarrollo</t>
  </si>
  <si>
    <t>Documento o comunicación escrita con los resultados obtenidos en las pruebas</t>
  </si>
  <si>
    <t>Concepto de conformidad emitido por el usuario</t>
  </si>
  <si>
    <t>PORCENTAJE DE CUMPLIMIENTO/AVANCE</t>
  </si>
  <si>
    <t>FECHA CIERRE ACTIVIDAD/FECHA SEGUIMIENTO</t>
  </si>
  <si>
    <t>Sistema de soporte a la toma de decisiones en los procesos mercantiles</t>
  </si>
  <si>
    <t>Silvana Aroca Morón</t>
  </si>
  <si>
    <t>Juan Sebastián Gaviria Garlatti</t>
  </si>
  <si>
    <t>Documento con propuesta/diseño de la matriz</t>
  </si>
  <si>
    <t>Documento con matriz revisada y aprobada</t>
  </si>
  <si>
    <t>Asistir a la capacitación sobre solución de controversias en línea (online dispute resolución-ODR)</t>
  </si>
  <si>
    <t>Funcionarios de la Delegatura de Procedimientos Mercantiles capacitados sobre solución de controversias en línea</t>
  </si>
  <si>
    <t>Documento o comunicación escrita que soporte la aceptación del producto por parte del usuario</t>
  </si>
  <si>
    <t>El proyecto inicia con la identificación de las controversias que la Delegatura de Procedimientos Mercantiles puede resolver a través del uso de un instrumento tecnológico y finaliza con la sistematización e inclusión de la matriz (variables, lógica de interacción y posibles decisiones) en el aplicativo Expediente Digital.</t>
  </si>
  <si>
    <t>Revisión y aprobación de la matriz corroborada ((variables, lógica de interacción y posibles decisiones)</t>
  </si>
  <si>
    <t>Definir las decisiones que se adoptarían para cada escenario o para cada supuesto y la lógica de interacción entre las variables (escenario/decisión/supuesto)</t>
  </si>
  <si>
    <t>Definir funcionalmente la solución: las funcionalidades que se requieren para que cumpla su cometido. 
Solución: sistematización e inclusión de la matriz (variables, lógica de interacción y posibles decisiones) en el aplicativo Expediente Digital.</t>
  </si>
  <si>
    <t>Desarrollar la solución de acuerdo a las directrices impartidas</t>
  </si>
  <si>
    <t>Entregar la solución al Gerente de Proyecto y Líder Funcional, en ambiente de prueba</t>
  </si>
  <si>
    <t>Realizar las pruebas de usabilidad y funcionalidad de la solución y emitir el concepto o novedades encontradas</t>
  </si>
  <si>
    <t xml:space="preserve">Puesta de la solución en ambiente productivo </t>
  </si>
  <si>
    <t>El desarrollo de otras soluciones que cubran una necesidad diferente a la necesidad expuesta en el requerimiento enviado al comité técnico de arquitectura empresarial</t>
  </si>
  <si>
    <t>Que el requerimiento enviado al comité técnico de arquitectura empresarial contempla todas las necesidades a cubrir con el desarrollo de la solución.</t>
  </si>
  <si>
    <t>solución definida a nivel funcional</t>
  </si>
  <si>
    <t>Documento borrador con las funcionalidades que requiere la solución</t>
  </si>
  <si>
    <t>solución probada por el usuario y retroalimentación de los resultados obtenidos en las pruebas</t>
  </si>
  <si>
    <t>solución funcionando (incidencias corregidas)</t>
  </si>
  <si>
    <t>solución funcionando en ambiente productivo</t>
  </si>
  <si>
    <t>Identificar las controversias que la Delegatura de Procedimientos Mercantiles puede resolver a través del uso de un instrumento tecnológico (solución)</t>
  </si>
  <si>
    <t>Diseño inadecuado de la solución debido a la omisión de información en el levantamiento de los requerimientos funcionales</t>
  </si>
  <si>
    <t>Que los funcionarios a cargo del levantamiento de las necesidades y los requerimientos (funcionales y no funcionales) no entreguen  oportunamente la información requerida, ocasionado retrasos en el desarrollo de la solución.</t>
  </si>
  <si>
    <t>Carlos Martín Coy Rodriguez
Carlos Rogelio Arjona Reyes</t>
  </si>
  <si>
    <t>NOMBRE DEL PROYECTO :</t>
  </si>
  <si>
    <t>Peso %</t>
  </si>
  <si>
    <t>Actividad para registrar en el Acuerdo de Gestión</t>
  </si>
  <si>
    <t>1. Funcionarios de la Delegatura de Procedimientos Mercantiles capacitados sobre solución de controversias en línea.
2. Identificación de las controversias que la Delegatura de Procedimientos Mercantiles puede resolver a través del uso de un instrumento tecnológico.
3. Matriz con:
• Las variables que afectan las decisiones para cada tipo de controversia que es de conocimiento de la Delegatura.
• La lógica de interacción de dichas variables
• Las posibles decisiones que resulten junto con la jurisprudencia relevante.
4. Solución en ambiente productivo: sistematización e inclusión de la matriz (variables, lógica de interacción y posibles decisiones) en el aplicativo Expediente Digital.</t>
  </si>
  <si>
    <t>Requerimiento dirigido al comité de arquitectura empresarial. Docuemento que describe las uncionales que debe tener la solución (sistematización e inclusión de la matriz (variables, lógica de interacción y posibles decisiones) en el aplicativo Expediente Digital)</t>
  </si>
  <si>
    <t>Solución tecnológica para la toma de decisiones en los procesos mercantiles</t>
  </si>
  <si>
    <t>Desarrollar una solución que facilite la toma de decisiones en los procesos judiciales administrados por la Delegatura de Procedimientos Mercantiles</t>
  </si>
  <si>
    <t>silvanaam@supersociedades.gov.co</t>
  </si>
  <si>
    <t>Funcionario Delegatura Procedimientos Mercantiles</t>
  </si>
  <si>
    <t>Coordinador Grupo de Jurisdicción Societaria II</t>
  </si>
  <si>
    <t>Carlos Martín Coy Rodriguez</t>
  </si>
  <si>
    <t>carloscr@supersociedades.gov.co</t>
  </si>
  <si>
    <t>juangg@supersociedades.gov.co</t>
  </si>
  <si>
    <t>Carlos Rogelio Arjona Reyes</t>
  </si>
  <si>
    <t>Director de Informática y Desarrollo</t>
  </si>
  <si>
    <t>Pendiente definir valor</t>
  </si>
  <si>
    <t>carlosa@supersociedades.gov.co</t>
  </si>
  <si>
    <t>22010000 Ext 3000</t>
  </si>
  <si>
    <t>2201000 Ext 3008</t>
  </si>
  <si>
    <t>Solución funcionando en ambiente de desarrollo</t>
  </si>
  <si>
    <t>Solución funcionando en ambiente de pruebas</t>
  </si>
  <si>
    <t>Actividades ejecutadas
___________________________
Actividades planeadas</t>
  </si>
  <si>
    <t>Cumplimiento del cronograma de actividades (Ver hoja "EDT - Actividades")</t>
  </si>
  <si>
    <t>• Coordinar las actividades requeridas la contratación del proveedor que estará a cargo del desarrollo de la solución (en los casos que aplique)
• Supervisar el avance y los entregables por parte del proveedor o el ingeniero asignado que estará a cargo del desarrollo de la solución.
• Coordinar las actividades requeridas para realizar la prueba de la solución.
• Retroalimentar al proveedor las fallas presentadas en el funcionamiento de la solución.</t>
  </si>
  <si>
    <t>• Identificar toda la información necesaria a tener en cuenta para que la solución cuente con las funcionalidades que se requieren.
• Contar con la participación del funcionario que conozca las necesidades de la Delegatura para la elaboración de los requerimientos de la solución.</t>
  </si>
  <si>
    <t>* El cronograma se realizara en MS Project y será remitido junto con el presente formato a la Oficina Asesora de Planeación.</t>
  </si>
  <si>
    <t>Líder funcional</t>
  </si>
  <si>
    <t>Adoptar buenas prácticas que permitan el mejoramiento de los procesos y gestión de la Entidad.</t>
  </si>
  <si>
    <t>Mónica Tovar
Silvana Aroca Morón
Juan Sebastián Gaviria Garlatti</t>
  </si>
  <si>
    <t>Mónica Tovar
Catalina Guio Español</t>
  </si>
  <si>
    <t>monicatp@supersociedades.gov.co
catalinage@supersociedades.gov.co</t>
  </si>
  <si>
    <t>Mónica Tovar Plazas
Catalina Guio Español</t>
  </si>
  <si>
    <t>Mónica Tovar Plazas
Catalina Guio Español
Silvana Aroca Morón
Juan Sebastián Gaviria Garlatti</t>
  </si>
  <si>
    <t>realizado</t>
  </si>
  <si>
    <t>1. Construir una matriz con las variables que afectan las decisiones para cada tipo de controversia, la lógica de interacción de dichas variables y las posibles decisiones.</t>
  </si>
  <si>
    <t>2. Capacitar a los funcionarios de la Delegatura de Procedimeintos Mercantiles en solución de controversias en línea</t>
  </si>
  <si>
    <t>3. Definir funcionalmente la solución</t>
  </si>
  <si>
    <t>4. Solución en ambiente productivo: sistematización e inclusión de la matriz (variables, lógica de interacción y posibles decisiones) en el aplicativo Expediente Digital.</t>
  </si>
</sst>
</file>

<file path=xl/styles.xml><?xml version="1.0" encoding="utf-8"?>
<styleSheet xmlns="http://schemas.openxmlformats.org/spreadsheetml/2006/main">
  <numFmts count="1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[$$-240A]#,##0"/>
    <numFmt numFmtId="167" formatCode="dd\-mm\-yy"/>
    <numFmt numFmtId="168" formatCode="0.0"/>
    <numFmt numFmtId="169" formatCode="0.0000"/>
    <numFmt numFmtId="170" formatCode="[$-240A]dddd\ d&quot; de &quot;mmmm&quot; de &quot;yyyy;@"/>
    <numFmt numFmtId="171" formatCode="0.0%"/>
    <numFmt numFmtId="172" formatCode="0.000%"/>
    <numFmt numFmtId="173" formatCode="_(* #,##0.0_);_(* \(#,##0.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3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4" fillId="34" borderId="10" xfId="46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1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0" xfId="0" applyFont="1" applyFill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/>
      <protection/>
    </xf>
    <xf numFmtId="0" fontId="55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15" xfId="53" applyFont="1" applyFill="1" applyBorder="1" applyAlignment="1" applyProtection="1">
      <alignment vertical="center"/>
      <protection/>
    </xf>
    <xf numFmtId="0" fontId="7" fillId="0" borderId="20" xfId="53" applyFont="1" applyFill="1" applyBorder="1" applyAlignment="1" applyProtection="1">
      <alignment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6" fillId="33" borderId="11" xfId="46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1" xfId="0" applyFill="1" applyBorder="1" applyAlignment="1">
      <alignment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13" fillId="33" borderId="0" xfId="53" applyFont="1" applyFill="1" applyBorder="1" applyAlignment="1" applyProtection="1">
      <alignment horizontal="center" vertical="center"/>
      <protection/>
    </xf>
    <xf numFmtId="0" fontId="13" fillId="33" borderId="0" xfId="53" applyFont="1" applyFill="1" applyBorder="1" applyAlignment="1" applyProtection="1">
      <alignment vertical="center"/>
      <protection/>
    </xf>
    <xf numFmtId="0" fontId="13" fillId="33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6" fillId="0" borderId="11" xfId="46" applyBorder="1" applyAlignment="1">
      <alignment horizontal="center" vertical="center" wrapText="1"/>
    </xf>
    <xf numFmtId="0" fontId="46" fillId="33" borderId="11" xfId="46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9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0" fillId="33" borderId="0" xfId="0" applyNumberFormat="1" applyFont="1" applyFill="1" applyAlignment="1">
      <alignment horizontal="center" vertical="center" wrapText="1"/>
    </xf>
    <xf numFmtId="171" fontId="0" fillId="33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70" fontId="18" fillId="0" borderId="11" xfId="0" applyNumberFormat="1" applyFont="1" applyFill="1" applyBorder="1" applyAlignment="1">
      <alignment horizontal="center" vertical="center" wrapText="1"/>
    </xf>
    <xf numFmtId="0" fontId="56" fillId="37" borderId="11" xfId="0" applyFont="1" applyFill="1" applyBorder="1" applyAlignment="1" applyProtection="1">
      <alignment horizontal="center" vertical="center" wrapText="1"/>
      <protection/>
    </xf>
    <xf numFmtId="9" fontId="56" fillId="37" borderId="11" xfId="0" applyNumberFormat="1" applyFont="1" applyFill="1" applyBorder="1" applyAlignment="1" applyProtection="1">
      <alignment horizontal="center" vertical="center" wrapText="1"/>
      <protection/>
    </xf>
    <xf numFmtId="167" fontId="56" fillId="37" borderId="11" xfId="0" applyNumberFormat="1" applyFont="1" applyFill="1" applyBorder="1" applyAlignment="1" applyProtection="1">
      <alignment horizontal="center" vertical="center" wrapText="1"/>
      <protection/>
    </xf>
    <xf numFmtId="0" fontId="56" fillId="38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8" fontId="58" fillId="0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169" fontId="18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3" fillId="39" borderId="11" xfId="0" applyFont="1" applyFill="1" applyBorder="1" applyAlignment="1">
      <alignment horizontal="center" vertical="center" wrapText="1"/>
    </xf>
    <xf numFmtId="171" fontId="7" fillId="39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46" applyFont="1" applyFill="1" applyBorder="1" applyAlignment="1">
      <alignment horizontal="center" vertical="center" wrapText="1"/>
    </xf>
    <xf numFmtId="172" fontId="0" fillId="33" borderId="0" xfId="56" applyNumberFormat="1" applyFont="1" applyFill="1" applyAlignment="1">
      <alignment horizontal="center" vertical="center" wrapText="1"/>
    </xf>
    <xf numFmtId="173" fontId="59" fillId="0" borderId="33" xfId="48" applyNumberFormat="1" applyFont="1" applyFill="1" applyBorder="1" applyAlignment="1">
      <alignment horizontal="center" vertical="center" wrapText="1"/>
    </xf>
    <xf numFmtId="171" fontId="60" fillId="39" borderId="11" xfId="0" applyNumberFormat="1" applyFont="1" applyFill="1" applyBorder="1" applyAlignment="1">
      <alignment horizontal="center" vertical="center" wrapText="1"/>
    </xf>
    <xf numFmtId="173" fontId="59" fillId="33" borderId="33" xfId="0" applyNumberFormat="1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  <xf numFmtId="0" fontId="18" fillId="33" borderId="34" xfId="0" applyFont="1" applyFill="1" applyBorder="1" applyAlignment="1">
      <alignment horizontal="center" vertical="center" wrapText="1"/>
    </xf>
    <xf numFmtId="9" fontId="7" fillId="0" borderId="3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1" fontId="18" fillId="0" borderId="11" xfId="56" applyNumberFormat="1" applyFont="1" applyFill="1" applyBorder="1" applyAlignment="1">
      <alignment horizontal="center" vertical="center" wrapText="1"/>
    </xf>
    <xf numFmtId="168" fontId="18" fillId="0" borderId="11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171" fontId="18" fillId="0" borderId="11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14" fontId="18" fillId="0" borderId="35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6" xfId="53" applyFont="1" applyFill="1" applyBorder="1" applyAlignment="1" applyProtection="1">
      <alignment horizontal="center" vertical="center"/>
      <protection/>
    </xf>
    <xf numFmtId="0" fontId="6" fillId="0" borderId="27" xfId="53" applyFont="1" applyFill="1" applyBorder="1" applyAlignment="1" applyProtection="1">
      <alignment horizontal="center" vertical="center"/>
      <protection/>
    </xf>
    <xf numFmtId="0" fontId="6" fillId="0" borderId="42" xfId="53" applyFont="1" applyFill="1" applyBorder="1" applyAlignment="1" applyProtection="1">
      <alignment horizontal="center" vertical="center"/>
      <protection/>
    </xf>
    <xf numFmtId="0" fontId="6" fillId="0" borderId="38" xfId="53" applyFont="1" applyFill="1" applyBorder="1" applyAlignment="1" applyProtection="1">
      <alignment horizontal="center" vertical="center"/>
      <protection/>
    </xf>
    <xf numFmtId="0" fontId="6" fillId="0" borderId="11" xfId="53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 applyProtection="1">
      <alignment horizontal="center" vertical="center"/>
      <protection/>
    </xf>
    <xf numFmtId="0" fontId="6" fillId="0" borderId="40" xfId="53" applyFont="1" applyFill="1" applyBorder="1" applyAlignment="1" applyProtection="1">
      <alignment horizontal="center" vertical="center"/>
      <protection/>
    </xf>
    <xf numFmtId="0" fontId="6" fillId="0" borderId="28" xfId="53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55" fillId="35" borderId="31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55" fillId="35" borderId="32" xfId="0" applyFont="1" applyFill="1" applyBorder="1" applyAlignment="1">
      <alignment horizontal="left" vertical="center" wrapText="1"/>
    </xf>
    <xf numFmtId="0" fontId="55" fillId="35" borderId="12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6" fillId="0" borderId="48" xfId="53" applyFont="1" applyFill="1" applyBorder="1" applyAlignment="1" applyProtection="1">
      <alignment horizontal="center" vertical="center"/>
      <protection/>
    </xf>
    <xf numFmtId="0" fontId="6" fillId="0" borderId="49" xfId="53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 applyProtection="1">
      <alignment horizontal="center" vertical="center"/>
      <protection/>
    </xf>
    <xf numFmtId="0" fontId="6" fillId="0" borderId="52" xfId="53" applyFont="1" applyFill="1" applyBorder="1" applyAlignment="1" applyProtection="1">
      <alignment horizontal="center" vertical="center"/>
      <protection/>
    </xf>
    <xf numFmtId="0" fontId="6" fillId="0" borderId="53" xfId="53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55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6" fillId="35" borderId="33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6" fillId="35" borderId="32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6" fillId="33" borderId="51" xfId="53" applyFont="1" applyFill="1" applyBorder="1" applyAlignment="1" applyProtection="1">
      <alignment horizontal="center" vertical="center"/>
      <protection/>
    </xf>
    <xf numFmtId="0" fontId="6" fillId="33" borderId="52" xfId="53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55" fillId="35" borderId="33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54" xfId="53" applyFont="1" applyFill="1" applyBorder="1" applyAlignment="1" applyProtection="1">
      <alignment horizontal="center" vertical="center"/>
      <protection/>
    </xf>
    <xf numFmtId="0" fontId="6" fillId="33" borderId="60" xfId="53" applyFont="1" applyFill="1" applyBorder="1" applyAlignment="1" applyProtection="1">
      <alignment horizontal="center" vertical="center"/>
      <protection/>
    </xf>
    <xf numFmtId="0" fontId="6" fillId="33" borderId="55" xfId="53" applyFont="1" applyFill="1" applyBorder="1" applyAlignment="1" applyProtection="1">
      <alignment horizontal="center" vertical="center"/>
      <protection/>
    </xf>
    <xf numFmtId="0" fontId="6" fillId="33" borderId="56" xfId="53" applyFont="1" applyFill="1" applyBorder="1" applyAlignment="1" applyProtection="1">
      <alignment horizontal="center" vertical="center"/>
      <protection/>
    </xf>
    <xf numFmtId="0" fontId="6" fillId="33" borderId="61" xfId="53" applyFont="1" applyFill="1" applyBorder="1" applyAlignment="1" applyProtection="1">
      <alignment horizontal="center" vertical="center"/>
      <protection/>
    </xf>
    <xf numFmtId="0" fontId="6" fillId="33" borderId="57" xfId="53" applyFont="1" applyFill="1" applyBorder="1" applyAlignment="1" applyProtection="1">
      <alignment horizontal="center" vertical="center"/>
      <protection/>
    </xf>
    <xf numFmtId="0" fontId="6" fillId="33" borderId="58" xfId="53" applyFont="1" applyFill="1" applyBorder="1" applyAlignment="1" applyProtection="1">
      <alignment horizontal="center" vertical="center"/>
      <protection/>
    </xf>
    <xf numFmtId="0" fontId="6" fillId="33" borderId="62" xfId="53" applyFont="1" applyFill="1" applyBorder="1" applyAlignment="1" applyProtection="1">
      <alignment horizontal="center" vertical="center"/>
      <protection/>
    </xf>
    <xf numFmtId="0" fontId="6" fillId="33" borderId="59" xfId="53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center" vertical="center"/>
    </xf>
    <xf numFmtId="0" fontId="55" fillId="35" borderId="47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6" fillId="33" borderId="36" xfId="53" applyFont="1" applyFill="1" applyBorder="1" applyAlignment="1" applyProtection="1">
      <alignment horizontal="center" vertical="center"/>
      <protection/>
    </xf>
    <xf numFmtId="0" fontId="6" fillId="33" borderId="27" xfId="53" applyFont="1" applyFill="1" applyBorder="1" applyAlignment="1" applyProtection="1">
      <alignment horizontal="center" vertical="center"/>
      <protection/>
    </xf>
    <xf numFmtId="0" fontId="6" fillId="33" borderId="37" xfId="53" applyFont="1" applyFill="1" applyBorder="1" applyAlignment="1" applyProtection="1">
      <alignment horizontal="center" vertical="center"/>
      <protection/>
    </xf>
    <xf numFmtId="0" fontId="6" fillId="33" borderId="38" xfId="53" applyFont="1" applyFill="1" applyBorder="1" applyAlignment="1" applyProtection="1">
      <alignment horizontal="center" vertical="center"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6" fillId="33" borderId="39" xfId="53" applyFont="1" applyFill="1" applyBorder="1" applyAlignment="1" applyProtection="1">
      <alignment horizontal="center" vertical="center"/>
      <protection/>
    </xf>
    <xf numFmtId="0" fontId="6" fillId="33" borderId="40" xfId="53" applyFont="1" applyFill="1" applyBorder="1" applyAlignment="1" applyProtection="1">
      <alignment horizontal="center" vertical="center"/>
      <protection/>
    </xf>
    <xf numFmtId="0" fontId="6" fillId="33" borderId="28" xfId="53" applyFont="1" applyFill="1" applyBorder="1" applyAlignment="1" applyProtection="1">
      <alignment horizontal="center" vertical="center"/>
      <protection/>
    </xf>
    <xf numFmtId="0" fontId="6" fillId="33" borderId="41" xfId="53" applyFont="1" applyFill="1" applyBorder="1" applyAlignment="1" applyProtection="1">
      <alignment horizontal="center" vertical="center"/>
      <protection/>
    </xf>
    <xf numFmtId="14" fontId="18" fillId="0" borderId="13" xfId="0" applyNumberFormat="1" applyFont="1" applyFill="1" applyBorder="1" applyAlignment="1">
      <alignment horizontal="center" vertical="center" wrapText="1"/>
    </xf>
    <xf numFmtId="14" fontId="18" fillId="0" borderId="35" xfId="0" applyNumberFormat="1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left" vertical="center" wrapText="1"/>
    </xf>
    <xf numFmtId="0" fontId="7" fillId="40" borderId="62" xfId="0" applyFont="1" applyFill="1" applyBorder="1" applyAlignment="1">
      <alignment horizontal="left" vertical="center" wrapText="1"/>
    </xf>
    <xf numFmtId="0" fontId="7" fillId="40" borderId="35" xfId="0" applyFont="1" applyFill="1" applyBorder="1" applyAlignment="1">
      <alignment horizontal="left" vertical="center" wrapText="1"/>
    </xf>
    <xf numFmtId="171" fontId="18" fillId="0" borderId="13" xfId="0" applyNumberFormat="1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3" fillId="33" borderId="49" xfId="53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3" fillId="33" borderId="47" xfId="53" applyFont="1" applyFill="1" applyBorder="1" applyAlignment="1" applyProtection="1">
      <alignment horizontal="center" vertical="center"/>
      <protection/>
    </xf>
    <xf numFmtId="0" fontId="13" fillId="33" borderId="63" xfId="53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3" borderId="29" xfId="53" applyFont="1" applyFill="1" applyBorder="1" applyAlignment="1" applyProtection="1">
      <alignment horizontal="center" vertical="center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6" fillId="33" borderId="30" xfId="53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66675</xdr:rowOff>
    </xdr:from>
    <xdr:to>
      <xdr:col>2</xdr:col>
      <xdr:colOff>1323975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4292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22</xdr:row>
      <xdr:rowOff>38100</xdr:rowOff>
    </xdr:from>
    <xdr:to>
      <xdr:col>5</xdr:col>
      <xdr:colOff>1495425</xdr:colOff>
      <xdr:row>30</xdr:row>
      <xdr:rowOff>38100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791200" y="8277225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66675</xdr:rowOff>
    </xdr:from>
    <xdr:to>
      <xdr:col>2</xdr:col>
      <xdr:colOff>914400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6</xdr:row>
      <xdr:rowOff>104775</xdr:rowOff>
    </xdr:from>
    <xdr:to>
      <xdr:col>13</xdr:col>
      <xdr:colOff>1638300</xdr:colOff>
      <xdr:row>9</xdr:row>
      <xdr:rowOff>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27889200" y="1428750"/>
          <a:ext cx="117157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2</xdr:col>
      <xdr:colOff>1123950</xdr:colOff>
      <xdr:row>1</xdr:row>
      <xdr:rowOff>38100</xdr:rowOff>
    </xdr:from>
    <xdr:to>
      <xdr:col>2</xdr:col>
      <xdr:colOff>2047875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20955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18</xdr:row>
      <xdr:rowOff>0</xdr:rowOff>
    </xdr:from>
    <xdr:to>
      <xdr:col>6</xdr:col>
      <xdr:colOff>400050</xdr:colOff>
      <xdr:row>25</xdr:row>
      <xdr:rowOff>152400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419725" y="5324475"/>
          <a:ext cx="962025" cy="12858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400050</xdr:colOff>
      <xdr:row>1</xdr:row>
      <xdr:rowOff>57150</xdr:rowOff>
    </xdr:from>
    <xdr:to>
      <xdr:col>2</xdr:col>
      <xdr:colOff>514350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</xdr:row>
      <xdr:rowOff>47625</xdr:rowOff>
    </xdr:from>
    <xdr:to>
      <xdr:col>21</xdr:col>
      <xdr:colOff>495300</xdr:colOff>
      <xdr:row>4</xdr:row>
      <xdr:rowOff>266700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020550" y="209550"/>
          <a:ext cx="962025" cy="11525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390525</xdr:colOff>
      <xdr:row>1</xdr:row>
      <xdr:rowOff>57150</xdr:rowOff>
    </xdr:from>
    <xdr:to>
      <xdr:col>2</xdr:col>
      <xdr:colOff>504825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238125</xdr:rowOff>
    </xdr:from>
    <xdr:to>
      <xdr:col>14</xdr:col>
      <xdr:colOff>333375</xdr:colOff>
      <xdr:row>9</xdr:row>
      <xdr:rowOff>190500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601450" y="1333500"/>
          <a:ext cx="971550" cy="8286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409575</xdr:colOff>
      <xdr:row>1</xdr:row>
      <xdr:rowOff>66675</xdr:rowOff>
    </xdr:from>
    <xdr:to>
      <xdr:col>2</xdr:col>
      <xdr:colOff>523875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12</xdr:col>
      <xdr:colOff>200025</xdr:colOff>
      <xdr:row>4</xdr:row>
      <xdr:rowOff>95250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4982825" y="0"/>
          <a:ext cx="96202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600075</xdr:colOff>
      <xdr:row>1</xdr:row>
      <xdr:rowOff>66675</xdr:rowOff>
    </xdr:from>
    <xdr:to>
      <xdr:col>1</xdr:col>
      <xdr:colOff>1685925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95250</xdr:rowOff>
    </xdr:from>
    <xdr:to>
      <xdr:col>9</xdr:col>
      <xdr:colOff>323850</xdr:colOff>
      <xdr:row>5</xdr:row>
      <xdr:rowOff>266700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839575" y="95250"/>
          <a:ext cx="962025" cy="13430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552450</xdr:colOff>
      <xdr:row>1</xdr:row>
      <xdr:rowOff>28575</xdr:rowOff>
    </xdr:from>
    <xdr:to>
      <xdr:col>1</xdr:col>
      <xdr:colOff>1476375</xdr:colOff>
      <xdr:row>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00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11</xdr:row>
      <xdr:rowOff>114300</xdr:rowOff>
    </xdr:from>
    <xdr:to>
      <xdr:col>5</xdr:col>
      <xdr:colOff>1333500</xdr:colOff>
      <xdr:row>19</xdr:row>
      <xdr:rowOff>76200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610350" y="2543175"/>
          <a:ext cx="962025" cy="11811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704850</xdr:colOff>
      <xdr:row>1</xdr:row>
      <xdr:rowOff>66675</xdr:rowOff>
    </xdr:from>
    <xdr:to>
      <xdr:col>1</xdr:col>
      <xdr:colOff>1800225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2860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19</xdr:row>
      <xdr:rowOff>0</xdr:rowOff>
    </xdr:from>
    <xdr:to>
      <xdr:col>5</xdr:col>
      <xdr:colOff>714375</xdr:colOff>
      <xdr:row>26</xdr:row>
      <xdr:rowOff>57150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276975" y="6991350"/>
          <a:ext cx="136207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752475</xdr:colOff>
      <xdr:row>1</xdr:row>
      <xdr:rowOff>66675</xdr:rowOff>
    </xdr:from>
    <xdr:to>
      <xdr:col>2</xdr:col>
      <xdr:colOff>866775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16</xdr:row>
      <xdr:rowOff>114300</xdr:rowOff>
    </xdr:from>
    <xdr:to>
      <xdr:col>3</xdr:col>
      <xdr:colOff>1524000</xdr:colOff>
      <xdr:row>24</xdr:row>
      <xdr:rowOff>114300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057775" y="5448300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66675</xdr:rowOff>
    </xdr:from>
    <xdr:to>
      <xdr:col>1</xdr:col>
      <xdr:colOff>1857375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95250</xdr:rowOff>
    </xdr:from>
    <xdr:to>
      <xdr:col>13</xdr:col>
      <xdr:colOff>333375</xdr:colOff>
      <xdr:row>11</xdr:row>
      <xdr:rowOff>19050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144375" y="1543050"/>
          <a:ext cx="962025" cy="12573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1590675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Users/NiniRa/NINROD/Planeaci&#243;n%20Estrat&#233;gica%202016/Difusi&#243;n%20procedimiento%20para%20resoluci&#243;n%20de%20objeciones%20en%20garant&#237;as%20mobiliar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oslanders@supersociedades.gov.co" TargetMode="External" /><Relationship Id="rId2" Type="http://schemas.openxmlformats.org/officeDocument/2006/relationships/hyperlink" Target="mailto:catalinage@supersociedades.gov.co" TargetMode="External" /><Relationship Id="rId3" Type="http://schemas.openxmlformats.org/officeDocument/2006/relationships/hyperlink" Target="mailto:silvanaam@supersociedades.gov.co" TargetMode="External" /><Relationship Id="rId4" Type="http://schemas.openxmlformats.org/officeDocument/2006/relationships/hyperlink" Target="mailto:carloscr@supersociedades.gov.co" TargetMode="External" /><Relationship Id="rId5" Type="http://schemas.openxmlformats.org/officeDocument/2006/relationships/hyperlink" Target="mailto:juangg@supersociedades.gov.co" TargetMode="External" /><Relationship Id="rId6" Type="http://schemas.openxmlformats.org/officeDocument/2006/relationships/hyperlink" Target="mailto:carlosa@supersociedades.gov.co" TargetMode="External" /><Relationship Id="rId7" Type="http://schemas.openxmlformats.org/officeDocument/2006/relationships/comments" Target="../comments7.xml" /><Relationship Id="rId8" Type="http://schemas.openxmlformats.org/officeDocument/2006/relationships/vmlDrawing" Target="../drawings/vmlDrawing6.vml" /><Relationship Id="rId9" Type="http://schemas.openxmlformats.org/officeDocument/2006/relationships/drawing" Target="../drawings/drawing7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S16"/>
  <sheetViews>
    <sheetView showGridLines="0" zoomScale="85" zoomScaleNormal="85" zoomScalePageLayoutView="0" workbookViewId="0" topLeftCell="A1">
      <selection activeCell="E7" sqref="E7:K7"/>
    </sheetView>
  </sheetViews>
  <sheetFormatPr defaultColWidth="11.421875" defaultRowHeight="12.75"/>
  <cols>
    <col min="1" max="1" width="11.421875" style="1" customWidth="1"/>
    <col min="2" max="2" width="3.28125" style="1" customWidth="1"/>
    <col min="3" max="3" width="26.5742187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15625" style="1" bestFit="1" customWidth="1"/>
    <col min="8" max="8" width="3.7109375" style="1" customWidth="1"/>
    <col min="9" max="9" width="28.421875" style="1" customWidth="1"/>
    <col min="10" max="10" width="3.7109375" style="1" customWidth="1"/>
    <col min="11" max="11" width="27.00390625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1875" style="1" customWidth="1"/>
  </cols>
  <sheetData>
    <row r="1" ht="37.5" customHeight="1" thickBot="1"/>
    <row r="2" spans="1:19" s="13" customFormat="1" ht="26.25" customHeight="1">
      <c r="A2" s="44"/>
      <c r="B2" s="171"/>
      <c r="C2" s="172"/>
      <c r="D2" s="173" t="s">
        <v>115</v>
      </c>
      <c r="E2" s="174"/>
      <c r="F2" s="174"/>
      <c r="G2" s="174"/>
      <c r="H2" s="174"/>
      <c r="I2" s="174"/>
      <c r="J2" s="175"/>
      <c r="K2" s="161" t="s">
        <v>151</v>
      </c>
      <c r="L2" s="162"/>
      <c r="S2" s="16"/>
    </row>
    <row r="3" spans="1:19" s="13" customFormat="1" ht="23.25" customHeight="1">
      <c r="A3" s="44"/>
      <c r="B3" s="167"/>
      <c r="C3" s="168"/>
      <c r="D3" s="176" t="s">
        <v>117</v>
      </c>
      <c r="E3" s="177"/>
      <c r="F3" s="177"/>
      <c r="G3" s="177"/>
      <c r="H3" s="177"/>
      <c r="I3" s="177"/>
      <c r="J3" s="178"/>
      <c r="K3" s="163" t="s">
        <v>122</v>
      </c>
      <c r="L3" s="164"/>
      <c r="S3" s="16"/>
    </row>
    <row r="4" spans="1:19" s="13" customFormat="1" ht="24" customHeight="1">
      <c r="A4" s="44"/>
      <c r="B4" s="167"/>
      <c r="C4" s="168"/>
      <c r="D4" s="176" t="s">
        <v>118</v>
      </c>
      <c r="E4" s="177"/>
      <c r="F4" s="177"/>
      <c r="G4" s="177"/>
      <c r="H4" s="177"/>
      <c r="I4" s="177"/>
      <c r="J4" s="178"/>
      <c r="K4" s="163" t="s">
        <v>152</v>
      </c>
      <c r="L4" s="164"/>
      <c r="S4" s="16"/>
    </row>
    <row r="5" spans="1:19" s="13" customFormat="1" ht="22.5" customHeight="1" thickBot="1">
      <c r="A5" s="44"/>
      <c r="B5" s="169"/>
      <c r="C5" s="170"/>
      <c r="D5" s="179" t="s">
        <v>120</v>
      </c>
      <c r="E5" s="180"/>
      <c r="F5" s="180"/>
      <c r="G5" s="180"/>
      <c r="H5" s="180"/>
      <c r="I5" s="180"/>
      <c r="J5" s="181"/>
      <c r="K5" s="165" t="s">
        <v>153</v>
      </c>
      <c r="L5" s="166"/>
      <c r="S5" s="16"/>
    </row>
    <row r="6" spans="3:9" ht="5.25" customHeight="1">
      <c r="C6" s="14"/>
      <c r="D6" s="14"/>
      <c r="E6" s="14"/>
      <c r="F6" s="14"/>
      <c r="G6" s="14"/>
      <c r="H6" s="14"/>
      <c r="I6" s="14"/>
    </row>
    <row r="7" spans="3:19" ht="29.25" customHeight="1">
      <c r="C7" s="158" t="s">
        <v>0</v>
      </c>
      <c r="D7" s="158"/>
      <c r="E7" s="159" t="s">
        <v>210</v>
      </c>
      <c r="F7" s="160"/>
      <c r="G7" s="160"/>
      <c r="H7" s="160"/>
      <c r="I7" s="160"/>
      <c r="J7" s="160"/>
      <c r="K7" s="160"/>
      <c r="S7" s="1"/>
    </row>
    <row r="8" spans="3:19" ht="6.75" customHeight="1">
      <c r="C8" s="8"/>
      <c r="D8" s="8"/>
      <c r="E8" s="9"/>
      <c r="F8" s="9"/>
      <c r="G8" s="9"/>
      <c r="H8" s="9"/>
      <c r="I8" s="9"/>
      <c r="S8" s="1"/>
    </row>
    <row r="9" spans="3:19" ht="6.75" customHeight="1" thickBot="1">
      <c r="C9" s="8"/>
      <c r="D9" s="8"/>
      <c r="E9" s="9"/>
      <c r="F9" s="9"/>
      <c r="G9" s="9"/>
      <c r="H9" s="9"/>
      <c r="I9" s="9"/>
      <c r="S9" s="1"/>
    </row>
    <row r="10" spans="2:12" ht="12.75" thickBo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2:12" ht="39.75" customHeight="1" thickBot="1">
      <c r="B11" s="48"/>
      <c r="C11" s="19" t="s">
        <v>34</v>
      </c>
      <c r="D11" s="49"/>
      <c r="E11" s="19" t="s">
        <v>35</v>
      </c>
      <c r="F11" s="49"/>
      <c r="G11" s="19" t="s">
        <v>48</v>
      </c>
      <c r="H11" s="49"/>
      <c r="I11" s="19" t="s">
        <v>68</v>
      </c>
      <c r="J11" s="49"/>
      <c r="K11" s="19" t="s">
        <v>49</v>
      </c>
      <c r="L11" s="50"/>
    </row>
    <row r="12" spans="2:12" ht="15" customHeight="1" thickBo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2:12" ht="39.75" customHeight="1" thickBot="1">
      <c r="B13" s="48"/>
      <c r="C13" s="19" t="s">
        <v>36</v>
      </c>
      <c r="D13" s="49"/>
      <c r="E13" s="19" t="s">
        <v>37</v>
      </c>
      <c r="F13" s="49"/>
      <c r="G13" s="19" t="s">
        <v>38</v>
      </c>
      <c r="H13" s="49"/>
      <c r="I13" s="19" t="s">
        <v>50</v>
      </c>
      <c r="J13" s="49"/>
      <c r="K13" s="19" t="s">
        <v>39</v>
      </c>
      <c r="L13" s="50"/>
    </row>
    <row r="14" spans="2:12" ht="15" customHeight="1" thickBo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2:12" ht="37.5" customHeight="1" thickBot="1">
      <c r="B15" s="48"/>
      <c r="C15" s="49"/>
      <c r="D15" s="49"/>
      <c r="E15" s="49"/>
      <c r="F15" s="49"/>
      <c r="G15" s="19" t="s">
        <v>40</v>
      </c>
      <c r="H15" s="49"/>
      <c r="I15" s="49"/>
      <c r="J15" s="49"/>
      <c r="K15" s="49"/>
      <c r="L15" s="50"/>
    </row>
    <row r="16" spans="2:12" ht="12.75" thickBo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37.5" customHeight="1"/>
    <row r="19" ht="37.5" customHeight="1"/>
    <row r="21" ht="37.5" customHeight="1"/>
    <row r="23" ht="37.5" customHeight="1"/>
    <row r="25" ht="37.5" customHeight="1"/>
  </sheetData>
  <sheetProtection/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rintOptions/>
  <pageMargins left="0.3937007874015748" right="0.3937007874015748" top="0.7480314960629921" bottom="0.7480314960629921" header="0.31496062992125984" footer="0.31496062992125984"/>
  <pageSetup fitToHeight="0" fitToWidth="1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0"/>
  <sheetViews>
    <sheetView showGridLines="0" zoomScale="90" zoomScaleNormal="90" zoomScalePageLayoutView="0" workbookViewId="0" topLeftCell="A4">
      <selection activeCell="D18" sqref="D18:P18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26.42187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244"/>
      <c r="C2" s="245"/>
      <c r="D2" s="260" t="s">
        <v>115</v>
      </c>
      <c r="E2" s="261"/>
      <c r="F2" s="261"/>
      <c r="G2" s="261"/>
      <c r="H2" s="261"/>
      <c r="I2" s="261"/>
      <c r="J2" s="262"/>
      <c r="K2" s="79"/>
      <c r="L2" s="77"/>
      <c r="M2" s="255" t="str">
        <f>Proyecto!K2</f>
        <v>Código: GC-F-015</v>
      </c>
      <c r="N2" s="255"/>
      <c r="O2" s="255"/>
      <c r="P2" s="256"/>
      <c r="R2" s="11"/>
      <c r="S2" s="11"/>
      <c r="T2" s="11"/>
      <c r="U2" s="15"/>
      <c r="AE2" s="16"/>
    </row>
    <row r="3" spans="2:31" s="12" customFormat="1" ht="23.25" customHeight="1">
      <c r="B3" s="246"/>
      <c r="C3" s="234"/>
      <c r="D3" s="263" t="s">
        <v>117</v>
      </c>
      <c r="E3" s="264"/>
      <c r="F3" s="264"/>
      <c r="G3" s="264"/>
      <c r="H3" s="264"/>
      <c r="I3" s="264"/>
      <c r="J3" s="265"/>
      <c r="K3" s="29"/>
      <c r="L3" s="54"/>
      <c r="M3" s="191" t="str">
        <f>Proyecto!K3</f>
        <v>Fecha: 17 de septiembre de 2014</v>
      </c>
      <c r="N3" s="191"/>
      <c r="O3" s="191"/>
      <c r="P3" s="257"/>
      <c r="R3" s="11"/>
      <c r="S3" s="11"/>
      <c r="T3" s="11"/>
      <c r="U3" s="15"/>
      <c r="AE3" s="16"/>
    </row>
    <row r="4" spans="2:31" s="12" customFormat="1" ht="24" customHeight="1">
      <c r="B4" s="246"/>
      <c r="C4" s="234"/>
      <c r="D4" s="263" t="s">
        <v>118</v>
      </c>
      <c r="E4" s="264"/>
      <c r="F4" s="264"/>
      <c r="G4" s="264"/>
      <c r="H4" s="264"/>
      <c r="I4" s="264"/>
      <c r="J4" s="265"/>
      <c r="K4" s="29"/>
      <c r="L4" s="54"/>
      <c r="M4" s="191" t="str">
        <f>Proyecto!K4</f>
        <v>Versión 001</v>
      </c>
      <c r="N4" s="191"/>
      <c r="O4" s="191"/>
      <c r="P4" s="257"/>
      <c r="R4" s="11"/>
      <c r="U4" s="15"/>
      <c r="AE4" s="16"/>
    </row>
    <row r="5" spans="2:31" s="12" customFormat="1" ht="22.5" customHeight="1" thickBot="1">
      <c r="B5" s="247"/>
      <c r="C5" s="248"/>
      <c r="D5" s="266" t="s">
        <v>120</v>
      </c>
      <c r="E5" s="267"/>
      <c r="F5" s="267"/>
      <c r="G5" s="267"/>
      <c r="H5" s="267"/>
      <c r="I5" s="267"/>
      <c r="J5" s="268"/>
      <c r="K5" s="80"/>
      <c r="L5" s="78"/>
      <c r="M5" s="258" t="s">
        <v>162</v>
      </c>
      <c r="N5" s="258"/>
      <c r="O5" s="258"/>
      <c r="P5" s="259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>
      <c r="B7" s="158" t="s">
        <v>0</v>
      </c>
      <c r="C7" s="158"/>
      <c r="D7" s="209" t="str">
        <f>Proyecto!$E$7</f>
        <v>Sistema de soporte a la toma de decisiones en los procesos mercantiles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9" ht="12"/>
    <row r="10" spans="2:31" ht="78" customHeight="1">
      <c r="B10" s="158" t="s">
        <v>28</v>
      </c>
      <c r="C10" s="158"/>
      <c r="D10" s="186" t="s">
        <v>218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AE10" s="1"/>
    </row>
    <row r="11" ht="12"/>
    <row r="12" spans="2:16" ht="32.25" customHeight="1">
      <c r="B12" s="158" t="s">
        <v>29</v>
      </c>
      <c r="C12" s="158"/>
      <c r="D12" s="186" t="s">
        <v>226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</row>
    <row r="13" spans="2:31" ht="6.75" customHeight="1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AE13" s="1"/>
    </row>
    <row r="14" spans="2:16" ht="36" customHeight="1">
      <c r="B14" s="158" t="s">
        <v>30</v>
      </c>
      <c r="C14" s="158"/>
      <c r="D14" s="186" t="s">
        <v>181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</row>
    <row r="15" spans="2:31" ht="6.7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E15" s="1"/>
    </row>
    <row r="16" spans="2:16" ht="45.75" customHeight="1">
      <c r="B16" s="158" t="s">
        <v>31</v>
      </c>
      <c r="C16" s="158"/>
      <c r="D16" s="186" t="s">
        <v>227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2:31" ht="6.75" customHeight="1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AE17" s="1"/>
    </row>
    <row r="18" spans="2:16" ht="140.25" customHeight="1">
      <c r="B18" s="158" t="s">
        <v>32</v>
      </c>
      <c r="C18" s="158"/>
      <c r="D18" s="186" t="s">
        <v>240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</row>
    <row r="19" spans="2:31" ht="6.75" customHeight="1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E19" s="1"/>
    </row>
    <row r="20" spans="2:16" ht="90" customHeight="1">
      <c r="B20" s="158" t="s">
        <v>33</v>
      </c>
      <c r="C20" s="158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</row>
  </sheetData>
  <sheetProtection/>
  <mergeCells count="26"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T32"/>
  <sheetViews>
    <sheetView showGridLines="0" tabSelected="1" zoomScale="75" zoomScaleNormal="75" zoomScalePageLayoutView="0" workbookViewId="0" topLeftCell="A16">
      <selection activeCell="C28" sqref="C28"/>
    </sheetView>
  </sheetViews>
  <sheetFormatPr defaultColWidth="11.421875" defaultRowHeight="12.75"/>
  <cols>
    <col min="1" max="1" width="30.140625" style="98" customWidth="1"/>
    <col min="2" max="2" width="12.00390625" style="98" customWidth="1"/>
    <col min="3" max="3" width="55.28125" style="98" customWidth="1"/>
    <col min="4" max="4" width="35.8515625" style="99" customWidth="1"/>
    <col min="5" max="5" width="12.140625" style="98" customWidth="1"/>
    <col min="6" max="6" width="18.28125" style="98" customWidth="1"/>
    <col min="7" max="7" width="35.7109375" style="98" customWidth="1"/>
    <col min="8" max="8" width="36.57421875" style="98" bestFit="1" customWidth="1"/>
    <col min="9" max="9" width="45.140625" style="98" bestFit="1" customWidth="1"/>
    <col min="10" max="10" width="17.421875" style="98" customWidth="1"/>
    <col min="11" max="11" width="45.57421875" style="98" customWidth="1"/>
    <col min="12" max="12" width="37.28125" style="98" customWidth="1"/>
    <col min="13" max="13" width="29.8515625" style="98" customWidth="1"/>
    <col min="14" max="14" width="30.8515625" style="98" bestFit="1" customWidth="1"/>
    <col min="15" max="15" width="167.8515625" style="98" customWidth="1"/>
    <col min="16" max="16" width="9.140625" style="98" customWidth="1"/>
    <col min="17" max="235" width="9.140625" style="100" customWidth="1"/>
    <col min="236" max="16384" width="11.421875" style="100" customWidth="1"/>
  </cols>
  <sheetData>
    <row r="1" ht="13.5" thickBot="1"/>
    <row r="2" spans="1:16" ht="19.5" customHeight="1">
      <c r="A2" s="100"/>
      <c r="B2" s="100"/>
      <c r="C2" s="280"/>
      <c r="D2" s="279" t="s">
        <v>115</v>
      </c>
      <c r="E2" s="279"/>
      <c r="F2" s="279"/>
      <c r="G2" s="279"/>
      <c r="H2" s="279"/>
      <c r="I2" s="279"/>
      <c r="J2" s="279"/>
      <c r="K2" s="279"/>
      <c r="L2" s="285" t="str">
        <f>Proyecto!K2</f>
        <v>Código: GC-F-015</v>
      </c>
      <c r="M2" s="286"/>
      <c r="N2" s="100"/>
      <c r="O2" s="101"/>
      <c r="P2" s="100"/>
    </row>
    <row r="3" spans="1:16" ht="19.5" customHeight="1">
      <c r="A3" s="100"/>
      <c r="B3" s="100"/>
      <c r="C3" s="281"/>
      <c r="D3" s="283" t="s">
        <v>117</v>
      </c>
      <c r="E3" s="283"/>
      <c r="F3" s="283"/>
      <c r="G3" s="283"/>
      <c r="H3" s="283"/>
      <c r="I3" s="283"/>
      <c r="J3" s="283"/>
      <c r="K3" s="283"/>
      <c r="L3" s="287" t="str">
        <f>Proyecto!K3</f>
        <v>Fecha: 17 de septiembre de 2014</v>
      </c>
      <c r="M3" s="288"/>
      <c r="N3" s="100"/>
      <c r="O3" s="101"/>
      <c r="P3" s="100"/>
    </row>
    <row r="4" spans="1:16" ht="19.5" customHeight="1">
      <c r="A4" s="100"/>
      <c r="B4" s="100"/>
      <c r="C4" s="281"/>
      <c r="D4" s="283" t="s">
        <v>118</v>
      </c>
      <c r="E4" s="283"/>
      <c r="F4" s="283"/>
      <c r="G4" s="283"/>
      <c r="H4" s="283"/>
      <c r="I4" s="283"/>
      <c r="J4" s="283"/>
      <c r="K4" s="283"/>
      <c r="L4" s="287" t="str">
        <f>Proyecto!K4</f>
        <v>Versión 001</v>
      </c>
      <c r="M4" s="288"/>
      <c r="N4" s="100"/>
      <c r="O4" s="101"/>
      <c r="P4" s="100"/>
    </row>
    <row r="5" spans="1:16" ht="19.5" customHeight="1" thickBot="1">
      <c r="A5" s="100"/>
      <c r="B5" s="100"/>
      <c r="C5" s="282"/>
      <c r="D5" s="284" t="s">
        <v>120</v>
      </c>
      <c r="E5" s="284"/>
      <c r="F5" s="284"/>
      <c r="G5" s="284"/>
      <c r="H5" s="284"/>
      <c r="I5" s="284"/>
      <c r="J5" s="284"/>
      <c r="K5" s="284"/>
      <c r="L5" s="289" t="s">
        <v>163</v>
      </c>
      <c r="M5" s="290"/>
      <c r="N5" s="100"/>
      <c r="O5" s="101"/>
      <c r="P5" s="100"/>
    </row>
    <row r="6" spans="3:6" ht="12.75">
      <c r="C6" s="102"/>
      <c r="D6" s="103"/>
      <c r="E6" s="102"/>
      <c r="F6" s="102"/>
    </row>
    <row r="7" spans="3:13" ht="22.5" customHeight="1">
      <c r="C7" s="104" t="s">
        <v>237</v>
      </c>
      <c r="D7" s="277" t="str">
        <f>Proyecto!$E$7</f>
        <v>Sistema de soporte a la toma de decisiones en los procesos mercantiles</v>
      </c>
      <c r="E7" s="277"/>
      <c r="F7" s="277"/>
      <c r="G7" s="277"/>
      <c r="H7" s="277"/>
      <c r="I7" s="277"/>
      <c r="J7" s="277"/>
      <c r="K7" s="277"/>
      <c r="L7" s="277"/>
      <c r="M7" s="278"/>
    </row>
    <row r="9" spans="1:13" ht="66.75" customHeight="1">
      <c r="A9" s="136" t="s">
        <v>239</v>
      </c>
      <c r="B9" s="136" t="s">
        <v>238</v>
      </c>
      <c r="C9" s="126" t="s">
        <v>75</v>
      </c>
      <c r="D9" s="126" t="s">
        <v>76</v>
      </c>
      <c r="E9" s="126" t="s">
        <v>77</v>
      </c>
      <c r="F9" s="127" t="s">
        <v>132</v>
      </c>
      <c r="G9" s="126" t="s">
        <v>78</v>
      </c>
      <c r="H9" s="128" t="s">
        <v>183</v>
      </c>
      <c r="I9" s="128" t="s">
        <v>85</v>
      </c>
      <c r="J9" s="128" t="s">
        <v>86</v>
      </c>
      <c r="K9" s="127" t="s">
        <v>79</v>
      </c>
      <c r="L9" s="129" t="s">
        <v>209</v>
      </c>
      <c r="M9" s="129" t="s">
        <v>208</v>
      </c>
    </row>
    <row r="10" spans="1:14" s="131" customFormat="1" ht="72.75" customHeight="1">
      <c r="A10" s="271" t="s">
        <v>271</v>
      </c>
      <c r="B10" s="274">
        <f>SUM(F10:F14)</f>
        <v>0.45</v>
      </c>
      <c r="C10" s="124" t="s">
        <v>233</v>
      </c>
      <c r="D10" s="124" t="s">
        <v>184</v>
      </c>
      <c r="E10" s="149">
        <v>1</v>
      </c>
      <c r="F10" s="150">
        <v>0.07</v>
      </c>
      <c r="G10" s="124" t="s">
        <v>185</v>
      </c>
      <c r="H10" s="125">
        <v>43122</v>
      </c>
      <c r="I10" s="125">
        <v>43126</v>
      </c>
      <c r="J10" s="151">
        <f>(I10-H10)/7</f>
        <v>0.5714285714285714</v>
      </c>
      <c r="K10" s="124" t="s">
        <v>213</v>
      </c>
      <c r="L10" s="152" t="s">
        <v>270</v>
      </c>
      <c r="M10" s="150">
        <v>0.07</v>
      </c>
      <c r="N10" s="143"/>
    </row>
    <row r="11" spans="1:14" s="131" customFormat="1" ht="48.75" customHeight="1">
      <c r="A11" s="272"/>
      <c r="B11" s="275"/>
      <c r="C11" s="124" t="s">
        <v>186</v>
      </c>
      <c r="D11" s="124" t="s">
        <v>187</v>
      </c>
      <c r="E11" s="149">
        <v>1</v>
      </c>
      <c r="F11" s="150">
        <v>0.09</v>
      </c>
      <c r="G11" s="124" t="s">
        <v>185</v>
      </c>
      <c r="H11" s="125">
        <v>43129</v>
      </c>
      <c r="I11" s="125">
        <v>43140</v>
      </c>
      <c r="J11" s="151">
        <f aca="true" t="shared" si="0" ref="J11:J27">(I11-H11)/7</f>
        <v>1.5714285714285714</v>
      </c>
      <c r="K11" s="124" t="s">
        <v>188</v>
      </c>
      <c r="L11" s="152" t="s">
        <v>270</v>
      </c>
      <c r="M11" s="150">
        <v>0.09</v>
      </c>
      <c r="N11" s="143"/>
    </row>
    <row r="12" spans="1:14" s="131" customFormat="1" ht="60" customHeight="1">
      <c r="A12" s="272"/>
      <c r="B12" s="275"/>
      <c r="C12" s="124" t="s">
        <v>189</v>
      </c>
      <c r="D12" s="124" t="s">
        <v>190</v>
      </c>
      <c r="E12" s="149">
        <v>1</v>
      </c>
      <c r="F12" s="150">
        <v>0.13</v>
      </c>
      <c r="G12" s="124" t="s">
        <v>185</v>
      </c>
      <c r="H12" s="125">
        <v>43143</v>
      </c>
      <c r="I12" s="125">
        <v>43168</v>
      </c>
      <c r="J12" s="151">
        <f t="shared" si="0"/>
        <v>3.5714285714285716</v>
      </c>
      <c r="K12" s="124" t="s">
        <v>191</v>
      </c>
      <c r="L12" s="152" t="s">
        <v>270</v>
      </c>
      <c r="M12" s="150">
        <v>0.13</v>
      </c>
      <c r="N12" s="143"/>
    </row>
    <row r="13" spans="1:14" s="131" customFormat="1" ht="71.25" customHeight="1">
      <c r="A13" s="272"/>
      <c r="B13" s="275"/>
      <c r="C13" s="124" t="s">
        <v>220</v>
      </c>
      <c r="D13" s="124" t="s">
        <v>192</v>
      </c>
      <c r="E13" s="149">
        <v>1</v>
      </c>
      <c r="F13" s="150">
        <v>0.09</v>
      </c>
      <c r="G13" s="124" t="s">
        <v>185</v>
      </c>
      <c r="H13" s="125">
        <v>43171</v>
      </c>
      <c r="I13" s="125">
        <v>43180</v>
      </c>
      <c r="J13" s="151">
        <f t="shared" si="0"/>
        <v>1.2857142857142858</v>
      </c>
      <c r="K13" s="124" t="s">
        <v>191</v>
      </c>
      <c r="L13" s="152" t="s">
        <v>270</v>
      </c>
      <c r="M13" s="150">
        <v>0.09</v>
      </c>
      <c r="N13" s="143"/>
    </row>
    <row r="14" spans="1:14" s="131" customFormat="1" ht="53.25" customHeight="1">
      <c r="A14" s="273"/>
      <c r="B14" s="276"/>
      <c r="C14" s="124" t="s">
        <v>219</v>
      </c>
      <c r="D14" s="124" t="s">
        <v>193</v>
      </c>
      <c r="E14" s="149">
        <v>1</v>
      </c>
      <c r="F14" s="150">
        <v>0.07</v>
      </c>
      <c r="G14" s="124" t="s">
        <v>194</v>
      </c>
      <c r="H14" s="125">
        <v>43181</v>
      </c>
      <c r="I14" s="125">
        <v>43187</v>
      </c>
      <c r="J14" s="151">
        <f t="shared" si="0"/>
        <v>0.8571428571428571</v>
      </c>
      <c r="K14" s="124" t="s">
        <v>214</v>
      </c>
      <c r="L14" s="152" t="s">
        <v>270</v>
      </c>
      <c r="M14" s="150">
        <v>0.07</v>
      </c>
      <c r="N14" s="143"/>
    </row>
    <row r="15" spans="1:14" s="131" customFormat="1" ht="120.75" customHeight="1">
      <c r="A15" s="157" t="s">
        <v>272</v>
      </c>
      <c r="B15" s="153">
        <f>+F15</f>
        <v>0.03</v>
      </c>
      <c r="C15" s="124" t="s">
        <v>215</v>
      </c>
      <c r="D15" s="124" t="s">
        <v>216</v>
      </c>
      <c r="E15" s="149">
        <v>6</v>
      </c>
      <c r="F15" s="150">
        <v>0.03</v>
      </c>
      <c r="G15" s="124" t="s">
        <v>195</v>
      </c>
      <c r="H15" s="125">
        <v>43192</v>
      </c>
      <c r="I15" s="125">
        <v>43200</v>
      </c>
      <c r="J15" s="151">
        <f t="shared" si="0"/>
        <v>1.1428571428571428</v>
      </c>
      <c r="K15" s="124" t="s">
        <v>196</v>
      </c>
      <c r="L15" s="149" t="s">
        <v>270</v>
      </c>
      <c r="M15" s="153">
        <v>0.03</v>
      </c>
      <c r="N15" s="143"/>
    </row>
    <row r="16" spans="1:14" s="131" customFormat="1" ht="110.25" customHeight="1">
      <c r="A16" s="271" t="s">
        <v>273</v>
      </c>
      <c r="B16" s="274">
        <f>SUM(F16:F21)</f>
        <v>0.11999999999999998</v>
      </c>
      <c r="C16" s="124" t="s">
        <v>221</v>
      </c>
      <c r="D16" s="124" t="s">
        <v>228</v>
      </c>
      <c r="E16" s="149">
        <v>1</v>
      </c>
      <c r="F16" s="150">
        <v>0.06</v>
      </c>
      <c r="G16" s="124" t="s">
        <v>194</v>
      </c>
      <c r="H16" s="125">
        <v>43201</v>
      </c>
      <c r="I16" s="125">
        <v>43217</v>
      </c>
      <c r="J16" s="151">
        <f t="shared" si="0"/>
        <v>2.2857142857142856</v>
      </c>
      <c r="K16" s="124" t="s">
        <v>229</v>
      </c>
      <c r="L16" s="149" t="s">
        <v>270</v>
      </c>
      <c r="M16" s="153">
        <v>0.06</v>
      </c>
      <c r="N16" s="143"/>
    </row>
    <row r="17" spans="1:14" s="131" customFormat="1" ht="54.75" customHeight="1">
      <c r="A17" s="272"/>
      <c r="B17" s="275"/>
      <c r="C17" s="124" t="s">
        <v>173</v>
      </c>
      <c r="D17" s="124" t="s">
        <v>197</v>
      </c>
      <c r="E17" s="149">
        <v>1</v>
      </c>
      <c r="F17" s="150">
        <v>0.01</v>
      </c>
      <c r="G17" s="124" t="s">
        <v>194</v>
      </c>
      <c r="H17" s="125">
        <v>43222</v>
      </c>
      <c r="I17" s="125">
        <v>43224</v>
      </c>
      <c r="J17" s="151">
        <f t="shared" si="0"/>
        <v>0.2857142857142857</v>
      </c>
      <c r="K17" s="124" t="s">
        <v>198</v>
      </c>
      <c r="L17" s="149" t="s">
        <v>270</v>
      </c>
      <c r="M17" s="153">
        <v>0.01</v>
      </c>
      <c r="N17" s="143"/>
    </row>
    <row r="18" spans="1:14" s="131" customFormat="1" ht="43.5" customHeight="1">
      <c r="A18" s="272"/>
      <c r="B18" s="275"/>
      <c r="C18" s="124" t="s">
        <v>174</v>
      </c>
      <c r="D18" s="124" t="s">
        <v>199</v>
      </c>
      <c r="E18" s="149">
        <v>1</v>
      </c>
      <c r="F18" s="150">
        <v>0.01</v>
      </c>
      <c r="G18" s="124" t="s">
        <v>200</v>
      </c>
      <c r="H18" s="125">
        <v>43234</v>
      </c>
      <c r="I18" s="125">
        <v>43238</v>
      </c>
      <c r="J18" s="151">
        <f t="shared" si="0"/>
        <v>0.5714285714285714</v>
      </c>
      <c r="K18" s="124" t="s">
        <v>201</v>
      </c>
      <c r="L18" s="149" t="s">
        <v>270</v>
      </c>
      <c r="M18" s="153">
        <v>0.01</v>
      </c>
      <c r="N18" s="143"/>
    </row>
    <row r="19" spans="1:20" s="131" customFormat="1" ht="66" customHeight="1">
      <c r="A19" s="272"/>
      <c r="B19" s="275"/>
      <c r="C19" s="124" t="s">
        <v>175</v>
      </c>
      <c r="D19" s="124" t="s">
        <v>202</v>
      </c>
      <c r="E19" s="149">
        <v>1</v>
      </c>
      <c r="F19" s="150">
        <v>0.01</v>
      </c>
      <c r="G19" s="124" t="s">
        <v>200</v>
      </c>
      <c r="H19" s="125">
        <v>43241</v>
      </c>
      <c r="I19" s="125">
        <v>43245</v>
      </c>
      <c r="J19" s="151">
        <f t="shared" si="0"/>
        <v>0.5714285714285714</v>
      </c>
      <c r="K19" s="124" t="s">
        <v>203</v>
      </c>
      <c r="L19" s="149" t="s">
        <v>270</v>
      </c>
      <c r="M19" s="153">
        <v>0.01</v>
      </c>
      <c r="N19" s="143"/>
      <c r="T19" s="132"/>
    </row>
    <row r="20" spans="1:14" s="131" customFormat="1" ht="88.5" customHeight="1">
      <c r="A20" s="272"/>
      <c r="B20" s="275"/>
      <c r="C20" s="124" t="s">
        <v>176</v>
      </c>
      <c r="D20" s="124" t="s">
        <v>204</v>
      </c>
      <c r="E20" s="149">
        <v>1</v>
      </c>
      <c r="F20" s="150">
        <v>0.01</v>
      </c>
      <c r="G20" s="124" t="s">
        <v>194</v>
      </c>
      <c r="H20" s="125">
        <v>43248</v>
      </c>
      <c r="I20" s="125">
        <v>43266</v>
      </c>
      <c r="J20" s="151">
        <f t="shared" si="0"/>
        <v>2.5714285714285716</v>
      </c>
      <c r="K20" s="124" t="s">
        <v>198</v>
      </c>
      <c r="L20" s="149" t="s">
        <v>270</v>
      </c>
      <c r="M20" s="153">
        <v>0.01</v>
      </c>
      <c r="N20" s="143"/>
    </row>
    <row r="21" spans="1:16" s="133" customFormat="1" ht="49.5" customHeight="1">
      <c r="A21" s="273"/>
      <c r="B21" s="276"/>
      <c r="C21" s="124" t="s">
        <v>179</v>
      </c>
      <c r="D21" s="124" t="s">
        <v>199</v>
      </c>
      <c r="E21" s="149">
        <v>1</v>
      </c>
      <c r="F21" s="150">
        <v>0.02</v>
      </c>
      <c r="G21" s="124" t="s">
        <v>200</v>
      </c>
      <c r="H21" s="125">
        <v>43269</v>
      </c>
      <c r="I21" s="125">
        <v>43273</v>
      </c>
      <c r="J21" s="151">
        <f t="shared" si="0"/>
        <v>0.5714285714285714</v>
      </c>
      <c r="K21" s="124" t="s">
        <v>201</v>
      </c>
      <c r="L21" s="149" t="s">
        <v>270</v>
      </c>
      <c r="M21" s="153">
        <v>0.02</v>
      </c>
      <c r="N21" s="143"/>
      <c r="O21" s="130"/>
      <c r="P21" s="130"/>
    </row>
    <row r="22" spans="1:16" s="133" customFormat="1" ht="50.25" customHeight="1">
      <c r="A22" s="271" t="s">
        <v>274</v>
      </c>
      <c r="B22" s="274">
        <f>SUM(F22:F27)</f>
        <v>0.3999999999999999</v>
      </c>
      <c r="C22" s="124" t="s">
        <v>222</v>
      </c>
      <c r="D22" s="124" t="s">
        <v>256</v>
      </c>
      <c r="E22" s="149">
        <v>1</v>
      </c>
      <c r="F22" s="150">
        <v>0.18</v>
      </c>
      <c r="G22" s="124" t="s">
        <v>205</v>
      </c>
      <c r="H22" s="125">
        <v>43276</v>
      </c>
      <c r="I22" s="125">
        <v>43329</v>
      </c>
      <c r="J22" s="151">
        <f t="shared" si="0"/>
        <v>7.571428571428571</v>
      </c>
      <c r="K22" s="124"/>
      <c r="L22" s="269" t="s">
        <v>270</v>
      </c>
      <c r="M22" s="153">
        <v>0.18</v>
      </c>
      <c r="N22" s="143"/>
      <c r="O22" s="130"/>
      <c r="P22" s="130"/>
    </row>
    <row r="23" spans="1:16" s="133" customFormat="1" ht="45" customHeight="1">
      <c r="A23" s="272"/>
      <c r="B23" s="275"/>
      <c r="C23" s="124" t="s">
        <v>223</v>
      </c>
      <c r="D23" s="124" t="s">
        <v>257</v>
      </c>
      <c r="E23" s="149">
        <v>1</v>
      </c>
      <c r="F23" s="150">
        <v>0.02</v>
      </c>
      <c r="G23" s="124" t="s">
        <v>205</v>
      </c>
      <c r="H23" s="125">
        <v>43332</v>
      </c>
      <c r="I23" s="125">
        <v>43336</v>
      </c>
      <c r="J23" s="151">
        <f t="shared" si="0"/>
        <v>0.5714285714285714</v>
      </c>
      <c r="K23" s="124"/>
      <c r="L23" s="270"/>
      <c r="M23" s="153">
        <v>0.02</v>
      </c>
      <c r="N23" s="143"/>
      <c r="O23" s="134"/>
      <c r="P23" s="130"/>
    </row>
    <row r="24" spans="1:16" s="133" customFormat="1" ht="71.25" customHeight="1">
      <c r="A24" s="272"/>
      <c r="B24" s="275"/>
      <c r="C24" s="124" t="s">
        <v>224</v>
      </c>
      <c r="D24" s="124" t="s">
        <v>230</v>
      </c>
      <c r="E24" s="149">
        <v>1</v>
      </c>
      <c r="F24" s="150">
        <v>0.09</v>
      </c>
      <c r="G24" s="124" t="s">
        <v>265</v>
      </c>
      <c r="H24" s="125">
        <v>43339</v>
      </c>
      <c r="I24" s="125">
        <v>43385</v>
      </c>
      <c r="J24" s="151">
        <f t="shared" si="0"/>
        <v>6.571428571428571</v>
      </c>
      <c r="K24" s="124" t="s">
        <v>206</v>
      </c>
      <c r="L24" s="155" t="s">
        <v>270</v>
      </c>
      <c r="M24" s="153">
        <v>0.09</v>
      </c>
      <c r="N24" s="143"/>
      <c r="O24" s="130"/>
      <c r="P24" s="130"/>
    </row>
    <row r="25" spans="1:16" s="133" customFormat="1" ht="51" customHeight="1">
      <c r="A25" s="272"/>
      <c r="B25" s="275"/>
      <c r="C25" s="124" t="s">
        <v>177</v>
      </c>
      <c r="D25" s="124" t="s">
        <v>231</v>
      </c>
      <c r="E25" s="149">
        <v>1</v>
      </c>
      <c r="F25" s="150">
        <v>0.04</v>
      </c>
      <c r="G25" s="124" t="s">
        <v>205</v>
      </c>
      <c r="H25" s="125">
        <v>43388</v>
      </c>
      <c r="I25" s="125">
        <v>43406</v>
      </c>
      <c r="J25" s="151">
        <f t="shared" si="0"/>
        <v>2.5714285714285716</v>
      </c>
      <c r="K25" s="124"/>
      <c r="L25" s="152" t="s">
        <v>270</v>
      </c>
      <c r="M25" s="153">
        <v>0.04</v>
      </c>
      <c r="N25" s="143"/>
      <c r="O25" s="154"/>
      <c r="P25" s="130"/>
    </row>
    <row r="26" spans="1:16" s="133" customFormat="1" ht="50.25" customHeight="1">
      <c r="A26" s="272"/>
      <c r="B26" s="275"/>
      <c r="C26" s="124" t="s">
        <v>178</v>
      </c>
      <c r="D26" s="124" t="s">
        <v>207</v>
      </c>
      <c r="E26" s="149">
        <v>1</v>
      </c>
      <c r="F26" s="150">
        <v>0.04</v>
      </c>
      <c r="G26" s="124" t="s">
        <v>265</v>
      </c>
      <c r="H26" s="125">
        <v>43409</v>
      </c>
      <c r="I26" s="125">
        <v>43441</v>
      </c>
      <c r="J26" s="151">
        <f t="shared" si="0"/>
        <v>4.571428571428571</v>
      </c>
      <c r="K26" s="124" t="s">
        <v>217</v>
      </c>
      <c r="L26" s="155"/>
      <c r="M26" s="153">
        <v>0.04</v>
      </c>
      <c r="N26" s="143"/>
      <c r="O26" s="130"/>
      <c r="P26" s="130"/>
    </row>
    <row r="27" spans="1:16" s="133" customFormat="1" ht="34.5" customHeight="1">
      <c r="A27" s="273"/>
      <c r="B27" s="276"/>
      <c r="C27" s="124" t="s">
        <v>225</v>
      </c>
      <c r="D27" s="124" t="s">
        <v>232</v>
      </c>
      <c r="E27" s="149">
        <v>1</v>
      </c>
      <c r="F27" s="150">
        <v>0.03</v>
      </c>
      <c r="G27" s="124" t="s">
        <v>205</v>
      </c>
      <c r="H27" s="125">
        <v>43444</v>
      </c>
      <c r="I27" s="125">
        <v>43453</v>
      </c>
      <c r="J27" s="151">
        <f t="shared" si="0"/>
        <v>1.2857142857142858</v>
      </c>
      <c r="K27" s="124"/>
      <c r="L27" s="156"/>
      <c r="M27" s="153">
        <v>0.03</v>
      </c>
      <c r="N27" s="143"/>
      <c r="O27" s="130"/>
      <c r="P27" s="130"/>
    </row>
    <row r="28" spans="1:16" s="133" customFormat="1" ht="52.5" customHeight="1">
      <c r="A28" s="130"/>
      <c r="B28" s="137">
        <f>SUM(B10:B27)</f>
        <v>0.9999999999999999</v>
      </c>
      <c r="C28" s="147"/>
      <c r="D28" s="135"/>
      <c r="E28" s="130"/>
      <c r="F28" s="148"/>
      <c r="G28" s="130"/>
      <c r="H28" s="130"/>
      <c r="I28" s="130"/>
      <c r="J28" s="130"/>
      <c r="K28" s="130"/>
      <c r="L28" s="130"/>
      <c r="M28" s="144">
        <f>SUM(M10:M27)</f>
        <v>1</v>
      </c>
      <c r="N28" s="145"/>
      <c r="O28" s="146"/>
      <c r="P28" s="130"/>
    </row>
    <row r="29" ht="12.75">
      <c r="J29" s="122"/>
    </row>
    <row r="30" ht="12.75">
      <c r="F30" s="123"/>
    </row>
    <row r="32" spans="2:3" ht="12.75">
      <c r="B32" s="123"/>
      <c r="C32" s="142"/>
    </row>
  </sheetData>
  <sheetProtection/>
  <mergeCells count="17">
    <mergeCell ref="D7:M7"/>
    <mergeCell ref="D2:K2"/>
    <mergeCell ref="C2:C5"/>
    <mergeCell ref="D3:K3"/>
    <mergeCell ref="D4:K4"/>
    <mergeCell ref="D5:K5"/>
    <mergeCell ref="L2:M2"/>
    <mergeCell ref="L3:M3"/>
    <mergeCell ref="L4:M4"/>
    <mergeCell ref="L5:M5"/>
    <mergeCell ref="L22:L23"/>
    <mergeCell ref="A10:A14"/>
    <mergeCell ref="A16:A21"/>
    <mergeCell ref="A22:A27"/>
    <mergeCell ref="B10:B14"/>
    <mergeCell ref="B16:B21"/>
    <mergeCell ref="B22:B27"/>
  </mergeCells>
  <dataValidations count="1">
    <dataValidation type="whole" allowBlank="1" showInputMessage="1" showErrorMessage="1" sqref="G8:L8 G21:I65392 J28:J65392 K21:K65392 L28:L65392">
      <formula1>1</formula1>
      <formula2>5</formula2>
    </dataValidation>
  </dataValidations>
  <printOptions horizontalCentered="1" vertic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6"/>
  <sheetViews>
    <sheetView showGridLines="0" zoomScale="90" zoomScaleNormal="90" zoomScalePageLayoutView="0" workbookViewId="0" topLeftCell="A1">
      <selection activeCell="M18" sqref="M18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300"/>
      <c r="C2" s="301"/>
      <c r="D2" s="297" t="s">
        <v>115</v>
      </c>
      <c r="E2" s="261"/>
      <c r="F2" s="261"/>
      <c r="G2" s="261"/>
      <c r="H2" s="261"/>
      <c r="I2" s="261"/>
      <c r="J2" s="261"/>
      <c r="K2" s="75"/>
      <c r="L2" s="75"/>
      <c r="M2" s="306" t="str">
        <f>Proyecto!K2</f>
        <v>Código: GC-F-015</v>
      </c>
      <c r="N2" s="255"/>
      <c r="O2" s="255"/>
      <c r="P2" s="256"/>
      <c r="R2" s="11"/>
      <c r="S2" s="11"/>
      <c r="T2" s="11" t="s">
        <v>127</v>
      </c>
      <c r="U2" s="15"/>
      <c r="AE2" s="16"/>
    </row>
    <row r="3" spans="2:31" s="12" customFormat="1" ht="23.25" customHeight="1">
      <c r="B3" s="302"/>
      <c r="C3" s="303"/>
      <c r="D3" s="298" t="s">
        <v>117</v>
      </c>
      <c r="E3" s="264"/>
      <c r="F3" s="264"/>
      <c r="G3" s="264"/>
      <c r="H3" s="264"/>
      <c r="I3" s="264"/>
      <c r="J3" s="264"/>
      <c r="K3" s="74"/>
      <c r="L3" s="74"/>
      <c r="M3" s="307" t="str">
        <f>Proyecto!K3</f>
        <v>Fecha: 17 de septiembre de 2014</v>
      </c>
      <c r="N3" s="191"/>
      <c r="O3" s="191"/>
      <c r="P3" s="257"/>
      <c r="R3" s="11"/>
      <c r="S3" s="11"/>
      <c r="T3" s="11" t="s">
        <v>128</v>
      </c>
      <c r="U3" s="15"/>
      <c r="AE3" s="16"/>
    </row>
    <row r="4" spans="2:31" s="12" customFormat="1" ht="24" customHeight="1">
      <c r="B4" s="302"/>
      <c r="C4" s="303"/>
      <c r="D4" s="298" t="s">
        <v>118</v>
      </c>
      <c r="E4" s="264"/>
      <c r="F4" s="264"/>
      <c r="G4" s="264"/>
      <c r="H4" s="264"/>
      <c r="I4" s="264"/>
      <c r="J4" s="264"/>
      <c r="K4" s="74"/>
      <c r="L4" s="74"/>
      <c r="M4" s="307" t="str">
        <f>Proyecto!K4</f>
        <v>Versión 001</v>
      </c>
      <c r="N4" s="191"/>
      <c r="O4" s="191"/>
      <c r="P4" s="257"/>
      <c r="R4" s="11"/>
      <c r="T4" s="11" t="s">
        <v>129</v>
      </c>
      <c r="U4" s="15"/>
      <c r="AE4" s="16"/>
    </row>
    <row r="5" spans="2:31" s="12" customFormat="1" ht="22.5" customHeight="1" thickBot="1">
      <c r="B5" s="304"/>
      <c r="C5" s="305"/>
      <c r="D5" s="299" t="s">
        <v>120</v>
      </c>
      <c r="E5" s="267"/>
      <c r="F5" s="267"/>
      <c r="G5" s="267"/>
      <c r="H5" s="267"/>
      <c r="I5" s="267"/>
      <c r="J5" s="267"/>
      <c r="K5" s="76"/>
      <c r="L5" s="76"/>
      <c r="M5" s="308" t="s">
        <v>164</v>
      </c>
      <c r="N5" s="258"/>
      <c r="O5" s="258"/>
      <c r="P5" s="259"/>
      <c r="R5" s="11"/>
      <c r="T5" s="11" t="s">
        <v>130</v>
      </c>
      <c r="U5" s="11"/>
      <c r="AE5" s="16"/>
    </row>
    <row r="6" spans="2:20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>
      <c r="B7" s="158" t="s">
        <v>0</v>
      </c>
      <c r="C7" s="158"/>
      <c r="D7" s="209" t="str">
        <f>Proyecto!$E$7</f>
        <v>Sistema de soporte a la toma de decisiones en los procesos mercantiles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AE7" s="1"/>
    </row>
    <row r="8" spans="2:31" ht="6.75" customHeight="1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16" ht="21.75" customHeight="1">
      <c r="B10" s="213" t="s">
        <v>22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</row>
    <row r="11" spans="2:16" ht="21.75" customHeight="1">
      <c r="B11" s="210" t="s">
        <v>123</v>
      </c>
      <c r="C11" s="210"/>
      <c r="D11" s="210"/>
      <c r="E11" s="210"/>
      <c r="F11" s="81" t="s">
        <v>124</v>
      </c>
      <c r="G11" s="210" t="s">
        <v>125</v>
      </c>
      <c r="H11" s="210"/>
      <c r="I11" s="210"/>
      <c r="J11" s="210"/>
      <c r="K11" s="82"/>
      <c r="L11" s="82"/>
      <c r="M11" s="210" t="s">
        <v>126</v>
      </c>
      <c r="N11" s="210"/>
      <c r="O11" s="210"/>
      <c r="P11" s="210"/>
    </row>
    <row r="12" spans="2:16" ht="71.25" customHeight="1">
      <c r="B12" s="186" t="s">
        <v>234</v>
      </c>
      <c r="C12" s="186"/>
      <c r="D12" s="186"/>
      <c r="E12" s="186"/>
      <c r="F12" s="118" t="s">
        <v>128</v>
      </c>
      <c r="G12" s="186" t="s">
        <v>261</v>
      </c>
      <c r="H12" s="186"/>
      <c r="I12" s="186"/>
      <c r="J12" s="186"/>
      <c r="K12" s="117"/>
      <c r="L12" s="117"/>
      <c r="M12" s="296" t="s">
        <v>135</v>
      </c>
      <c r="N12" s="296"/>
      <c r="O12" s="296"/>
      <c r="P12" s="296"/>
    </row>
    <row r="13" spans="2:16" ht="60" customHeight="1">
      <c r="B13" s="186" t="s">
        <v>235</v>
      </c>
      <c r="C13" s="186"/>
      <c r="D13" s="186"/>
      <c r="E13" s="186"/>
      <c r="F13" s="118" t="s">
        <v>128</v>
      </c>
      <c r="G13" s="188" t="s">
        <v>182</v>
      </c>
      <c r="H13" s="291"/>
      <c r="I13" s="291"/>
      <c r="J13" s="292"/>
      <c r="K13" s="22"/>
      <c r="L13" s="22"/>
      <c r="M13" s="293" t="s">
        <v>135</v>
      </c>
      <c r="N13" s="294"/>
      <c r="O13" s="294"/>
      <c r="P13" s="295"/>
    </row>
    <row r="15" spans="2:16" ht="21.75" customHeight="1">
      <c r="B15" s="213" t="s">
        <v>23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21.75" customHeight="1">
      <c r="B16" s="186" t="s">
        <v>262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</sheetData>
  <sheetProtection/>
  <mergeCells count="23"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  <mergeCell ref="B11:E11"/>
    <mergeCell ref="G11:J11"/>
    <mergeCell ref="M11:P11"/>
    <mergeCell ref="B12:E12"/>
    <mergeCell ref="G12:J12"/>
    <mergeCell ref="M12:P12"/>
    <mergeCell ref="B13:E13"/>
    <mergeCell ref="G13:J13"/>
    <mergeCell ref="M13:P13"/>
    <mergeCell ref="B15:P15"/>
    <mergeCell ref="B16:P16"/>
  </mergeCells>
  <conditionalFormatting sqref="F12:F13">
    <cfRule type="containsText" priority="1" dxfId="3" operator="containsText" text="Extremo">
      <formula>NOT(ISERROR(SEARCH("Extremo",F12)))</formula>
    </cfRule>
    <cfRule type="containsText" priority="2" dxfId="2" operator="containsText" text="Alto">
      <formula>NOT(ISERROR(SEARCH("Alto",F12)))</formula>
    </cfRule>
    <cfRule type="containsText" priority="3" dxfId="1" operator="containsText" text="Medio">
      <formula>NOT(ISERROR(SEARCH("Medio",F12)))</formula>
    </cfRule>
    <cfRule type="containsText" priority="4" dxfId="0" operator="containsText" text="Bajo">
      <formula>NOT(ISERROR(SEARCH("Bajo",F12)))</formula>
    </cfRule>
  </conditionalFormatting>
  <dataValidations count="2">
    <dataValidation type="whole" allowBlank="1" showInputMessage="1" showErrorMessage="1" sqref="O17:P65503 O9:P9 O14:P14 G14:M14 G17:M65503 G9:M9 Q9:U65503 W9:AC65503">
      <formula1>1</formula1>
      <formula2>5</formula2>
    </dataValidation>
    <dataValidation type="list" allowBlank="1" showInputMessage="1" showErrorMessage="1" sqref="F12:F13">
      <formula1>$T$2:$T$5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23"/>
  <sheetViews>
    <sheetView zoomScalePageLayoutView="0" workbookViewId="0" topLeftCell="B1">
      <selection activeCell="Q24" sqref="Q24"/>
    </sheetView>
  </sheetViews>
  <sheetFormatPr defaultColWidth="11.421875" defaultRowHeight="12.75"/>
  <cols>
    <col min="1" max="1" width="15.140625" style="0" customWidth="1"/>
    <col min="2" max="2" width="3.8515625" style="0" customWidth="1"/>
    <col min="3" max="3" width="18.140625" style="0" bestFit="1" customWidth="1"/>
    <col min="4" max="4" width="2.421875" style="0" customWidth="1"/>
    <col min="5" max="5" width="20.140625" style="0" bestFit="1" customWidth="1"/>
    <col min="6" max="6" width="1.57421875" style="0" customWidth="1"/>
    <col min="7" max="7" width="12.8515625" style="0" bestFit="1" customWidth="1"/>
    <col min="8" max="8" width="2.00390625" style="0" customWidth="1"/>
    <col min="9" max="9" width="14.421875" style="0" bestFit="1" customWidth="1"/>
    <col min="10" max="10" width="1.421875" style="0" customWidth="1"/>
    <col min="11" max="11" width="20.57421875" style="0" bestFit="1" customWidth="1"/>
    <col min="12" max="12" width="3.00390625" style="0" customWidth="1"/>
    <col min="13" max="13" width="29.140625" style="0" bestFit="1" customWidth="1"/>
    <col min="14" max="14" width="2.57421875" style="0" customWidth="1"/>
    <col min="15" max="15" width="19.140625" style="0" bestFit="1" customWidth="1"/>
    <col min="16" max="16" width="5.00390625" style="0" customWidth="1"/>
  </cols>
  <sheetData>
    <row r="4" spans="1:17" ht="12.75">
      <c r="A4" s="28" t="s">
        <v>98</v>
      </c>
      <c r="C4" s="28" t="s">
        <v>56</v>
      </c>
      <c r="E4" s="28" t="s">
        <v>57</v>
      </c>
      <c r="G4" s="28" t="s">
        <v>58</v>
      </c>
      <c r="I4" s="28" t="s">
        <v>62</v>
      </c>
      <c r="K4" s="28" t="s">
        <v>63</v>
      </c>
      <c r="M4" s="28"/>
      <c r="O4" s="28" t="s">
        <v>91</v>
      </c>
      <c r="Q4" s="28" t="s">
        <v>101</v>
      </c>
    </row>
    <row r="5" spans="1:17" ht="12.75">
      <c r="A5" t="s">
        <v>99</v>
      </c>
      <c r="C5" s="27" t="s">
        <v>51</v>
      </c>
      <c r="E5" s="27" t="s">
        <v>52</v>
      </c>
      <c r="G5" s="27" t="s">
        <v>59</v>
      </c>
      <c r="I5" s="27" t="s">
        <v>88</v>
      </c>
      <c r="K5" s="27" t="s">
        <v>64</v>
      </c>
      <c r="M5" t="s">
        <v>80</v>
      </c>
      <c r="O5" s="27" t="s">
        <v>92</v>
      </c>
      <c r="Q5" t="s">
        <v>104</v>
      </c>
    </row>
    <row r="6" spans="1:17" ht="12.75">
      <c r="A6" t="s">
        <v>100</v>
      </c>
      <c r="C6" s="27" t="s">
        <v>54</v>
      </c>
      <c r="E6" s="27" t="s">
        <v>55</v>
      </c>
      <c r="G6" s="27" t="s">
        <v>60</v>
      </c>
      <c r="I6" s="27" t="s">
        <v>89</v>
      </c>
      <c r="K6" s="27" t="s">
        <v>65</v>
      </c>
      <c r="M6" t="s">
        <v>87</v>
      </c>
      <c r="O6" s="27" t="s">
        <v>93</v>
      </c>
      <c r="Q6" t="s">
        <v>105</v>
      </c>
    </row>
    <row r="7" spans="3:17" ht="12.75">
      <c r="C7" s="27" t="s">
        <v>53</v>
      </c>
      <c r="G7" s="27" t="s">
        <v>61</v>
      </c>
      <c r="K7" s="30" t="s">
        <v>66</v>
      </c>
      <c r="O7" s="30" t="s">
        <v>94</v>
      </c>
      <c r="Q7" t="s">
        <v>106</v>
      </c>
    </row>
    <row r="8" spans="15:17" ht="12.75">
      <c r="O8" s="30" t="s">
        <v>95</v>
      </c>
      <c r="Q8" t="s">
        <v>107</v>
      </c>
    </row>
    <row r="9" spans="15:17" ht="12.75">
      <c r="O9" s="30" t="s">
        <v>96</v>
      </c>
      <c r="Q9" t="s">
        <v>108</v>
      </c>
    </row>
    <row r="10" spans="15:17" ht="12.75">
      <c r="O10" s="30" t="s">
        <v>97</v>
      </c>
      <c r="Q10" t="s">
        <v>109</v>
      </c>
    </row>
    <row r="11" spans="15:17" ht="12.75">
      <c r="O11" s="30" t="s">
        <v>74</v>
      </c>
      <c r="Q11" t="s">
        <v>110</v>
      </c>
    </row>
    <row r="12" ht="12.75">
      <c r="Q12" t="s">
        <v>111</v>
      </c>
    </row>
    <row r="14" ht="12.75">
      <c r="Q14" s="28" t="s">
        <v>112</v>
      </c>
    </row>
    <row r="15" ht="12.75">
      <c r="Q15" t="s">
        <v>104</v>
      </c>
    </row>
    <row r="16" ht="12.75">
      <c r="Q16" t="s">
        <v>105</v>
      </c>
    </row>
    <row r="17" ht="12.75">
      <c r="Q17" t="s">
        <v>106</v>
      </c>
    </row>
    <row r="18" ht="12.75">
      <c r="Q18" t="s">
        <v>107</v>
      </c>
    </row>
    <row r="19" ht="12.75">
      <c r="Q19" t="s">
        <v>108</v>
      </c>
    </row>
    <row r="20" ht="12.75">
      <c r="Q20" t="s">
        <v>109</v>
      </c>
    </row>
    <row r="21" ht="12.75">
      <c r="Q21" t="s">
        <v>110</v>
      </c>
    </row>
    <row r="22" ht="12.75">
      <c r="Q22" t="s">
        <v>111</v>
      </c>
    </row>
    <row r="23" ht="12.75">
      <c r="Q23" s="2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7"/>
  <sheetViews>
    <sheetView showGridLines="0" zoomScale="90" zoomScaleNormal="90" zoomScalePageLayoutView="0" workbookViewId="0" topLeftCell="A1">
      <selection activeCell="X16" sqref="X16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4.42187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7" customWidth="1"/>
    <col min="19" max="19" width="0.9921875" style="1" customWidth="1"/>
    <col min="20" max="20" width="1.57421875" style="1" customWidth="1"/>
    <col min="21" max="21" width="1.148437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2" customFormat="1" ht="26.25" customHeight="1">
      <c r="B2" s="171"/>
      <c r="C2" s="172"/>
      <c r="D2" s="173" t="s">
        <v>115</v>
      </c>
      <c r="E2" s="174"/>
      <c r="F2" s="174"/>
      <c r="G2" s="174"/>
      <c r="H2" s="174"/>
      <c r="I2" s="174"/>
      <c r="J2" s="175"/>
      <c r="K2" s="161" t="s">
        <v>116</v>
      </c>
      <c r="L2" s="187"/>
      <c r="M2" s="161" t="str">
        <f>Proyecto!K2</f>
        <v>Código: GC-F-015</v>
      </c>
      <c r="N2" s="182"/>
      <c r="O2" s="182"/>
      <c r="P2" s="162"/>
      <c r="R2" s="11"/>
      <c r="S2" s="11"/>
      <c r="T2" s="11"/>
      <c r="U2" s="15"/>
      <c r="AE2" s="16"/>
    </row>
    <row r="3" spans="2:31" s="12" customFormat="1" ht="23.25" customHeight="1">
      <c r="B3" s="167"/>
      <c r="C3" s="168"/>
      <c r="D3" s="176" t="s">
        <v>117</v>
      </c>
      <c r="E3" s="177"/>
      <c r="F3" s="177"/>
      <c r="G3" s="177"/>
      <c r="H3" s="177"/>
      <c r="I3" s="177"/>
      <c r="J3" s="178"/>
      <c r="K3" s="163" t="s">
        <v>122</v>
      </c>
      <c r="L3" s="188"/>
      <c r="M3" s="183" t="str">
        <f>Proyecto!K3</f>
        <v>Fecha: 17 de septiembre de 2014</v>
      </c>
      <c r="N3" s="184"/>
      <c r="O3" s="184"/>
      <c r="P3" s="185"/>
      <c r="R3" s="11"/>
      <c r="S3" s="11"/>
      <c r="T3" s="11"/>
      <c r="U3" s="15"/>
      <c r="AE3" s="16"/>
    </row>
    <row r="4" spans="2:31" s="12" customFormat="1" ht="24" customHeight="1">
      <c r="B4" s="167"/>
      <c r="C4" s="168"/>
      <c r="D4" s="176" t="s">
        <v>118</v>
      </c>
      <c r="E4" s="177"/>
      <c r="F4" s="177"/>
      <c r="G4" s="177"/>
      <c r="H4" s="177"/>
      <c r="I4" s="177"/>
      <c r="J4" s="178"/>
      <c r="K4" s="163" t="s">
        <v>119</v>
      </c>
      <c r="L4" s="188"/>
      <c r="M4" s="163" t="str">
        <f>Proyecto!K4</f>
        <v>Versión 001</v>
      </c>
      <c r="N4" s="186"/>
      <c r="O4" s="186"/>
      <c r="P4" s="164"/>
      <c r="R4" s="11"/>
      <c r="U4" s="15"/>
      <c r="AE4" s="16"/>
    </row>
    <row r="5" spans="2:31" s="12" customFormat="1" ht="22.5" customHeight="1" thickBot="1">
      <c r="B5" s="169"/>
      <c r="C5" s="170"/>
      <c r="D5" s="179" t="s">
        <v>120</v>
      </c>
      <c r="E5" s="180"/>
      <c r="F5" s="180"/>
      <c r="G5" s="180"/>
      <c r="H5" s="180"/>
      <c r="I5" s="180"/>
      <c r="J5" s="181"/>
      <c r="K5" s="165" t="s">
        <v>121</v>
      </c>
      <c r="L5" s="202"/>
      <c r="M5" s="192" t="s">
        <v>154</v>
      </c>
      <c r="N5" s="193"/>
      <c r="O5" s="193"/>
      <c r="P5" s="194"/>
      <c r="R5" s="11"/>
      <c r="U5" s="11"/>
      <c r="AE5" s="16"/>
    </row>
    <row r="6" spans="2:16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30" customHeight="1">
      <c r="B7" s="158" t="s">
        <v>0</v>
      </c>
      <c r="C7" s="158"/>
      <c r="D7" s="195" t="str">
        <f>Proyecto!$E$7</f>
        <v>Sistema de soporte a la toma de decisiones en los procesos mercantiles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AE7" s="1"/>
    </row>
    <row r="8" spans="2:31" ht="6.75" customHeight="1">
      <c r="B8" s="8"/>
      <c r="C8" s="8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AE8" s="1"/>
    </row>
    <row r="9" spans="2:31" ht="27.75" customHeight="1">
      <c r="B9" s="200" t="s">
        <v>24</v>
      </c>
      <c r="C9" s="201"/>
      <c r="D9" s="197" t="s">
        <v>180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  <c r="AE9" s="1"/>
    </row>
    <row r="10" spans="4:16" ht="7.5" customHeight="1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31" ht="54" customHeight="1">
      <c r="B11" s="200" t="s">
        <v>25</v>
      </c>
      <c r="C11" s="201"/>
      <c r="D11" s="196" t="s">
        <v>264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AE11" s="1"/>
    </row>
    <row r="12" spans="2:21" s="3" customFormat="1" ht="5.25" customHeight="1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22.5" customHeight="1">
      <c r="B13" s="189" t="s">
        <v>133</v>
      </c>
      <c r="C13" s="189"/>
      <c r="D13" s="41" t="s">
        <v>1</v>
      </c>
      <c r="E13" s="196" t="s">
        <v>243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AE13" s="1"/>
    </row>
    <row r="14" spans="2:21" s="43" customFormat="1" ht="21" customHeight="1">
      <c r="B14" s="190"/>
      <c r="C14" s="190"/>
      <c r="D14" s="42" t="s">
        <v>99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R14" s="11"/>
      <c r="U14" s="11"/>
    </row>
    <row r="15" ht="12"/>
    <row r="16" spans="2:31" ht="22.5" customHeight="1">
      <c r="B16" s="189" t="s">
        <v>133</v>
      </c>
      <c r="C16" s="189"/>
      <c r="D16" s="108" t="s">
        <v>1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AE16" s="1"/>
    </row>
    <row r="17" spans="2:21" s="106" customFormat="1" ht="92.25" customHeight="1">
      <c r="B17" s="190"/>
      <c r="C17" s="190"/>
      <c r="D17" s="109" t="s">
        <v>100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R17" s="11"/>
      <c r="U17" s="11"/>
    </row>
  </sheetData>
  <sheetProtection/>
  <mergeCells count="26">
    <mergeCell ref="B16:C17"/>
    <mergeCell ref="E16:P17"/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D5:J5"/>
    <mergeCell ref="K5:L5"/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</mergeCells>
  <dataValidations count="1">
    <dataValidation type="whole" allowBlank="1" showInputMessage="1" showErrorMessage="1" sqref="G18:M65469 W18:AC65469 W15:AC15 G15:M15 O15:U15 O18:U65469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X13"/>
  <sheetViews>
    <sheetView showGridLines="0" zoomScale="90" zoomScaleNormal="90" zoomScalePageLayoutView="0" workbookViewId="0" topLeftCell="A1">
      <selection activeCell="M18" sqref="M18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7" width="23.140625" style="1" customWidth="1"/>
    <col min="8" max="8" width="20.28125" style="1" customWidth="1"/>
    <col min="9" max="9" width="37.7109375" style="1" customWidth="1"/>
    <col min="10" max="10" width="7.7109375" style="1" customWidth="1"/>
    <col min="11" max="11" width="0.71875" style="1" customWidth="1"/>
    <col min="12" max="12" width="0.9921875" style="1" customWidth="1"/>
    <col min="13" max="13" width="1.57421875" style="1" customWidth="1"/>
    <col min="14" max="14" width="1.7109375" style="26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1875" style="1" customWidth="1"/>
  </cols>
  <sheetData>
    <row r="1" ht="12.75" thickBot="1"/>
    <row r="2" spans="2:20" s="21" customFormat="1" ht="26.25" customHeight="1" thickBot="1">
      <c r="B2" s="171"/>
      <c r="C2" s="172"/>
      <c r="D2" s="203" t="s">
        <v>115</v>
      </c>
      <c r="E2" s="204"/>
      <c r="F2" s="204"/>
      <c r="G2" s="204"/>
      <c r="H2" s="205"/>
      <c r="I2" s="56" t="str">
        <f>Proyecto!K2</f>
        <v>Código: GC-F-015</v>
      </c>
      <c r="J2" s="25"/>
      <c r="K2" s="25"/>
      <c r="L2" s="25"/>
      <c r="M2" s="55"/>
      <c r="N2" s="55"/>
      <c r="T2" s="16"/>
    </row>
    <row r="3" spans="2:20" s="21" customFormat="1" ht="23.25" customHeight="1" thickBot="1">
      <c r="B3" s="167"/>
      <c r="C3" s="168"/>
      <c r="D3" s="203" t="s">
        <v>117</v>
      </c>
      <c r="E3" s="204"/>
      <c r="F3" s="204"/>
      <c r="G3" s="204"/>
      <c r="H3" s="205"/>
      <c r="I3" s="57" t="str">
        <f>Proyecto!K3</f>
        <v>Fecha: 17 de septiembre de 2014</v>
      </c>
      <c r="J3" s="25"/>
      <c r="K3" s="25"/>
      <c r="L3" s="25"/>
      <c r="M3" s="55"/>
      <c r="N3" s="55"/>
      <c r="T3" s="16"/>
    </row>
    <row r="4" spans="2:20" s="21" customFormat="1" ht="24" customHeight="1" thickBot="1">
      <c r="B4" s="167"/>
      <c r="C4" s="168"/>
      <c r="D4" s="203" t="s">
        <v>118</v>
      </c>
      <c r="E4" s="204"/>
      <c r="F4" s="204"/>
      <c r="G4" s="204"/>
      <c r="H4" s="205"/>
      <c r="I4" s="57" t="str">
        <f>Proyecto!K4</f>
        <v>Versión 001</v>
      </c>
      <c r="J4" s="25"/>
      <c r="K4" s="25"/>
      <c r="L4" s="25"/>
      <c r="M4" s="55"/>
      <c r="N4" s="55"/>
      <c r="T4" s="16"/>
    </row>
    <row r="5" spans="2:20" s="21" customFormat="1" ht="22.5" customHeight="1" thickBot="1">
      <c r="B5" s="169"/>
      <c r="C5" s="170"/>
      <c r="D5" s="206" t="s">
        <v>120</v>
      </c>
      <c r="E5" s="207"/>
      <c r="F5" s="207"/>
      <c r="G5" s="207"/>
      <c r="H5" s="208"/>
      <c r="I5" s="58" t="s">
        <v>155</v>
      </c>
      <c r="J5" s="25"/>
      <c r="K5" s="25"/>
      <c r="L5" s="25"/>
      <c r="M5" s="55"/>
      <c r="N5" s="55"/>
      <c r="T5" s="16"/>
    </row>
    <row r="6" spans="2:9" ht="5.25" customHeight="1">
      <c r="B6" s="20"/>
      <c r="C6" s="20"/>
      <c r="D6" s="20"/>
      <c r="E6" s="20"/>
      <c r="F6" s="20"/>
      <c r="G6" s="40"/>
      <c r="H6" s="20"/>
      <c r="I6" s="20"/>
    </row>
    <row r="7" spans="2:24" ht="12">
      <c r="B7" s="158" t="s">
        <v>0</v>
      </c>
      <c r="C7" s="158"/>
      <c r="D7" s="209" t="str">
        <f>Proyecto!$E$7</f>
        <v>Sistema de soporte a la toma de decisiones en los procesos mercantiles</v>
      </c>
      <c r="E7" s="209"/>
      <c r="F7" s="209"/>
      <c r="G7" s="209"/>
      <c r="H7" s="209"/>
      <c r="I7" s="209"/>
      <c r="X7" s="1"/>
    </row>
    <row r="8" spans="2:14" s="21" customFormat="1" ht="10.5" customHeight="1">
      <c r="B8" s="10"/>
      <c r="C8" s="10"/>
      <c r="D8" s="6"/>
      <c r="E8" s="6"/>
      <c r="F8" s="6"/>
      <c r="G8" s="6"/>
      <c r="H8" s="6"/>
      <c r="I8" s="6"/>
      <c r="N8" s="25"/>
    </row>
    <row r="9" spans="2:24" ht="18.75" customHeight="1">
      <c r="B9" s="213" t="s">
        <v>103</v>
      </c>
      <c r="C9" s="213"/>
      <c r="D9" s="213"/>
      <c r="E9" s="213"/>
      <c r="F9" s="213"/>
      <c r="G9" s="213"/>
      <c r="H9" s="213"/>
      <c r="I9" s="213"/>
      <c r="X9" s="1"/>
    </row>
    <row r="10" spans="2:24" ht="40.5" customHeight="1">
      <c r="B10" s="210" t="s">
        <v>26</v>
      </c>
      <c r="C10" s="210"/>
      <c r="D10" s="191" t="s">
        <v>259</v>
      </c>
      <c r="E10" s="191"/>
      <c r="F10" s="191"/>
      <c r="G10" s="191"/>
      <c r="H10" s="191"/>
      <c r="I10" s="191"/>
      <c r="X10" s="1"/>
    </row>
    <row r="11" spans="2:24" ht="22.5" customHeight="1">
      <c r="B11" s="210" t="s">
        <v>1</v>
      </c>
      <c r="C11" s="210"/>
      <c r="D11" s="210" t="s">
        <v>2</v>
      </c>
      <c r="E11" s="210"/>
      <c r="F11" s="31" t="s">
        <v>3</v>
      </c>
      <c r="G11" s="41" t="s">
        <v>101</v>
      </c>
      <c r="H11" s="41" t="s">
        <v>4</v>
      </c>
      <c r="I11" s="41" t="s">
        <v>102</v>
      </c>
      <c r="X11" s="1"/>
    </row>
    <row r="12" spans="2:24" ht="91.5" customHeight="1">
      <c r="B12" s="212" t="s">
        <v>51</v>
      </c>
      <c r="C12" s="212"/>
      <c r="D12" s="212" t="s">
        <v>134</v>
      </c>
      <c r="E12" s="212"/>
      <c r="F12" s="119">
        <v>1</v>
      </c>
      <c r="G12" s="90" t="s">
        <v>107</v>
      </c>
      <c r="H12" s="90" t="s">
        <v>52</v>
      </c>
      <c r="I12" s="90" t="s">
        <v>258</v>
      </c>
      <c r="X12" s="1"/>
    </row>
    <row r="13" spans="2:24" ht="22.5" customHeight="1">
      <c r="B13" s="210" t="s">
        <v>5</v>
      </c>
      <c r="C13" s="210"/>
      <c r="D13" s="211" t="s">
        <v>135</v>
      </c>
      <c r="E13" s="211"/>
      <c r="F13" s="211"/>
      <c r="G13" s="211"/>
      <c r="H13" s="211"/>
      <c r="I13" s="211"/>
      <c r="X13" s="1"/>
    </row>
  </sheetData>
  <sheetProtection/>
  <mergeCells count="19"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  <mergeCell ref="D2:H2"/>
    <mergeCell ref="D3:H3"/>
    <mergeCell ref="D4:H4"/>
    <mergeCell ref="D5:H5"/>
    <mergeCell ref="B2:C2"/>
    <mergeCell ref="B4:C4"/>
    <mergeCell ref="B5:C5"/>
    <mergeCell ref="B3:C3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"/>
  <sheetViews>
    <sheetView showGridLines="0" zoomScale="90" zoomScaleNormal="90" zoomScalePageLayoutView="0" workbookViewId="0" topLeftCell="A10">
      <selection activeCell="D12" sqref="D12"/>
    </sheetView>
  </sheetViews>
  <sheetFormatPr defaultColWidth="11.421875" defaultRowHeight="12.75"/>
  <cols>
    <col min="1" max="1" width="2.421875" style="1" customWidth="1"/>
    <col min="2" max="2" width="34.28125" style="1" customWidth="1"/>
    <col min="3" max="3" width="31.7109375" style="1" customWidth="1"/>
    <col min="4" max="4" width="83.140625" style="1" customWidth="1"/>
    <col min="5" max="5" width="16.8515625" style="1" customWidth="1"/>
    <col min="6" max="6" width="5.7109375" style="1" customWidth="1"/>
    <col min="7" max="7" width="49.8515625" style="1" customWidth="1"/>
    <col min="8" max="8" width="7.7109375" style="1" customWidth="1"/>
    <col min="9" max="9" width="0.71875" style="7" customWidth="1"/>
    <col min="10" max="10" width="0.9921875" style="1" customWidth="1"/>
    <col min="11" max="11" width="1.57421875" style="1" customWidth="1"/>
    <col min="12" max="12" width="1.148437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1875" style="1" customWidth="1"/>
  </cols>
  <sheetData>
    <row r="1" ht="12.75" thickBot="1"/>
    <row r="2" spans="2:20" s="12" customFormat="1" ht="26.25" customHeight="1" thickBot="1">
      <c r="B2" s="59"/>
      <c r="C2" s="206" t="s">
        <v>115</v>
      </c>
      <c r="D2" s="207"/>
      <c r="E2" s="207"/>
      <c r="F2" s="208"/>
      <c r="G2" s="56" t="str">
        <f>Proyecto!K2</f>
        <v>Código: GC-F-015</v>
      </c>
      <c r="H2" s="11"/>
      <c r="I2" s="11"/>
      <c r="J2" s="15"/>
      <c r="T2" s="16"/>
    </row>
    <row r="3" spans="2:20" s="12" customFormat="1" ht="23.25" customHeight="1" thickBot="1">
      <c r="B3" s="60"/>
      <c r="C3" s="206" t="s">
        <v>117</v>
      </c>
      <c r="D3" s="207"/>
      <c r="E3" s="207"/>
      <c r="F3" s="208"/>
      <c r="G3" s="57" t="str">
        <f>Proyecto!K3</f>
        <v>Fecha: 17 de septiembre de 2014</v>
      </c>
      <c r="H3" s="11"/>
      <c r="I3" s="11"/>
      <c r="J3" s="15"/>
      <c r="T3" s="16"/>
    </row>
    <row r="4" spans="2:20" s="12" customFormat="1" ht="24" customHeight="1" thickBot="1">
      <c r="B4" s="60"/>
      <c r="C4" s="206" t="s">
        <v>118</v>
      </c>
      <c r="D4" s="207"/>
      <c r="E4" s="207"/>
      <c r="F4" s="208"/>
      <c r="G4" s="57" t="str">
        <f>Proyecto!K4</f>
        <v>Versión 001</v>
      </c>
      <c r="J4" s="15"/>
      <c r="T4" s="16"/>
    </row>
    <row r="5" spans="2:20" s="12" customFormat="1" ht="22.5" customHeight="1" thickBot="1">
      <c r="B5" s="61"/>
      <c r="C5" s="206" t="s">
        <v>120</v>
      </c>
      <c r="D5" s="207"/>
      <c r="E5" s="207"/>
      <c r="F5" s="208"/>
      <c r="G5" s="58" t="s">
        <v>156</v>
      </c>
      <c r="J5" s="11"/>
      <c r="T5" s="16"/>
    </row>
    <row r="6" spans="2:7" ht="5.25" customHeight="1">
      <c r="B6" s="5"/>
      <c r="C6" s="20"/>
      <c r="D6" s="5"/>
      <c r="E6" s="5"/>
      <c r="F6" s="5"/>
      <c r="G6" s="5"/>
    </row>
    <row r="7" spans="2:22" ht="29.25" customHeight="1">
      <c r="B7" s="35" t="s">
        <v>0</v>
      </c>
      <c r="C7" s="160" t="str">
        <f>Proyecto!$E$7</f>
        <v>Sistema de soporte a la toma de decisiones en los procesos mercantiles</v>
      </c>
      <c r="D7" s="160"/>
      <c r="E7" s="160"/>
      <c r="F7" s="160"/>
      <c r="G7" s="160"/>
      <c r="V7" s="1"/>
    </row>
    <row r="8" ht="12"/>
    <row r="9" spans="2:7" ht="18" customHeight="1">
      <c r="B9" s="213" t="s">
        <v>42</v>
      </c>
      <c r="C9" s="213"/>
      <c r="D9" s="213"/>
      <c r="E9" s="213"/>
      <c r="F9" s="213"/>
      <c r="G9" s="213"/>
    </row>
    <row r="10" ht="15" customHeight="1"/>
    <row r="11" spans="2:7" ht="27.75" customHeight="1">
      <c r="B11" s="31" t="s">
        <v>71</v>
      </c>
      <c r="C11" s="31" t="s">
        <v>6</v>
      </c>
      <c r="D11" s="31" t="s">
        <v>14</v>
      </c>
      <c r="E11" s="31" t="s">
        <v>41</v>
      </c>
      <c r="F11" s="213" t="s">
        <v>15</v>
      </c>
      <c r="G11" s="213"/>
    </row>
    <row r="12" spans="2:7" ht="127.5" customHeight="1">
      <c r="B12" s="120" t="s">
        <v>59</v>
      </c>
      <c r="C12" s="120" t="s">
        <v>268</v>
      </c>
      <c r="D12" s="111" t="s">
        <v>136</v>
      </c>
      <c r="E12" s="120" t="s">
        <v>88</v>
      </c>
      <c r="F12" s="214"/>
      <c r="G12" s="214"/>
    </row>
    <row r="13" spans="2:7" ht="218.25" customHeight="1">
      <c r="B13" s="120" t="s">
        <v>60</v>
      </c>
      <c r="C13" s="120" t="s">
        <v>211</v>
      </c>
      <c r="D13" s="111" t="s">
        <v>137</v>
      </c>
      <c r="E13" s="120" t="s">
        <v>88</v>
      </c>
      <c r="F13" s="214"/>
      <c r="G13" s="214"/>
    </row>
    <row r="14" spans="2:7" ht="238.5" customHeight="1">
      <c r="B14" s="120" t="s">
        <v>61</v>
      </c>
      <c r="C14" s="120" t="s">
        <v>212</v>
      </c>
      <c r="D14" s="111" t="s">
        <v>138</v>
      </c>
      <c r="E14" s="120" t="s">
        <v>88</v>
      </c>
      <c r="F14" s="214"/>
      <c r="G14" s="214"/>
    </row>
    <row r="15" spans="2:7" ht="131.25" customHeight="1">
      <c r="B15" s="120" t="s">
        <v>149</v>
      </c>
      <c r="C15" s="120" t="s">
        <v>236</v>
      </c>
      <c r="D15" s="111" t="s">
        <v>260</v>
      </c>
      <c r="E15" s="120" t="s">
        <v>88</v>
      </c>
      <c r="F15" s="214"/>
      <c r="G15" s="214"/>
    </row>
  </sheetData>
  <sheetProtection/>
  <mergeCells count="11">
    <mergeCell ref="F15:G15"/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6:L65485 N8:T65485 H8:L1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17"/>
  <sheetViews>
    <sheetView zoomScale="97" zoomScaleNormal="97" zoomScalePageLayoutView="0" workbookViewId="0" topLeftCell="A1">
      <selection activeCell="E17" sqref="E17"/>
    </sheetView>
  </sheetViews>
  <sheetFormatPr defaultColWidth="11.421875" defaultRowHeight="12.75"/>
  <cols>
    <col min="1" max="1" width="5.00390625" style="62" customWidth="1"/>
    <col min="2" max="2" width="32.57421875" style="62" customWidth="1"/>
    <col min="3" max="3" width="25.00390625" style="62" customWidth="1"/>
    <col min="4" max="4" width="11.421875" style="62" customWidth="1"/>
    <col min="5" max="5" width="40.421875" style="62" customWidth="1"/>
    <col min="6" max="6" width="20.7109375" style="62" customWidth="1"/>
    <col min="7" max="7" width="25.57421875" style="62" customWidth="1"/>
    <col min="8" max="8" width="15.00390625" style="62" customWidth="1"/>
    <col min="9" max="16384" width="11.421875" style="62" customWidth="1"/>
  </cols>
  <sheetData>
    <row r="1" ht="13.5" thickBot="1"/>
    <row r="2" spans="2:8" ht="18" customHeight="1" thickBot="1">
      <c r="B2" s="65"/>
      <c r="C2" s="226" t="s">
        <v>115</v>
      </c>
      <c r="D2" s="227"/>
      <c r="E2" s="227"/>
      <c r="F2" s="227"/>
      <c r="G2" s="220" t="str">
        <f>Proyecto!K2</f>
        <v>Código: GC-F-015</v>
      </c>
      <c r="H2" s="221"/>
    </row>
    <row r="3" spans="2:8" ht="19.5" customHeight="1" thickBot="1">
      <c r="B3" s="67"/>
      <c r="C3" s="226" t="s">
        <v>117</v>
      </c>
      <c r="D3" s="227"/>
      <c r="E3" s="227"/>
      <c r="F3" s="227"/>
      <c r="G3" s="222" t="str">
        <f>Proyecto!K3</f>
        <v>Fecha: 17 de septiembre de 2014</v>
      </c>
      <c r="H3" s="223"/>
    </row>
    <row r="4" spans="2:8" ht="19.5" customHeight="1" thickBot="1">
      <c r="B4" s="67"/>
      <c r="C4" s="226" t="s">
        <v>118</v>
      </c>
      <c r="D4" s="227"/>
      <c r="E4" s="227"/>
      <c r="F4" s="227"/>
      <c r="G4" s="224" t="str">
        <f>Proyecto!K4</f>
        <v>Versión 001</v>
      </c>
      <c r="H4" s="225"/>
    </row>
    <row r="5" spans="2:8" ht="21.75" customHeight="1" thickBot="1">
      <c r="B5" s="69"/>
      <c r="C5" s="226" t="s">
        <v>120</v>
      </c>
      <c r="D5" s="227"/>
      <c r="E5" s="227"/>
      <c r="F5" s="227"/>
      <c r="G5" s="222" t="s">
        <v>157</v>
      </c>
      <c r="H5" s="223"/>
    </row>
    <row r="6" ht="21" customHeight="1"/>
    <row r="7" spans="2:8" ht="22.5" customHeight="1">
      <c r="B7" s="215" t="s">
        <v>73</v>
      </c>
      <c r="C7" s="216"/>
      <c r="D7" s="216"/>
      <c r="E7" s="216"/>
      <c r="F7" s="216"/>
      <c r="G7" s="216"/>
      <c r="H7" s="216"/>
    </row>
    <row r="8" spans="2:8" ht="84" customHeight="1">
      <c r="B8" s="191" t="s">
        <v>131</v>
      </c>
      <c r="C8" s="217"/>
      <c r="D8" s="217"/>
      <c r="E8" s="217"/>
      <c r="F8" s="217"/>
      <c r="G8" s="217"/>
      <c r="H8" s="217"/>
    </row>
    <row r="9" ht="12.75">
      <c r="B9" s="63"/>
    </row>
    <row r="10" ht="12.75"/>
    <row r="11" spans="2:8" ht="22.5" customHeight="1">
      <c r="B11" s="218" t="s">
        <v>70</v>
      </c>
      <c r="C11" s="219"/>
      <c r="E11" s="215" t="s">
        <v>72</v>
      </c>
      <c r="F11" s="216"/>
      <c r="G11" s="216"/>
      <c r="H11" s="216"/>
    </row>
    <row r="12" ht="12.75"/>
    <row r="13" spans="2:8" ht="20.25" customHeight="1">
      <c r="B13" s="36" t="s">
        <v>6</v>
      </c>
      <c r="C13" s="36" t="s">
        <v>71</v>
      </c>
      <c r="D13" s="64"/>
      <c r="E13" s="36" t="s">
        <v>6</v>
      </c>
      <c r="F13" s="36" t="s">
        <v>71</v>
      </c>
      <c r="G13" s="36" t="s">
        <v>69</v>
      </c>
      <c r="H13" s="36" t="s">
        <v>84</v>
      </c>
    </row>
    <row r="14" spans="2:8" s="88" customFormat="1" ht="34.5" customHeight="1">
      <c r="B14" s="110" t="s">
        <v>266</v>
      </c>
      <c r="C14" s="105" t="s">
        <v>59</v>
      </c>
      <c r="E14" s="89" t="s">
        <v>165</v>
      </c>
      <c r="F14" s="90" t="s">
        <v>166</v>
      </c>
      <c r="G14" s="91"/>
      <c r="H14" s="92"/>
    </row>
    <row r="15" spans="2:8" s="88" customFormat="1" ht="32.25" customHeight="1">
      <c r="B15" s="87" t="s">
        <v>211</v>
      </c>
      <c r="C15" s="105" t="s">
        <v>60</v>
      </c>
      <c r="E15" s="93"/>
      <c r="F15" s="94"/>
      <c r="G15" s="94"/>
      <c r="H15" s="94"/>
    </row>
    <row r="16" spans="2:8" s="88" customFormat="1" ht="28.5" customHeight="1">
      <c r="B16" s="87" t="s">
        <v>212</v>
      </c>
      <c r="C16" s="87" t="s">
        <v>263</v>
      </c>
      <c r="E16" s="95"/>
      <c r="F16" s="96"/>
      <c r="G16" s="96"/>
      <c r="H16" s="96"/>
    </row>
    <row r="17" spans="2:8" ht="35.25" customHeight="1">
      <c r="B17" s="87" t="s">
        <v>236</v>
      </c>
      <c r="C17" s="112" t="s">
        <v>149</v>
      </c>
      <c r="D17" s="113"/>
      <c r="E17" s="113"/>
      <c r="F17" s="113"/>
      <c r="G17" s="113"/>
      <c r="H17" s="113"/>
    </row>
  </sheetData>
  <sheetProtection/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11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"/>
  <sheetViews>
    <sheetView showGridLines="0" zoomScale="90" zoomScaleNormal="90" zoomScalePageLayoutView="0" workbookViewId="0" topLeftCell="A1">
      <selection activeCell="M18" sqref="M18"/>
    </sheetView>
  </sheetViews>
  <sheetFormatPr defaultColWidth="11.421875" defaultRowHeight="12.75"/>
  <cols>
    <col min="1" max="1" width="2.421875" style="1" customWidth="1"/>
    <col min="2" max="2" width="37.140625" style="1" customWidth="1"/>
    <col min="3" max="3" width="39.421875" style="1" customWidth="1"/>
    <col min="4" max="4" width="8.851562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875" style="7" customWidth="1"/>
    <col min="9" max="9" width="0.9921875" style="1" customWidth="1"/>
    <col min="10" max="10" width="1.57421875" style="1" customWidth="1"/>
    <col min="11" max="11" width="1.148437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1875" style="1" customWidth="1"/>
  </cols>
  <sheetData>
    <row r="1" ht="12.75" thickBot="1"/>
    <row r="2" spans="2:21" s="18" customFormat="1" ht="26.25" customHeight="1" thickBot="1">
      <c r="B2" s="65"/>
      <c r="C2" s="226" t="s">
        <v>115</v>
      </c>
      <c r="D2" s="227"/>
      <c r="E2" s="227"/>
      <c r="F2" s="227"/>
      <c r="G2" s="220" t="str">
        <f>Proyecto!K2</f>
        <v>Código: GC-F-015</v>
      </c>
      <c r="H2" s="228"/>
      <c r="I2" s="228"/>
      <c r="J2" s="228"/>
      <c r="K2" s="228"/>
      <c r="L2" s="221"/>
      <c r="U2" s="16"/>
    </row>
    <row r="3" spans="2:21" s="18" customFormat="1" ht="23.25" customHeight="1" thickBot="1">
      <c r="B3" s="67"/>
      <c r="C3" s="226" t="s">
        <v>117</v>
      </c>
      <c r="D3" s="227"/>
      <c r="E3" s="227"/>
      <c r="F3" s="227"/>
      <c r="G3" s="222" t="str">
        <f>Proyecto!K3</f>
        <v>Fecha: 17 de septiembre de 2014</v>
      </c>
      <c r="H3" s="229"/>
      <c r="I3" s="229"/>
      <c r="J3" s="229"/>
      <c r="K3" s="229"/>
      <c r="L3" s="223"/>
      <c r="U3" s="16"/>
    </row>
    <row r="4" spans="2:21" s="18" customFormat="1" ht="24" customHeight="1" thickBot="1">
      <c r="B4" s="67"/>
      <c r="C4" s="226" t="s">
        <v>118</v>
      </c>
      <c r="D4" s="227"/>
      <c r="E4" s="227"/>
      <c r="F4" s="227"/>
      <c r="G4" s="224" t="str">
        <f>Proyecto!K4</f>
        <v>Versión 001</v>
      </c>
      <c r="H4" s="230"/>
      <c r="I4" s="230"/>
      <c r="J4" s="230"/>
      <c r="K4" s="230"/>
      <c r="L4" s="225"/>
      <c r="U4" s="16"/>
    </row>
    <row r="5" spans="2:21" s="18" customFormat="1" ht="22.5" customHeight="1" thickBot="1">
      <c r="B5" s="69"/>
      <c r="C5" s="226" t="s">
        <v>120</v>
      </c>
      <c r="D5" s="227"/>
      <c r="E5" s="227"/>
      <c r="F5" s="227"/>
      <c r="G5" s="222" t="s">
        <v>158</v>
      </c>
      <c r="H5" s="229"/>
      <c r="I5" s="229"/>
      <c r="J5" s="229"/>
      <c r="K5" s="229"/>
      <c r="L5" s="223"/>
      <c r="U5" s="16"/>
    </row>
    <row r="6" spans="1:6" ht="5.25" customHeight="1">
      <c r="A6" s="7" t="str">
        <f>Proyecto!$E$7</f>
        <v>Sistema de soporte a la toma de decisiones en los procesos mercantiles</v>
      </c>
      <c r="B6" s="17"/>
      <c r="C6" s="17"/>
      <c r="D6" s="17"/>
      <c r="E6" s="17"/>
      <c r="F6" s="17"/>
    </row>
    <row r="7" spans="2:21" ht="29.25" customHeight="1">
      <c r="B7" s="35" t="s">
        <v>0</v>
      </c>
      <c r="C7" s="209" t="str">
        <f>Proyecto!$E$7</f>
        <v>Sistema de soporte a la toma de decisiones en los procesos mercantiles</v>
      </c>
      <c r="D7" s="209"/>
      <c r="E7" s="209"/>
      <c r="F7" s="209"/>
      <c r="U7" s="1"/>
    </row>
    <row r="8" ht="12">
      <c r="B8" s="18"/>
    </row>
    <row r="9" ht="12"/>
    <row r="10" spans="2:3" ht="18" customHeight="1">
      <c r="B10" s="35" t="s">
        <v>81</v>
      </c>
      <c r="C10" s="24" t="s">
        <v>87</v>
      </c>
    </row>
    <row r="11" ht="6" customHeight="1"/>
    <row r="12" spans="2:3" ht="18" customHeight="1">
      <c r="B12" s="35" t="s">
        <v>46</v>
      </c>
      <c r="C12" s="97"/>
    </row>
    <row r="13" ht="6" customHeight="1"/>
    <row r="14" spans="2:3" ht="18" customHeight="1">
      <c r="B14" s="35" t="s">
        <v>47</v>
      </c>
      <c r="C14" s="83"/>
    </row>
    <row r="15" ht="6" customHeight="1"/>
    <row r="16" spans="2:3" ht="18" customHeight="1">
      <c r="B16" s="35" t="s">
        <v>43</v>
      </c>
      <c r="C16" s="23" t="s">
        <v>252</v>
      </c>
    </row>
    <row r="17" ht="6" customHeight="1"/>
    <row r="18" spans="2:3" ht="18" customHeight="1">
      <c r="B18" s="35" t="s">
        <v>44</v>
      </c>
      <c r="C18" s="23"/>
    </row>
    <row r="19" ht="6" customHeight="1"/>
    <row r="20" spans="2:3" ht="18" customHeight="1">
      <c r="B20" s="35" t="s">
        <v>45</v>
      </c>
      <c r="C20" s="23"/>
    </row>
    <row r="22" ht="12"/>
  </sheetData>
  <sheetProtection/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P18"/>
  <sheetViews>
    <sheetView showGridLines="0" zoomScale="90" zoomScaleNormal="90" zoomScalePageLayoutView="0" workbookViewId="0" topLeftCell="A1">
      <selection activeCell="J12" sqref="J12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30.7109375" style="1" customWidth="1"/>
    <col min="4" max="4" width="33.00390625" style="1" customWidth="1"/>
    <col min="5" max="5" width="23.140625" style="1" customWidth="1"/>
    <col min="6" max="6" width="41.57421875" style="1" customWidth="1"/>
    <col min="7" max="7" width="17.42187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244"/>
      <c r="C2" s="245"/>
      <c r="D2" s="235" t="s">
        <v>115</v>
      </c>
      <c r="E2" s="236"/>
      <c r="F2" s="236"/>
      <c r="G2" s="237"/>
      <c r="H2" s="66" t="str">
        <f>Proyecto!K2</f>
        <v>Código: GC-F-015</v>
      </c>
      <c r="P2" s="16"/>
    </row>
    <row r="3" spans="2:16" s="12" customFormat="1" ht="23.25" customHeight="1" thickBot="1">
      <c r="B3" s="246"/>
      <c r="C3" s="234"/>
      <c r="D3" s="238" t="s">
        <v>117</v>
      </c>
      <c r="E3" s="239"/>
      <c r="F3" s="239"/>
      <c r="G3" s="240"/>
      <c r="H3" s="70" t="str">
        <f>Proyecto!K3</f>
        <v>Fecha: 17 de septiembre de 2014</v>
      </c>
      <c r="P3" s="16"/>
    </row>
    <row r="4" spans="2:16" s="12" customFormat="1" ht="24" customHeight="1" thickBot="1">
      <c r="B4" s="246"/>
      <c r="C4" s="234"/>
      <c r="D4" s="241" t="s">
        <v>118</v>
      </c>
      <c r="E4" s="242"/>
      <c r="F4" s="242"/>
      <c r="G4" s="243"/>
      <c r="H4" s="68" t="str">
        <f>Proyecto!K4</f>
        <v>Versión 001</v>
      </c>
      <c r="P4" s="16"/>
    </row>
    <row r="5" spans="2:16" s="12" customFormat="1" ht="22.5" customHeight="1" thickBot="1">
      <c r="B5" s="247"/>
      <c r="C5" s="248"/>
      <c r="D5" s="238" t="s">
        <v>120</v>
      </c>
      <c r="E5" s="239"/>
      <c r="F5" s="239"/>
      <c r="G5" s="240"/>
      <c r="H5" s="70" t="s">
        <v>159</v>
      </c>
      <c r="P5" s="16"/>
    </row>
    <row r="6" spans="2:8" ht="5.25" customHeight="1">
      <c r="B6" s="5"/>
      <c r="C6" s="5"/>
      <c r="D6" s="5"/>
      <c r="E6" s="5"/>
      <c r="F6" s="20"/>
      <c r="G6" s="5"/>
      <c r="H6" s="5"/>
    </row>
    <row r="7" spans="2:16" ht="29.25" customHeight="1">
      <c r="B7" s="158" t="s">
        <v>0</v>
      </c>
      <c r="C7" s="158"/>
      <c r="D7" s="209" t="str">
        <f>Proyecto!$E$7</f>
        <v>Sistema de soporte a la toma de decisiones en los procesos mercantiles</v>
      </c>
      <c r="E7" s="209"/>
      <c r="F7" s="209"/>
      <c r="G7" s="209"/>
      <c r="H7" s="209"/>
      <c r="P7" s="1"/>
    </row>
    <row r="8" ht="19.5" customHeight="1"/>
    <row r="9" spans="2:8" ht="30" customHeight="1">
      <c r="B9" s="231" t="s">
        <v>36</v>
      </c>
      <c r="C9" s="232"/>
      <c r="D9" s="232"/>
      <c r="E9" s="232"/>
      <c r="F9" s="232"/>
      <c r="G9" s="232"/>
      <c r="H9" s="232"/>
    </row>
    <row r="10" spans="2:16" ht="9.75" customHeight="1">
      <c r="B10" s="234"/>
      <c r="C10" s="234"/>
      <c r="D10" s="234"/>
      <c r="E10" s="234"/>
      <c r="F10" s="234"/>
      <c r="G10" s="234"/>
      <c r="H10" s="234"/>
      <c r="P10" s="1"/>
    </row>
    <row r="11" spans="2:16" ht="25.5" customHeight="1">
      <c r="B11" s="210" t="s">
        <v>6</v>
      </c>
      <c r="C11" s="210"/>
      <c r="D11" s="31" t="s">
        <v>7</v>
      </c>
      <c r="E11" s="33" t="s">
        <v>67</v>
      </c>
      <c r="F11" s="31" t="s">
        <v>11</v>
      </c>
      <c r="G11" s="31" t="s">
        <v>90</v>
      </c>
      <c r="H11" s="31" t="s">
        <v>8</v>
      </c>
      <c r="P11" s="1"/>
    </row>
    <row r="12" spans="2:16" ht="42.75" customHeight="1">
      <c r="B12" s="197" t="s">
        <v>266</v>
      </c>
      <c r="C12" s="233"/>
      <c r="D12" s="87" t="s">
        <v>168</v>
      </c>
      <c r="E12" s="90" t="s">
        <v>169</v>
      </c>
      <c r="F12" s="91" t="s">
        <v>267</v>
      </c>
      <c r="G12" s="90" t="s">
        <v>88</v>
      </c>
      <c r="H12" s="90" t="s">
        <v>64</v>
      </c>
      <c r="O12" s="2"/>
      <c r="P12" s="1"/>
    </row>
    <row r="13" spans="2:16" ht="36" customHeight="1">
      <c r="B13" s="197" t="s">
        <v>211</v>
      </c>
      <c r="C13" s="233"/>
      <c r="D13" s="111" t="s">
        <v>245</v>
      </c>
      <c r="E13" s="90" t="s">
        <v>171</v>
      </c>
      <c r="F13" s="114" t="s">
        <v>244</v>
      </c>
      <c r="G13" s="90" t="s">
        <v>88</v>
      </c>
      <c r="H13" s="90" t="s">
        <v>64</v>
      </c>
      <c r="O13" s="2"/>
      <c r="P13" s="1"/>
    </row>
    <row r="14" spans="2:16" ht="49.5" customHeight="1">
      <c r="B14" s="197" t="s">
        <v>212</v>
      </c>
      <c r="C14" s="233"/>
      <c r="D14" s="111" t="s">
        <v>246</v>
      </c>
      <c r="E14" s="90" t="s">
        <v>172</v>
      </c>
      <c r="F14" s="114" t="s">
        <v>249</v>
      </c>
      <c r="G14" s="90" t="s">
        <v>88</v>
      </c>
      <c r="H14" s="90" t="s">
        <v>64</v>
      </c>
      <c r="O14" s="2"/>
      <c r="P14" s="1"/>
    </row>
    <row r="15" spans="2:16" ht="45" customHeight="1">
      <c r="B15" s="196" t="s">
        <v>165</v>
      </c>
      <c r="C15" s="196"/>
      <c r="D15" s="87" t="s">
        <v>167</v>
      </c>
      <c r="E15" s="90" t="s">
        <v>170</v>
      </c>
      <c r="F15" s="115"/>
      <c r="G15" s="90" t="s">
        <v>89</v>
      </c>
      <c r="H15" s="90" t="s">
        <v>65</v>
      </c>
      <c r="O15" s="2"/>
      <c r="P15" s="1"/>
    </row>
    <row r="16" spans="2:16" ht="45" customHeight="1">
      <c r="B16" s="197" t="s">
        <v>250</v>
      </c>
      <c r="C16" s="233"/>
      <c r="D16" s="139" t="s">
        <v>251</v>
      </c>
      <c r="E16" s="140" t="s">
        <v>254</v>
      </c>
      <c r="F16" s="91" t="s">
        <v>253</v>
      </c>
      <c r="G16" s="140" t="s">
        <v>88</v>
      </c>
      <c r="H16" s="140" t="s">
        <v>65</v>
      </c>
      <c r="O16" s="2"/>
      <c r="P16" s="1"/>
    </row>
    <row r="17" spans="2:16" ht="48.75" customHeight="1">
      <c r="B17" s="197" t="s">
        <v>247</v>
      </c>
      <c r="C17" s="233"/>
      <c r="D17" s="87" t="s">
        <v>150</v>
      </c>
      <c r="E17" s="90" t="s">
        <v>255</v>
      </c>
      <c r="F17" s="91" t="s">
        <v>248</v>
      </c>
      <c r="G17" s="90" t="s">
        <v>88</v>
      </c>
      <c r="H17" s="90" t="s">
        <v>65</v>
      </c>
      <c r="O17" s="2"/>
      <c r="P17" s="1"/>
    </row>
    <row r="18" spans="2:16" ht="42.75" customHeight="1">
      <c r="B18" s="196" t="s">
        <v>139</v>
      </c>
      <c r="C18" s="196"/>
      <c r="D18" s="87" t="s">
        <v>140</v>
      </c>
      <c r="E18" s="141" t="s">
        <v>141</v>
      </c>
      <c r="F18" s="115" t="s">
        <v>142</v>
      </c>
      <c r="G18" s="90" t="s">
        <v>88</v>
      </c>
      <c r="H18" s="90" t="s">
        <v>65</v>
      </c>
      <c r="O18" s="2"/>
      <c r="P18" s="1"/>
    </row>
  </sheetData>
  <sheetProtection/>
  <mergeCells count="17">
    <mergeCell ref="D2:G2"/>
    <mergeCell ref="D3:G3"/>
    <mergeCell ref="D4:G4"/>
    <mergeCell ref="D5:G5"/>
    <mergeCell ref="B2:C5"/>
    <mergeCell ref="B7:C7"/>
    <mergeCell ref="D7:H7"/>
    <mergeCell ref="B9:H9"/>
    <mergeCell ref="B18:C18"/>
    <mergeCell ref="B12:C12"/>
    <mergeCell ref="B11:C11"/>
    <mergeCell ref="B10:H10"/>
    <mergeCell ref="B15:C15"/>
    <mergeCell ref="B13:C13"/>
    <mergeCell ref="B14:C14"/>
    <mergeCell ref="B17:C17"/>
    <mergeCell ref="B16:C16"/>
  </mergeCells>
  <conditionalFormatting sqref="D11:D12 D15:D17">
    <cfRule type="cellIs" priority="28" dxfId="6" operator="equal" stopIfTrue="1">
      <formula>"Alto"</formula>
    </cfRule>
    <cfRule type="cellIs" priority="29" dxfId="5" operator="equal" stopIfTrue="1">
      <formula>"Medio"</formula>
    </cfRule>
    <cfRule type="cellIs" priority="30" dxfId="4" operator="equal" stopIfTrue="1">
      <formula>"Bajo"</formula>
    </cfRule>
  </conditionalFormatting>
  <conditionalFormatting sqref="D18">
    <cfRule type="cellIs" priority="1" dxfId="6" operator="equal" stopIfTrue="1">
      <formula>"Alto"</formula>
    </cfRule>
    <cfRule type="cellIs" priority="2" dxfId="5" operator="equal" stopIfTrue="1">
      <formula>"Medio"</formula>
    </cfRule>
    <cfRule type="cellIs" priority="3" dxfId="4" operator="equal" stopIfTrue="1">
      <formula>"Bajo"</formula>
    </cfRule>
  </conditionalFormatting>
  <dataValidations count="1">
    <dataValidation type="whole" allowBlank="1" showInputMessage="1" showErrorMessage="1" sqref="I9:N9 F19:N65495">
      <formula1>1</formula1>
      <formula2>5</formula2>
    </dataValidation>
  </dataValidations>
  <hyperlinks>
    <hyperlink ref="F18" r:id="rId1" display="hoslanders@supersociedades.gov.co"/>
    <hyperlink ref="F12" r:id="rId2" display="catalinage@supersociedades.gov.co"/>
    <hyperlink ref="F13" r:id="rId3" display="silvanaam@supersociedades.gov.co"/>
    <hyperlink ref="F17" r:id="rId4" display="carloscr@supersociedades.gov.co"/>
    <hyperlink ref="F14" r:id="rId5" display="juangg@supersociedades.gov.co"/>
    <hyperlink ref="F16" r:id="rId6" display="carlosa@supersociedades.gov.co"/>
  </hyperlink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10"/>
  <drawing r:id="rId9"/>
  <legacy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showGridLines="0" zoomScale="90" zoomScaleNormal="90" zoomScalePageLayoutView="0" workbookViewId="0" topLeftCell="A1">
      <selection activeCell="C21" sqref="C21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25.8515625" style="1" customWidth="1"/>
    <col min="4" max="4" width="50.28125" style="1" customWidth="1"/>
    <col min="5" max="5" width="18.00390625" style="1" customWidth="1"/>
    <col min="6" max="6" width="28.851562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2" customFormat="1" ht="26.25" customHeight="1" thickBot="1">
      <c r="B2" s="65"/>
      <c r="C2" s="226" t="s">
        <v>115</v>
      </c>
      <c r="D2" s="227"/>
      <c r="E2" s="227"/>
      <c r="F2" s="227"/>
      <c r="G2" s="72" t="str">
        <f>Proyecto!K2</f>
        <v>Código: GC-F-015</v>
      </c>
      <c r="H2" s="71"/>
      <c r="P2" s="16"/>
    </row>
    <row r="3" spans="2:16" s="12" customFormat="1" ht="23.25" customHeight="1" thickBot="1">
      <c r="B3" s="67"/>
      <c r="C3" s="226" t="s">
        <v>117</v>
      </c>
      <c r="D3" s="227"/>
      <c r="E3" s="227"/>
      <c r="F3" s="227"/>
      <c r="G3" s="70" t="str">
        <f>Proyecto!K3</f>
        <v>Fecha: 17 de septiembre de 2014</v>
      </c>
      <c r="H3" s="71"/>
      <c r="P3" s="16"/>
    </row>
    <row r="4" spans="2:16" s="12" customFormat="1" ht="24" customHeight="1" thickBot="1">
      <c r="B4" s="67"/>
      <c r="C4" s="226" t="s">
        <v>118</v>
      </c>
      <c r="D4" s="227"/>
      <c r="E4" s="227"/>
      <c r="F4" s="227"/>
      <c r="G4" s="70" t="str">
        <f>Proyecto!K4</f>
        <v>Versión 001</v>
      </c>
      <c r="H4" s="71"/>
      <c r="P4" s="16"/>
    </row>
    <row r="5" spans="2:16" s="12" customFormat="1" ht="22.5" customHeight="1" thickBot="1">
      <c r="B5" s="69"/>
      <c r="C5" s="226" t="s">
        <v>120</v>
      </c>
      <c r="D5" s="227"/>
      <c r="E5" s="227"/>
      <c r="F5" s="227"/>
      <c r="G5" s="73" t="s">
        <v>160</v>
      </c>
      <c r="H5" s="71"/>
      <c r="P5" s="16"/>
    </row>
    <row r="6" spans="2:6" ht="5.25" customHeight="1">
      <c r="B6" s="5"/>
      <c r="C6" s="5"/>
      <c r="D6" s="20"/>
      <c r="E6" s="5"/>
      <c r="F6" s="5"/>
    </row>
    <row r="7" spans="2:16" ht="29.25" customHeight="1">
      <c r="B7" s="35" t="s">
        <v>0</v>
      </c>
      <c r="C7" s="252" t="str">
        <f>Proyecto!$E$7</f>
        <v>Sistema de soporte a la toma de decisiones en los procesos mercantiles</v>
      </c>
      <c r="D7" s="252"/>
      <c r="E7" s="252"/>
      <c r="F7" s="252"/>
      <c r="G7" s="29"/>
      <c r="P7" s="1"/>
    </row>
    <row r="8" spans="2:16" ht="6.75" customHeight="1">
      <c r="B8" s="8"/>
      <c r="C8" s="9"/>
      <c r="D8" s="9"/>
      <c r="E8" s="9"/>
      <c r="F8" s="9"/>
      <c r="P8" s="1"/>
    </row>
    <row r="9" spans="2:3" ht="12">
      <c r="B9" s="168"/>
      <c r="C9" s="168"/>
    </row>
    <row r="10" spans="2:7" ht="20.25" customHeight="1">
      <c r="B10" s="249" t="s">
        <v>16</v>
      </c>
      <c r="C10" s="250"/>
      <c r="D10" s="250"/>
      <c r="E10" s="250"/>
      <c r="F10" s="250"/>
      <c r="G10" s="251"/>
    </row>
    <row r="11" ht="15" customHeight="1"/>
    <row r="12" spans="2:7" ht="24.75" customHeight="1">
      <c r="B12" s="32" t="s">
        <v>82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21</v>
      </c>
    </row>
    <row r="13" spans="2:7" ht="52.5" customHeight="1">
      <c r="B13" s="84" t="s">
        <v>211</v>
      </c>
      <c r="C13" s="86" t="s">
        <v>95</v>
      </c>
      <c r="D13" s="84" t="s">
        <v>148</v>
      </c>
      <c r="E13" s="84" t="s">
        <v>113</v>
      </c>
      <c r="F13" s="84" t="s">
        <v>268</v>
      </c>
      <c r="G13" s="84" t="s">
        <v>143</v>
      </c>
    </row>
    <row r="14" spans="2:7" ht="51" customHeight="1">
      <c r="B14" s="84" t="s">
        <v>212</v>
      </c>
      <c r="C14" s="86" t="s">
        <v>95</v>
      </c>
      <c r="D14" s="84" t="s">
        <v>145</v>
      </c>
      <c r="E14" s="84" t="s">
        <v>113</v>
      </c>
      <c r="F14" s="84" t="s">
        <v>211</v>
      </c>
      <c r="G14" s="84" t="s">
        <v>146</v>
      </c>
    </row>
    <row r="15" spans="2:7" ht="81.75" customHeight="1">
      <c r="B15" s="84" t="s">
        <v>269</v>
      </c>
      <c r="C15" s="86" t="s">
        <v>95</v>
      </c>
      <c r="D15" s="84" t="s">
        <v>147</v>
      </c>
      <c r="E15" s="84" t="s">
        <v>107</v>
      </c>
      <c r="F15" s="121" t="s">
        <v>144</v>
      </c>
      <c r="G15" s="84" t="s">
        <v>146</v>
      </c>
    </row>
    <row r="17" ht="12.75">
      <c r="C17" s="27"/>
    </row>
    <row r="18" ht="12.75">
      <c r="C18" s="27"/>
    </row>
    <row r="19" ht="12.75">
      <c r="C19" s="30"/>
    </row>
    <row r="20" ht="12.75">
      <c r="C20" s="30"/>
    </row>
    <row r="21" ht="12.75">
      <c r="C21" s="30"/>
    </row>
    <row r="22" ht="12.75">
      <c r="C22" s="30"/>
    </row>
    <row r="23" ht="12.75">
      <c r="C23" s="30"/>
    </row>
  </sheetData>
  <sheetProtection/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W12"/>
  <sheetViews>
    <sheetView showGridLines="0" zoomScale="90" zoomScaleNormal="90" zoomScalePageLayoutView="0" workbookViewId="0" topLeftCell="A1">
      <selection activeCell="E22" sqref="E22"/>
    </sheetView>
  </sheetViews>
  <sheetFormatPr defaultColWidth="11.421875" defaultRowHeight="12.75"/>
  <cols>
    <col min="1" max="1" width="2.421875" style="1" customWidth="1"/>
    <col min="2" max="2" width="30.7109375" style="1" customWidth="1"/>
    <col min="3" max="3" width="18.28125" style="1" customWidth="1"/>
    <col min="4" max="4" width="28.7109375" style="1" customWidth="1"/>
    <col min="5" max="5" width="29.421875" style="1" customWidth="1"/>
    <col min="6" max="6" width="32.7109375" style="1" customWidth="1"/>
    <col min="7" max="7" width="19.421875" style="1" customWidth="1"/>
    <col min="8" max="8" width="17.7109375" style="1" bestFit="1" customWidth="1"/>
    <col min="9" max="9" width="7.7109375" style="1" customWidth="1"/>
    <col min="10" max="10" width="0.71875" style="7" customWidth="1"/>
    <col min="11" max="11" width="0.9921875" style="1" customWidth="1"/>
    <col min="12" max="12" width="1.57421875" style="1" customWidth="1"/>
    <col min="13" max="13" width="1.148437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1875" style="1" customWidth="1"/>
  </cols>
  <sheetData>
    <row r="1" ht="12.75" thickBot="1"/>
    <row r="2" spans="2:23" s="12" customFormat="1" ht="26.25" customHeight="1" thickBot="1">
      <c r="B2" s="65"/>
      <c r="C2" s="226" t="s">
        <v>115</v>
      </c>
      <c r="D2" s="227"/>
      <c r="E2" s="227"/>
      <c r="F2" s="227"/>
      <c r="G2" s="220" t="str">
        <f>Proyecto!K2</f>
        <v>Código: GC-F-015</v>
      </c>
      <c r="H2" s="221"/>
      <c r="J2" s="11"/>
      <c r="K2" s="11"/>
      <c r="L2" s="11"/>
      <c r="M2" s="15"/>
      <c r="W2" s="16"/>
    </row>
    <row r="3" spans="2:23" s="12" customFormat="1" ht="23.25" customHeight="1" thickBot="1">
      <c r="B3" s="67"/>
      <c r="C3" s="226" t="s">
        <v>117</v>
      </c>
      <c r="D3" s="227"/>
      <c r="E3" s="227"/>
      <c r="F3" s="227"/>
      <c r="G3" s="222" t="str">
        <f>Proyecto!K3</f>
        <v>Fecha: 17 de septiembre de 2014</v>
      </c>
      <c r="H3" s="223"/>
      <c r="J3" s="11"/>
      <c r="K3" s="11"/>
      <c r="L3" s="11"/>
      <c r="M3" s="15"/>
      <c r="W3" s="16"/>
    </row>
    <row r="4" spans="2:23" s="12" customFormat="1" ht="24" customHeight="1" thickBot="1">
      <c r="B4" s="67"/>
      <c r="C4" s="226" t="s">
        <v>118</v>
      </c>
      <c r="D4" s="227"/>
      <c r="E4" s="227"/>
      <c r="F4" s="227"/>
      <c r="G4" s="224" t="str">
        <f>Proyecto!K4</f>
        <v>Versión 001</v>
      </c>
      <c r="H4" s="225"/>
      <c r="J4" s="11"/>
      <c r="M4" s="15"/>
      <c r="W4" s="16"/>
    </row>
    <row r="5" spans="2:23" s="12" customFormat="1" ht="22.5" customHeight="1" thickBot="1">
      <c r="B5" s="69"/>
      <c r="C5" s="226" t="s">
        <v>120</v>
      </c>
      <c r="D5" s="227"/>
      <c r="E5" s="227"/>
      <c r="F5" s="227"/>
      <c r="G5" s="222" t="s">
        <v>161</v>
      </c>
      <c r="H5" s="223"/>
      <c r="J5" s="11"/>
      <c r="M5" s="11"/>
      <c r="W5" s="16"/>
    </row>
    <row r="6" spans="2:8" ht="5.25" customHeight="1">
      <c r="B6" s="5"/>
      <c r="C6" s="5"/>
      <c r="D6" s="5"/>
      <c r="E6" s="5"/>
      <c r="F6" s="5"/>
      <c r="G6" s="5"/>
      <c r="H6" s="5"/>
    </row>
    <row r="7" spans="2:23" ht="29.25" customHeight="1">
      <c r="B7" s="38" t="s">
        <v>0</v>
      </c>
      <c r="C7" s="209" t="str">
        <f>Proyecto!$E$7</f>
        <v>Sistema de soporte a la toma de decisiones en los procesos mercantiles</v>
      </c>
      <c r="D7" s="209"/>
      <c r="E7" s="209"/>
      <c r="F7" s="209"/>
      <c r="G7" s="209"/>
      <c r="H7" s="209"/>
      <c r="W7" s="1"/>
    </row>
    <row r="8" ht="12"/>
    <row r="9" spans="2:8" ht="15" customHeight="1">
      <c r="B9" s="213" t="s">
        <v>9</v>
      </c>
      <c r="C9" s="213"/>
      <c r="D9" s="213"/>
      <c r="E9" s="213"/>
      <c r="F9" s="213"/>
      <c r="G9" s="213"/>
      <c r="H9" s="213"/>
    </row>
    <row r="10" ht="15" customHeight="1"/>
    <row r="11" spans="2:8" ht="33.75" customHeight="1">
      <c r="B11" s="210" t="s">
        <v>83</v>
      </c>
      <c r="C11" s="210"/>
      <c r="D11" s="31" t="s">
        <v>27</v>
      </c>
      <c r="E11" s="31" t="s">
        <v>10</v>
      </c>
      <c r="F11" s="39" t="s">
        <v>12</v>
      </c>
      <c r="G11" s="31" t="s">
        <v>13</v>
      </c>
      <c r="H11" s="31" t="s">
        <v>114</v>
      </c>
    </row>
    <row r="12" spans="2:8" ht="92.25" customHeight="1">
      <c r="B12" s="253" t="s">
        <v>241</v>
      </c>
      <c r="C12" s="254"/>
      <c r="D12" s="107"/>
      <c r="E12" s="107" t="s">
        <v>268</v>
      </c>
      <c r="F12" s="138" t="s">
        <v>242</v>
      </c>
      <c r="G12" s="37"/>
      <c r="H12" s="85"/>
    </row>
  </sheetData>
  <sheetProtection/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priority="16" dxfId="6" operator="equal" stopIfTrue="1">
      <formula>"Alto"</formula>
    </cfRule>
    <cfRule type="cellIs" priority="17" dxfId="5" operator="equal" stopIfTrue="1">
      <formula>"Medio"</formula>
    </cfRule>
    <cfRule type="cellIs" priority="18" dxfId="4" operator="equal" stopIfTrue="1">
      <formula>"Bajo"</formula>
    </cfRule>
  </conditionalFormatting>
  <dataValidations count="1">
    <dataValidation type="whole" allowBlank="1" showInputMessage="1" showErrorMessage="1" sqref="F8:G8 F13:G65495 I8:M65495 O8:U6549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N.Johanna Rodríguez A</dc:creator>
  <cp:keywords>NINROD</cp:keywords>
  <dc:description/>
  <cp:lastModifiedBy>Bibiana Coy Paez</cp:lastModifiedBy>
  <cp:lastPrinted>2018-05-29T14:15:29Z</cp:lastPrinted>
  <dcterms:created xsi:type="dcterms:W3CDTF">2009-01-14T13:57:13Z</dcterms:created>
  <dcterms:modified xsi:type="dcterms:W3CDTF">2019-02-04T00:30:50Z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IconOverlay">
    <vt:lpwstr/>
  </property>
  <property fmtid="{D5CDD505-2E9C-101B-9397-08002B2CF9AE}" pid="4" name="AverageRating">
    <vt:lpwstr/>
  </property>
  <property fmtid="{D5CDD505-2E9C-101B-9397-08002B2CF9AE}" pid="5" name="Comentarios">
    <vt:lpwstr/>
  </property>
  <property fmtid="{D5CDD505-2E9C-101B-9397-08002B2CF9AE}" pid="6" name="Fase">
    <vt:lpwstr>a. Ficha Téncnica</vt:lpwstr>
  </property>
  <property fmtid="{D5CDD505-2E9C-101B-9397-08002B2CF9AE}" pid="7" name="_dlc_DocId">
    <vt:lpwstr>NV5X2DCNMZXR-706062453-2605</vt:lpwstr>
  </property>
  <property fmtid="{D5CDD505-2E9C-101B-9397-08002B2CF9AE}" pid="8" name="_dlc_DocIdItemGuid">
    <vt:lpwstr>75f999a1-6379-47fd-a9f6-0376bf6378ef</vt:lpwstr>
  </property>
  <property fmtid="{D5CDD505-2E9C-101B-9397-08002B2CF9AE}" pid="9" name="_dlc_DocIdUrl">
    <vt:lpwstr>https://www.supersociedades.gov.co/nuestra_entidad/Planeacion/_layouts/15/DocIdRedir.aspx?ID=NV5X2DCNMZXR-706062453-2605, NV5X2DCNMZXR-706062453-2605</vt:lpwstr>
  </property>
</Properties>
</file>