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360" windowHeight="7770"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'Interesados'!$B$2:$H$16</definedName>
    <definedName name="_xlnm.Print_Area" localSheetId="1">'Justificación - Objetivo'!$B$2:$P$13</definedName>
    <definedName name="_xlnm.Print_Area" localSheetId="7">'Plan de comunicaciones'!$B$2:$H$15</definedName>
    <definedName name="_xlnm.Print_Area" localSheetId="0">'Proyecto'!$C$2:$I$8</definedName>
    <definedName name="_xlnm.Print_Area" localSheetId="5">'Recursos Financieros'!$B$2:$F$8</definedName>
    <definedName name="_xlnm.Print_Area" localSheetId="3">'Recursos Humanos'!$B$2:$G$15</definedName>
    <definedName name="_xlnm.Print_Area" localSheetId="8">'Requerimientos'!$B$2:$H$13</definedName>
    <definedName name="_xlnm.Print_Area" localSheetId="11">'Riesgos-Cronograma'!$B$2:$P$17</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1.xml><?xml version="1.0" encoding="utf-8"?>
<comments xmlns="http://schemas.openxmlformats.org/spreadsheetml/2006/main">
  <authors>
    <author>Hilda Yolanda Rojas Trujillo</author>
  </authors>
  <commentList>
    <comment ref="G12" authorId="0">
      <text>
        <r>
          <rPr>
            <b/>
            <sz val="9"/>
            <rFont val="Tahoma"/>
            <family val="2"/>
          </rPr>
          <t>Hilda Yolanda Rojas Trujillo</t>
        </r>
        <r>
          <rPr>
            <sz val="9"/>
            <rFont val="Tahoma"/>
            <family val="2"/>
          </rPr>
          <t xml:space="preserve">
Se cambio fecha en sharepoint pero no en tableros de control</t>
        </r>
      </text>
    </comment>
    <comment ref="H12" authorId="0">
      <text>
        <r>
          <rPr>
            <b/>
            <sz val="9"/>
            <rFont val="Tahoma"/>
            <family val="2"/>
          </rPr>
          <t>Hilda Yolanda Rojas Trujillo:</t>
        </r>
        <r>
          <rPr>
            <sz val="9"/>
            <rFont val="Tahoma"/>
            <family val="2"/>
          </rPr>
          <t xml:space="preserve">
Se cambio fecha en share point pero no en tableros (04/15/2018)</t>
        </r>
      </text>
    </comment>
    <comment ref="G13" authorId="0">
      <text>
        <r>
          <rPr>
            <b/>
            <sz val="9"/>
            <rFont val="Tahoma"/>
            <family val="2"/>
          </rPr>
          <t>Hilda Yolanda Rojas Trujillo:</t>
        </r>
        <r>
          <rPr>
            <sz val="9"/>
            <rFont val="Tahoma"/>
            <family val="2"/>
          </rPr>
          <t xml:space="preserve">
Se cambio fecha en sahrepoint pero no en tableros (06/04/2018)</t>
        </r>
      </text>
    </comment>
    <comment ref="H13" authorId="0">
      <text>
        <r>
          <rPr>
            <b/>
            <sz val="9"/>
            <rFont val="Tahoma"/>
            <family val="2"/>
          </rPr>
          <t>Hilda Yolanda Rojas Trujillo:</t>
        </r>
        <r>
          <rPr>
            <sz val="9"/>
            <rFont val="Tahoma"/>
            <family val="2"/>
          </rPr>
          <t xml:space="preserve">
Se cambio fecha en sharepoint pero no tableros (15/05/2018)</t>
        </r>
      </text>
    </comment>
    <comment ref="C17" authorId="0">
      <text>
        <r>
          <rPr>
            <b/>
            <sz val="9"/>
            <rFont val="Tahoma"/>
            <family val="2"/>
          </rPr>
          <t>Hilda Yolanda Rojas Trujillo:</t>
        </r>
        <r>
          <rPr>
            <sz val="9"/>
            <rFont val="Tahoma"/>
            <family val="2"/>
          </rPr>
          <t xml:space="preserve">
Esta actividad fue eliminada en sharepoint pero no en tableros</t>
        </r>
      </text>
    </comment>
    <comment ref="J17" authorId="0">
      <text>
        <r>
          <rPr>
            <b/>
            <sz val="9"/>
            <rFont val="Tahoma"/>
            <family val="2"/>
          </rPr>
          <t>Hilda Yolanda Rojas Trujillo:</t>
        </r>
        <r>
          <rPr>
            <sz val="9"/>
            <rFont val="Tahoma"/>
            <family val="2"/>
          </rPr>
          <t xml:space="preserve">
Esta actividad fue eliminada en sharepoint pero no en tableros</t>
        </r>
      </text>
    </comment>
    <comment ref="E13" authorId="0">
      <text>
        <r>
          <rPr>
            <b/>
            <sz val="9"/>
            <rFont val="Tahoma"/>
            <family val="2"/>
          </rPr>
          <t>Hilda Yolanda Rojas Trujillo:</t>
        </r>
        <r>
          <rPr>
            <sz val="9"/>
            <rFont val="Tahoma"/>
            <family val="2"/>
          </rPr>
          <t xml:space="preserve">
El peso inicial era de 10. Se cambio en sharepoint pero no en tableros</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<sst xmlns="http://schemas.openxmlformats.org/spreadsheetml/2006/main" count="345" uniqueCount="212">
  <si>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</si>
  <si>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</si>
  <si>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</si>
  <si>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</si>
  <si>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</si>
  <si>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</si>
  <si>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</si>
  <si>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</si>
  <si>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</si>
  <si>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</si>
  <si>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</si>
  <si>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</si>
  <si>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</si>
  <si>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</si>
  <si>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</si>
  <si>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</si>
  <si>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</si>
  <si>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</si>
  <si>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</si>
  <si>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</si>
  <si>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</si>
  <si>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</si>
  <si>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</si>
  <si>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</si>
  <si>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</si>
  <si>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</si>
  <si>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</si>
  <si>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</si>
  <si>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</si>
  <si>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</si>
  <si>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</si>
  <si>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</si>
  <si>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</si>
  <si>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</si>
  <si>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</si>
  <si>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</si>
  <si>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</si>
  <si>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</si>
  <si>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</si>
  <si>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</si>
  <si>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</si>
  <si>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</si>
  <si>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</si>
  <si>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</si>
  <si>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</si>
  <si>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</si>
  <si>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</si>
  <si>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</si>
  <si>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</si>
  <si>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</si>
  <si>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</si>
  <si>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</si>
  <si>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</si>
  <si>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</si>
  <si>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</si>
  <si>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</si>
  <si>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</si>
  <si>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</si>
  <si>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</si>
  <si>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</si>
  <si>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</si>
  <si>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</si>
  <si>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</si>
  <si>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</si>
  <si>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</si>
  <si>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</si>
  <si>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</si>
  <si>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</si>
  <si>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</si>
  <si>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</si>
  <si>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</si>
  <si>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</si>
  <si>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</si>
  <si>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</si>
  <si>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</si>
  <si>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</si>
  <si>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</si>
  <si>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</si>
  <si>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</si>
  <si>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</si>
  <si>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</si>
  <si>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</si>
  <si>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</si>
  <si>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</si>
  <si>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</si>
  <si>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</si>
  <si>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</si>
  <si>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</si>
  <si>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</si>
  <si>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</si>
  <si>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</si>
  <si>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</si>
  <si>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</si>
  <si>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</si>
  <si>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</si>
  <si>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</si>
  <si>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</si>
  <si>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</si>
  <si>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</si>
  <si>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</si>
  <si>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</si>
  <si>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</si>
  <si>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</si>
  <si>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</si>
  <si>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</si>
  <si>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</si>
  <si>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</si>
  <si>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</si>
  <si>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</si>
  <si>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</si>
  <si>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</si>
  <si>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</si>
  <si>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</si>
  <si>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</si>
  <si>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</si>
  <si>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</si>
  <si>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</si>
  <si>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</si>
  <si>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</si>
  <si>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</si>
  <si>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</si>
  <si>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</si>
  <si>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</si>
  <si>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</si>
  <si>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</si>
  <si>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</si>
  <si>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</si>
  <si>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</si>
  <si>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</si>
  <si>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</si>
  <si>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</si>
  <si>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</si>
  <si>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</si>
  <si>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</si>
  <si>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</si>
  <si>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</si>
  <si>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</si>
  <si>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</si>
  <si>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</si>
  <si>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 El cronograma se realizara en MS Project y será remitido junto con el presente formato a la Oficina Asesora de Planeación.</t>
  </si>
  <si>
    <t>N/A</t>
  </si>
  <si>
    <t>Agilizar los procesos, mediante el uso de las tecnologías de la información necesarias para facilitar la gestión de la entidad.</t>
  </si>
  <si>
    <t>Gerente de proyecto</t>
  </si>
  <si>
    <t xml:space="preserve">Nicolas Polania Tello
Delegado para procedimientos de Insolvencia
</t>
  </si>
  <si>
    <t xml:space="preserve">Especifica las necesidades técnicas de la solución
Construye documento funcional - casos de uso 
Realiza pruebas  de los atributos de calidad de las aplicaciones
Aclarar inquietudes técnicas de las aplicaciones que se integran con la solución a construir
</t>
  </si>
  <si>
    <t xml:space="preserve">Toda comunicación con los interesados se canalizara a través del gerente del proyecto y las instrucciones al líder funcional, las dara directamente el gerente del proyecto  </t>
  </si>
  <si>
    <t xml:space="preserve">Nicolas Polania Tello
Delegado para procedimientos de Insolvencia </t>
  </si>
  <si>
    <t>Gerente del proyecto</t>
  </si>
  <si>
    <t>Líder funcional</t>
  </si>
  <si>
    <t>Líder Técnico</t>
  </si>
  <si>
    <t>Dr. Francisco Reyes</t>
  </si>
  <si>
    <t>Dr. Nicolas Polania</t>
  </si>
  <si>
    <t>FReyes@SUPERSOCIEDADES.GOV.CO</t>
  </si>
  <si>
    <t>NicolasPT@SUPERSOCIEDADES.GOV.CO</t>
  </si>
  <si>
    <t xml:space="preserve">Dr. Nicolas Polania Tello </t>
  </si>
  <si>
    <t>Avance del proyecto</t>
  </si>
  <si>
    <t>Realizar seguimiento al cumplimiento del cronograma de trabajo y a la definición e implementación de requerimientos</t>
  </si>
  <si>
    <t>Gerente del Proyecto</t>
  </si>
  <si>
    <t>Dependencia con otras aplicaciones</t>
  </si>
  <si>
    <t xml:space="preserve">Diseño inadecuado de la solución debido a la Omisión de información en el levantamiento de los requerimientos funcionales (reglas de negocio y flujos del proceso)
</t>
  </si>
  <si>
    <t xml:space="preserve">No poner en marcha la mejora al proceso debido a la no disponibilidad de herramientas tecnológicas adecuadas por falta de recursos financieros para la adquisición o desarrollo de la solución
</t>
  </si>
  <si>
    <t xml:space="preserve">Realizar seguimiento a la disponibilidad de recursos y herramientas TI para dar solución a las necesidades requeridas
</t>
  </si>
  <si>
    <t xml:space="preserve">Identificar toda la información necesaria para que el proceso pueda ser analizado, simulado y ejecutado.
Contar con la participación del funcionario que conozca el proceso en detalle
</t>
  </si>
  <si>
    <t xml:space="preserve">Gerente del proyecto
Líder técnico
</t>
  </si>
  <si>
    <t xml:space="preserve">Gerente de Proyecto
Líderes Funcionales
</t>
  </si>
  <si>
    <t>Graciela Maria Saldarriaga Molina
Coordinadora Grupo de Reorganización y Reestructuración Empresarial</t>
  </si>
  <si>
    <t>Yeimy Adriana Baracaldo Nemeguen</t>
  </si>
  <si>
    <t>Superintendente de Sociedades</t>
  </si>
  <si>
    <t>Delegado de Procedimientos de Insolvencia</t>
  </si>
  <si>
    <t>Coordinadora Grupo de Reorganización y Reestructuración Empresarial</t>
  </si>
  <si>
    <t>Funcionaria   Grupo de Reorganización y Reestructuración Empresarial</t>
  </si>
  <si>
    <t>Coordinador Grupo de Innovación y Arquitectura de Aplicaciones</t>
  </si>
  <si>
    <t>GracielaSM@SUPERSOCIEDADES.GOV.CO</t>
  </si>
  <si>
    <t>YeimyBN@SUPERSOCIEDADES.GOV.CO</t>
  </si>
  <si>
    <t>FranciscoAZ@SUPERSOCIEDADES.GOV.CO</t>
  </si>
  <si>
    <t xml:space="preserve">
Uso y apropiación del sistema de información BPM para el proceso de reorganización empresarial</t>
  </si>
  <si>
    <t>Ajustar el proceso de reorganización empresarial a los nuevos requerimientos que trae la norma en trámite de promulgación y a los requsitos de informaicón que no se hayan incluido en dicho proceso al momento de construirlo en BPM</t>
  </si>
  <si>
    <t>Establecer cuáles son los ajustes en relación con el nuevo decreto y con las necesidades de información que tienen el grupo y la entindad</t>
  </si>
  <si>
    <t>Tramitar todos los procesos de reorganización que inicien a partir de 01/06/2018 a través de BPM</t>
  </si>
  <si>
    <t>Cumplimiento de las actividades del proyecto</t>
  </si>
  <si>
    <t>porcentaje de cumplimiento de cada actividad/100%</t>
  </si>
  <si>
    <t>Procentaje</t>
  </si>
  <si>
    <t>Graciela Maria Saldarriaga Molina
Coordinadora Grupo de Reorganización y Reestructuración Empresarial y Bethy Elizabeth Gózalezfuncionarios Grupo Acuerdos de Insolvencia en Ejecución</t>
  </si>
  <si>
    <t>Carlos Martín Coy
Coordinador Grupo de Innovación y Arquitectura de Aplicaciones</t>
  </si>
  <si>
    <t xml:space="preserve">Catalina Garavito Lara, Funcionaria Delegatura Procedimientos de Insolvencia 
</t>
  </si>
  <si>
    <t>Catalina Garavito Lara</t>
  </si>
  <si>
    <t>Carlos Martín Coy</t>
  </si>
  <si>
    <t>Silvana Fortich</t>
  </si>
  <si>
    <t xml:space="preserve">Presentar reporte de avance del proyecto, solución de necesidades de recursos y toma de decisiones del proyecto </t>
  </si>
  <si>
    <t>Silvana Fortich/ Bethy González</t>
  </si>
  <si>
    <t xml:space="preserve"> Comienza por los ajustes de la herramienta, incluida la alineación con las necesidades de información de la Entidad, y finaliza con la totalidad de los procesos de reorganización empresarial iniciados a partir de 01/06/2018 en trámite bajo la herramienta.
</t>
  </si>
  <si>
    <t>No se refiere a ningún otro proceso de la Delegatura</t>
  </si>
  <si>
    <t>Herramienta BPM, infraestructura tecnologica y recurso técnico, expedición del decreto</t>
  </si>
  <si>
    <t xml:space="preserve">Requerimientos/solicitudes de ajuste a la herramienta por parte del líder funcional.
Documento de alineación de necesidades de información con  el flujo de los procesos BPM
relación de todos los procesos de reorganización empresarial que se tramitan, a partir de 01/06/2018, en BPM
</t>
  </si>
  <si>
    <t>Proceso ajustado y con todos los procesos en trámite a través de la herramienta</t>
  </si>
  <si>
    <t>Conformación del equipo para construir la Bd con la información recopilada para Bogotá</t>
  </si>
  <si>
    <t>Catalina Garavito Lara, líder técnico</t>
  </si>
  <si>
    <t xml:space="preserve">acta de reunión </t>
  </si>
  <si>
    <t>Catalina Garavito Lara, líderes funcionales</t>
  </si>
  <si>
    <t xml:space="preserve">Reunión de retroalimentación de ajustes de los procesos BPM a las necesidades de información de la entidad y aldecreto en promulgación </t>
  </si>
  <si>
    <t xml:space="preserve">Líder técnico </t>
  </si>
  <si>
    <t>Desarrollo de los ajustes sobre la herramienta</t>
  </si>
  <si>
    <t xml:space="preserve">Acta de entrega con aceptación del desarrollo realizado.
</t>
  </si>
  <si>
    <t>Pruebas finales</t>
  </si>
  <si>
    <t xml:space="preserve">Informe de pruebas </t>
  </si>
  <si>
    <t>correo electrónico confirmando nombres del equipo</t>
  </si>
  <si>
    <t>Actas de reuniones de 28/02 y 16/03</t>
  </si>
  <si>
    <t xml:space="preserve">Gestionar y fortalecer las soluciones y servicios de TI para agilizar y controlar los procesos relacionados con las necesidades, atención de trámites y servicios prestados por la Entidad
</t>
  </si>
  <si>
    <t>Relación de todos los procesos de reorganización empresarial que se tramitan, a partir de 01/06/2018 en BPM</t>
  </si>
  <si>
    <t>Trámite de todos los procesos de reorganización a través de BPM</t>
  </si>
  <si>
    <t>Acta de aceptación firmada por la Coordinadora de Reorganización.</t>
  </si>
  <si>
    <t>Informe prubas de funcionamiento de BPM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</si>
</sst>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240A]#,##0"/>
    <numFmt numFmtId="173" formatCode="dd\-mm\-yy"/>
    <numFmt numFmtId="174" formatCode="dd/mm/yyyy;@"/>
    <numFmt numFmtId="175" formatCode="mmm\-yy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9"/>
      <color indexed="10"/>
      <name val="Arial"/>
      <family val="2"/>
    </font>
    <font>
      <sz val="10"/>
      <color indexed="10"/>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9"/>
      <color rgb="FFFF0000"/>
      <name val="Arial"/>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00B0F0"/>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medium"/>
      <right/>
      <top/>
      <bottom style="thin"/>
    </border>
    <border>
      <left/>
      <right/>
      <top/>
      <bottom style="thin"/>
    </border>
    <border>
      <left/>
      <right style="medium"/>
      <top/>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
      <left/>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3" fillId="0" borderId="9" applyNumberFormat="0" applyFill="0" applyAlignment="0" applyProtection="0"/>
  </cellStyleXfs>
  <cellXfs count="253">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4"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4" fillId="0" borderId="0" xfId="0" applyFont="1" applyBorder="1" applyAlignment="1">
      <alignment/>
    </xf>
    <xf numFmtId="0" fontId="51" fillId="34" borderId="10" xfId="46" applyFont="1" applyFill="1" applyBorder="1" applyAlignment="1">
      <alignment horizontal="center" vertical="center"/>
    </xf>
    <xf numFmtId="0" fontId="4" fillId="0" borderId="11" xfId="0" applyFont="1" applyBorder="1" applyAlignment="1">
      <alignment vertical="center" wrapText="1"/>
    </xf>
    <xf numFmtId="172"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0" fontId="52" fillId="35" borderId="11" xfId="0" applyFont="1" applyFill="1" applyBorder="1" applyAlignment="1">
      <alignment vertical="center"/>
    </xf>
    <xf numFmtId="0" fontId="10" fillId="36" borderId="11" xfId="0" applyFont="1" applyFill="1" applyBorder="1" applyAlignment="1" applyProtection="1">
      <alignment horizontal="center" vertical="center" wrapText="1"/>
      <protection/>
    </xf>
    <xf numFmtId="9" fontId="10" fillId="36" borderId="11" xfId="0" applyNumberFormat="1" applyFont="1" applyFill="1" applyBorder="1" applyAlignment="1" applyProtection="1">
      <alignment horizontal="center" vertical="center" wrapText="1"/>
      <protection/>
    </xf>
    <xf numFmtId="173"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4" applyFont="1" applyFill="1" applyBorder="1" applyAlignment="1" applyProtection="1">
      <alignment vertical="center"/>
      <protection/>
    </xf>
    <xf numFmtId="0" fontId="6" fillId="0" borderId="15" xfId="54" applyFont="1" applyFill="1" applyBorder="1" applyAlignment="1" applyProtection="1">
      <alignment vertical="center"/>
      <protection/>
    </xf>
    <xf numFmtId="0" fontId="6" fillId="0" borderId="20" xfId="54"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11" xfId="0" applyFont="1" applyFill="1" applyBorder="1" applyAlignment="1">
      <alignment vertical="center" wrapText="1"/>
    </xf>
    <xf numFmtId="0" fontId="4" fillId="33" borderId="11" xfId="0" applyFont="1" applyFill="1" applyBorder="1" applyAlignment="1">
      <alignment horizontal="left" vertical="center" wrapText="1"/>
    </xf>
    <xf numFmtId="9" fontId="4" fillId="33" borderId="11" xfId="0" applyNumberFormat="1" applyFont="1" applyFill="1" applyBorder="1" applyAlignment="1">
      <alignment horizontal="center" vertical="center" wrapText="1"/>
    </xf>
    <xf numFmtId="0" fontId="50" fillId="0" borderId="0" xfId="0" applyFont="1" applyAlignment="1">
      <alignment horizontal="center" vertical="center" wrapText="1"/>
    </xf>
    <xf numFmtId="49" fontId="0" fillId="33" borderId="11" xfId="0" applyNumberFormat="1" applyFont="1" applyFill="1" applyBorder="1" applyAlignment="1">
      <alignment horizontal="center" vertical="center" wrapText="1"/>
    </xf>
    <xf numFmtId="0" fontId="0" fillId="33" borderId="11" xfId="0" applyFont="1" applyFill="1" applyBorder="1" applyAlignment="1">
      <alignment horizontal="center" wrapText="1"/>
    </xf>
    <xf numFmtId="0" fontId="42" fillId="33" borderId="11" xfId="46" applyFill="1" applyBorder="1" applyAlignment="1">
      <alignment vertical="center"/>
    </xf>
    <xf numFmtId="0" fontId="0" fillId="33" borderId="11" xfId="0" applyFont="1" applyFill="1" applyBorder="1" applyAlignment="1">
      <alignment vertical="center"/>
    </xf>
    <xf numFmtId="0" fontId="0" fillId="33" borderId="11" xfId="0" applyFont="1" applyFill="1" applyBorder="1" applyAlignment="1">
      <alignment/>
    </xf>
    <xf numFmtId="0" fontId="4" fillId="33" borderId="11" xfId="0" applyFont="1" applyFill="1" applyBorder="1" applyAlignment="1">
      <alignment horizontal="center" vertical="center" wrapText="1"/>
    </xf>
    <xf numFmtId="0" fontId="4" fillId="33" borderId="11" xfId="0" applyFont="1" applyFill="1" applyBorder="1" applyAlignment="1" quotePrefix="1">
      <alignment horizontal="center" vertical="center" wrapText="1"/>
    </xf>
    <xf numFmtId="0" fontId="42" fillId="0" borderId="11" xfId="46" applyBorder="1" applyAlignment="1">
      <alignment horizontal="center" vertical="center" wrapText="1"/>
    </xf>
    <xf numFmtId="0" fontId="4" fillId="0" borderId="11" xfId="0" applyFont="1" applyBorder="1" applyAlignment="1">
      <alignment horizontal="center" wrapText="1"/>
    </xf>
    <xf numFmtId="0" fontId="4" fillId="33" borderId="11" xfId="0" applyFont="1" applyFill="1" applyBorder="1" applyAlignment="1">
      <alignment horizontal="center" vertical="center" wrapText="1"/>
    </xf>
    <xf numFmtId="0" fontId="42" fillId="33" borderId="11" xfId="46" applyFill="1" applyBorder="1" applyAlignment="1">
      <alignment horizontal="center" vertical="center" wrapText="1"/>
    </xf>
    <xf numFmtId="1" fontId="4" fillId="0" borderId="11" xfId="0" applyNumberFormat="1" applyFont="1" applyBorder="1" applyAlignment="1">
      <alignment horizontal="center" vertical="center" wrapText="1"/>
    </xf>
    <xf numFmtId="9" fontId="0" fillId="0" borderId="11" xfId="0" applyNumberFormat="1" applyBorder="1" applyAlignment="1">
      <alignment/>
    </xf>
    <xf numFmtId="0" fontId="0" fillId="33" borderId="11" xfId="0" applyFont="1" applyFill="1" applyBorder="1" applyAlignment="1">
      <alignment horizontal="center" vertical="center" wrapText="1"/>
    </xf>
    <xf numFmtId="0" fontId="0" fillId="33" borderId="11" xfId="0" applyFont="1" applyFill="1" applyBorder="1" applyAlignment="1">
      <alignment horizontal="center" vertical="center"/>
    </xf>
    <xf numFmtId="2" fontId="4" fillId="33" borderId="11" xfId="0" applyNumberFormat="1" applyFont="1" applyFill="1" applyBorder="1" applyAlignment="1">
      <alignment horizontal="center" vertical="center" wrapText="1"/>
    </xf>
    <xf numFmtId="174" fontId="4" fillId="33" borderId="11" xfId="0" applyNumberFormat="1" applyFont="1" applyFill="1" applyBorder="1" applyAlignment="1">
      <alignment horizontal="center" vertical="center" wrapText="1"/>
    </xf>
    <xf numFmtId="14" fontId="0" fillId="0" borderId="11" xfId="0" applyNumberFormat="1" applyBorder="1" applyAlignment="1">
      <alignment/>
    </xf>
    <xf numFmtId="9" fontId="4" fillId="0" borderId="0" xfId="0" applyNumberFormat="1" applyFont="1" applyAlignment="1">
      <alignment horizontal="center" vertical="center" wrapText="1"/>
    </xf>
    <xf numFmtId="9" fontId="0" fillId="0" borderId="11" xfId="0" applyNumberFormat="1" applyBorder="1" applyAlignment="1">
      <alignment horizontal="center" vertical="center"/>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2" fontId="4" fillId="0" borderId="11" xfId="0" applyNumberFormat="1" applyFont="1" applyBorder="1" applyAlignment="1">
      <alignment horizontal="left" vertical="center" wrapText="1"/>
    </xf>
    <xf numFmtId="0" fontId="4" fillId="0" borderId="11" xfId="0" applyFont="1" applyBorder="1" applyAlignment="1">
      <alignment horizontal="justify" vertical="center" wrapText="1"/>
    </xf>
    <xf numFmtId="9" fontId="4" fillId="0" borderId="11" xfId="56" applyFont="1" applyBorder="1" applyAlignment="1">
      <alignment horizontal="center" vertical="center" wrapText="1"/>
    </xf>
    <xf numFmtId="0" fontId="0" fillId="0" borderId="11" xfId="0" applyFont="1" applyFill="1" applyBorder="1" applyAlignment="1">
      <alignment horizontal="justify" wrapText="1"/>
    </xf>
    <xf numFmtId="14" fontId="0" fillId="0" borderId="11" xfId="0" applyNumberFormat="1" applyFont="1" applyBorder="1" applyAlignment="1">
      <alignment horizontal="center" vertical="center" wrapText="1"/>
    </xf>
    <xf numFmtId="14" fontId="0" fillId="0" borderId="11" xfId="0" applyNumberFormat="1" applyBorder="1" applyAlignment="1">
      <alignment horizontal="center" vertical="center"/>
    </xf>
    <xf numFmtId="1" fontId="0" fillId="0" borderId="11" xfId="0" applyNumberFormat="1" applyBorder="1" applyAlignment="1">
      <alignment horizontal="center" vertical="center"/>
    </xf>
    <xf numFmtId="0" fontId="0" fillId="0" borderId="11" xfId="0" applyBorder="1" applyAlignment="1">
      <alignment/>
    </xf>
    <xf numFmtId="0" fontId="54" fillId="38" borderId="11" xfId="0" applyFont="1" applyFill="1" applyBorder="1" applyAlignment="1">
      <alignment horizontal="justify" vertical="center" wrapText="1"/>
    </xf>
    <xf numFmtId="0" fontId="4" fillId="39" borderId="11" xfId="0" applyFont="1" applyFill="1" applyBorder="1" applyAlignment="1">
      <alignment horizontal="justify" vertical="center" wrapText="1"/>
    </xf>
    <xf numFmtId="0" fontId="54" fillId="0" borderId="0" xfId="0" applyFont="1" applyAlignment="1">
      <alignment horizontal="center" vertical="center" wrapText="1"/>
    </xf>
    <xf numFmtId="0" fontId="55" fillId="0" borderId="11" xfId="0" applyFont="1" applyFill="1" applyBorder="1" applyAlignment="1">
      <alignment horizontal="justify" wrapText="1"/>
    </xf>
    <xf numFmtId="0" fontId="54" fillId="0" borderId="0" xfId="0" applyFont="1" applyAlignment="1">
      <alignment/>
    </xf>
    <xf numFmtId="0" fontId="54" fillId="0" borderId="11" xfId="0" applyFont="1" applyBorder="1" applyAlignment="1">
      <alignment horizontal="center" vertical="center" wrapText="1"/>
    </xf>
    <xf numFmtId="0" fontId="52" fillId="35" borderId="11" xfId="0" applyFont="1" applyFill="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xf>
    <xf numFmtId="0" fontId="4" fillId="0" borderId="12"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3" xfId="54" applyFont="1" applyFill="1" applyBorder="1" applyAlignment="1" applyProtection="1">
      <alignment horizontal="center" vertical="center"/>
      <protection/>
    </xf>
    <xf numFmtId="0" fontId="5" fillId="0" borderId="27" xfId="54" applyFont="1" applyFill="1" applyBorder="1" applyAlignment="1" applyProtection="1">
      <alignment horizontal="center" vertical="center"/>
      <protection/>
    </xf>
    <xf numFmtId="0" fontId="5" fillId="0" borderId="39" xfId="54" applyFont="1" applyFill="1" applyBorder="1" applyAlignment="1" applyProtection="1">
      <alignment horizontal="center" vertical="center"/>
      <protection/>
    </xf>
    <xf numFmtId="0" fontId="5" fillId="0" borderId="35" xfId="54" applyFont="1" applyFill="1" applyBorder="1" applyAlignment="1" applyProtection="1">
      <alignment horizontal="center" vertical="center"/>
      <protection/>
    </xf>
    <xf numFmtId="0" fontId="5" fillId="0" borderId="11" xfId="54" applyFont="1" applyFill="1" applyBorder="1" applyAlignment="1" applyProtection="1">
      <alignment horizontal="center" vertical="center"/>
      <protection/>
    </xf>
    <xf numFmtId="0" fontId="5" fillId="0" borderId="31" xfId="54" applyFont="1" applyFill="1" applyBorder="1" applyAlignment="1" applyProtection="1">
      <alignment horizontal="center" vertical="center"/>
      <protection/>
    </xf>
    <xf numFmtId="0" fontId="5" fillId="0" borderId="37" xfId="54" applyFont="1" applyFill="1" applyBorder="1" applyAlignment="1" applyProtection="1">
      <alignment horizontal="center" vertical="center"/>
      <protection/>
    </xf>
    <xf numFmtId="0" fontId="5" fillId="0" borderId="28" xfId="54" applyFont="1" applyFill="1" applyBorder="1" applyAlignment="1" applyProtection="1">
      <alignment horizontal="center" vertical="center"/>
      <protection/>
    </xf>
    <xf numFmtId="0" fontId="5" fillId="0" borderId="40" xfId="54" applyFont="1" applyFill="1" applyBorder="1" applyAlignment="1" applyProtection="1">
      <alignment horizontal="center" vertical="center"/>
      <protection/>
    </xf>
    <xf numFmtId="0" fontId="4" fillId="0" borderId="40"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xf>
    <xf numFmtId="0" fontId="4" fillId="33" borderId="12" xfId="0" applyFont="1" applyFill="1" applyBorder="1" applyAlignment="1">
      <alignment horizontal="left" vertical="center"/>
    </xf>
    <xf numFmtId="0" fontId="52" fillId="35" borderId="3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xf>
    <xf numFmtId="0" fontId="4" fillId="0" borderId="27"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11" xfId="0" applyFont="1" applyBorder="1" applyAlignment="1">
      <alignment horizontal="left" vertical="center" wrapText="1"/>
    </xf>
    <xf numFmtId="0" fontId="4" fillId="0" borderId="39" xfId="0" applyFont="1" applyBorder="1" applyAlignment="1">
      <alignment horizontal="left" vertical="center" wrapText="1"/>
    </xf>
    <xf numFmtId="0" fontId="52" fillId="35" borderId="44"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52" fillId="35" borderId="31"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2" fillId="35" borderId="31" xfId="0" applyFont="1" applyFill="1" applyBorder="1" applyAlignment="1">
      <alignment horizontal="center" vertical="center"/>
    </xf>
    <xf numFmtId="0" fontId="52" fillId="35" borderId="32"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11" xfId="0" applyFont="1" applyFill="1" applyBorder="1" applyAlignment="1">
      <alignment horizontal="center" vertical="center" wrapText="1"/>
    </xf>
    <xf numFmtId="0" fontId="52" fillId="35" borderId="31" xfId="0" applyFont="1" applyFill="1" applyBorder="1" applyAlignment="1">
      <alignment horizontal="left" vertical="center"/>
    </xf>
    <xf numFmtId="0" fontId="52" fillId="35" borderId="12" xfId="0" applyFont="1" applyFill="1" applyBorder="1" applyAlignment="1">
      <alignment horizontal="left" vertical="center"/>
    </xf>
    <xf numFmtId="0" fontId="5" fillId="0" borderId="45" xfId="54" applyFont="1" applyFill="1" applyBorder="1" applyAlignment="1" applyProtection="1">
      <alignment horizontal="center" vertical="center"/>
      <protection/>
    </xf>
    <xf numFmtId="0" fontId="5" fillId="0" borderId="46" xfId="54" applyFont="1" applyFill="1" applyBorder="1" applyAlignment="1" applyProtection="1">
      <alignment horizontal="center" vertical="center"/>
      <protection/>
    </xf>
    <xf numFmtId="0" fontId="5" fillId="0" borderId="47" xfId="54" applyFont="1" applyFill="1" applyBorder="1" applyAlignment="1" applyProtection="1">
      <alignment horizontal="center" vertical="center"/>
      <protection/>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left" vertical="center"/>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xf>
    <xf numFmtId="0" fontId="53" fillId="35" borderId="48"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31"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49"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5" fillId="33" borderId="45" xfId="54" applyFont="1" applyFill="1" applyBorder="1" applyAlignment="1" applyProtection="1">
      <alignment horizontal="center" vertical="center"/>
      <protection/>
    </xf>
    <xf numFmtId="0" fontId="5" fillId="33" borderId="46" xfId="54" applyFont="1" applyFill="1" applyBorder="1" applyAlignment="1" applyProtection="1">
      <alignment horizontal="center" vertical="center"/>
      <protection/>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52" fillId="35" borderId="48"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 fillId="33" borderId="49" xfId="54" applyFont="1" applyFill="1" applyBorder="1" applyAlignment="1" applyProtection="1">
      <alignment horizontal="center" vertical="center"/>
      <protection/>
    </xf>
    <xf numFmtId="0" fontId="5" fillId="33" borderId="55" xfId="54" applyFont="1" applyFill="1" applyBorder="1" applyAlignment="1" applyProtection="1">
      <alignment horizontal="center" vertical="center"/>
      <protection/>
    </xf>
    <xf numFmtId="0" fontId="5" fillId="33" borderId="50" xfId="54" applyFont="1" applyFill="1" applyBorder="1" applyAlignment="1" applyProtection="1">
      <alignment horizontal="center" vertical="center"/>
      <protection/>
    </xf>
    <xf numFmtId="0" fontId="5" fillId="33" borderId="51" xfId="54" applyFont="1" applyFill="1" applyBorder="1" applyAlignment="1" applyProtection="1">
      <alignment horizontal="center" vertical="center"/>
      <protection/>
    </xf>
    <xf numFmtId="0" fontId="5" fillId="33" borderId="56" xfId="54" applyFont="1" applyFill="1" applyBorder="1" applyAlignment="1" applyProtection="1">
      <alignment horizontal="center" vertical="center"/>
      <protection/>
    </xf>
    <xf numFmtId="0" fontId="5" fillId="33" borderId="52" xfId="54" applyFont="1" applyFill="1" applyBorder="1" applyAlignment="1" applyProtection="1">
      <alignment horizontal="center" vertical="center"/>
      <protection/>
    </xf>
    <xf numFmtId="0" fontId="5" fillId="33" borderId="53" xfId="54" applyFont="1" applyFill="1" applyBorder="1" applyAlignment="1" applyProtection="1">
      <alignment horizontal="center" vertical="center"/>
      <protection/>
    </xf>
    <xf numFmtId="0" fontId="5" fillId="33" borderId="57" xfId="54" applyFont="1" applyFill="1" applyBorder="1" applyAlignment="1" applyProtection="1">
      <alignment horizontal="center" vertical="center"/>
      <protection/>
    </xf>
    <xf numFmtId="0" fontId="5" fillId="33" borderId="54" xfId="54"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5" fillId="33" borderId="33" xfId="54" applyFont="1" applyFill="1" applyBorder="1" applyAlignment="1" applyProtection="1">
      <alignment horizontal="center" vertical="center"/>
      <protection/>
    </xf>
    <xf numFmtId="0" fontId="5" fillId="33" borderId="27" xfId="54" applyFont="1" applyFill="1" applyBorder="1" applyAlignment="1" applyProtection="1">
      <alignment horizontal="center" vertical="center"/>
      <protection/>
    </xf>
    <xf numFmtId="0" fontId="5" fillId="33" borderId="34" xfId="54" applyFont="1" applyFill="1" applyBorder="1" applyAlignment="1" applyProtection="1">
      <alignment horizontal="center" vertical="center"/>
      <protection/>
    </xf>
    <xf numFmtId="0" fontId="5" fillId="33" borderId="35" xfId="54" applyFont="1" applyFill="1" applyBorder="1" applyAlignment="1" applyProtection="1">
      <alignment horizontal="center" vertical="center"/>
      <protection/>
    </xf>
    <xf numFmtId="0" fontId="5" fillId="33" borderId="11" xfId="54" applyFont="1" applyFill="1" applyBorder="1" applyAlignment="1" applyProtection="1">
      <alignment horizontal="center" vertical="center"/>
      <protection/>
    </xf>
    <xf numFmtId="0" fontId="5" fillId="33" borderId="36" xfId="54" applyFont="1" applyFill="1" applyBorder="1" applyAlignment="1" applyProtection="1">
      <alignment horizontal="center" vertical="center"/>
      <protection/>
    </xf>
    <xf numFmtId="0" fontId="5" fillId="33" borderId="37" xfId="54" applyFont="1" applyFill="1" applyBorder="1" applyAlignment="1" applyProtection="1">
      <alignment horizontal="center" vertical="center"/>
      <protection/>
    </xf>
    <xf numFmtId="0" fontId="5" fillId="33" borderId="28" xfId="54" applyFont="1" applyFill="1" applyBorder="1" applyAlignment="1" applyProtection="1">
      <alignment horizontal="center" vertical="center"/>
      <protection/>
    </xf>
    <xf numFmtId="0" fontId="5" fillId="33" borderId="38" xfId="54" applyFont="1" applyFill="1" applyBorder="1" applyAlignment="1" applyProtection="1">
      <alignment horizontal="center" vertical="center"/>
      <protection/>
    </xf>
    <xf numFmtId="0" fontId="5" fillId="33" borderId="58" xfId="54"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5" fillId="33" borderId="59" xfId="54"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32" xfId="54"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5" fillId="33" borderId="29" xfId="54" applyFont="1" applyFill="1" applyBorder="1" applyAlignment="1" applyProtection="1">
      <alignment horizontal="center" vertical="center"/>
      <protection/>
    </xf>
    <xf numFmtId="0" fontId="5" fillId="33" borderId="12" xfId="54" applyFont="1" applyFill="1" applyBorder="1" applyAlignment="1" applyProtection="1">
      <alignment horizontal="center" vertical="center"/>
      <protection/>
    </xf>
    <xf numFmtId="0" fontId="5" fillId="33" borderId="30" xfId="54" applyFont="1" applyFill="1" applyBorder="1" applyAlignment="1" applyProtection="1">
      <alignment horizontal="center" vertical="center"/>
      <protection/>
    </xf>
    <xf numFmtId="0" fontId="0" fillId="0" borderId="11" xfId="0"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3817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8411825" y="1552575"/>
          <a:ext cx="952500"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18</xdr:row>
      <xdr:rowOff>0</xdr:rowOff>
    </xdr:from>
    <xdr:to>
      <xdr:col>6</xdr:col>
      <xdr:colOff>400050</xdr:colOff>
      <xdr:row>25</xdr:row>
      <xdr:rowOff>152400</xdr:rowOff>
    </xdr:to>
    <xdr:sp>
      <xdr:nvSpPr>
        <xdr:cNvPr id="1" name="Flecha izquierda 2">
          <a:hlinkClick r:id="rId1"/>
        </xdr:cNvPr>
        <xdr:cNvSpPr>
          <a:spLocks/>
        </xdr:cNvSpPr>
      </xdr:nvSpPr>
      <xdr:spPr>
        <a:xfrm>
          <a:off x="5419725" y="53340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47762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4478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17</xdr:row>
      <xdr:rowOff>0</xdr:rowOff>
    </xdr:from>
    <xdr:to>
      <xdr:col>5</xdr:col>
      <xdr:colOff>714375</xdr:colOff>
      <xdr:row>24</xdr:row>
      <xdr:rowOff>57150</xdr:rowOff>
    </xdr:to>
    <xdr:sp>
      <xdr:nvSpPr>
        <xdr:cNvPr id="1" name="Flecha izquierda 2">
          <a:hlinkClick r:id="rId1"/>
        </xdr:cNvPr>
        <xdr:cNvSpPr>
          <a:spLocks/>
        </xdr:cNvSpPr>
      </xdr:nvSpPr>
      <xdr:spPr>
        <a:xfrm>
          <a:off x="5838825" y="5133975"/>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15</xdr:row>
      <xdr:rowOff>0</xdr:rowOff>
    </xdr:from>
    <xdr:to>
      <xdr:col>3</xdr:col>
      <xdr:colOff>1524000</xdr:colOff>
      <xdr:row>21</xdr:row>
      <xdr:rowOff>114300</xdr:rowOff>
    </xdr:to>
    <xdr:sp>
      <xdr:nvSpPr>
        <xdr:cNvPr id="1" name="Flecha izquierda 2">
          <a:hlinkClick r:id="rId1"/>
        </xdr:cNvPr>
        <xdr:cNvSpPr>
          <a:spLocks/>
        </xdr:cNvSpPr>
      </xdr:nvSpPr>
      <xdr:spPr>
        <a:xfrm>
          <a:off x="5057775" y="4505325"/>
          <a:ext cx="962025" cy="10858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95250</xdr:rowOff>
    </xdr:from>
    <xdr:to>
      <xdr:col>12</xdr:col>
      <xdr:colOff>333375</xdr:colOff>
      <xdr:row>11</xdr:row>
      <xdr:rowOff>19050</xdr:rowOff>
    </xdr:to>
    <xdr:sp>
      <xdr:nvSpPr>
        <xdr:cNvPr id="1" name="Flecha izquierda 3">
          <a:hlinkClick r:id="rId1"/>
        </xdr:cNvPr>
        <xdr:cNvSpPr>
          <a:spLocks/>
        </xdr:cNvSpPr>
      </xdr:nvSpPr>
      <xdr:spPr>
        <a:xfrm>
          <a:off x="11049000" y="1543050"/>
          <a:ext cx="62865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Reyes@SUPERSOCIEDADES.GOV.CO" TargetMode="External" /><Relationship Id="rId2" Type="http://schemas.openxmlformats.org/officeDocument/2006/relationships/hyperlink" Target="mailto:NicolasPT@SUPERSOCIEDADES.GOV.CO" TargetMode="External" /><Relationship Id="rId3" Type="http://schemas.openxmlformats.org/officeDocument/2006/relationships/hyperlink" Target="mailto:YeimyBN@SUPERSOCIEDADES.GOV.CO" TargetMode="External" /><Relationship Id="rId4" Type="http://schemas.openxmlformats.org/officeDocument/2006/relationships/hyperlink" Target="mailto:FranciscoAZ@SUPERSOCIEDADES.GOV.CO"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G13" sqref="G13"/>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3" customFormat="1" ht="26.25" customHeight="1">
      <c r="B2" s="134"/>
      <c r="C2" s="135"/>
      <c r="D2" s="136" t="s">
        <v>123</v>
      </c>
      <c r="E2" s="137"/>
      <c r="F2" s="137"/>
      <c r="G2" s="137"/>
      <c r="H2" s="137"/>
      <c r="I2" s="137"/>
      <c r="J2" s="138"/>
      <c r="K2" s="124" t="s">
        <v>124</v>
      </c>
      <c r="L2" s="125"/>
      <c r="S2" s="13"/>
    </row>
    <row r="3" spans="2:19" s="3" customFormat="1" ht="23.25" customHeight="1">
      <c r="B3" s="130"/>
      <c r="C3" s="131"/>
      <c r="D3" s="139" t="s">
        <v>125</v>
      </c>
      <c r="E3" s="140"/>
      <c r="F3" s="140"/>
      <c r="G3" s="140"/>
      <c r="H3" s="140"/>
      <c r="I3" s="140"/>
      <c r="J3" s="141"/>
      <c r="K3" s="126" t="s">
        <v>130</v>
      </c>
      <c r="L3" s="127"/>
      <c r="S3" s="13"/>
    </row>
    <row r="4" spans="2:19" s="3" customFormat="1" ht="24" customHeight="1">
      <c r="B4" s="130"/>
      <c r="C4" s="131"/>
      <c r="D4" s="139" t="s">
        <v>126</v>
      </c>
      <c r="E4" s="140"/>
      <c r="F4" s="140"/>
      <c r="G4" s="140"/>
      <c r="H4" s="140"/>
      <c r="I4" s="140"/>
      <c r="J4" s="141"/>
      <c r="K4" s="126" t="s">
        <v>127</v>
      </c>
      <c r="L4" s="127"/>
      <c r="S4" s="13"/>
    </row>
    <row r="5" spans="2:19" s="3" customFormat="1" ht="22.5" customHeight="1" thickBot="1">
      <c r="B5" s="132"/>
      <c r="C5" s="133"/>
      <c r="D5" s="142" t="s">
        <v>128</v>
      </c>
      <c r="E5" s="143"/>
      <c r="F5" s="143"/>
      <c r="G5" s="143"/>
      <c r="H5" s="143"/>
      <c r="I5" s="143"/>
      <c r="J5" s="144"/>
      <c r="K5" s="128" t="s">
        <v>129</v>
      </c>
      <c r="L5" s="129"/>
      <c r="S5" s="13"/>
    </row>
    <row r="6" spans="3:9" ht="5.25" customHeight="1">
      <c r="C6" s="5"/>
      <c r="D6" s="5"/>
      <c r="E6" s="5"/>
      <c r="F6" s="5"/>
      <c r="G6" s="5"/>
      <c r="H6" s="5"/>
      <c r="I6" s="5"/>
    </row>
    <row r="7" spans="3:19" ht="29.25" customHeight="1">
      <c r="C7" s="120" t="s">
        <v>0</v>
      </c>
      <c r="D7" s="120"/>
      <c r="E7" s="121" t="s">
        <v>175</v>
      </c>
      <c r="F7" s="122"/>
      <c r="G7" s="122"/>
      <c r="H7" s="122"/>
      <c r="I7" s="122"/>
      <c r="J7" s="122"/>
      <c r="K7" s="123"/>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44"/>
      <c r="C10" s="45"/>
      <c r="D10" s="45"/>
      <c r="E10" s="45"/>
      <c r="F10" s="45"/>
      <c r="G10" s="45"/>
      <c r="H10" s="45"/>
      <c r="I10" s="45"/>
      <c r="J10" s="45"/>
      <c r="K10" s="45"/>
      <c r="L10" s="46"/>
    </row>
    <row r="11" spans="2:12" ht="39.75" customHeight="1" thickBot="1">
      <c r="B11" s="47"/>
      <c r="C11" s="14" t="s">
        <v>34</v>
      </c>
      <c r="D11" s="48"/>
      <c r="E11" s="14" t="s">
        <v>35</v>
      </c>
      <c r="F11" s="48"/>
      <c r="G11" s="14" t="s">
        <v>48</v>
      </c>
      <c r="H11" s="48"/>
      <c r="I11" s="14" t="s">
        <v>71</v>
      </c>
      <c r="J11" s="48"/>
      <c r="K11" s="14" t="s">
        <v>49</v>
      </c>
      <c r="L11" s="49"/>
    </row>
    <row r="12" spans="2:12" ht="15" customHeight="1" thickBot="1">
      <c r="B12" s="47"/>
      <c r="C12" s="48"/>
      <c r="D12" s="48"/>
      <c r="E12" s="48"/>
      <c r="F12" s="48"/>
      <c r="G12" s="48"/>
      <c r="H12" s="48"/>
      <c r="I12" s="48"/>
      <c r="J12" s="48"/>
      <c r="K12" s="48"/>
      <c r="L12" s="49"/>
    </row>
    <row r="13" spans="2:12" ht="39.75" customHeight="1" thickBot="1">
      <c r="B13" s="47"/>
      <c r="C13" s="14" t="s">
        <v>36</v>
      </c>
      <c r="D13" s="48"/>
      <c r="E13" s="14" t="s">
        <v>37</v>
      </c>
      <c r="F13" s="48"/>
      <c r="G13" s="14" t="s">
        <v>38</v>
      </c>
      <c r="H13" s="48"/>
      <c r="I13" s="14" t="s">
        <v>50</v>
      </c>
      <c r="J13" s="48"/>
      <c r="K13" s="14" t="s">
        <v>39</v>
      </c>
      <c r="L13" s="49"/>
    </row>
    <row r="14" spans="2:12" ht="15" customHeight="1" thickBot="1">
      <c r="B14" s="47"/>
      <c r="C14" s="48"/>
      <c r="D14" s="48"/>
      <c r="E14" s="48"/>
      <c r="F14" s="48"/>
      <c r="G14" s="48"/>
      <c r="H14" s="48"/>
      <c r="I14" s="48"/>
      <c r="J14" s="48"/>
      <c r="K14" s="48"/>
      <c r="L14" s="49"/>
    </row>
    <row r="15" spans="2:12" ht="37.5" customHeight="1" thickBot="1">
      <c r="B15" s="47"/>
      <c r="C15" s="48"/>
      <c r="D15" s="48"/>
      <c r="E15" s="48"/>
      <c r="F15" s="48"/>
      <c r="G15" s="14" t="s">
        <v>40</v>
      </c>
      <c r="H15" s="48"/>
      <c r="I15" s="48"/>
      <c r="J15" s="48"/>
      <c r="K15" s="48"/>
      <c r="L15" s="49"/>
    </row>
    <row r="16" spans="2:12" ht="12.75" thickBot="1">
      <c r="B16" s="50"/>
      <c r="C16" s="51"/>
      <c r="D16" s="51"/>
      <c r="E16" s="51"/>
      <c r="F16" s="51"/>
      <c r="G16" s="51"/>
      <c r="H16" s="51"/>
      <c r="I16" s="51"/>
      <c r="J16" s="51"/>
      <c r="K16" s="51"/>
      <c r="L16" s="52"/>
    </row>
    <row r="17" ht="37.5" customHeight="1"/>
    <row r="19" ht="37.5" customHeight="1"/>
    <row r="21" ht="37.5" customHeight="1"/>
    <row r="23" ht="37.5" customHeight="1"/>
    <row r="25" ht="37.5" customHeight="1"/>
  </sheetData>
  <sheetProtection/>
  <mergeCells count="14">
    <mergeCell ref="D2:J2"/>
    <mergeCell ref="D3:J3"/>
    <mergeCell ref="D4:J4"/>
    <mergeCell ref="D5:J5"/>
    <mergeCell ref="C7:D7"/>
    <mergeCell ref="E7:K7"/>
    <mergeCell ref="K2:L2"/>
    <mergeCell ref="K3:L3"/>
    <mergeCell ref="K4:L4"/>
    <mergeCell ref="K5:L5"/>
    <mergeCell ref="B3:C3"/>
    <mergeCell ref="B4:C4"/>
    <mergeCell ref="B5:C5"/>
    <mergeCell ref="B2:C2"/>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28">
      <selection activeCell="D18" sqref="D18:P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13"/>
      <c r="C2" s="214"/>
      <c r="D2" s="225" t="s">
        <v>123</v>
      </c>
      <c r="E2" s="226"/>
      <c r="F2" s="226"/>
      <c r="G2" s="226"/>
      <c r="H2" s="226"/>
      <c r="I2" s="226"/>
      <c r="J2" s="227"/>
      <c r="K2" s="77"/>
      <c r="L2" s="75"/>
      <c r="M2" s="220" t="str">
        <f>Proyecto!K2</f>
        <v>Codigo: GC-F-015</v>
      </c>
      <c r="N2" s="220"/>
      <c r="O2" s="220"/>
      <c r="P2" s="221"/>
      <c r="R2" s="11"/>
      <c r="S2" s="11"/>
      <c r="T2" s="11"/>
      <c r="U2" s="12"/>
      <c r="AE2" s="13"/>
    </row>
    <row r="3" spans="2:31" s="3" customFormat="1" ht="23.25" customHeight="1">
      <c r="B3" s="215"/>
      <c r="C3" s="203"/>
      <c r="D3" s="228" t="s">
        <v>125</v>
      </c>
      <c r="E3" s="229"/>
      <c r="F3" s="229"/>
      <c r="G3" s="229"/>
      <c r="H3" s="229"/>
      <c r="I3" s="229"/>
      <c r="J3" s="230"/>
      <c r="K3" s="22"/>
      <c r="L3" s="25"/>
      <c r="M3" s="146" t="str">
        <f>Proyecto!K3</f>
        <v>Fecha: 17 de septiembre de 2014</v>
      </c>
      <c r="N3" s="146"/>
      <c r="O3" s="146"/>
      <c r="P3" s="222"/>
      <c r="R3" s="11"/>
      <c r="S3" s="11"/>
      <c r="T3" s="11"/>
      <c r="U3" s="12"/>
      <c r="AE3" s="13"/>
    </row>
    <row r="4" spans="2:31" s="3" customFormat="1" ht="24" customHeight="1">
      <c r="B4" s="215"/>
      <c r="C4" s="203"/>
      <c r="D4" s="228" t="s">
        <v>126</v>
      </c>
      <c r="E4" s="229"/>
      <c r="F4" s="229"/>
      <c r="G4" s="229"/>
      <c r="H4" s="229"/>
      <c r="I4" s="229"/>
      <c r="J4" s="230"/>
      <c r="K4" s="22"/>
      <c r="L4" s="25"/>
      <c r="M4" s="146" t="str">
        <f>Proyecto!K4</f>
        <v>Version 001</v>
      </c>
      <c r="N4" s="146"/>
      <c r="O4" s="146"/>
      <c r="P4" s="222"/>
      <c r="R4" s="11"/>
      <c r="U4" s="12"/>
      <c r="AE4" s="13"/>
    </row>
    <row r="5" spans="2:31" s="3" customFormat="1" ht="22.5" customHeight="1" thickBot="1">
      <c r="B5" s="216"/>
      <c r="C5" s="217"/>
      <c r="D5" s="231" t="s">
        <v>128</v>
      </c>
      <c r="E5" s="232"/>
      <c r="F5" s="232"/>
      <c r="G5" s="232"/>
      <c r="H5" s="232"/>
      <c r="I5" s="232"/>
      <c r="J5" s="233"/>
      <c r="K5" s="78"/>
      <c r="L5" s="76"/>
      <c r="M5" s="223" t="s">
        <v>129</v>
      </c>
      <c r="N5" s="223"/>
      <c r="O5" s="223"/>
      <c r="P5" s="224"/>
      <c r="R5" s="11"/>
      <c r="U5" s="11"/>
      <c r="AE5" s="13"/>
    </row>
    <row r="6" spans="2:16" ht="5.25" customHeight="1">
      <c r="B6" s="5"/>
      <c r="C6" s="5"/>
      <c r="D6" s="5"/>
      <c r="E6" s="5"/>
      <c r="F6" s="5"/>
      <c r="G6" s="5"/>
      <c r="H6" s="5"/>
      <c r="I6" s="5"/>
      <c r="J6" s="5"/>
      <c r="K6" s="5"/>
      <c r="L6" s="5"/>
      <c r="M6" s="5"/>
      <c r="N6" s="5"/>
      <c r="O6" s="5"/>
      <c r="P6" s="5"/>
    </row>
    <row r="7" spans="2:31" ht="29.25" customHeight="1">
      <c r="B7" s="120" t="s">
        <v>0</v>
      </c>
      <c r="C7" s="120"/>
      <c r="D7" s="155" t="str">
        <f>Proyecto!$E$7</f>
        <v>
Uso y apropiación del sistema de información BPM para el proceso de reorganización empresarial</v>
      </c>
      <c r="E7" s="155"/>
      <c r="F7" s="155"/>
      <c r="G7" s="155"/>
      <c r="H7" s="155"/>
      <c r="I7" s="155"/>
      <c r="J7" s="155"/>
      <c r="K7" s="155"/>
      <c r="L7" s="155"/>
      <c r="M7" s="155"/>
      <c r="N7" s="155"/>
      <c r="O7" s="155"/>
      <c r="P7" s="155"/>
      <c r="AE7" s="1"/>
    </row>
    <row r="8" spans="2:31" ht="6.75" customHeight="1">
      <c r="B8" s="8"/>
      <c r="C8" s="8"/>
      <c r="D8" s="9"/>
      <c r="E8" s="9"/>
      <c r="F8" s="9"/>
      <c r="G8" s="9"/>
      <c r="H8" s="9"/>
      <c r="I8" s="9"/>
      <c r="J8" s="9"/>
      <c r="K8" s="9"/>
      <c r="L8" s="9"/>
      <c r="M8" s="9"/>
      <c r="N8" s="9"/>
      <c r="O8" s="9"/>
      <c r="P8" s="9"/>
      <c r="AE8" s="1"/>
    </row>
    <row r="9" ht="12"/>
    <row r="10" spans="2:31" ht="61.5" customHeight="1">
      <c r="B10" s="120" t="s">
        <v>28</v>
      </c>
      <c r="C10" s="120"/>
      <c r="D10" s="160" t="s">
        <v>190</v>
      </c>
      <c r="E10" s="155"/>
      <c r="F10" s="155"/>
      <c r="G10" s="155"/>
      <c r="H10" s="155"/>
      <c r="I10" s="155"/>
      <c r="J10" s="155"/>
      <c r="K10" s="155"/>
      <c r="L10" s="155"/>
      <c r="M10" s="155"/>
      <c r="N10" s="155"/>
      <c r="O10" s="155"/>
      <c r="P10" s="155"/>
      <c r="AE10" s="1"/>
    </row>
    <row r="11" ht="12"/>
    <row r="12" spans="2:16" ht="30" customHeight="1">
      <c r="B12" s="120" t="s">
        <v>29</v>
      </c>
      <c r="C12" s="120"/>
      <c r="D12" s="160" t="s">
        <v>191</v>
      </c>
      <c r="E12" s="160"/>
      <c r="F12" s="160"/>
      <c r="G12" s="160"/>
      <c r="H12" s="160"/>
      <c r="I12" s="160"/>
      <c r="J12" s="160"/>
      <c r="K12" s="160"/>
      <c r="L12" s="160"/>
      <c r="M12" s="160"/>
      <c r="N12" s="160"/>
      <c r="O12" s="160"/>
      <c r="P12" s="160"/>
    </row>
    <row r="13" spans="2:31" ht="6.75" customHeight="1">
      <c r="B13" s="8"/>
      <c r="C13" s="8"/>
      <c r="D13" s="9"/>
      <c r="E13" s="9"/>
      <c r="F13" s="9"/>
      <c r="G13" s="9"/>
      <c r="H13" s="9"/>
      <c r="I13" s="9"/>
      <c r="J13" s="9"/>
      <c r="K13" s="9"/>
      <c r="L13" s="9"/>
      <c r="M13" s="9"/>
      <c r="N13" s="9"/>
      <c r="O13" s="9"/>
      <c r="P13" s="9"/>
      <c r="AE13" s="1"/>
    </row>
    <row r="14" spans="2:16" ht="30" customHeight="1">
      <c r="B14" s="120" t="s">
        <v>30</v>
      </c>
      <c r="C14" s="120"/>
      <c r="D14" s="160" t="s">
        <v>158</v>
      </c>
      <c r="E14" s="160"/>
      <c r="F14" s="160"/>
      <c r="G14" s="160"/>
      <c r="H14" s="160"/>
      <c r="I14" s="160"/>
      <c r="J14" s="160"/>
      <c r="K14" s="160"/>
      <c r="L14" s="160"/>
      <c r="M14" s="160"/>
      <c r="N14" s="160"/>
      <c r="O14" s="160"/>
      <c r="P14" s="160"/>
    </row>
    <row r="15" spans="2:31" ht="6.75" customHeight="1">
      <c r="B15" s="8"/>
      <c r="C15" s="8"/>
      <c r="D15" s="9"/>
      <c r="E15" s="9"/>
      <c r="F15" s="9"/>
      <c r="G15" s="9"/>
      <c r="H15" s="9"/>
      <c r="I15" s="9"/>
      <c r="J15" s="9"/>
      <c r="K15" s="9"/>
      <c r="L15" s="9"/>
      <c r="M15" s="9"/>
      <c r="N15" s="9"/>
      <c r="O15" s="9"/>
      <c r="P15" s="9"/>
      <c r="AE15" s="1"/>
    </row>
    <row r="16" spans="2:16" ht="30" customHeight="1">
      <c r="B16" s="120" t="s">
        <v>31</v>
      </c>
      <c r="C16" s="120"/>
      <c r="D16" s="160" t="s">
        <v>192</v>
      </c>
      <c r="E16" s="160"/>
      <c r="F16" s="160"/>
      <c r="G16" s="160"/>
      <c r="H16" s="160"/>
      <c r="I16" s="160"/>
      <c r="J16" s="160"/>
      <c r="K16" s="160"/>
      <c r="L16" s="160"/>
      <c r="M16" s="160"/>
      <c r="N16" s="160"/>
      <c r="O16" s="160"/>
      <c r="P16" s="160"/>
    </row>
    <row r="17" spans="2:31" ht="6.75" customHeight="1">
      <c r="B17" s="8"/>
      <c r="C17" s="8"/>
      <c r="D17" s="9"/>
      <c r="E17" s="9"/>
      <c r="F17" s="9"/>
      <c r="G17" s="9"/>
      <c r="H17" s="9"/>
      <c r="I17" s="9"/>
      <c r="J17" s="9"/>
      <c r="K17" s="9"/>
      <c r="L17" s="9"/>
      <c r="M17" s="9"/>
      <c r="N17" s="9"/>
      <c r="O17" s="9"/>
      <c r="P17" s="9"/>
      <c r="AE17" s="1"/>
    </row>
    <row r="18" spans="2:16" ht="92.25" customHeight="1">
      <c r="B18" s="120" t="s">
        <v>32</v>
      </c>
      <c r="C18" s="120"/>
      <c r="D18" s="160" t="s">
        <v>193</v>
      </c>
      <c r="E18" s="160"/>
      <c r="F18" s="160"/>
      <c r="G18" s="160"/>
      <c r="H18" s="160"/>
      <c r="I18" s="160"/>
      <c r="J18" s="160"/>
      <c r="K18" s="160"/>
      <c r="L18" s="160"/>
      <c r="M18" s="160"/>
      <c r="N18" s="160"/>
      <c r="O18" s="160"/>
      <c r="P18" s="160"/>
    </row>
    <row r="19" spans="2:31" ht="6" customHeight="1">
      <c r="B19" s="8"/>
      <c r="C19" s="8"/>
      <c r="D19" s="9"/>
      <c r="E19" s="9"/>
      <c r="F19" s="9"/>
      <c r="G19" s="9"/>
      <c r="H19" s="9"/>
      <c r="I19" s="9"/>
      <c r="J19" s="9"/>
      <c r="K19" s="9"/>
      <c r="L19" s="9"/>
      <c r="M19" s="9"/>
      <c r="N19" s="9"/>
      <c r="O19" s="9"/>
      <c r="P19" s="9"/>
      <c r="AE19" s="1"/>
    </row>
    <row r="20" spans="2:16" ht="30" customHeight="1">
      <c r="B20" s="120" t="s">
        <v>33</v>
      </c>
      <c r="C20" s="120"/>
      <c r="D20" s="160" t="s">
        <v>194</v>
      </c>
      <c r="E20" s="160"/>
      <c r="F20" s="160"/>
      <c r="G20" s="160"/>
      <c r="H20" s="160"/>
      <c r="I20" s="160"/>
      <c r="J20" s="160"/>
      <c r="K20" s="160"/>
      <c r="L20" s="160"/>
      <c r="M20" s="160"/>
      <c r="N20" s="160"/>
      <c r="O20" s="160"/>
      <c r="P20" s="160"/>
    </row>
  </sheetData>
  <sheetProtection/>
  <mergeCells count="26">
    <mergeCell ref="B4:C4"/>
    <mergeCell ref="B5:C5"/>
    <mergeCell ref="D2:J2"/>
    <mergeCell ref="D3:J3"/>
    <mergeCell ref="D4:J4"/>
    <mergeCell ref="D5:J5"/>
    <mergeCell ref="D14:P14"/>
    <mergeCell ref="D16:P16"/>
    <mergeCell ref="B7:C7"/>
    <mergeCell ref="D7:P7"/>
    <mergeCell ref="M2:P2"/>
    <mergeCell ref="M3:P3"/>
    <mergeCell ref="M4:P4"/>
    <mergeCell ref="M5:P5"/>
    <mergeCell ref="B2:C2"/>
    <mergeCell ref="B3:C3"/>
    <mergeCell ref="D20:P20"/>
    <mergeCell ref="B10:C10"/>
    <mergeCell ref="D10:P10"/>
    <mergeCell ref="B12:C12"/>
    <mergeCell ref="B14:C14"/>
    <mergeCell ref="B16:C16"/>
    <mergeCell ref="B18:C18"/>
    <mergeCell ref="B20:C20"/>
    <mergeCell ref="D18:P18"/>
    <mergeCell ref="D12:P12"/>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17"/>
  <sheetViews>
    <sheetView showGridLines="0" tabSelected="1" zoomScalePageLayoutView="0" workbookViewId="0" topLeftCell="E10">
      <selection activeCell="J12" sqref="J12"/>
    </sheetView>
  </sheetViews>
  <sheetFormatPr defaultColWidth="11.421875" defaultRowHeight="12.75"/>
  <cols>
    <col min="1" max="1" width="2.421875" style="1" customWidth="1"/>
    <col min="2" max="2" width="31.140625" style="1" customWidth="1"/>
    <col min="3" max="3" width="29.00390625" style="1" customWidth="1"/>
    <col min="4" max="4" width="14.140625" style="1" customWidth="1"/>
    <col min="5" max="5" width="11.28125" style="1" customWidth="1"/>
    <col min="6" max="6" width="30.8515625" style="1" bestFit="1" customWidth="1"/>
    <col min="7" max="9" width="17.57421875" style="1" customWidth="1"/>
    <col min="10" max="10" width="66.14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3" customFormat="1" ht="26.25" customHeight="1">
      <c r="B2" s="239"/>
      <c r="C2" s="238" t="s">
        <v>123</v>
      </c>
      <c r="D2" s="238"/>
      <c r="E2" s="238"/>
      <c r="F2" s="238"/>
      <c r="G2" s="238"/>
      <c r="H2" s="238"/>
      <c r="I2" s="238"/>
      <c r="J2" s="238"/>
      <c r="K2" s="235" t="str">
        <f>Proyecto!K2</f>
        <v>Codigo: GC-F-015</v>
      </c>
      <c r="L2" s="221"/>
      <c r="M2" s="69"/>
      <c r="N2" s="69"/>
    </row>
    <row r="3" spans="2:14" s="3" customFormat="1" ht="23.25" customHeight="1">
      <c r="B3" s="240"/>
      <c r="C3" s="242" t="s">
        <v>125</v>
      </c>
      <c r="D3" s="242"/>
      <c r="E3" s="242"/>
      <c r="F3" s="242"/>
      <c r="G3" s="242"/>
      <c r="H3" s="242"/>
      <c r="I3" s="242"/>
      <c r="J3" s="242"/>
      <c r="K3" s="236" t="str">
        <f>Proyecto!K3</f>
        <v>Fecha: 17 de septiembre de 2014</v>
      </c>
      <c r="L3" s="222"/>
      <c r="M3" s="69"/>
      <c r="N3" s="69"/>
    </row>
    <row r="4" spans="2:14" s="3" customFormat="1" ht="24" customHeight="1">
      <c r="B4" s="240"/>
      <c r="C4" s="242" t="s">
        <v>126</v>
      </c>
      <c r="D4" s="242"/>
      <c r="E4" s="242"/>
      <c r="F4" s="242"/>
      <c r="G4" s="242"/>
      <c r="H4" s="242"/>
      <c r="I4" s="242"/>
      <c r="J4" s="242"/>
      <c r="K4" s="236" t="str">
        <f>Proyecto!K4</f>
        <v>Version 001</v>
      </c>
      <c r="L4" s="222"/>
      <c r="M4" s="69"/>
      <c r="N4" s="69"/>
    </row>
    <row r="5" spans="2:14" s="3" customFormat="1" ht="22.5" customHeight="1" thickBot="1">
      <c r="B5" s="241"/>
      <c r="C5" s="234" t="s">
        <v>128</v>
      </c>
      <c r="D5" s="234"/>
      <c r="E5" s="234"/>
      <c r="F5" s="234"/>
      <c r="G5" s="234"/>
      <c r="H5" s="234"/>
      <c r="I5" s="234"/>
      <c r="J5" s="234"/>
      <c r="K5" s="237" t="s">
        <v>129</v>
      </c>
      <c r="L5" s="224"/>
      <c r="M5" s="69"/>
      <c r="N5" s="69"/>
    </row>
    <row r="6" spans="2:5" ht="5.25" customHeight="1">
      <c r="B6" s="5"/>
      <c r="C6" s="5"/>
      <c r="D6" s="5"/>
      <c r="E6" s="5"/>
    </row>
    <row r="7" spans="2:13" ht="29.25" customHeight="1">
      <c r="B7" s="120" t="s">
        <v>0</v>
      </c>
      <c r="C7" s="120"/>
      <c r="D7" s="155" t="str">
        <f>Proyecto!$E$7</f>
        <v>
Uso y apropiación del sistema de información BPM para el proceso de reorganización empresarial</v>
      </c>
      <c r="E7" s="155"/>
      <c r="F7" s="155"/>
      <c r="G7" s="155"/>
      <c r="H7" s="155"/>
      <c r="I7" s="155"/>
      <c r="J7" s="155"/>
      <c r="K7" s="155"/>
      <c r="L7" s="155"/>
      <c r="M7" s="1"/>
    </row>
    <row r="8" ht="12"/>
    <row r="9" spans="2:12" ht="51.75" customHeight="1">
      <c r="B9" s="33" t="s">
        <v>78</v>
      </c>
      <c r="C9" s="33" t="s">
        <v>79</v>
      </c>
      <c r="D9" s="33" t="s">
        <v>80</v>
      </c>
      <c r="E9" s="34" t="s">
        <v>81</v>
      </c>
      <c r="F9" s="33" t="s">
        <v>82</v>
      </c>
      <c r="G9" s="35" t="s">
        <v>91</v>
      </c>
      <c r="H9" s="35" t="s">
        <v>92</v>
      </c>
      <c r="I9" s="35" t="s">
        <v>93</v>
      </c>
      <c r="J9" s="34" t="s">
        <v>83</v>
      </c>
      <c r="K9" s="36" t="s">
        <v>84</v>
      </c>
      <c r="L9" s="36" t="s">
        <v>85</v>
      </c>
    </row>
    <row r="10" spans="2:12" ht="36">
      <c r="B10" s="115" t="s">
        <v>195</v>
      </c>
      <c r="C10" s="107" t="s">
        <v>205</v>
      </c>
      <c r="D10" s="25">
        <v>1</v>
      </c>
      <c r="E10" s="108">
        <v>0.1</v>
      </c>
      <c r="F10" s="109" t="s">
        <v>196</v>
      </c>
      <c r="G10" s="110">
        <v>43136</v>
      </c>
      <c r="H10" s="111">
        <v>43159</v>
      </c>
      <c r="I10" s="112">
        <f>(H10-G10)/7</f>
        <v>3.2857142857142856</v>
      </c>
      <c r="J10" s="113" t="str">
        <f>C10</f>
        <v>correo electrónico confirmando nombres del equipo</v>
      </c>
      <c r="K10" s="101">
        <f>H10</f>
        <v>43159</v>
      </c>
      <c r="L10" s="96">
        <v>0.1</v>
      </c>
    </row>
    <row r="11" spans="2:12" ht="60">
      <c r="B11" s="115" t="s">
        <v>199</v>
      </c>
      <c r="C11" s="107" t="s">
        <v>197</v>
      </c>
      <c r="D11" s="25">
        <v>1</v>
      </c>
      <c r="E11" s="108">
        <v>0.3</v>
      </c>
      <c r="F11" s="109" t="s">
        <v>198</v>
      </c>
      <c r="G11" s="110">
        <v>43136</v>
      </c>
      <c r="H11" s="111">
        <v>43159</v>
      </c>
      <c r="I11" s="112">
        <f>(H11-G11)/7</f>
        <v>3.2857142857142856</v>
      </c>
      <c r="J11" s="113" t="s">
        <v>206</v>
      </c>
      <c r="K11" s="101">
        <v>43175</v>
      </c>
      <c r="L11" s="96">
        <v>0.3</v>
      </c>
    </row>
    <row r="12" spans="2:12" ht="59.25" customHeight="1">
      <c r="B12" s="114" t="s">
        <v>201</v>
      </c>
      <c r="C12" s="107" t="s">
        <v>202</v>
      </c>
      <c r="D12" s="25">
        <v>1</v>
      </c>
      <c r="E12" s="82">
        <v>0.4</v>
      </c>
      <c r="F12" s="99" t="s">
        <v>200</v>
      </c>
      <c r="G12" s="100">
        <v>43252</v>
      </c>
      <c r="H12" s="100">
        <v>43449</v>
      </c>
      <c r="I12" s="95">
        <f>(H12-G12)/7</f>
        <v>28.142857142857142</v>
      </c>
      <c r="J12" s="252" t="s">
        <v>210</v>
      </c>
      <c r="K12" s="101"/>
      <c r="L12" s="103">
        <v>0.4</v>
      </c>
    </row>
    <row r="13" spans="2:12" ht="33" customHeight="1">
      <c r="B13" s="114" t="s">
        <v>203</v>
      </c>
      <c r="C13" s="107" t="s">
        <v>204</v>
      </c>
      <c r="D13" s="25">
        <v>1</v>
      </c>
      <c r="E13" s="82">
        <v>0.2</v>
      </c>
      <c r="F13" s="99" t="s">
        <v>200</v>
      </c>
      <c r="G13" s="100">
        <v>43252</v>
      </c>
      <c r="H13" s="100">
        <v>43449</v>
      </c>
      <c r="I13" s="95">
        <f>(H13-G13)/7</f>
        <v>28.142857142857142</v>
      </c>
      <c r="J13" s="252" t="s">
        <v>211</v>
      </c>
      <c r="K13" s="101"/>
      <c r="L13" s="103">
        <v>0.2</v>
      </c>
    </row>
    <row r="14" spans="5:12" ht="12">
      <c r="E14" s="102">
        <f>SUM(E10:E13)</f>
        <v>1</v>
      </c>
      <c r="L14" s="102">
        <f>SUM(L10:L13)</f>
        <v>1</v>
      </c>
    </row>
    <row r="15" ht="12">
      <c r="L15" s="102"/>
    </row>
    <row r="16" ht="12"/>
    <row r="17" spans="2:13" s="116" customFormat="1" ht="48">
      <c r="B17" s="119" t="s">
        <v>209</v>
      </c>
      <c r="C17" s="119" t="s">
        <v>208</v>
      </c>
      <c r="D17" s="119">
        <v>1</v>
      </c>
      <c r="E17" s="119">
        <v>10</v>
      </c>
      <c r="F17" s="117" t="s">
        <v>198</v>
      </c>
      <c r="G17" s="110">
        <v>43236</v>
      </c>
      <c r="H17" s="111">
        <v>43252</v>
      </c>
      <c r="I17" s="119"/>
      <c r="J17" s="119" t="s">
        <v>208</v>
      </c>
      <c r="K17" s="119"/>
      <c r="L17" s="119"/>
      <c r="M17" s="118"/>
    </row>
  </sheetData>
  <sheetProtection/>
  <mergeCells count="11">
    <mergeCell ref="C4:J4"/>
    <mergeCell ref="C5:J5"/>
    <mergeCell ref="K2:L2"/>
    <mergeCell ref="K3:L3"/>
    <mergeCell ref="K4:L4"/>
    <mergeCell ref="K5:L5"/>
    <mergeCell ref="B7:C7"/>
    <mergeCell ref="D7:L7"/>
    <mergeCell ref="C2:J2"/>
    <mergeCell ref="B2:B5"/>
    <mergeCell ref="C3:J3"/>
  </mergeCells>
  <dataValidations count="1">
    <dataValidation type="whole" allowBlank="1" showInputMessage="1" showErrorMessage="1" sqref="F8:K8 F18:H65436 F14:H16 I14:I65436 K14:K65436 J14:J16 J18:J65436">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6"/>
  <sheetViews>
    <sheetView showGridLines="0" zoomScale="90" zoomScaleNormal="90" zoomScalePageLayoutView="0" workbookViewId="0" topLeftCell="A1">
      <selection activeCell="D24" sqref="D2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243"/>
      <c r="C2" s="244"/>
      <c r="D2" s="249" t="s">
        <v>123</v>
      </c>
      <c r="E2" s="226"/>
      <c r="F2" s="226"/>
      <c r="G2" s="226"/>
      <c r="H2" s="226"/>
      <c r="I2" s="226"/>
      <c r="J2" s="226"/>
      <c r="K2" s="73"/>
      <c r="L2" s="73"/>
      <c r="M2" s="235" t="str">
        <f>Proyecto!K2</f>
        <v>Codigo: GC-F-015</v>
      </c>
      <c r="N2" s="220"/>
      <c r="O2" s="220"/>
      <c r="P2" s="221"/>
      <c r="R2" s="11"/>
      <c r="S2" s="11"/>
      <c r="T2" s="11" t="s">
        <v>135</v>
      </c>
      <c r="U2" s="12"/>
      <c r="AE2" s="13"/>
    </row>
    <row r="3" spans="2:31" s="3" customFormat="1" ht="23.25" customHeight="1">
      <c r="B3" s="245"/>
      <c r="C3" s="246"/>
      <c r="D3" s="250" t="s">
        <v>125</v>
      </c>
      <c r="E3" s="229"/>
      <c r="F3" s="229"/>
      <c r="G3" s="229"/>
      <c r="H3" s="229"/>
      <c r="I3" s="229"/>
      <c r="J3" s="229"/>
      <c r="K3" s="72"/>
      <c r="L3" s="72"/>
      <c r="M3" s="236" t="str">
        <f>Proyecto!K3</f>
        <v>Fecha: 17 de septiembre de 2014</v>
      </c>
      <c r="N3" s="146"/>
      <c r="O3" s="146"/>
      <c r="P3" s="222"/>
      <c r="R3" s="11"/>
      <c r="S3" s="11"/>
      <c r="T3" s="11" t="s">
        <v>136</v>
      </c>
      <c r="U3" s="12"/>
      <c r="AE3" s="13"/>
    </row>
    <row r="4" spans="2:31" s="3" customFormat="1" ht="24" customHeight="1">
      <c r="B4" s="245"/>
      <c r="C4" s="246"/>
      <c r="D4" s="250" t="s">
        <v>126</v>
      </c>
      <c r="E4" s="229"/>
      <c r="F4" s="229"/>
      <c r="G4" s="229"/>
      <c r="H4" s="229"/>
      <c r="I4" s="229"/>
      <c r="J4" s="229"/>
      <c r="K4" s="72"/>
      <c r="L4" s="72"/>
      <c r="M4" s="236" t="str">
        <f>Proyecto!K4</f>
        <v>Version 001</v>
      </c>
      <c r="N4" s="146"/>
      <c r="O4" s="146"/>
      <c r="P4" s="222"/>
      <c r="R4" s="11"/>
      <c r="T4" s="11" t="s">
        <v>137</v>
      </c>
      <c r="U4" s="12"/>
      <c r="AE4" s="13"/>
    </row>
    <row r="5" spans="2:31" s="3" customFormat="1" ht="22.5" customHeight="1" thickBot="1">
      <c r="B5" s="247"/>
      <c r="C5" s="248"/>
      <c r="D5" s="251" t="s">
        <v>128</v>
      </c>
      <c r="E5" s="232"/>
      <c r="F5" s="232"/>
      <c r="G5" s="232"/>
      <c r="H5" s="232"/>
      <c r="I5" s="232"/>
      <c r="J5" s="232"/>
      <c r="K5" s="74"/>
      <c r="L5" s="74"/>
      <c r="M5" s="237" t="s">
        <v>129</v>
      </c>
      <c r="N5" s="223"/>
      <c r="O5" s="223"/>
      <c r="P5" s="224"/>
      <c r="R5" s="11"/>
      <c r="T5" s="11" t="s">
        <v>138</v>
      </c>
      <c r="U5" s="11"/>
      <c r="AE5" s="13"/>
    </row>
    <row r="6" spans="2:20" ht="5.25" customHeight="1">
      <c r="B6" s="5"/>
      <c r="C6" s="5"/>
      <c r="D6" s="5"/>
      <c r="E6" s="5"/>
      <c r="F6" s="5"/>
      <c r="G6" s="5"/>
      <c r="H6" s="5"/>
      <c r="I6" s="5"/>
      <c r="J6" s="5"/>
      <c r="K6" s="5"/>
      <c r="L6" s="5"/>
      <c r="M6" s="5"/>
      <c r="N6" s="5"/>
      <c r="O6" s="5"/>
      <c r="P6" s="5"/>
      <c r="T6" s="7"/>
    </row>
    <row r="7" spans="2:31" ht="29.25" customHeight="1">
      <c r="B7" s="120" t="s">
        <v>0</v>
      </c>
      <c r="C7" s="120"/>
      <c r="D7" s="155" t="str">
        <f>Proyecto!$E$7</f>
        <v>
Uso y apropiación del sistema de información BPM para el proceso de reorganización empresarial</v>
      </c>
      <c r="E7" s="155"/>
      <c r="F7" s="155"/>
      <c r="G7" s="155"/>
      <c r="H7" s="155"/>
      <c r="I7" s="155"/>
      <c r="J7" s="155"/>
      <c r="K7" s="155"/>
      <c r="L7" s="155"/>
      <c r="M7" s="155"/>
      <c r="N7" s="155"/>
      <c r="O7" s="155"/>
      <c r="P7" s="155"/>
      <c r="AE7" s="1"/>
    </row>
    <row r="8" spans="2:31" ht="6.75" customHeight="1">
      <c r="B8" s="8"/>
      <c r="C8" s="8"/>
      <c r="D8" s="9"/>
      <c r="E8" s="9"/>
      <c r="F8" s="9"/>
      <c r="G8" s="9"/>
      <c r="H8" s="9"/>
      <c r="I8" s="9"/>
      <c r="J8" s="9"/>
      <c r="K8" s="9"/>
      <c r="L8" s="9"/>
      <c r="M8" s="9"/>
      <c r="N8" s="9"/>
      <c r="O8" s="9"/>
      <c r="P8" s="9"/>
      <c r="AE8" s="1"/>
    </row>
    <row r="10" spans="2:16" ht="21.75" customHeight="1">
      <c r="B10" s="183" t="s">
        <v>22</v>
      </c>
      <c r="C10" s="183"/>
      <c r="D10" s="183"/>
      <c r="E10" s="183"/>
      <c r="F10" s="183"/>
      <c r="G10" s="183"/>
      <c r="H10" s="183"/>
      <c r="I10" s="183"/>
      <c r="J10" s="183"/>
      <c r="K10" s="183"/>
      <c r="L10" s="183"/>
      <c r="M10" s="183"/>
      <c r="N10" s="183"/>
      <c r="O10" s="183"/>
      <c r="P10" s="183"/>
    </row>
    <row r="11" spans="2:16" ht="21.75" customHeight="1">
      <c r="B11" s="202" t="s">
        <v>131</v>
      </c>
      <c r="C11" s="202"/>
      <c r="D11" s="202"/>
      <c r="E11" s="202"/>
      <c r="F11" s="79" t="s">
        <v>132</v>
      </c>
      <c r="G11" s="202" t="s">
        <v>133</v>
      </c>
      <c r="H11" s="202"/>
      <c r="I11" s="202"/>
      <c r="J11" s="202"/>
      <c r="K11" s="80"/>
      <c r="L11" s="80"/>
      <c r="M11" s="202" t="s">
        <v>134</v>
      </c>
      <c r="N11" s="202"/>
      <c r="O11" s="202"/>
      <c r="P11" s="202"/>
    </row>
    <row r="12" spans="2:16" ht="54" customHeight="1">
      <c r="B12" s="182" t="s">
        <v>160</v>
      </c>
      <c r="C12" s="182"/>
      <c r="D12" s="182"/>
      <c r="E12" s="182"/>
      <c r="F12" s="25" t="s">
        <v>137</v>
      </c>
      <c r="G12" s="182" t="s">
        <v>161</v>
      </c>
      <c r="H12" s="182"/>
      <c r="I12" s="182"/>
      <c r="J12" s="182"/>
      <c r="K12" s="15"/>
      <c r="L12" s="15"/>
      <c r="M12" s="182" t="s">
        <v>163</v>
      </c>
      <c r="N12" s="182"/>
      <c r="O12" s="182"/>
      <c r="P12" s="182"/>
    </row>
    <row r="13" spans="2:16" ht="78" customHeight="1">
      <c r="B13" s="182" t="s">
        <v>159</v>
      </c>
      <c r="C13" s="182"/>
      <c r="D13" s="182"/>
      <c r="E13" s="182"/>
      <c r="F13" s="25" t="s">
        <v>136</v>
      </c>
      <c r="G13" s="182" t="s">
        <v>162</v>
      </c>
      <c r="H13" s="182"/>
      <c r="I13" s="182"/>
      <c r="J13" s="182"/>
      <c r="K13" s="15"/>
      <c r="L13" s="15"/>
      <c r="M13" s="182" t="s">
        <v>164</v>
      </c>
      <c r="N13" s="182"/>
      <c r="O13" s="182"/>
      <c r="P13" s="182"/>
    </row>
    <row r="15" spans="2:16" ht="21.75" customHeight="1">
      <c r="B15" s="183" t="s">
        <v>23</v>
      </c>
      <c r="C15" s="183"/>
      <c r="D15" s="183"/>
      <c r="E15" s="183"/>
      <c r="F15" s="183"/>
      <c r="G15" s="183"/>
      <c r="H15" s="183"/>
      <c r="I15" s="183"/>
      <c r="J15" s="183"/>
      <c r="K15" s="183"/>
      <c r="L15" s="183"/>
      <c r="M15" s="183"/>
      <c r="N15" s="183"/>
      <c r="O15" s="183"/>
      <c r="P15" s="183"/>
    </row>
    <row r="16" spans="2:16" ht="21.75" customHeight="1">
      <c r="B16" s="160" t="s">
        <v>139</v>
      </c>
      <c r="C16" s="160"/>
      <c r="D16" s="160"/>
      <c r="E16" s="160"/>
      <c r="F16" s="160"/>
      <c r="G16" s="160"/>
      <c r="H16" s="160"/>
      <c r="I16" s="160"/>
      <c r="J16" s="160"/>
      <c r="K16" s="160"/>
      <c r="L16" s="160"/>
      <c r="M16" s="160"/>
      <c r="N16" s="160"/>
      <c r="O16" s="160"/>
      <c r="P16" s="160"/>
    </row>
  </sheetData>
  <sheetProtection/>
  <mergeCells count="23">
    <mergeCell ref="D5:J5"/>
    <mergeCell ref="B10:P10"/>
    <mergeCell ref="M3:P3"/>
    <mergeCell ref="M4:P4"/>
    <mergeCell ref="M5:P5"/>
    <mergeCell ref="B7:C7"/>
    <mergeCell ref="D7:P7"/>
    <mergeCell ref="M12:P12"/>
    <mergeCell ref="B2:C5"/>
    <mergeCell ref="M2:P2"/>
    <mergeCell ref="D2:J2"/>
    <mergeCell ref="D3:J3"/>
    <mergeCell ref="D4:J4"/>
    <mergeCell ref="B16:P16"/>
    <mergeCell ref="G11:J11"/>
    <mergeCell ref="M11:P11"/>
    <mergeCell ref="B13:E13"/>
    <mergeCell ref="G13:J13"/>
    <mergeCell ref="B15:P15"/>
    <mergeCell ref="G12:J12"/>
    <mergeCell ref="M13:P13"/>
    <mergeCell ref="B12:E12"/>
    <mergeCell ref="B11:E11"/>
  </mergeCells>
  <conditionalFormatting sqref="F12:F13">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12" operator="containsText" text="Bajo">
      <formula>NOT(ISERROR(SEARCH("Bajo",F12)))</formula>
    </cfRule>
  </conditionalFormatting>
  <dataValidations count="2">
    <dataValidation type="whole" allowBlank="1" showInputMessage="1" showErrorMessage="1" sqref="O17:P65503 O9:P9 O14:P14 G14:M14 G17:M65503 G9:M9 W9:AC65503 Q9:U65503">
      <formula1>1</formula1>
      <formula2>5</formula2>
    </dataValidation>
    <dataValidation type="list" allowBlank="1" showInputMessage="1" showErrorMessage="1" sqref="F12:F13">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1" t="s">
        <v>106</v>
      </c>
      <c r="C4" s="21" t="s">
        <v>56</v>
      </c>
      <c r="E4" s="21" t="s">
        <v>57</v>
      </c>
      <c r="G4" s="21" t="s">
        <v>58</v>
      </c>
      <c r="I4" s="21" t="s">
        <v>65</v>
      </c>
      <c r="K4" s="21" t="s">
        <v>66</v>
      </c>
      <c r="M4" s="21"/>
      <c r="O4" s="21" t="s">
        <v>98</v>
      </c>
      <c r="Q4" s="21" t="s">
        <v>109</v>
      </c>
    </row>
    <row r="5" spans="1:17" ht="12.75">
      <c r="A5" t="s">
        <v>107</v>
      </c>
      <c r="C5" s="20" t="s">
        <v>51</v>
      </c>
      <c r="E5" s="20" t="s">
        <v>52</v>
      </c>
      <c r="G5" s="20" t="s">
        <v>59</v>
      </c>
      <c r="I5" s="20" t="s">
        <v>95</v>
      </c>
      <c r="K5" s="20" t="s">
        <v>67</v>
      </c>
      <c r="M5" t="s">
        <v>86</v>
      </c>
      <c r="O5" s="20" t="s">
        <v>99</v>
      </c>
      <c r="Q5" t="s">
        <v>112</v>
      </c>
    </row>
    <row r="6" spans="1:17" ht="12.75">
      <c r="A6" t="s">
        <v>108</v>
      </c>
      <c r="C6" s="20" t="s">
        <v>54</v>
      </c>
      <c r="E6" s="20" t="s">
        <v>55</v>
      </c>
      <c r="G6" s="20" t="s">
        <v>60</v>
      </c>
      <c r="I6" s="20" t="s">
        <v>96</v>
      </c>
      <c r="K6" s="20" t="s">
        <v>68</v>
      </c>
      <c r="M6" t="s">
        <v>94</v>
      </c>
      <c r="O6" s="20" t="s">
        <v>100</v>
      </c>
      <c r="Q6" t="s">
        <v>113</v>
      </c>
    </row>
    <row r="7" spans="3:17" ht="12.75">
      <c r="C7" s="20" t="s">
        <v>53</v>
      </c>
      <c r="G7" s="20" t="s">
        <v>61</v>
      </c>
      <c r="K7" s="23" t="s">
        <v>69</v>
      </c>
      <c r="O7" s="23" t="s">
        <v>101</v>
      </c>
      <c r="Q7" t="s">
        <v>114</v>
      </c>
    </row>
    <row r="8" spans="15:17" ht="12.75">
      <c r="O8" s="23" t="s">
        <v>102</v>
      </c>
      <c r="Q8" t="s">
        <v>115</v>
      </c>
    </row>
    <row r="9" spans="15:17" ht="12.75">
      <c r="O9" s="23" t="s">
        <v>103</v>
      </c>
      <c r="Q9" t="s">
        <v>116</v>
      </c>
    </row>
    <row r="10" spans="15:17" ht="12.75">
      <c r="O10" s="23" t="s">
        <v>104</v>
      </c>
      <c r="Q10" t="s">
        <v>117</v>
      </c>
    </row>
    <row r="11" spans="15:17" ht="12.75">
      <c r="O11" s="23" t="s">
        <v>77</v>
      </c>
      <c r="Q11" t="s">
        <v>118</v>
      </c>
    </row>
    <row r="12" ht="12.75">
      <c r="Q12" t="s">
        <v>119</v>
      </c>
    </row>
    <row r="14" ht="12.75">
      <c r="Q14" s="21" t="s">
        <v>120</v>
      </c>
    </row>
    <row r="15" ht="12.75">
      <c r="Q15" t="s">
        <v>112</v>
      </c>
    </row>
    <row r="16" ht="12.75">
      <c r="Q16" t="s">
        <v>113</v>
      </c>
    </row>
    <row r="17" ht="12.75">
      <c r="Q17" t="s">
        <v>114</v>
      </c>
    </row>
    <row r="18" ht="12.75">
      <c r="Q18" t="s">
        <v>115</v>
      </c>
    </row>
    <row r="19" ht="12.75">
      <c r="Q19" t="s">
        <v>116</v>
      </c>
    </row>
    <row r="20" ht="12.75">
      <c r="Q20" t="s">
        <v>117</v>
      </c>
    </row>
    <row r="21" ht="12.75">
      <c r="Q21" t="s">
        <v>118</v>
      </c>
    </row>
    <row r="22" ht="12.75">
      <c r="Q22" t="s">
        <v>119</v>
      </c>
    </row>
    <row r="23" ht="12.75">
      <c r="Q23" s="20"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1"/>
  <sheetViews>
    <sheetView showGridLines="0" zoomScale="90" zoomScaleNormal="90" zoomScalePageLayoutView="0" workbookViewId="0" topLeftCell="A4">
      <selection activeCell="E19" sqref="E19:P20"/>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3" customFormat="1" ht="26.25" customHeight="1">
      <c r="B2" s="134"/>
      <c r="C2" s="135"/>
      <c r="D2" s="136" t="s">
        <v>123</v>
      </c>
      <c r="E2" s="137"/>
      <c r="F2" s="137"/>
      <c r="G2" s="137"/>
      <c r="H2" s="137"/>
      <c r="I2" s="137"/>
      <c r="J2" s="138"/>
      <c r="K2" s="124" t="s">
        <v>124</v>
      </c>
      <c r="L2" s="161"/>
      <c r="M2" s="124" t="str">
        <f>Proyecto!K2</f>
        <v>Codigo: GC-F-015</v>
      </c>
      <c r="N2" s="156"/>
      <c r="O2" s="156"/>
      <c r="P2" s="125"/>
      <c r="R2" s="11"/>
      <c r="S2" s="11"/>
      <c r="T2" s="11"/>
      <c r="U2" s="12"/>
      <c r="AE2" s="13"/>
    </row>
    <row r="3" spans="2:31" s="3" customFormat="1" ht="23.25" customHeight="1">
      <c r="B3" s="130"/>
      <c r="C3" s="131"/>
      <c r="D3" s="139" t="s">
        <v>125</v>
      </c>
      <c r="E3" s="140"/>
      <c r="F3" s="140"/>
      <c r="G3" s="140"/>
      <c r="H3" s="140"/>
      <c r="I3" s="140"/>
      <c r="J3" s="141"/>
      <c r="K3" s="126" t="s">
        <v>130</v>
      </c>
      <c r="L3" s="121"/>
      <c r="M3" s="157" t="str">
        <f>Proyecto!K3</f>
        <v>Fecha: 17 de septiembre de 2014</v>
      </c>
      <c r="N3" s="158"/>
      <c r="O3" s="158"/>
      <c r="P3" s="159"/>
      <c r="R3" s="11"/>
      <c r="S3" s="11"/>
      <c r="T3" s="11"/>
      <c r="U3" s="12"/>
      <c r="AE3" s="13"/>
    </row>
    <row r="4" spans="2:31" s="3" customFormat="1" ht="24" customHeight="1">
      <c r="B4" s="130"/>
      <c r="C4" s="131"/>
      <c r="D4" s="139" t="s">
        <v>126</v>
      </c>
      <c r="E4" s="140"/>
      <c r="F4" s="140"/>
      <c r="G4" s="140"/>
      <c r="H4" s="140"/>
      <c r="I4" s="140"/>
      <c r="J4" s="141"/>
      <c r="K4" s="126" t="s">
        <v>127</v>
      </c>
      <c r="L4" s="121"/>
      <c r="M4" s="126" t="str">
        <f>Proyecto!K4</f>
        <v>Version 001</v>
      </c>
      <c r="N4" s="160"/>
      <c r="O4" s="160"/>
      <c r="P4" s="127"/>
      <c r="R4" s="11"/>
      <c r="U4" s="12"/>
      <c r="AE4" s="13"/>
    </row>
    <row r="5" spans="2:31" s="3" customFormat="1" ht="22.5" customHeight="1" thickBot="1">
      <c r="B5" s="132"/>
      <c r="C5" s="133"/>
      <c r="D5" s="142" t="s">
        <v>128</v>
      </c>
      <c r="E5" s="143"/>
      <c r="F5" s="143"/>
      <c r="G5" s="143"/>
      <c r="H5" s="143"/>
      <c r="I5" s="143"/>
      <c r="J5" s="144"/>
      <c r="K5" s="128" t="s">
        <v>129</v>
      </c>
      <c r="L5" s="145"/>
      <c r="M5" s="152" t="s">
        <v>129</v>
      </c>
      <c r="N5" s="153"/>
      <c r="O5" s="153"/>
      <c r="P5" s="154"/>
      <c r="R5" s="11"/>
      <c r="U5" s="11"/>
      <c r="AE5" s="13"/>
    </row>
    <row r="6" spans="2:16" ht="5.25" customHeight="1">
      <c r="B6" s="5"/>
      <c r="C6" s="5"/>
      <c r="D6" s="5"/>
      <c r="E6" s="5"/>
      <c r="F6" s="5"/>
      <c r="G6" s="5"/>
      <c r="H6" s="5"/>
      <c r="I6" s="5"/>
      <c r="J6" s="5"/>
      <c r="K6" s="5"/>
      <c r="L6" s="5"/>
      <c r="M6" s="5"/>
      <c r="N6" s="5"/>
      <c r="O6" s="5"/>
      <c r="P6" s="5"/>
    </row>
    <row r="7" spans="2:31" ht="29.25" customHeight="1">
      <c r="B7" s="120" t="s">
        <v>0</v>
      </c>
      <c r="C7" s="120"/>
      <c r="D7" s="155" t="str">
        <f>Proyecto!$E$7</f>
        <v>
Uso y apropiación del sistema de información BPM para el proceso de reorganización empresarial</v>
      </c>
      <c r="E7" s="155"/>
      <c r="F7" s="155"/>
      <c r="G7" s="155"/>
      <c r="H7" s="155"/>
      <c r="I7" s="155"/>
      <c r="J7" s="155"/>
      <c r="K7" s="155"/>
      <c r="L7" s="155"/>
      <c r="M7" s="155"/>
      <c r="N7" s="155"/>
      <c r="O7" s="155"/>
      <c r="P7" s="155"/>
      <c r="AE7" s="1"/>
    </row>
    <row r="8" spans="2:31" ht="6.75" customHeight="1">
      <c r="B8" s="8"/>
      <c r="C8" s="8"/>
      <c r="D8" s="9"/>
      <c r="E8" s="9"/>
      <c r="F8" s="9"/>
      <c r="G8" s="9"/>
      <c r="H8" s="9"/>
      <c r="I8" s="9"/>
      <c r="J8" s="9"/>
      <c r="K8" s="9"/>
      <c r="L8" s="9"/>
      <c r="M8" s="9"/>
      <c r="N8" s="9"/>
      <c r="O8" s="9"/>
      <c r="P8" s="9"/>
      <c r="AE8" s="1"/>
    </row>
    <row r="9" spans="2:31" ht="39.75" customHeight="1">
      <c r="B9" s="150" t="s">
        <v>24</v>
      </c>
      <c r="C9" s="151"/>
      <c r="D9" s="147" t="s">
        <v>141</v>
      </c>
      <c r="E9" s="148"/>
      <c r="F9" s="148"/>
      <c r="G9" s="148"/>
      <c r="H9" s="148"/>
      <c r="I9" s="148"/>
      <c r="J9" s="148"/>
      <c r="K9" s="148"/>
      <c r="L9" s="148"/>
      <c r="M9" s="148"/>
      <c r="N9" s="148"/>
      <c r="O9" s="148"/>
      <c r="P9" s="149"/>
      <c r="AE9" s="1"/>
    </row>
    <row r="10" ht="7.5" customHeight="1"/>
    <row r="11" spans="2:31" ht="39.75" customHeight="1">
      <c r="B11" s="150" t="s">
        <v>25</v>
      </c>
      <c r="C11" s="151"/>
      <c r="D11" s="146" t="s">
        <v>207</v>
      </c>
      <c r="E11" s="146"/>
      <c r="F11" s="146"/>
      <c r="G11" s="146"/>
      <c r="H11" s="146"/>
      <c r="I11" s="146"/>
      <c r="J11" s="146"/>
      <c r="K11" s="146"/>
      <c r="L11" s="146"/>
      <c r="M11" s="146"/>
      <c r="N11" s="146"/>
      <c r="O11" s="146"/>
      <c r="P11" s="146"/>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62" t="s">
        <v>105</v>
      </c>
      <c r="C13" s="162"/>
      <c r="D13" s="38" t="s">
        <v>1</v>
      </c>
      <c r="E13" s="146" t="s">
        <v>176</v>
      </c>
      <c r="F13" s="146"/>
      <c r="G13" s="146"/>
      <c r="H13" s="146"/>
      <c r="I13" s="146"/>
      <c r="J13" s="146"/>
      <c r="K13" s="146"/>
      <c r="L13" s="146"/>
      <c r="M13" s="146"/>
      <c r="N13" s="146"/>
      <c r="O13" s="146"/>
      <c r="P13" s="146"/>
      <c r="AE13" s="1"/>
    </row>
    <row r="14" spans="2:21" s="3" customFormat="1" ht="21" customHeight="1">
      <c r="B14" s="163"/>
      <c r="C14" s="163"/>
      <c r="D14" s="39" t="s">
        <v>107</v>
      </c>
      <c r="E14" s="146"/>
      <c r="F14" s="146"/>
      <c r="G14" s="146"/>
      <c r="H14" s="146"/>
      <c r="I14" s="146"/>
      <c r="J14" s="146"/>
      <c r="K14" s="146"/>
      <c r="L14" s="146"/>
      <c r="M14" s="146"/>
      <c r="N14" s="146"/>
      <c r="O14" s="146"/>
      <c r="P14" s="146"/>
      <c r="R14" s="11"/>
      <c r="U14" s="11"/>
    </row>
    <row r="15" spans="2:21" s="3" customFormat="1" ht="5.25" customHeight="1">
      <c r="B15" s="10"/>
      <c r="C15" s="10"/>
      <c r="D15" s="40"/>
      <c r="E15" s="40"/>
      <c r="F15" s="40"/>
      <c r="G15" s="40"/>
      <c r="H15" s="40"/>
      <c r="I15" s="40"/>
      <c r="J15" s="40"/>
      <c r="K15" s="40"/>
      <c r="L15" s="40"/>
      <c r="M15" s="40"/>
      <c r="N15" s="40"/>
      <c r="O15" s="40"/>
      <c r="P15" s="40"/>
      <c r="R15" s="11"/>
      <c r="U15" s="11"/>
    </row>
    <row r="16" spans="2:31" ht="22.5" customHeight="1">
      <c r="B16" s="162" t="s">
        <v>105</v>
      </c>
      <c r="C16" s="162"/>
      <c r="D16" s="41" t="s">
        <v>1</v>
      </c>
      <c r="E16" s="146" t="s">
        <v>177</v>
      </c>
      <c r="F16" s="146"/>
      <c r="G16" s="146"/>
      <c r="H16" s="146"/>
      <c r="I16" s="146"/>
      <c r="J16" s="146"/>
      <c r="K16" s="146"/>
      <c r="L16" s="146"/>
      <c r="M16" s="146"/>
      <c r="N16" s="146"/>
      <c r="O16" s="146"/>
      <c r="P16" s="146"/>
      <c r="AE16" s="1"/>
    </row>
    <row r="17" spans="2:21" s="3" customFormat="1" ht="21" customHeight="1">
      <c r="B17" s="163"/>
      <c r="C17" s="163"/>
      <c r="D17" s="42" t="s">
        <v>108</v>
      </c>
      <c r="E17" s="146"/>
      <c r="F17" s="146"/>
      <c r="G17" s="146"/>
      <c r="H17" s="146"/>
      <c r="I17" s="146"/>
      <c r="J17" s="146"/>
      <c r="K17" s="146"/>
      <c r="L17" s="146"/>
      <c r="M17" s="146"/>
      <c r="N17" s="146"/>
      <c r="O17" s="146"/>
      <c r="P17" s="146"/>
      <c r="R17" s="11"/>
      <c r="U17" s="11"/>
    </row>
    <row r="18" spans="2:21" s="3" customFormat="1" ht="5.25" customHeight="1">
      <c r="B18" s="10"/>
      <c r="C18" s="10"/>
      <c r="D18" s="43"/>
      <c r="E18" s="43"/>
      <c r="F18" s="43"/>
      <c r="G18" s="43"/>
      <c r="H18" s="43"/>
      <c r="I18" s="43"/>
      <c r="J18" s="43"/>
      <c r="K18" s="43"/>
      <c r="L18" s="43"/>
      <c r="M18" s="43"/>
      <c r="N18" s="43"/>
      <c r="O18" s="43"/>
      <c r="P18" s="43"/>
      <c r="R18" s="11"/>
      <c r="U18" s="11"/>
    </row>
    <row r="19" spans="2:31" ht="22.5" customHeight="1">
      <c r="B19" s="162" t="s">
        <v>105</v>
      </c>
      <c r="C19" s="162"/>
      <c r="D19" s="41" t="s">
        <v>1</v>
      </c>
      <c r="E19" s="146" t="s">
        <v>178</v>
      </c>
      <c r="F19" s="146"/>
      <c r="G19" s="146"/>
      <c r="H19" s="146"/>
      <c r="I19" s="146"/>
      <c r="J19" s="146"/>
      <c r="K19" s="146"/>
      <c r="L19" s="146"/>
      <c r="M19" s="146"/>
      <c r="N19" s="146"/>
      <c r="O19" s="146"/>
      <c r="P19" s="146"/>
      <c r="AE19" s="1"/>
    </row>
    <row r="20" spans="2:21" s="3" customFormat="1" ht="21" customHeight="1">
      <c r="B20" s="163"/>
      <c r="C20" s="163"/>
      <c r="D20" s="42" t="s">
        <v>108</v>
      </c>
      <c r="E20" s="146"/>
      <c r="F20" s="146"/>
      <c r="G20" s="146"/>
      <c r="H20" s="146"/>
      <c r="I20" s="146"/>
      <c r="J20" s="146"/>
      <c r="K20" s="146"/>
      <c r="L20" s="146"/>
      <c r="M20" s="146"/>
      <c r="N20" s="146"/>
      <c r="O20" s="146"/>
      <c r="P20" s="146"/>
      <c r="R20" s="11"/>
      <c r="U20" s="11"/>
    </row>
    <row r="21" spans="2:21" s="3" customFormat="1" ht="5.25" customHeight="1">
      <c r="B21" s="10"/>
      <c r="C21" s="10"/>
      <c r="D21" s="43"/>
      <c r="E21" s="43"/>
      <c r="F21" s="43"/>
      <c r="G21" s="43"/>
      <c r="H21" s="43"/>
      <c r="I21" s="43"/>
      <c r="J21" s="43"/>
      <c r="K21" s="43"/>
      <c r="L21" s="43"/>
      <c r="M21" s="43"/>
      <c r="N21" s="43"/>
      <c r="O21" s="43"/>
      <c r="P21" s="43"/>
      <c r="R21" s="11"/>
      <c r="U21" s="11"/>
    </row>
  </sheetData>
  <sheetProtection/>
  <mergeCells count="28">
    <mergeCell ref="D4:J4"/>
    <mergeCell ref="K4:L4"/>
    <mergeCell ref="E13:P14"/>
    <mergeCell ref="B16:C17"/>
    <mergeCell ref="E16:P17"/>
    <mergeCell ref="B19:C20"/>
    <mergeCell ref="E19:P20"/>
    <mergeCell ref="B13:C14"/>
    <mergeCell ref="B5:C5"/>
    <mergeCell ref="D5:J5"/>
    <mergeCell ref="B2:C2"/>
    <mergeCell ref="B3:C3"/>
    <mergeCell ref="B4:C4"/>
    <mergeCell ref="M2:P2"/>
    <mergeCell ref="M3:P3"/>
    <mergeCell ref="M4:P4"/>
    <mergeCell ref="D2:J2"/>
    <mergeCell ref="K2:L2"/>
    <mergeCell ref="D3:J3"/>
    <mergeCell ref="K3:L3"/>
    <mergeCell ref="K5:L5"/>
    <mergeCell ref="D11:P11"/>
    <mergeCell ref="D9:P9"/>
    <mergeCell ref="B7:C7"/>
    <mergeCell ref="B11:C11"/>
    <mergeCell ref="B9:C9"/>
    <mergeCell ref="M5:P5"/>
    <mergeCell ref="D7:P7"/>
  </mergeCells>
  <dataValidations count="1">
    <dataValidation type="whole" allowBlank="1" showInputMessage="1" showErrorMessage="1" sqref="O22:U65480 W22:AC65480 G22:M6548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F29" sqref="F29"/>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3" customFormat="1" ht="26.25" customHeight="1" thickBot="1">
      <c r="B2" s="134"/>
      <c r="C2" s="178"/>
      <c r="D2" s="175" t="s">
        <v>123</v>
      </c>
      <c r="E2" s="176"/>
      <c r="F2" s="176"/>
      <c r="G2" s="176"/>
      <c r="H2" s="177"/>
      <c r="I2" s="53" t="str">
        <f>Proyecto!K2</f>
        <v>Codigo: GC-F-015</v>
      </c>
      <c r="J2" s="18"/>
      <c r="K2" s="18"/>
      <c r="L2" s="18"/>
      <c r="T2" s="13"/>
    </row>
    <row r="3" spans="2:20" s="3" customFormat="1" ht="23.25" customHeight="1" thickBot="1">
      <c r="B3" s="130"/>
      <c r="C3" s="179"/>
      <c r="D3" s="175" t="s">
        <v>125</v>
      </c>
      <c r="E3" s="176"/>
      <c r="F3" s="176"/>
      <c r="G3" s="176"/>
      <c r="H3" s="177"/>
      <c r="I3" s="54" t="str">
        <f>Proyecto!K3</f>
        <v>Fecha: 17 de septiembre de 2014</v>
      </c>
      <c r="J3" s="18"/>
      <c r="K3" s="18"/>
      <c r="L3" s="18"/>
      <c r="T3" s="13"/>
    </row>
    <row r="4" spans="2:20" s="3" customFormat="1" ht="24" customHeight="1" thickBot="1">
      <c r="B4" s="130"/>
      <c r="C4" s="179"/>
      <c r="D4" s="175" t="s">
        <v>126</v>
      </c>
      <c r="E4" s="176"/>
      <c r="F4" s="176"/>
      <c r="G4" s="176"/>
      <c r="H4" s="177"/>
      <c r="I4" s="54" t="str">
        <f>Proyecto!K4</f>
        <v>Version 001</v>
      </c>
      <c r="J4" s="18"/>
      <c r="K4" s="18"/>
      <c r="L4" s="18"/>
      <c r="T4" s="13"/>
    </row>
    <row r="5" spans="2:20" s="3" customFormat="1" ht="22.5" customHeight="1" thickBot="1">
      <c r="B5" s="132"/>
      <c r="C5" s="180"/>
      <c r="D5" s="175" t="s">
        <v>128</v>
      </c>
      <c r="E5" s="176"/>
      <c r="F5" s="176"/>
      <c r="G5" s="176"/>
      <c r="H5" s="177"/>
      <c r="I5" s="55" t="s">
        <v>129</v>
      </c>
      <c r="J5" s="18"/>
      <c r="K5" s="18"/>
      <c r="L5" s="18"/>
      <c r="T5" s="13"/>
    </row>
    <row r="6" spans="2:9" ht="5.25" customHeight="1">
      <c r="B6" s="5"/>
      <c r="C6" s="5"/>
      <c r="D6" s="5"/>
      <c r="E6" s="5"/>
      <c r="F6" s="5"/>
      <c r="G6" s="5"/>
      <c r="H6" s="5"/>
      <c r="I6" s="5"/>
    </row>
    <row r="7" spans="2:24" ht="29.25" customHeight="1">
      <c r="B7" s="173" t="s">
        <v>0</v>
      </c>
      <c r="C7" s="174"/>
      <c r="D7" s="181" t="str">
        <f>Proyecto!$E$7</f>
        <v>
Uso y apropiación del sistema de información BPM para el proceso de reorganización empresarial</v>
      </c>
      <c r="E7" s="122"/>
      <c r="F7" s="122"/>
      <c r="G7" s="122"/>
      <c r="H7" s="122"/>
      <c r="I7" s="123"/>
      <c r="X7" s="1"/>
    </row>
    <row r="8" spans="2:14" s="3" customFormat="1" ht="10.5" customHeight="1">
      <c r="B8" s="10"/>
      <c r="C8" s="10"/>
      <c r="D8" s="6"/>
      <c r="E8" s="6"/>
      <c r="F8" s="6"/>
      <c r="G8" s="6"/>
      <c r="H8" s="6"/>
      <c r="I8" s="6"/>
      <c r="N8" s="18"/>
    </row>
    <row r="9" spans="2:24" ht="18.75" customHeight="1">
      <c r="B9" s="169" t="s">
        <v>111</v>
      </c>
      <c r="C9" s="170"/>
      <c r="D9" s="170"/>
      <c r="E9" s="170"/>
      <c r="F9" s="170"/>
      <c r="G9" s="170"/>
      <c r="H9" s="170"/>
      <c r="I9" s="171"/>
      <c r="X9" s="1"/>
    </row>
    <row r="10" spans="2:24" ht="28.5" customHeight="1">
      <c r="B10" s="164" t="s">
        <v>26</v>
      </c>
      <c r="C10" s="165"/>
      <c r="D10" s="172" t="s">
        <v>179</v>
      </c>
      <c r="E10" s="172"/>
      <c r="F10" s="172"/>
      <c r="G10" s="172"/>
      <c r="H10" s="172"/>
      <c r="I10" s="172"/>
      <c r="X10" s="1"/>
    </row>
    <row r="11" spans="2:24" ht="22.5" customHeight="1">
      <c r="B11" s="164" t="s">
        <v>1</v>
      </c>
      <c r="C11" s="165"/>
      <c r="D11" s="164" t="s">
        <v>2</v>
      </c>
      <c r="E11" s="165"/>
      <c r="F11" s="104" t="s">
        <v>3</v>
      </c>
      <c r="G11" s="104" t="s">
        <v>109</v>
      </c>
      <c r="H11" s="104" t="s">
        <v>4</v>
      </c>
      <c r="I11" s="104" t="s">
        <v>110</v>
      </c>
      <c r="X11" s="1"/>
    </row>
    <row r="12" spans="2:24" ht="25.5" customHeight="1">
      <c r="B12" s="166" t="s">
        <v>53</v>
      </c>
      <c r="C12" s="168"/>
      <c r="D12" s="166" t="s">
        <v>181</v>
      </c>
      <c r="E12" s="168"/>
      <c r="F12" s="82">
        <v>1</v>
      </c>
      <c r="G12" s="105" t="s">
        <v>117</v>
      </c>
      <c r="H12" s="105" t="s">
        <v>52</v>
      </c>
      <c r="I12" s="105" t="s">
        <v>180</v>
      </c>
      <c r="X12" s="1"/>
    </row>
    <row r="13" spans="2:24" ht="24.75" customHeight="1">
      <c r="B13" s="164" t="s">
        <v>5</v>
      </c>
      <c r="C13" s="165"/>
      <c r="D13" s="166" t="s">
        <v>142</v>
      </c>
      <c r="E13" s="167"/>
      <c r="F13" s="167"/>
      <c r="G13" s="167"/>
      <c r="H13" s="167"/>
      <c r="I13" s="168"/>
      <c r="X13" s="1"/>
    </row>
    <row r="14" ht="12"/>
  </sheetData>
  <sheetProtection/>
  <mergeCells count="19">
    <mergeCell ref="B7:C7"/>
    <mergeCell ref="D2:H2"/>
    <mergeCell ref="D3:H3"/>
    <mergeCell ref="D4:H4"/>
    <mergeCell ref="D5:H5"/>
    <mergeCell ref="B2:C2"/>
    <mergeCell ref="B4:C4"/>
    <mergeCell ref="B5:C5"/>
    <mergeCell ref="B3:C3"/>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15"/>
  <sheetViews>
    <sheetView showGridLines="0" zoomScale="90" zoomScaleNormal="90" zoomScalePageLayoutView="0" workbookViewId="0" topLeftCell="A10">
      <selection activeCell="C14" sqref="C14"/>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3" customFormat="1" ht="26.25" customHeight="1" thickBot="1">
      <c r="B2" s="56"/>
      <c r="C2" s="175" t="s">
        <v>123</v>
      </c>
      <c r="D2" s="176"/>
      <c r="E2" s="176"/>
      <c r="F2" s="177"/>
      <c r="G2" s="53" t="str">
        <f>Proyecto!K2</f>
        <v>Codigo: GC-F-015</v>
      </c>
      <c r="H2" s="11"/>
      <c r="I2" s="11"/>
      <c r="J2" s="12"/>
      <c r="T2" s="13"/>
    </row>
    <row r="3" spans="2:20" s="3" customFormat="1" ht="23.25" customHeight="1" thickBot="1">
      <c r="B3" s="57"/>
      <c r="C3" s="175" t="s">
        <v>125</v>
      </c>
      <c r="D3" s="176"/>
      <c r="E3" s="176"/>
      <c r="F3" s="177"/>
      <c r="G3" s="54" t="str">
        <f>Proyecto!K3</f>
        <v>Fecha: 17 de septiembre de 2014</v>
      </c>
      <c r="H3" s="11"/>
      <c r="I3" s="11"/>
      <c r="J3" s="12"/>
      <c r="T3" s="13"/>
    </row>
    <row r="4" spans="2:20" s="3" customFormat="1" ht="24" customHeight="1" thickBot="1">
      <c r="B4" s="57"/>
      <c r="C4" s="175" t="s">
        <v>126</v>
      </c>
      <c r="D4" s="176"/>
      <c r="E4" s="176"/>
      <c r="F4" s="177"/>
      <c r="G4" s="54" t="str">
        <f>Proyecto!K4</f>
        <v>Version 001</v>
      </c>
      <c r="J4" s="12"/>
      <c r="T4" s="13"/>
    </row>
    <row r="5" spans="2:20" s="3" customFormat="1" ht="22.5" customHeight="1" thickBot="1">
      <c r="B5" s="58"/>
      <c r="C5" s="175" t="s">
        <v>128</v>
      </c>
      <c r="D5" s="176"/>
      <c r="E5" s="176"/>
      <c r="F5" s="177"/>
      <c r="G5" s="55" t="s">
        <v>129</v>
      </c>
      <c r="J5" s="11"/>
      <c r="T5" s="13"/>
    </row>
    <row r="6" spans="2:7" ht="5.25" customHeight="1">
      <c r="B6" s="5"/>
      <c r="C6" s="5"/>
      <c r="D6" s="5"/>
      <c r="E6" s="5"/>
      <c r="F6" s="5"/>
      <c r="G6" s="5"/>
    </row>
    <row r="7" spans="2:22" ht="29.25" customHeight="1">
      <c r="B7" s="30" t="s">
        <v>0</v>
      </c>
      <c r="C7" s="155" t="str">
        <f>Proyecto!$E$7</f>
        <v>
Uso y apropiación del sistema de información BPM para el proceso de reorganización empresarial</v>
      </c>
      <c r="D7" s="155"/>
      <c r="E7" s="155"/>
      <c r="F7" s="155"/>
      <c r="G7" s="155"/>
      <c r="V7" s="1"/>
    </row>
    <row r="8" ht="12"/>
    <row r="9" spans="2:7" ht="18" customHeight="1">
      <c r="B9" s="183" t="s">
        <v>42</v>
      </c>
      <c r="C9" s="183"/>
      <c r="D9" s="183"/>
      <c r="E9" s="183"/>
      <c r="F9" s="183"/>
      <c r="G9" s="183"/>
    </row>
    <row r="10" ht="15" customHeight="1"/>
    <row r="11" spans="2:7" ht="20.25" customHeight="1">
      <c r="B11" s="26" t="s">
        <v>74</v>
      </c>
      <c r="C11" s="26" t="s">
        <v>6</v>
      </c>
      <c r="D11" s="26" t="s">
        <v>14</v>
      </c>
      <c r="E11" s="26" t="s">
        <v>41</v>
      </c>
      <c r="F11" s="183" t="s">
        <v>15</v>
      </c>
      <c r="G11" s="183"/>
    </row>
    <row r="12" spans="2:7" ht="72">
      <c r="B12" s="25" t="s">
        <v>59</v>
      </c>
      <c r="C12" s="25" t="s">
        <v>143</v>
      </c>
      <c r="D12" s="24" t="s">
        <v>62</v>
      </c>
      <c r="E12" s="15" t="s">
        <v>95</v>
      </c>
      <c r="F12" s="182"/>
      <c r="G12" s="182"/>
    </row>
    <row r="13" spans="2:7" ht="144">
      <c r="B13" s="25" t="s">
        <v>60</v>
      </c>
      <c r="C13" s="25" t="s">
        <v>184</v>
      </c>
      <c r="D13" s="24" t="s">
        <v>63</v>
      </c>
      <c r="E13" s="15" t="s">
        <v>95</v>
      </c>
      <c r="F13" s="182"/>
      <c r="G13" s="182"/>
    </row>
    <row r="14" spans="2:7" ht="84" customHeight="1">
      <c r="B14" s="25" t="s">
        <v>61</v>
      </c>
      <c r="C14" s="24" t="s">
        <v>182</v>
      </c>
      <c r="D14" s="24" t="s">
        <v>64</v>
      </c>
      <c r="E14" s="15" t="s">
        <v>95</v>
      </c>
      <c r="F14" s="182"/>
      <c r="G14" s="182"/>
    </row>
    <row r="15" spans="2:12" ht="103.5" customHeight="1">
      <c r="B15" s="25" t="s">
        <v>61</v>
      </c>
      <c r="C15" s="25" t="s">
        <v>183</v>
      </c>
      <c r="D15" s="24" t="s">
        <v>144</v>
      </c>
      <c r="E15" s="15" t="s">
        <v>95</v>
      </c>
      <c r="F15" s="182"/>
      <c r="G15" s="182"/>
      <c r="I15" s="83"/>
      <c r="L15" s="83"/>
    </row>
  </sheetData>
  <sheetProtection/>
  <mergeCells count="11">
    <mergeCell ref="B9:G9"/>
    <mergeCell ref="F15:G15"/>
    <mergeCell ref="F12:G12"/>
    <mergeCell ref="F13:G13"/>
    <mergeCell ref="F14:G14"/>
    <mergeCell ref="C2:F2"/>
    <mergeCell ref="C3:F3"/>
    <mergeCell ref="C4:F4"/>
    <mergeCell ref="C5:F5"/>
    <mergeCell ref="F11:G11"/>
    <mergeCell ref="C7:G7"/>
  </mergeCells>
  <dataValidations count="1">
    <dataValidation type="whole" allowBlank="1" showInputMessage="1" showErrorMessage="1" sqref="E8:G8 E16:L65485 H8:L15 N8:T6548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18"/>
  <sheetViews>
    <sheetView zoomScale="115" zoomScaleNormal="115" zoomScalePageLayoutView="0" workbookViewId="0" topLeftCell="A10">
      <selection activeCell="B17" sqref="B17"/>
    </sheetView>
  </sheetViews>
  <sheetFormatPr defaultColWidth="11.421875" defaultRowHeight="12.75"/>
  <cols>
    <col min="1" max="1" width="5.00390625" style="59" customWidth="1"/>
    <col min="2" max="2" width="30.28125" style="59" customWidth="1"/>
    <col min="3" max="3" width="25.00390625" style="59" customWidth="1"/>
    <col min="4" max="4" width="11.421875" style="59" customWidth="1"/>
    <col min="5" max="5" width="33.00390625" style="59" customWidth="1"/>
    <col min="6" max="6" width="20.7109375" style="59" customWidth="1"/>
    <col min="7" max="7" width="29.8515625" style="59" customWidth="1"/>
    <col min="8" max="8" width="15.00390625" style="59" customWidth="1"/>
    <col min="9" max="16384" width="11.421875" style="59" customWidth="1"/>
  </cols>
  <sheetData>
    <row r="1" ht="13.5" thickBot="1"/>
    <row r="2" spans="2:8" ht="18" customHeight="1" thickBot="1">
      <c r="B2" s="63"/>
      <c r="C2" s="195" t="s">
        <v>123</v>
      </c>
      <c r="D2" s="196"/>
      <c r="E2" s="196"/>
      <c r="F2" s="196"/>
      <c r="G2" s="189" t="str">
        <f>Proyecto!K2</f>
        <v>Codigo: GC-F-015</v>
      </c>
      <c r="H2" s="190"/>
    </row>
    <row r="3" spans="2:8" ht="19.5" customHeight="1" thickBot="1">
      <c r="B3" s="65"/>
      <c r="C3" s="195" t="s">
        <v>125</v>
      </c>
      <c r="D3" s="196"/>
      <c r="E3" s="196"/>
      <c r="F3" s="196"/>
      <c r="G3" s="191" t="str">
        <f>Proyecto!K3</f>
        <v>Fecha: 17 de septiembre de 2014</v>
      </c>
      <c r="H3" s="192"/>
    </row>
    <row r="4" spans="2:8" ht="19.5" customHeight="1" thickBot="1">
      <c r="B4" s="65"/>
      <c r="C4" s="195" t="s">
        <v>126</v>
      </c>
      <c r="D4" s="196"/>
      <c r="E4" s="196"/>
      <c r="F4" s="196"/>
      <c r="G4" s="193" t="str">
        <f>Proyecto!K4</f>
        <v>Version 001</v>
      </c>
      <c r="H4" s="194"/>
    </row>
    <row r="5" spans="2:8" ht="21.75" customHeight="1" thickBot="1">
      <c r="B5" s="67"/>
      <c r="C5" s="195" t="s">
        <v>128</v>
      </c>
      <c r="D5" s="196"/>
      <c r="E5" s="196"/>
      <c r="F5" s="196"/>
      <c r="G5" s="191" t="s">
        <v>129</v>
      </c>
      <c r="H5" s="192"/>
    </row>
    <row r="6" ht="21" customHeight="1"/>
    <row r="7" spans="2:8" ht="22.5" customHeight="1">
      <c r="B7" s="184" t="s">
        <v>76</v>
      </c>
      <c r="C7" s="185"/>
      <c r="D7" s="185"/>
      <c r="E7" s="185"/>
      <c r="F7" s="185"/>
      <c r="G7" s="185"/>
      <c r="H7" s="185"/>
    </row>
    <row r="8" spans="2:8" ht="45" customHeight="1">
      <c r="B8" s="186" t="s">
        <v>145</v>
      </c>
      <c r="C8" s="186"/>
      <c r="D8" s="186"/>
      <c r="E8" s="186"/>
      <c r="F8" s="186"/>
      <c r="G8" s="186"/>
      <c r="H8" s="186"/>
    </row>
    <row r="9" ht="12.75">
      <c r="B9" s="60"/>
    </row>
    <row r="10" ht="12.75"/>
    <row r="11" spans="2:8" ht="22.5" customHeight="1">
      <c r="B11" s="187" t="s">
        <v>73</v>
      </c>
      <c r="C11" s="188"/>
      <c r="E11" s="184" t="s">
        <v>75</v>
      </c>
      <c r="F11" s="185"/>
      <c r="G11" s="185"/>
      <c r="H11" s="185"/>
    </row>
    <row r="12" ht="12.75"/>
    <row r="13" spans="2:8" ht="20.25" customHeight="1">
      <c r="B13" s="31" t="s">
        <v>6</v>
      </c>
      <c r="C13" s="31" t="s">
        <v>74</v>
      </c>
      <c r="D13" s="61"/>
      <c r="E13" s="31" t="s">
        <v>6</v>
      </c>
      <c r="F13" s="31" t="s">
        <v>74</v>
      </c>
      <c r="G13" s="31" t="s">
        <v>72</v>
      </c>
      <c r="H13" s="31" t="s">
        <v>90</v>
      </c>
    </row>
    <row r="14" spans="2:8" ht="40.5" customHeight="1">
      <c r="B14" s="85" t="s">
        <v>146</v>
      </c>
      <c r="C14" s="84" t="s">
        <v>59</v>
      </c>
      <c r="E14" s="87"/>
      <c r="F14" s="87"/>
      <c r="G14" s="86"/>
      <c r="H14" s="88"/>
    </row>
    <row r="15" spans="2:8" ht="12.75">
      <c r="B15" s="62" t="s">
        <v>185</v>
      </c>
      <c r="C15" s="84" t="s">
        <v>147</v>
      </c>
      <c r="E15" s="62"/>
      <c r="F15" s="62"/>
      <c r="G15" s="62"/>
      <c r="H15" s="62"/>
    </row>
    <row r="16" spans="2:8" ht="51">
      <c r="B16" s="85" t="s">
        <v>165</v>
      </c>
      <c r="C16" s="98" t="s">
        <v>148</v>
      </c>
      <c r="E16" s="62"/>
      <c r="F16" s="62"/>
      <c r="G16" s="62"/>
      <c r="H16" s="62"/>
    </row>
    <row r="17" spans="2:8" ht="30" customHeight="1">
      <c r="B17" s="97" t="s">
        <v>186</v>
      </c>
      <c r="C17" s="98" t="s">
        <v>149</v>
      </c>
      <c r="E17" s="62"/>
      <c r="F17" s="62"/>
      <c r="G17" s="62"/>
      <c r="H17" s="62"/>
    </row>
    <row r="18" spans="2:8" ht="21.75" customHeight="1">
      <c r="B18" s="62"/>
      <c r="C18" s="62"/>
      <c r="E18" s="62"/>
      <c r="F18" s="62"/>
      <c r="G18" s="62"/>
      <c r="H18" s="62"/>
    </row>
  </sheetData>
  <sheetProtection/>
  <mergeCells count="12">
    <mergeCell ref="C4:F4"/>
    <mergeCell ref="C5:F5"/>
    <mergeCell ref="E11:H11"/>
    <mergeCell ref="B7:H7"/>
    <mergeCell ref="B8:H8"/>
    <mergeCell ref="B11:C11"/>
    <mergeCell ref="G2:H2"/>
    <mergeCell ref="G3:H3"/>
    <mergeCell ref="G4:H4"/>
    <mergeCell ref="G5:H5"/>
    <mergeCell ref="C2:F2"/>
    <mergeCell ref="C3:F3"/>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F25" sqref="F25"/>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3" customFormat="1" ht="26.25" customHeight="1" thickBot="1">
      <c r="B2" s="63"/>
      <c r="C2" s="195" t="s">
        <v>123</v>
      </c>
      <c r="D2" s="196"/>
      <c r="E2" s="196"/>
      <c r="F2" s="196"/>
      <c r="G2" s="189" t="str">
        <f>Proyecto!K2</f>
        <v>Codigo: GC-F-015</v>
      </c>
      <c r="H2" s="197"/>
      <c r="I2" s="197"/>
      <c r="J2" s="197"/>
      <c r="K2" s="197"/>
      <c r="L2" s="190"/>
      <c r="U2" s="13"/>
    </row>
    <row r="3" spans="2:21" s="3" customFormat="1" ht="23.25" customHeight="1" thickBot="1">
      <c r="B3" s="65"/>
      <c r="C3" s="195" t="s">
        <v>125</v>
      </c>
      <c r="D3" s="196"/>
      <c r="E3" s="196"/>
      <c r="F3" s="196"/>
      <c r="G3" s="191" t="str">
        <f>Proyecto!K3</f>
        <v>Fecha: 17 de septiembre de 2014</v>
      </c>
      <c r="H3" s="198"/>
      <c r="I3" s="198"/>
      <c r="J3" s="198"/>
      <c r="K3" s="198"/>
      <c r="L3" s="192"/>
      <c r="U3" s="13"/>
    </row>
    <row r="4" spans="2:21" s="3" customFormat="1" ht="24" customHeight="1" thickBot="1">
      <c r="B4" s="65"/>
      <c r="C4" s="195" t="s">
        <v>126</v>
      </c>
      <c r="D4" s="196"/>
      <c r="E4" s="196"/>
      <c r="F4" s="196"/>
      <c r="G4" s="193" t="str">
        <f>Proyecto!K4</f>
        <v>Version 001</v>
      </c>
      <c r="H4" s="199"/>
      <c r="I4" s="199"/>
      <c r="J4" s="199"/>
      <c r="K4" s="199"/>
      <c r="L4" s="194"/>
      <c r="U4" s="13"/>
    </row>
    <row r="5" spans="2:21" s="3" customFormat="1" ht="22.5" customHeight="1" thickBot="1">
      <c r="B5" s="67"/>
      <c r="C5" s="195" t="s">
        <v>128</v>
      </c>
      <c r="D5" s="196"/>
      <c r="E5" s="196"/>
      <c r="F5" s="196"/>
      <c r="G5" s="191" t="s">
        <v>129</v>
      </c>
      <c r="H5" s="198"/>
      <c r="I5" s="198"/>
      <c r="J5" s="198"/>
      <c r="K5" s="198"/>
      <c r="L5" s="192"/>
      <c r="U5" s="13"/>
    </row>
    <row r="6" spans="1:6" ht="5.25" customHeight="1">
      <c r="A6" s="7" t="str">
        <f>Proyecto!$E$7</f>
        <v>
Uso y apropiación del sistema de información BPM para el proceso de reorganización empresarial</v>
      </c>
      <c r="B6" s="5"/>
      <c r="C6" s="5"/>
      <c r="D6" s="5"/>
      <c r="E6" s="5"/>
      <c r="F6" s="5"/>
    </row>
    <row r="7" spans="2:21" ht="29.25" customHeight="1">
      <c r="B7" s="30" t="s">
        <v>0</v>
      </c>
      <c r="C7" s="155" t="str">
        <f>Proyecto!$E$7</f>
        <v>
Uso y apropiación del sistema de información BPM para el proceso de reorganización empresarial</v>
      </c>
      <c r="D7" s="155"/>
      <c r="E7" s="155"/>
      <c r="F7" s="155"/>
      <c r="U7" s="1"/>
    </row>
    <row r="8" ht="12">
      <c r="B8" s="3"/>
    </row>
    <row r="9" ht="12"/>
    <row r="10" spans="2:3" ht="18" customHeight="1">
      <c r="B10" s="30" t="s">
        <v>87</v>
      </c>
      <c r="C10" s="17" t="s">
        <v>86</v>
      </c>
    </row>
    <row r="11" ht="6" customHeight="1"/>
    <row r="12" spans="2:3" ht="18" customHeight="1">
      <c r="B12" s="30" t="s">
        <v>46</v>
      </c>
      <c r="C12" s="95"/>
    </row>
    <row r="13" ht="6" customHeight="1"/>
    <row r="14" spans="2:3" ht="39" customHeight="1">
      <c r="B14" s="30" t="s">
        <v>47</v>
      </c>
      <c r="C14" s="106"/>
    </row>
    <row r="15" ht="6" customHeight="1"/>
    <row r="16" spans="2:3" ht="18" customHeight="1">
      <c r="B16" s="30" t="s">
        <v>43</v>
      </c>
      <c r="C16" s="16"/>
    </row>
    <row r="17" ht="6" customHeight="1"/>
    <row r="18" spans="2:3" ht="18" customHeight="1">
      <c r="B18" s="30" t="s">
        <v>44</v>
      </c>
      <c r="C18" s="16"/>
    </row>
    <row r="19" ht="6" customHeight="1"/>
    <row r="20" spans="2:3" ht="18" customHeight="1">
      <c r="B20" s="30" t="s">
        <v>45</v>
      </c>
      <c r="C20" s="16"/>
    </row>
    <row r="21"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17"/>
  <sheetViews>
    <sheetView showGridLines="0" zoomScale="90" zoomScaleNormal="90" zoomScalePageLayoutView="0" workbookViewId="0" topLeftCell="A10">
      <selection activeCell="D29" sqref="D29"/>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5.281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213"/>
      <c r="C2" s="214"/>
      <c r="D2" s="204" t="s">
        <v>123</v>
      </c>
      <c r="E2" s="205"/>
      <c r="F2" s="205"/>
      <c r="G2" s="206"/>
      <c r="H2" s="64" t="str">
        <f>Proyecto!K2</f>
        <v>Codigo: GC-F-015</v>
      </c>
      <c r="P2" s="13"/>
    </row>
    <row r="3" spans="2:16" s="3" customFormat="1" ht="23.25" customHeight="1" thickBot="1">
      <c r="B3" s="215"/>
      <c r="C3" s="203"/>
      <c r="D3" s="207" t="s">
        <v>125</v>
      </c>
      <c r="E3" s="208"/>
      <c r="F3" s="208"/>
      <c r="G3" s="209"/>
      <c r="H3" s="68" t="str">
        <f>Proyecto!K3</f>
        <v>Fecha: 17 de septiembre de 2014</v>
      </c>
      <c r="P3" s="13"/>
    </row>
    <row r="4" spans="2:16" s="3" customFormat="1" ht="24" customHeight="1" thickBot="1">
      <c r="B4" s="215"/>
      <c r="C4" s="203"/>
      <c r="D4" s="210" t="s">
        <v>126</v>
      </c>
      <c r="E4" s="211"/>
      <c r="F4" s="211"/>
      <c r="G4" s="212"/>
      <c r="H4" s="66" t="str">
        <f>Proyecto!K4</f>
        <v>Version 001</v>
      </c>
      <c r="P4" s="13"/>
    </row>
    <row r="5" spans="2:16" s="3" customFormat="1" ht="22.5" customHeight="1" thickBot="1">
      <c r="B5" s="216"/>
      <c r="C5" s="217"/>
      <c r="D5" s="207" t="s">
        <v>128</v>
      </c>
      <c r="E5" s="208"/>
      <c r="F5" s="208"/>
      <c r="G5" s="209"/>
      <c r="H5" s="68" t="s">
        <v>129</v>
      </c>
      <c r="P5" s="13"/>
    </row>
    <row r="6" spans="2:8" ht="5.25" customHeight="1">
      <c r="B6" s="5"/>
      <c r="C6" s="5"/>
      <c r="D6" s="5"/>
      <c r="E6" s="5"/>
      <c r="F6" s="5"/>
      <c r="G6" s="5"/>
      <c r="H6" s="5"/>
    </row>
    <row r="7" spans="2:16" ht="29.25" customHeight="1">
      <c r="B7" s="120" t="s">
        <v>0</v>
      </c>
      <c r="C7" s="120"/>
      <c r="D7" s="155" t="str">
        <f>Proyecto!$E$7</f>
        <v>
Uso y apropiación del sistema de información BPM para el proceso de reorganización empresarial</v>
      </c>
      <c r="E7" s="155"/>
      <c r="F7" s="155"/>
      <c r="G7" s="155"/>
      <c r="H7" s="155"/>
      <c r="P7" s="1"/>
    </row>
    <row r="8" ht="19.5" customHeight="1"/>
    <row r="9" spans="2:8" ht="30" customHeight="1">
      <c r="B9" s="200" t="s">
        <v>36</v>
      </c>
      <c r="C9" s="201"/>
      <c r="D9" s="201"/>
      <c r="E9" s="201"/>
      <c r="F9" s="201"/>
      <c r="G9" s="201"/>
      <c r="H9" s="201"/>
    </row>
    <row r="10" spans="2:16" ht="9.75" customHeight="1">
      <c r="B10" s="203"/>
      <c r="C10" s="203"/>
      <c r="D10" s="203"/>
      <c r="E10" s="203"/>
      <c r="F10" s="203"/>
      <c r="G10" s="203"/>
      <c r="H10" s="203"/>
      <c r="P10" s="1"/>
    </row>
    <row r="11" spans="2:16" ht="25.5" customHeight="1">
      <c r="B11" s="202" t="s">
        <v>6</v>
      </c>
      <c r="C11" s="202"/>
      <c r="D11" s="26" t="s">
        <v>7</v>
      </c>
      <c r="E11" s="28" t="s">
        <v>70</v>
      </c>
      <c r="F11" s="26" t="s">
        <v>11</v>
      </c>
      <c r="G11" s="26" t="s">
        <v>97</v>
      </c>
      <c r="H11" s="26" t="s">
        <v>8</v>
      </c>
      <c r="P11" s="1"/>
    </row>
    <row r="12" spans="2:16" ht="21.75" customHeight="1">
      <c r="B12" s="146" t="s">
        <v>150</v>
      </c>
      <c r="C12" s="146"/>
      <c r="D12" s="90" t="s">
        <v>167</v>
      </c>
      <c r="E12" s="94">
        <v>2201000</v>
      </c>
      <c r="F12" s="94" t="s">
        <v>152</v>
      </c>
      <c r="G12" s="89" t="s">
        <v>95</v>
      </c>
      <c r="H12" s="89" t="s">
        <v>67</v>
      </c>
      <c r="P12" s="1"/>
    </row>
    <row r="13" spans="2:16" ht="30.75" customHeight="1">
      <c r="B13" s="147" t="s">
        <v>151</v>
      </c>
      <c r="C13" s="219"/>
      <c r="D13" s="89" t="s">
        <v>168</v>
      </c>
      <c r="E13" s="93">
        <v>2201000</v>
      </c>
      <c r="F13" s="94" t="s">
        <v>153</v>
      </c>
      <c r="G13" s="89" t="s">
        <v>95</v>
      </c>
      <c r="H13" s="89" t="s">
        <v>67</v>
      </c>
      <c r="P13" s="1"/>
    </row>
    <row r="14" spans="2:16" ht="35.25" customHeight="1">
      <c r="B14" s="146" t="s">
        <v>166</v>
      </c>
      <c r="C14" s="218"/>
      <c r="D14" s="89" t="s">
        <v>170</v>
      </c>
      <c r="E14" s="93">
        <v>2201000</v>
      </c>
      <c r="F14" s="94" t="s">
        <v>173</v>
      </c>
      <c r="G14" s="89" t="s">
        <v>95</v>
      </c>
      <c r="H14" s="89" t="s">
        <v>67</v>
      </c>
      <c r="P14" s="1"/>
    </row>
    <row r="15" spans="2:16" ht="36.75" customHeight="1">
      <c r="B15" s="146" t="s">
        <v>187</v>
      </c>
      <c r="C15" s="146"/>
      <c r="D15" s="25" t="s">
        <v>169</v>
      </c>
      <c r="E15" s="93">
        <v>2201000</v>
      </c>
      <c r="F15" s="91" t="s">
        <v>172</v>
      </c>
      <c r="G15" s="89" t="s">
        <v>95</v>
      </c>
      <c r="H15" s="89" t="s">
        <v>67</v>
      </c>
      <c r="O15" s="2"/>
      <c r="P15" s="1"/>
    </row>
    <row r="16" spans="2:16" ht="27.75" customHeight="1">
      <c r="B16" s="146" t="s">
        <v>186</v>
      </c>
      <c r="C16" s="218"/>
      <c r="D16" s="89" t="s">
        <v>171</v>
      </c>
      <c r="E16" s="93">
        <v>2201000</v>
      </c>
      <c r="F16" s="94" t="s">
        <v>174</v>
      </c>
      <c r="G16" s="89" t="s">
        <v>95</v>
      </c>
      <c r="H16" s="89" t="s">
        <v>67</v>
      </c>
      <c r="P16" s="1"/>
    </row>
    <row r="17" spans="2:8" ht="24" customHeight="1">
      <c r="B17" s="146"/>
      <c r="C17" s="146"/>
      <c r="D17" s="25"/>
      <c r="E17" s="93"/>
      <c r="F17" s="25"/>
      <c r="G17" s="25"/>
      <c r="H17" s="25"/>
    </row>
  </sheetData>
  <sheetProtection/>
  <mergeCells count="16">
    <mergeCell ref="B16:C16"/>
    <mergeCell ref="B17:C17"/>
    <mergeCell ref="B12:C12"/>
    <mergeCell ref="B13:C13"/>
    <mergeCell ref="B15:C15"/>
    <mergeCell ref="B14:C14"/>
    <mergeCell ref="B7:C7"/>
    <mergeCell ref="D7:H7"/>
    <mergeCell ref="B9:H9"/>
    <mergeCell ref="B11:C11"/>
    <mergeCell ref="B10:H10"/>
    <mergeCell ref="D2:G2"/>
    <mergeCell ref="D3:G3"/>
    <mergeCell ref="D4:G4"/>
    <mergeCell ref="D5:G5"/>
    <mergeCell ref="B2:C5"/>
  </mergeCells>
  <conditionalFormatting sqref="D11:D12 D14">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6">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3">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I9:N9 F17:N65493">
      <formula1>1</formula1>
      <formula2>5</formula2>
    </dataValidation>
  </dataValidations>
  <hyperlinks>
    <hyperlink ref="F12" r:id="rId1" display="FReyes@SUPERSOCIEDADES.GOV.CO"/>
    <hyperlink ref="F13" r:id="rId2" display="NicolasPT@SUPERSOCIEDADES.GOV.CO"/>
    <hyperlink ref="F14" r:id="rId3" display="YeimyBN@SUPERSOCIEDADES.GOV.CO"/>
    <hyperlink ref="F16" r:id="rId4" display="FranciscoAZ@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20"/>
  <sheetViews>
    <sheetView showGridLines="0" zoomScale="90" zoomScaleNormal="90" zoomScalePageLayoutView="0" workbookViewId="0" topLeftCell="A5">
      <selection activeCell="D15" sqref="D15"/>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3" customFormat="1" ht="26.25" customHeight="1" thickBot="1">
      <c r="B2" s="63"/>
      <c r="C2" s="195" t="s">
        <v>123</v>
      </c>
      <c r="D2" s="196"/>
      <c r="E2" s="196"/>
      <c r="F2" s="196"/>
      <c r="G2" s="70" t="str">
        <f>Proyecto!K2</f>
        <v>Codigo: GC-F-015</v>
      </c>
      <c r="H2" s="69"/>
      <c r="P2" s="13"/>
    </row>
    <row r="3" spans="2:16" s="3" customFormat="1" ht="23.25" customHeight="1" thickBot="1">
      <c r="B3" s="65"/>
      <c r="C3" s="195" t="s">
        <v>125</v>
      </c>
      <c r="D3" s="196"/>
      <c r="E3" s="196"/>
      <c r="F3" s="196"/>
      <c r="G3" s="68" t="str">
        <f>Proyecto!K3</f>
        <v>Fecha: 17 de septiembre de 2014</v>
      </c>
      <c r="H3" s="69"/>
      <c r="P3" s="13"/>
    </row>
    <row r="4" spans="2:16" s="3" customFormat="1" ht="24" customHeight="1" thickBot="1">
      <c r="B4" s="65"/>
      <c r="C4" s="195" t="s">
        <v>126</v>
      </c>
      <c r="D4" s="196"/>
      <c r="E4" s="196"/>
      <c r="F4" s="196"/>
      <c r="G4" s="68" t="str">
        <f>Proyecto!K4</f>
        <v>Version 001</v>
      </c>
      <c r="H4" s="69"/>
      <c r="P4" s="13"/>
    </row>
    <row r="5" spans="2:16" s="3" customFormat="1" ht="22.5" customHeight="1" thickBot="1">
      <c r="B5" s="67"/>
      <c r="C5" s="195" t="s">
        <v>128</v>
      </c>
      <c r="D5" s="196"/>
      <c r="E5" s="196"/>
      <c r="F5" s="196"/>
      <c r="G5" s="71" t="s">
        <v>129</v>
      </c>
      <c r="H5" s="69"/>
      <c r="P5" s="13"/>
    </row>
    <row r="6" spans="2:6" ht="5.25" customHeight="1">
      <c r="B6" s="5"/>
      <c r="C6" s="5"/>
      <c r="D6" s="5"/>
      <c r="E6" s="5"/>
      <c r="F6" s="5"/>
    </row>
    <row r="7" spans="2:16" ht="29.25" customHeight="1">
      <c r="B7" s="30" t="s">
        <v>0</v>
      </c>
      <c r="C7" s="122" t="str">
        <f>Proyecto!$E$7</f>
        <v>
Uso y apropiación del sistema de información BPM para el proceso de reorganización empresarial</v>
      </c>
      <c r="D7" s="122"/>
      <c r="E7" s="122"/>
      <c r="F7" s="122"/>
      <c r="G7" s="22"/>
      <c r="P7" s="1"/>
    </row>
    <row r="8" spans="2:16" ht="6.75" customHeight="1">
      <c r="B8" s="8"/>
      <c r="C8" s="9"/>
      <c r="D8" s="9"/>
      <c r="E8" s="9"/>
      <c r="F8" s="9"/>
      <c r="P8" s="1"/>
    </row>
    <row r="9" spans="2:3" ht="12">
      <c r="B9" s="131"/>
      <c r="C9" s="131"/>
    </row>
    <row r="10" spans="2:7" ht="20.25" customHeight="1">
      <c r="B10" s="169" t="s">
        <v>16</v>
      </c>
      <c r="C10" s="170"/>
      <c r="D10" s="170"/>
      <c r="E10" s="170"/>
      <c r="F10" s="170"/>
      <c r="G10" s="171"/>
    </row>
    <row r="11" ht="15" customHeight="1"/>
    <row r="12" spans="2:7" ht="24.75" customHeight="1">
      <c r="B12" s="27" t="s">
        <v>88</v>
      </c>
      <c r="C12" s="29" t="s">
        <v>17</v>
      </c>
      <c r="D12" s="29" t="s">
        <v>18</v>
      </c>
      <c r="E12" s="29" t="s">
        <v>19</v>
      </c>
      <c r="F12" s="29" t="s">
        <v>20</v>
      </c>
      <c r="G12" s="29" t="s">
        <v>21</v>
      </c>
    </row>
    <row r="13" spans="2:7" ht="44.25" customHeight="1">
      <c r="B13" s="24" t="s">
        <v>154</v>
      </c>
      <c r="C13" s="92" t="s">
        <v>99</v>
      </c>
      <c r="D13" s="24" t="s">
        <v>155</v>
      </c>
      <c r="E13" s="25" t="s">
        <v>117</v>
      </c>
      <c r="F13" s="24" t="s">
        <v>157</v>
      </c>
      <c r="G13" s="24"/>
    </row>
    <row r="14" spans="2:7" ht="44.25" customHeight="1">
      <c r="B14" s="24" t="s">
        <v>185</v>
      </c>
      <c r="C14" s="92" t="s">
        <v>99</v>
      </c>
      <c r="D14" s="24" t="s">
        <v>188</v>
      </c>
      <c r="E14" s="25" t="s">
        <v>115</v>
      </c>
      <c r="F14" s="25" t="s">
        <v>157</v>
      </c>
      <c r="G14" s="24"/>
    </row>
    <row r="15" spans="2:7" ht="44.25" customHeight="1">
      <c r="B15" s="24" t="s">
        <v>189</v>
      </c>
      <c r="C15" s="92" t="s">
        <v>99</v>
      </c>
      <c r="D15" s="24" t="s">
        <v>156</v>
      </c>
      <c r="E15" s="25" t="s">
        <v>118</v>
      </c>
      <c r="F15" s="25" t="s">
        <v>157</v>
      </c>
      <c r="G15" s="24"/>
    </row>
    <row r="16" ht="12.75">
      <c r="C16" s="23"/>
    </row>
    <row r="17" ht="12.75">
      <c r="C17" s="23"/>
    </row>
    <row r="18" ht="12.75">
      <c r="C18" s="23"/>
    </row>
    <row r="19" ht="12.75">
      <c r="C19" s="23"/>
    </row>
    <row r="20" ht="12.75">
      <c r="C20"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E9 G16:G65498 G11 G9 E16:E65498 H9:N6549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V12"/>
  <sheetViews>
    <sheetView showGridLines="0" zoomScale="90" zoomScaleNormal="90" zoomScalePageLayoutView="0" workbookViewId="0" topLeftCell="A1">
      <selection activeCell="E22" sqref="E22"/>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2" s="3" customFormat="1" ht="26.25" customHeight="1" thickBot="1">
      <c r="B2" s="63"/>
      <c r="C2" s="195" t="s">
        <v>123</v>
      </c>
      <c r="D2" s="196"/>
      <c r="E2" s="196"/>
      <c r="F2" s="196"/>
      <c r="G2" s="189" t="str">
        <f>Proyecto!K2</f>
        <v>Codigo: GC-F-015</v>
      </c>
      <c r="H2" s="190"/>
      <c r="I2" s="11"/>
      <c r="J2" s="11"/>
      <c r="K2" s="11"/>
      <c r="L2" s="12"/>
      <c r="V2" s="13"/>
    </row>
    <row r="3" spans="2:22" s="3" customFormat="1" ht="23.25" customHeight="1" thickBot="1">
      <c r="B3" s="65"/>
      <c r="C3" s="195" t="s">
        <v>125</v>
      </c>
      <c r="D3" s="196"/>
      <c r="E3" s="196"/>
      <c r="F3" s="196"/>
      <c r="G3" s="191" t="str">
        <f>Proyecto!K3</f>
        <v>Fecha: 17 de septiembre de 2014</v>
      </c>
      <c r="H3" s="192"/>
      <c r="I3" s="11"/>
      <c r="J3" s="11"/>
      <c r="K3" s="11"/>
      <c r="L3" s="12"/>
      <c r="V3" s="13"/>
    </row>
    <row r="4" spans="2:22" s="3" customFormat="1" ht="24" customHeight="1" thickBot="1">
      <c r="B4" s="65"/>
      <c r="C4" s="195" t="s">
        <v>126</v>
      </c>
      <c r="D4" s="196"/>
      <c r="E4" s="196"/>
      <c r="F4" s="196"/>
      <c r="G4" s="193" t="str">
        <f>Proyecto!K4</f>
        <v>Version 001</v>
      </c>
      <c r="H4" s="194"/>
      <c r="I4" s="11"/>
      <c r="L4" s="12"/>
      <c r="V4" s="13"/>
    </row>
    <row r="5" spans="2:22" s="3" customFormat="1" ht="22.5" customHeight="1" thickBot="1">
      <c r="B5" s="67"/>
      <c r="C5" s="195" t="s">
        <v>128</v>
      </c>
      <c r="D5" s="196"/>
      <c r="E5" s="196"/>
      <c r="F5" s="196"/>
      <c r="G5" s="191" t="s">
        <v>129</v>
      </c>
      <c r="H5" s="192"/>
      <c r="I5" s="11"/>
      <c r="L5" s="11"/>
      <c r="V5" s="13"/>
    </row>
    <row r="6" spans="2:8" ht="5.25" customHeight="1">
      <c r="B6" s="5"/>
      <c r="C6" s="5"/>
      <c r="D6" s="5"/>
      <c r="E6" s="5"/>
      <c r="F6" s="5"/>
      <c r="G6" s="5"/>
      <c r="H6" s="5"/>
    </row>
    <row r="7" spans="2:22" ht="29.25" customHeight="1">
      <c r="B7" s="32" t="s">
        <v>0</v>
      </c>
      <c r="C7" s="155" t="str">
        <f>Proyecto!$E$7</f>
        <v>
Uso y apropiación del sistema de información BPM para el proceso de reorganización empresarial</v>
      </c>
      <c r="D7" s="155"/>
      <c r="E7" s="155"/>
      <c r="F7" s="155"/>
      <c r="G7" s="155"/>
      <c r="H7" s="155"/>
      <c r="V7" s="1"/>
    </row>
    <row r="8" ht="12"/>
    <row r="9" spans="2:8" ht="15" customHeight="1">
      <c r="B9" s="183" t="s">
        <v>9</v>
      </c>
      <c r="C9" s="183"/>
      <c r="D9" s="183"/>
      <c r="E9" s="183"/>
      <c r="F9" s="183"/>
      <c r="G9" s="183"/>
      <c r="H9" s="183"/>
    </row>
    <row r="10" ht="15" customHeight="1"/>
    <row r="11" spans="2:8" ht="33.75" customHeight="1">
      <c r="B11" s="202" t="s">
        <v>89</v>
      </c>
      <c r="C11" s="202"/>
      <c r="D11" s="26" t="s">
        <v>27</v>
      </c>
      <c r="E11" s="26" t="s">
        <v>10</v>
      </c>
      <c r="F11" s="37" t="s">
        <v>12</v>
      </c>
      <c r="G11" s="26" t="s">
        <v>13</v>
      </c>
      <c r="H11" s="26" t="s">
        <v>122</v>
      </c>
    </row>
    <row r="12" spans="2:8" ht="20.25" customHeight="1">
      <c r="B12" s="146" t="s">
        <v>140</v>
      </c>
      <c r="C12" s="146"/>
      <c r="D12" s="146" t="s">
        <v>140</v>
      </c>
      <c r="E12" s="146"/>
      <c r="F12" s="146" t="s">
        <v>140</v>
      </c>
      <c r="G12" s="146"/>
      <c r="H12" s="81" t="s">
        <v>140</v>
      </c>
    </row>
  </sheetData>
  <sheetProtection/>
  <mergeCells count="14">
    <mergeCell ref="C5:F5"/>
    <mergeCell ref="G5:H5"/>
    <mergeCell ref="C2:F2"/>
    <mergeCell ref="G2:H2"/>
    <mergeCell ref="C3:F3"/>
    <mergeCell ref="G3:H3"/>
    <mergeCell ref="C4:F4"/>
    <mergeCell ref="G4:H4"/>
    <mergeCell ref="D12:E12"/>
    <mergeCell ref="F12:G12"/>
    <mergeCell ref="B12:C12"/>
    <mergeCell ref="B9:H9"/>
    <mergeCell ref="B11:C11"/>
    <mergeCell ref="C7:H7"/>
  </mergeCells>
  <dataValidations count="1">
    <dataValidation type="whole" allowBlank="1" showInputMessage="1" showErrorMessage="1" sqref="F8:G8 I8:L65497 N8:T65497 F13:G6549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Clínica de Casos Fase II</dc:title>
  <dc:subject/>
  <dc:creator>José Manuel Piratoba Lemus</dc:creator>
  <cp:keywords>SGSI</cp:keywords>
  <dc:description/>
  <cp:lastModifiedBy>Carlos Alberto Cuesta Palacios</cp:lastModifiedBy>
  <cp:lastPrinted>2014-09-04T14:54:30Z</cp:lastPrinted>
  <dcterms:created xsi:type="dcterms:W3CDTF">2009-01-14T13:57:13Z</dcterms:created>
  <dcterms:modified xsi:type="dcterms:W3CDTF">2019-01-24T22:18:17Z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lqminfo">
    <vt:i4>8</vt:i4>
  </property>
  <property fmtid="{D5CDD505-2E9C-101B-9397-08002B2CF9AE}" pid="4" name="lqmsess">
    <vt:lpwstr>799d5339-a49e-424b-bb08-52f28bdb1d49</vt:lpwstr>
  </property>
  <property fmtid="{D5CDD505-2E9C-101B-9397-08002B2CF9AE}" pid="5" name="IconOverlay">
    <vt:lpwstr/>
  </property>
  <property fmtid="{D5CDD505-2E9C-101B-9397-08002B2CF9AE}" pid="6" name="Comentarios">
    <vt:lpwstr/>
  </property>
  <property fmtid="{D5CDD505-2E9C-101B-9397-08002B2CF9AE}" pid="7" name="Fase">
    <vt:lpwstr>a. Ficha Téncnica</vt:lpwstr>
  </property>
  <property fmtid="{D5CDD505-2E9C-101B-9397-08002B2CF9AE}" pid="8" name="_dlc_DocId">
    <vt:lpwstr>NV5X2DCNMZXR-706062453-2602</vt:lpwstr>
  </property>
  <property fmtid="{D5CDD505-2E9C-101B-9397-08002B2CF9AE}" pid="9" name="_dlc_DocIdItemGuid">
    <vt:lpwstr>d638718b-e17e-4289-b320-f77abbf19b6a</vt:lpwstr>
  </property>
  <property fmtid="{D5CDD505-2E9C-101B-9397-08002B2CF9AE}" pid="10" name="_dlc_DocIdUrl">
    <vt:lpwstr>https://www.supersociedades.gov.co/nuestra_entidad/Planeacion/_layouts/15/DocIdRedir.aspx?ID=NV5X2DCNMZXR-706062453-2602, NV5X2DCNMZXR-706062453-2602</vt:lpwstr>
  </property>
</Properties>
</file>