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60" windowHeight="7770" tabRatio="803" firstSheet="2"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'Interesados'!$B$2:$H$22</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 ref="B25" authorId="0">
      <text>
        <r>
          <rPr>
            <b/>
            <sz val="9"/>
            <rFont val="Tahoma"/>
            <family val="2"/>
          </rPr>
          <t>OBJETIVOS DE PROYECTO:</t>
        </r>
        <r>
          <rPr>
            <sz val="9"/>
            <rFont val="Tahoma"/>
            <family val="2"/>
          </rPr>
          <t xml:space="preserve">
Incluir los objetivos que debe cumplir el proyecto
</t>
        </r>
      </text>
    </comment>
    <comment ref="D25"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<sst xmlns="http://schemas.openxmlformats.org/spreadsheetml/2006/main" count="354" uniqueCount="212">
  <si>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</si>
  <si>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</si>
  <si>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</si>
  <si>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</si>
  <si>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</si>
  <si>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</si>
  <si>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</si>
  <si>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</si>
  <si>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</si>
  <si>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</si>
  <si>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</si>
  <si>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</si>
  <si>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</si>
  <si>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</si>
  <si>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</si>
  <si>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</si>
  <si>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</si>
  <si>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</si>
  <si>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</si>
  <si>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</si>
  <si>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</si>
  <si>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</si>
  <si>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</si>
  <si>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</si>
  <si>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</si>
  <si>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</si>
  <si>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</si>
  <si>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</si>
  <si>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</si>
  <si>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</si>
  <si>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</si>
  <si>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</si>
  <si>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</si>
  <si>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</si>
  <si>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</si>
  <si>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</si>
  <si>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</si>
  <si>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</si>
  <si>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</si>
  <si>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</si>
  <si>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</si>
  <si>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</si>
  <si>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</si>
  <si>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</si>
  <si>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</si>
  <si>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</si>
  <si>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</si>
  <si>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</si>
  <si>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</si>
  <si>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</si>
  <si>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</si>
  <si>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</si>
  <si>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</si>
  <si>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</si>
  <si>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</si>
  <si>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</si>
  <si>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</si>
  <si>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</si>
  <si>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</si>
  <si>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</si>
  <si>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</si>
  <si>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</si>
  <si>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</si>
  <si>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</si>
  <si>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</si>
  <si>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</si>
  <si>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</si>
  <si>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</si>
  <si>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</si>
  <si>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</si>
  <si>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</si>
  <si>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</si>
  <si>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</si>
  <si>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</si>
  <si>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</si>
  <si>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</si>
  <si>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</si>
  <si>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</si>
  <si>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</si>
  <si>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</si>
  <si>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</si>
  <si>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</si>
  <si>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</si>
  <si>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</si>
  <si>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</si>
  <si>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</si>
  <si>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</si>
  <si>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</si>
  <si>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</si>
  <si>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</si>
  <si>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</si>
  <si>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</si>
  <si>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</si>
  <si>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</si>
  <si>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</si>
  <si>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</si>
  <si>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</si>
  <si>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</si>
  <si>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</si>
  <si>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</si>
  <si>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</si>
  <si>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</si>
  <si>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</si>
  <si>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</si>
  <si>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</si>
  <si>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</si>
  <si>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</si>
  <si>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</si>
  <si>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</si>
  <si>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</si>
  <si>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</si>
  <si>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</si>
  <si>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</si>
  <si>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</si>
  <si>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</si>
  <si>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</si>
  <si>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</si>
  <si>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</si>
  <si>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</si>
  <si>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</si>
  <si>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</si>
  <si>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</si>
  <si>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</si>
  <si>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</si>
  <si>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</si>
  <si>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</si>
  <si>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</si>
  <si>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</si>
  <si>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</si>
  <si>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</si>
  <si>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</si>
  <si>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</si>
  <si>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</si>
  <si>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</si>
  <si>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</si>
  <si>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</si>
  <si>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</si>
  <si>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</si>
  <si>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</si>
  <si>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</si>
  <si>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Acordar con la Superintendencia Financiera de Colombia los terminos en que cada entidad ejercerá sus funciones respecto de las sociedades que hagan parte de los conlgomerados financieros a que se refiere la Ley 1870 de 2017.</t>
  </si>
  <si>
    <t>Informe de reunión</t>
  </si>
  <si>
    <t>Reuniones conjuntas para socializar la información encontrada y definir los puntos a incluir en el memorando de entendimiento.</t>
  </si>
  <si>
    <t>Angela Silva - Andrés Gaitán</t>
  </si>
  <si>
    <t>Angela Silva- Andrés Gaitán - Hadit Camelo</t>
  </si>
  <si>
    <t xml:space="preserve">Memorando de entendimiento con la Superintendencia Financiera de Colombia para la aplicación de la Ley 1870 de 2017- "POR LA CUAL SE DICTAN NORMAS PARA FORTALECER LA REGULACIÓN Y SUPERVISIÓN DE LOS CONGLOMERADOS FINANCIEROS Y LOS MECANISMOS DE RESOLUCIÓN DE ENTIDADES FINANCIERAS"  </t>
  </si>
  <si>
    <t>Ejercer eficientemente las facultades administrativas de fiscalización sobre las sociedades sujetas a la inspección, vigilancia y control.</t>
  </si>
  <si>
    <t>SISTEMA DE GESTIÓN INTEGRADO</t>
  </si>
  <si>
    <t>PROCESO: GESTIÓN INTEGRAL</t>
  </si>
  <si>
    <t>Identificar las sociedades holding vigiladas por la Superintendencia de Sociedades controlantes de los conglomerados financieros seleccionados por la Superintendencia Financiera en su política de supervisión</t>
  </si>
  <si>
    <t xml:space="preserve">La elaboración de un borrador del memorando de entendimiento que incluya los temas propios de esta Entidad, para someterlo a revisión y efectuar los ajustes correspondientes. </t>
  </si>
  <si>
    <t>Fabio Bonilla - María Teresa Camacho</t>
  </si>
  <si>
    <t>Fabio Bonilla- María Teresa Camacho- Julio Andrés Mantilla</t>
  </si>
  <si>
    <t>Angela Silva - Andrés Gaitán - Hadit Camelo</t>
  </si>
  <si>
    <t xml:space="preserve">Efectiva realización de cada una de las actividades programadas  </t>
  </si>
  <si>
    <t>6 informes</t>
  </si>
  <si>
    <t>Andrés Martín Gaitán</t>
  </si>
  <si>
    <t>Concretar la fecha para adelantar la reunión y concertar las actividades a realizar por cada una de las superintedencias.</t>
  </si>
  <si>
    <t>Andrés Gaitán</t>
  </si>
  <si>
    <t>Correo electrónico</t>
  </si>
  <si>
    <t xml:space="preserve">Definir una fecha en la que se adelanten las reuniones con el fin de socializar la información recaudada </t>
  </si>
  <si>
    <t>Establecer una fecha para la revisión del borrador del memorando de entendimiento.</t>
  </si>
  <si>
    <t>Necesidad de definir unos parametros para el intercambio de información y establecer las competencias en materia de vigilancia de sociedades que integran conglomerados financieros en los términos de la Ley 1870 de 2017.</t>
  </si>
  <si>
    <t>Superintendencia Financiera</t>
  </si>
  <si>
    <t>Menmorando de entendimiento</t>
  </si>
  <si>
    <t>Elaboración efectiva del memorando de entendimiento</t>
  </si>
  <si>
    <t xml:space="preserve">La dificultad de concertar la agenda de los directivos de la Superintedencia Financiera y la Superintedencia de Sociedades para adelanatar el plan de actividades.                                                     La no ejecución de las actividades asignadas a cada Superintendencia. </t>
  </si>
  <si>
    <t xml:space="preserve">Que el borrador del memorando cumpla con las actividades concertadas en cada una de las reuniones realizadas </t>
  </si>
  <si>
    <t xml:space="preserve">La dificultad de concertar la agenda de los directivos de la Superintedencia Financiera y la Superintedencia de Sociedades para adelanatar el plan de actividades.                                                  </t>
  </si>
  <si>
    <t xml:space="preserve">La no ejecución de las actividades asignadas a cada Superintendencia. </t>
  </si>
  <si>
    <t>Enviar las comunicaciones que se requieran para la efectiva realización de las actividades programadas</t>
  </si>
  <si>
    <t>Establecer criterios de supervisión de manera previa a la verificiación de los plazos definidos en el cronograma de actividades.</t>
  </si>
  <si>
    <t>Elaboración de propuestas (proyectos decretos en materia de insolvencia o reglamentación para efectiva supervisión de sociedades)</t>
  </si>
  <si>
    <t>Elaborar el mapa de funciones de las dos superintendencias, para el cumplimiento de la ley de conglomerados financieros.</t>
  </si>
  <si>
    <t>Elaborar el memorando de entendimiento sobre el ejercicio de las funciones, que incluya un protocolo de información entre ambas superintendencias.</t>
  </si>
  <si>
    <t>Definir las competencias de cada una de las superintendencias de acuerdo a lo señalado en la Ley 1870 de 2017 de conglomerados financieros.</t>
  </si>
  <si>
    <t xml:space="preserve">Definir los lineamientos en los que la Superintendencia de Sociedades deba informar de manera previa a la Superintendencia Financiera acerca de una operación juridica económica, que se someta a su aprobación, entre compañías que formen parte de los conglomerados financieros. </t>
  </si>
  <si>
    <t>No de actividades realizadas / 
No. de programadas</t>
  </si>
  <si>
    <t>Elaborar memorando de entendimiento, previa concertación de las tareas a realizar por parte de la Superintendencia de Sociedades y la Superintendencia Financiera.</t>
  </si>
  <si>
    <t>Andres Parias Garzon</t>
  </si>
  <si>
    <t>Angela Cristina Silva
Andres Martin Gaitan</t>
  </si>
  <si>
    <t>Andres Martin Gaitan
Hadith Camelo Chacon</t>
  </si>
  <si>
    <t>Angela Cristina Silva</t>
  </si>
  <si>
    <t>Andres Martin Gaitan</t>
  </si>
  <si>
    <t>Lider Funcional</t>
  </si>
  <si>
    <t>Hadith Camelo Chacon</t>
  </si>
  <si>
    <t>NA</t>
  </si>
  <si>
    <t xml:space="preserve">Andres Alfonso Parias Garzón </t>
  </si>
  <si>
    <t>Delegado para Inspección Vigilancia y Control</t>
  </si>
  <si>
    <t>aparias@supersociedades.gov.co</t>
  </si>
  <si>
    <t xml:space="preserve">Angela Cristina Silva Rojas </t>
  </si>
  <si>
    <t xml:space="preserve">Directora de Supervisión de Asuntos Especiales y Empresariales </t>
  </si>
  <si>
    <t>AngelaSR@supersociedades.gov.co</t>
  </si>
  <si>
    <t>Coordinador Grupo Conglomerados</t>
  </si>
  <si>
    <t>andresg@supersociedades.gov.co</t>
  </si>
  <si>
    <t xml:space="preserve">Usuarios de los servicios de la Delegatura de Inspección, Vigilancia y Control </t>
  </si>
  <si>
    <t>Usuarios</t>
  </si>
  <si>
    <t>Coordinador del Grupo de Conglomerados</t>
  </si>
  <si>
    <t>Acordar con la Superintendencia Financiera de Colombia los términos en que cada entidad ejercerá sus funciones respecto de las sociedades que hagan parte de los conglomerados financieros a que se refiere la Ley 1870 de 2017.
Establecer criterios de intercambio de información entre la Superintedencia de Sociedades y Superintendecnia Financiera con ocasión de la expedición de la Ley 1870 de 2017. Definir las competencias de la Superintendencia Financiera y Superintendencia de Sociedades en materia de vigilancia de sociedades que integren un conglomerado financiero en los términos de la Ley 1870 de 2017 atendiendo a su condición de matriz y subsidiarias.</t>
  </si>
  <si>
    <t>Todas aquella funciones de las superintendencias, que no guarden relación directa con la Ley de conglomerados financieros.</t>
  </si>
  <si>
    <t>Un intercambio de información celere entre la Superintedencia de Sociedades y la Superintendencia Financiera. La claridad y el entendimiento común de las competencias de cada Superintedencia en cuanto a las atribuciones en materia de conglomerados.  
La Superintendencia Financiera no responsa acertivamente a las propuestas realizadas por la Superintendencia de Sociedades. Expedición de nuevos decretos reglamentarios del ministerio, afecten las compentencias de las superintendencias sobre los conglomerados financieros.</t>
  </si>
  <si>
    <t>1 Borrador de Memorando de entendimiento                                                                                                                                                     
3 informes de reunión.
1 archivo en excel reportando las matrices encontradas
1 archivo en excel reportando las matrices y subordinadas encontradas.</t>
  </si>
  <si>
    <t>Proyecto de memorando de entendimiento.</t>
  </si>
  <si>
    <t>Reunión con los funcionarios encargados de la Superintendencia Financiera para adelantar los temas relacionados con el memorando de entendimiento.</t>
  </si>
  <si>
    <t>Archivo en Excel reportando las matrices encontradas</t>
  </si>
  <si>
    <t>Identificar las sociedades vigiladas por la Superintendencias de Sociedades que forman parte de conglomerados financieros.</t>
  </si>
  <si>
    <t>Archivo en Excel reportando las matrices y subordinadas encontradas.</t>
  </si>
  <si>
    <t>Se anexa archivo de excel en el cual se identifica los conglomerados financieros.</t>
  </si>
  <si>
    <t>Se anexa archivo de excel en el cual se identifica las holding de conglomerados financieros vigilados por la superintendencia de sociedades.</t>
  </si>
  <si>
    <t>Se realizo la reunion con la SuperFinanciera. Se carga documento con informe de la rreunion sostenida el 11/01/2018</t>
  </si>
  <si>
    <t>Se anexa informe de la reunión donde se establecieron las actividades a desarrollar.</t>
  </si>
  <si>
    <t>Se realizó el borrador del memorando de entendimiento y con esto se finaliza el proyecto.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</si>
</sst>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b/>
      <sz val="10"/>
      <name val="Arial"/>
      <family val="2"/>
    </font>
    <font>
      <sz val="10"/>
      <color indexed="9"/>
      <name val="Arial"/>
      <family val="2"/>
    </font>
    <font>
      <b/>
      <sz val="10"/>
      <color indexed="9"/>
      <name val="Arial"/>
      <family val="2"/>
    </font>
    <font>
      <sz val="11"/>
      <name val="Arial"/>
      <family val="2"/>
    </font>
    <font>
      <sz val="12"/>
      <name val="Arial"/>
      <family val="2"/>
    </font>
    <font>
      <u val="single"/>
      <sz val="11"/>
      <color indexed="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u val="single"/>
      <sz val="11"/>
      <color theme="1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top style="thin"/>
      <bottom style="thin"/>
    </border>
    <border>
      <left/>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style="thin"/>
      <right/>
      <top style="thin"/>
      <bottom style="medium"/>
    </border>
    <border>
      <left/>
      <right/>
      <top style="thin"/>
      <bottom/>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36">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6" applyFont="1" applyFill="1" applyBorder="1" applyAlignment="1">
      <alignment horizontal="center" vertical="center"/>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52" fillId="35" borderId="0" xfId="0" applyFont="1" applyFill="1" applyAlignment="1">
      <alignment horizontal="center" vertical="center" wrapText="1"/>
    </xf>
    <xf numFmtId="0" fontId="4" fillId="33" borderId="11" xfId="0" applyFont="1" applyFill="1" applyBorder="1" applyAlignment="1" quotePrefix="1">
      <alignment horizontal="center" vertical="center" wrapText="1"/>
    </xf>
    <xf numFmtId="0" fontId="43" fillId="33" borderId="11" xfId="46"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 fillId="36" borderId="11" xfId="0" applyFont="1" applyFill="1" applyBorder="1" applyAlignment="1" applyProtection="1">
      <alignment horizontal="center" vertical="center" wrapText="1"/>
      <protection/>
    </xf>
    <xf numFmtId="9" fontId="5" fillId="36" borderId="11" xfId="0" applyNumberFormat="1" applyFont="1" applyFill="1" applyBorder="1" applyAlignment="1" applyProtection="1">
      <alignment horizontal="center" vertical="center" wrapText="1"/>
      <protection/>
    </xf>
    <xf numFmtId="166" fontId="5" fillId="36"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6" fillId="0" borderId="0" xfId="53" applyFont="1" applyFill="1" applyBorder="1" applyAlignment="1" applyProtection="1">
      <alignment horizontal="center" vertical="center"/>
      <protection/>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13" fillId="33" borderId="0" xfId="0" applyFont="1" applyFill="1" applyAlignment="1">
      <alignment horizontal="center" vertic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52" fillId="35" borderId="11" xfId="0" applyFont="1" applyFill="1" applyBorder="1" applyAlignment="1">
      <alignment vertical="center" wrapText="1"/>
    </xf>
    <xf numFmtId="14" fontId="4" fillId="0" borderId="11" xfId="0" applyNumberFormat="1" applyFont="1" applyBorder="1" applyAlignment="1">
      <alignment horizontal="center" vertical="center"/>
    </xf>
    <xf numFmtId="1"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xf>
    <xf numFmtId="0" fontId="55" fillId="33" borderId="11" xfId="46" applyFont="1" applyFill="1" applyBorder="1" applyAlignment="1">
      <alignment horizontal="center" vertical="center" wrapText="1"/>
    </xf>
    <xf numFmtId="0" fontId="4" fillId="0" borderId="12"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6" fillId="0" borderId="11" xfId="0" applyFont="1" applyBorder="1" applyAlignment="1">
      <alignment vertical="center" wrapText="1"/>
    </xf>
    <xf numFmtId="10" fontId="4" fillId="0" borderId="0" xfId="55" applyNumberFormat="1" applyFont="1" applyAlignment="1">
      <alignment horizontal="center" vertical="center"/>
    </xf>
    <xf numFmtId="9" fontId="4" fillId="0" borderId="0" xfId="0" applyNumberFormat="1" applyFont="1" applyAlignment="1">
      <alignment horizontal="center" vertical="center" wrapText="1"/>
    </xf>
    <xf numFmtId="9" fontId="4" fillId="0" borderId="11" xfId="0" applyNumberFormat="1" applyFont="1" applyBorder="1" applyAlignment="1">
      <alignment horizontal="center" vertical="center"/>
    </xf>
    <xf numFmtId="9" fontId="7" fillId="0" borderId="11" xfId="55" applyFont="1" applyBorder="1" applyAlignment="1">
      <alignment horizontal="center" vertical="center" wrapText="1"/>
    </xf>
    <xf numFmtId="9" fontId="0" fillId="0" borderId="11" xfId="0" applyNumberFormat="1" applyBorder="1" applyAlignment="1">
      <alignment horizontal="center" vertical="center"/>
    </xf>
    <xf numFmtId="14" fontId="4" fillId="0" borderId="11" xfId="0" applyNumberFormat="1" applyFont="1" applyFill="1" applyBorder="1" applyAlignment="1">
      <alignment horizontal="center" vertical="center"/>
    </xf>
    <xf numFmtId="0" fontId="52" fillId="35" borderId="11" xfId="0" applyFont="1" applyFill="1" applyBorder="1" applyAlignment="1">
      <alignment horizontal="left" vertical="center"/>
    </xf>
    <xf numFmtId="0" fontId="4" fillId="0" borderId="0" xfId="0" applyFont="1" applyBorder="1" applyAlignment="1">
      <alignment horizontal="center" vertical="center" wrapText="1"/>
    </xf>
    <xf numFmtId="0" fontId="4" fillId="0" borderId="11" xfId="0" applyFont="1" applyBorder="1" applyAlignment="1">
      <alignment horizontal="left" vertical="center" wrapText="1"/>
    </xf>
    <xf numFmtId="0" fontId="4" fillId="33" borderId="11" xfId="0" applyFont="1" applyFill="1" applyBorder="1" applyAlignment="1">
      <alignment horizontal="left"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0" xfId="0" applyFont="1" applyFill="1" applyBorder="1" applyAlignment="1">
      <alignment horizontal="center" vertical="center" wrapText="1"/>
    </xf>
    <xf numFmtId="0" fontId="16" fillId="0" borderId="11" xfId="0" applyFont="1" applyBorder="1" applyAlignment="1">
      <alignment horizontal="center" vertical="center" wrapText="1"/>
    </xf>
    <xf numFmtId="0" fontId="52" fillId="35" borderId="11" xfId="0" applyFont="1" applyFill="1" applyBorder="1" applyAlignment="1">
      <alignment horizontal="left" vertical="center"/>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1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3"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1" xfId="53" applyFont="1" applyFill="1" applyBorder="1" applyAlignment="1" applyProtection="1">
      <alignment horizontal="center" vertical="center"/>
      <protection/>
    </xf>
    <xf numFmtId="0" fontId="6" fillId="0" borderId="37"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52" fillId="35" borderId="41"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12" xfId="0" applyFont="1" applyBorder="1" applyAlignment="1">
      <alignment horizontal="left" vertical="center" wrapText="1"/>
    </xf>
    <xf numFmtId="0" fontId="4" fillId="0" borderId="39" xfId="0" applyFont="1" applyBorder="1" applyAlignment="1">
      <alignment horizontal="left" vertical="center" wrapText="1"/>
    </xf>
    <xf numFmtId="0" fontId="4" fillId="33" borderId="11" xfId="0" applyFont="1" applyFill="1" applyBorder="1" applyAlignment="1">
      <alignment horizontal="left" vertical="center" wrapText="1"/>
    </xf>
    <xf numFmtId="0" fontId="4" fillId="0" borderId="40" xfId="0" applyFont="1" applyBorder="1" applyAlignment="1">
      <alignment horizontal="left" vertical="center" wrapText="1"/>
    </xf>
    <xf numFmtId="0" fontId="4" fillId="33" borderId="31"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12" xfId="0" applyFont="1" applyFill="1" applyBorder="1" applyAlignment="1">
      <alignment horizontal="left" vertical="center"/>
    </xf>
    <xf numFmtId="0" fontId="52" fillId="35" borderId="31"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6" fillId="0" borderId="45" xfId="53" applyFont="1" applyFill="1" applyBorder="1" applyAlignment="1" applyProtection="1">
      <alignment horizontal="center" vertical="center"/>
      <protection/>
    </xf>
    <xf numFmtId="0" fontId="6" fillId="0" borderId="46" xfId="53" applyFont="1" applyFill="1" applyBorder="1" applyAlignment="1" applyProtection="1">
      <alignment horizontal="center" vertical="center"/>
      <protection/>
    </xf>
    <xf numFmtId="0" fontId="6" fillId="0" borderId="47" xfId="53" applyFont="1" applyFill="1" applyBorder="1" applyAlignment="1" applyProtection="1">
      <alignment horizontal="center" vertical="center"/>
      <protection/>
    </xf>
    <xf numFmtId="0" fontId="6" fillId="0" borderId="48" xfId="53" applyFont="1" applyFill="1" applyBorder="1" applyAlignment="1" applyProtection="1">
      <alignment horizontal="center" vertical="center"/>
      <protection/>
    </xf>
    <xf numFmtId="0" fontId="6" fillId="0" borderId="49" xfId="53" applyFont="1" applyFill="1" applyBorder="1" applyAlignment="1" applyProtection="1">
      <alignment horizontal="center" vertical="center"/>
      <protection/>
    </xf>
    <xf numFmtId="0" fontId="6" fillId="0" borderId="50" xfId="53"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17" fillId="33"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xf>
    <xf numFmtId="0" fontId="53" fillId="35" borderId="51"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1"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6" fillId="33" borderId="48" xfId="53" applyFont="1" applyFill="1" applyBorder="1" applyAlignment="1" applyProtection="1">
      <alignment horizontal="center" vertical="center"/>
      <protection/>
    </xf>
    <xf numFmtId="0" fontId="6" fillId="33" borderId="49" xfId="53" applyFont="1" applyFill="1" applyBorder="1" applyAlignment="1" applyProtection="1">
      <alignment horizontal="center" vertical="center"/>
      <protection/>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2" xfId="0" applyFont="1" applyBorder="1" applyAlignment="1">
      <alignment horizontal="left" vertical="center" wrapText="1"/>
    </xf>
    <xf numFmtId="0" fontId="52" fillId="35" borderId="51" xfId="0" applyFont="1" applyFill="1" applyBorder="1" applyAlignment="1">
      <alignment horizontal="center" vertical="center"/>
    </xf>
    <xf numFmtId="0" fontId="52" fillId="35" borderId="0" xfId="0" applyFont="1" applyFill="1" applyBorder="1" applyAlignment="1">
      <alignment horizontal="center" vertical="center"/>
    </xf>
    <xf numFmtId="0" fontId="4" fillId="33" borderId="0" xfId="0" applyFont="1" applyFill="1" applyBorder="1" applyAlignment="1">
      <alignment horizontal="center" vertical="center" wrapText="1"/>
    </xf>
    <xf numFmtId="0" fontId="6" fillId="33" borderId="52"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53"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55" xfId="53" applyFont="1" applyFill="1" applyBorder="1" applyAlignment="1" applyProtection="1">
      <alignment horizontal="center" vertical="center"/>
      <protection/>
    </xf>
    <xf numFmtId="0" fontId="6" fillId="33" borderId="56"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31" xfId="0" applyFont="1" applyFill="1" applyBorder="1" applyAlignment="1">
      <alignment horizontal="center" vertical="center"/>
    </xf>
    <xf numFmtId="0" fontId="52" fillId="35" borderId="32"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27"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6" fillId="33" borderId="33"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4"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37"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8" xfId="53" applyFont="1" applyFill="1" applyBorder="1" applyAlignment="1" applyProtection="1">
      <alignment horizontal="center" vertical="center"/>
      <protection/>
    </xf>
    <xf numFmtId="0" fontId="6"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6" fillId="33" borderId="32"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16" fillId="0" borderId="31" xfId="0" applyFont="1" applyBorder="1" applyAlignment="1">
      <alignment horizontal="justify" vertical="center" wrapText="1"/>
    </xf>
    <xf numFmtId="0" fontId="16" fillId="0" borderId="32" xfId="0" applyFont="1" applyBorder="1" applyAlignment="1">
      <alignment horizontal="justify" vertical="center" wrapText="1"/>
    </xf>
    <xf numFmtId="0" fontId="16" fillId="0" borderId="12" xfId="0" applyFont="1" applyBorder="1" applyAlignment="1">
      <alignment horizontal="justify" vertical="center" wrapText="1"/>
    </xf>
    <xf numFmtId="0" fontId="16" fillId="0" borderId="11" xfId="0" applyFont="1" applyBorder="1" applyAlignment="1">
      <alignment horizontal="center" vertical="center" wrapText="1"/>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8"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25">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33412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5630525" y="1552575"/>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934075"/>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4382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1191875" y="95250"/>
          <a:ext cx="962025" cy="13430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313372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23</xdr:row>
      <xdr:rowOff>95250</xdr:rowOff>
    </xdr:from>
    <xdr:to>
      <xdr:col>5</xdr:col>
      <xdr:colOff>714375</xdr:colOff>
      <xdr:row>31</xdr:row>
      <xdr:rowOff>57150</xdr:rowOff>
    </xdr:to>
    <xdr:sp>
      <xdr:nvSpPr>
        <xdr:cNvPr id="1" name="Flecha izquierda 2">
          <a:hlinkClick r:id="rId1"/>
        </xdr:cNvPr>
        <xdr:cNvSpPr>
          <a:spLocks/>
        </xdr:cNvSpPr>
      </xdr:nvSpPr>
      <xdr:spPr>
        <a:xfrm>
          <a:off x="5838825" y="71437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20</xdr:row>
      <xdr:rowOff>114300</xdr:rowOff>
    </xdr:from>
    <xdr:to>
      <xdr:col>3</xdr:col>
      <xdr:colOff>1524000</xdr:colOff>
      <xdr:row>28</xdr:row>
      <xdr:rowOff>114300</xdr:rowOff>
    </xdr:to>
    <xdr:sp>
      <xdr:nvSpPr>
        <xdr:cNvPr id="1" name="Flecha izquierda 2">
          <a:hlinkClick r:id="rId1"/>
        </xdr:cNvPr>
        <xdr:cNvSpPr>
          <a:spLocks/>
        </xdr:cNvSpPr>
      </xdr:nvSpPr>
      <xdr:spPr>
        <a:xfrm>
          <a:off x="5057775" y="596265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1229975"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ntranet\DavWWWRoot\DSS\OAP\DOCS\Documentos\A&#241;o%202018\Portafolio%20de%20Proyectos\1.%20ProyectosEstrategicos\4.%20Delegatura%20IVC\16.%20Publicaci&#243;n%20sobre%20principales%20pronunciamientos%20administrativ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arias@supersociedades.gov.co" TargetMode="External" /><Relationship Id="rId2" Type="http://schemas.openxmlformats.org/officeDocument/2006/relationships/hyperlink" Target="mailto:AngelaSR@supersociedades.gov.co" TargetMode="External" /><Relationship Id="rId3" Type="http://schemas.openxmlformats.org/officeDocument/2006/relationships/hyperlink" Target="mailto:andresg@supersociedades.gov.co" TargetMode="External" /><Relationship Id="rId4" Type="http://schemas.openxmlformats.org/officeDocument/2006/relationships/comments" Target="../comments7.xml" /><Relationship Id="rId5" Type="http://schemas.openxmlformats.org/officeDocument/2006/relationships/vmlDrawing" Target="../drawings/vmlDrawing6.vml" /><Relationship Id="rId6" Type="http://schemas.openxmlformats.org/officeDocument/2006/relationships/drawing" Target="../drawings/drawing7.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zoomScale="85" zoomScaleNormal="85" zoomScalePageLayoutView="0" workbookViewId="0" topLeftCell="A1">
      <selection activeCell="A1" sqref="A1:IV65536"/>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2:19" s="92" customFormat="1" ht="26.25" customHeight="1">
      <c r="B2" s="116"/>
      <c r="C2" s="117"/>
      <c r="D2" s="118" t="s">
        <v>124</v>
      </c>
      <c r="E2" s="119"/>
      <c r="F2" s="119"/>
      <c r="G2" s="119"/>
      <c r="H2" s="119"/>
      <c r="I2" s="119"/>
      <c r="J2" s="120"/>
      <c r="K2" s="106" t="s">
        <v>125</v>
      </c>
      <c r="L2" s="107"/>
      <c r="S2" s="10"/>
    </row>
    <row r="3" spans="2:19" s="92" customFormat="1" ht="23.25" customHeight="1">
      <c r="B3" s="112"/>
      <c r="C3" s="113"/>
      <c r="D3" s="121" t="s">
        <v>126</v>
      </c>
      <c r="E3" s="122"/>
      <c r="F3" s="122"/>
      <c r="G3" s="122"/>
      <c r="H3" s="122"/>
      <c r="I3" s="122"/>
      <c r="J3" s="123"/>
      <c r="K3" s="108" t="s">
        <v>131</v>
      </c>
      <c r="L3" s="109"/>
      <c r="S3" s="10"/>
    </row>
    <row r="4" spans="2:19" s="92" customFormat="1" ht="24" customHeight="1">
      <c r="B4" s="112"/>
      <c r="C4" s="113"/>
      <c r="D4" s="121" t="s">
        <v>127</v>
      </c>
      <c r="E4" s="122"/>
      <c r="F4" s="122"/>
      <c r="G4" s="122"/>
      <c r="H4" s="122"/>
      <c r="I4" s="122"/>
      <c r="J4" s="123"/>
      <c r="K4" s="108" t="s">
        <v>128</v>
      </c>
      <c r="L4" s="109"/>
      <c r="S4" s="10"/>
    </row>
    <row r="5" spans="2:19" s="92" customFormat="1" ht="22.5" customHeight="1" thickBot="1">
      <c r="B5" s="114"/>
      <c r="C5" s="115"/>
      <c r="D5" s="124" t="s">
        <v>129</v>
      </c>
      <c r="E5" s="125"/>
      <c r="F5" s="125"/>
      <c r="G5" s="125"/>
      <c r="H5" s="125"/>
      <c r="I5" s="125"/>
      <c r="J5" s="126"/>
      <c r="K5" s="110" t="s">
        <v>130</v>
      </c>
      <c r="L5" s="111"/>
      <c r="S5" s="10"/>
    </row>
    <row r="6" spans="3:9" ht="5.25" customHeight="1">
      <c r="C6" s="35"/>
      <c r="D6" s="35"/>
      <c r="E6" s="35"/>
      <c r="F6" s="35"/>
      <c r="G6" s="35"/>
      <c r="H6" s="35"/>
      <c r="I6" s="35"/>
    </row>
    <row r="7" spans="3:19" ht="70.5" customHeight="1">
      <c r="C7" s="102" t="s">
        <v>0</v>
      </c>
      <c r="D7" s="102"/>
      <c r="E7" s="103" t="s">
        <v>145</v>
      </c>
      <c r="F7" s="104"/>
      <c r="G7" s="104"/>
      <c r="H7" s="104"/>
      <c r="I7" s="104"/>
      <c r="J7" s="104"/>
      <c r="K7" s="105"/>
      <c r="S7" s="1"/>
    </row>
    <row r="8" spans="3:19" ht="6.75" customHeight="1">
      <c r="C8" s="5"/>
      <c r="D8" s="5"/>
      <c r="E8" s="6"/>
      <c r="F8" s="6"/>
      <c r="G8" s="6"/>
      <c r="H8" s="6"/>
      <c r="I8" s="6"/>
      <c r="S8" s="1"/>
    </row>
    <row r="9" spans="3:19" ht="6.75" customHeight="1" thickBot="1">
      <c r="C9" s="5"/>
      <c r="D9" s="5"/>
      <c r="E9" s="6"/>
      <c r="F9" s="6"/>
      <c r="G9" s="6"/>
      <c r="H9" s="6"/>
      <c r="I9" s="6"/>
      <c r="S9" s="1"/>
    </row>
    <row r="10" spans="2:12" ht="12.75" thickBot="1">
      <c r="B10" s="36"/>
      <c r="C10" s="37"/>
      <c r="D10" s="37"/>
      <c r="E10" s="37"/>
      <c r="F10" s="37"/>
      <c r="G10" s="37"/>
      <c r="H10" s="37"/>
      <c r="I10" s="37"/>
      <c r="J10" s="37"/>
      <c r="K10" s="37"/>
      <c r="L10" s="38"/>
    </row>
    <row r="11" spans="2:12" ht="39.75" customHeight="1" thickBot="1">
      <c r="B11" s="39"/>
      <c r="C11" s="13" t="s">
        <v>35</v>
      </c>
      <c r="D11" s="40"/>
      <c r="E11" s="13" t="s">
        <v>36</v>
      </c>
      <c r="F11" s="40"/>
      <c r="G11" s="13" t="s">
        <v>49</v>
      </c>
      <c r="H11" s="40"/>
      <c r="I11" s="13" t="s">
        <v>72</v>
      </c>
      <c r="J11" s="40"/>
      <c r="K11" s="13" t="s">
        <v>50</v>
      </c>
      <c r="L11" s="41"/>
    </row>
    <row r="12" spans="2:12" ht="15" customHeight="1" thickBot="1">
      <c r="B12" s="39"/>
      <c r="C12" s="40"/>
      <c r="D12" s="40"/>
      <c r="E12" s="40"/>
      <c r="F12" s="40"/>
      <c r="G12" s="40"/>
      <c r="H12" s="40"/>
      <c r="I12" s="40"/>
      <c r="J12" s="40"/>
      <c r="K12" s="40"/>
      <c r="L12" s="41"/>
    </row>
    <row r="13" spans="2:12" ht="39.75" customHeight="1" thickBot="1">
      <c r="B13" s="39"/>
      <c r="C13" s="13" t="s">
        <v>37</v>
      </c>
      <c r="D13" s="40"/>
      <c r="E13" s="13" t="s">
        <v>38</v>
      </c>
      <c r="F13" s="40"/>
      <c r="G13" s="13" t="s">
        <v>39</v>
      </c>
      <c r="H13" s="40"/>
      <c r="I13" s="13" t="s">
        <v>51</v>
      </c>
      <c r="J13" s="40"/>
      <c r="K13" s="13" t="s">
        <v>40</v>
      </c>
      <c r="L13" s="41"/>
    </row>
    <row r="14" spans="2:12" ht="15" customHeight="1" thickBot="1">
      <c r="B14" s="39"/>
      <c r="C14" s="40"/>
      <c r="D14" s="40"/>
      <c r="E14" s="40"/>
      <c r="F14" s="40"/>
      <c r="G14" s="40"/>
      <c r="H14" s="40"/>
      <c r="I14" s="40"/>
      <c r="J14" s="40"/>
      <c r="K14" s="40"/>
      <c r="L14" s="41"/>
    </row>
    <row r="15" spans="2:12" ht="37.5" customHeight="1" thickBot="1">
      <c r="B15" s="39"/>
      <c r="C15" s="40"/>
      <c r="D15" s="40"/>
      <c r="E15" s="40"/>
      <c r="F15" s="40"/>
      <c r="G15" s="13" t="s">
        <v>41</v>
      </c>
      <c r="H15" s="40"/>
      <c r="I15" s="40"/>
      <c r="J15" s="40"/>
      <c r="K15" s="40"/>
      <c r="L15" s="41"/>
    </row>
    <row r="16" spans="2:12" ht="12.75" thickBot="1">
      <c r="B16" s="42"/>
      <c r="C16" s="43"/>
      <c r="D16" s="43"/>
      <c r="E16" s="43"/>
      <c r="F16" s="43"/>
      <c r="G16" s="43"/>
      <c r="H16" s="43"/>
      <c r="I16" s="43"/>
      <c r="J16" s="43"/>
      <c r="K16" s="43"/>
      <c r="L16" s="44"/>
    </row>
    <row r="17" ht="37.5" customHeight="1"/>
    <row r="19" ht="37.5" customHeight="1"/>
    <row r="21" ht="37.5" customHeight="1"/>
    <row r="23" ht="37.5" customHeight="1"/>
    <row r="25" ht="37.5" customHeight="1"/>
  </sheetData>
  <sheetProtection sheet="1" objects="1" scenarios="1" formatCells="0" formatColumns="0" formatRows="0"/>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37"/>
  <sheetViews>
    <sheetView showGridLines="0" zoomScale="90" zoomScaleNormal="90" zoomScalePageLayoutView="0" workbookViewId="0" topLeftCell="A4">
      <selection activeCell="A4" sqref="A1:IV65536"/>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4" customWidth="1"/>
    <col min="19" max="19" width="0.9921875" style="1" customWidth="1"/>
    <col min="20" max="20" width="1.57421875" style="1" customWidth="1"/>
    <col min="21" max="21" width="1.148437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92" customFormat="1" ht="26.25" customHeight="1">
      <c r="B2" s="192"/>
      <c r="C2" s="193"/>
      <c r="D2" s="205" t="s">
        <v>124</v>
      </c>
      <c r="E2" s="206"/>
      <c r="F2" s="206"/>
      <c r="G2" s="206"/>
      <c r="H2" s="206"/>
      <c r="I2" s="206"/>
      <c r="J2" s="207"/>
      <c r="K2" s="70"/>
      <c r="L2" s="68"/>
      <c r="M2" s="200" t="str">
        <f>Proyecto!K2</f>
        <v>Codigo: GC-F-015</v>
      </c>
      <c r="N2" s="200"/>
      <c r="O2" s="200"/>
      <c r="P2" s="201"/>
      <c r="R2" s="8"/>
      <c r="S2" s="8"/>
      <c r="T2" s="8"/>
      <c r="U2" s="9"/>
      <c r="AE2" s="10"/>
    </row>
    <row r="3" spans="2:31" s="92" customFormat="1" ht="23.25" customHeight="1">
      <c r="B3" s="194"/>
      <c r="C3" s="182"/>
      <c r="D3" s="208" t="s">
        <v>126</v>
      </c>
      <c r="E3" s="209"/>
      <c r="F3" s="209"/>
      <c r="G3" s="209"/>
      <c r="H3" s="209"/>
      <c r="I3" s="209"/>
      <c r="J3" s="210"/>
      <c r="K3" s="21"/>
      <c r="L3" s="99"/>
      <c r="M3" s="141" t="str">
        <f>Proyecto!K3</f>
        <v>Fecha: 17 de septiembre de 2014</v>
      </c>
      <c r="N3" s="141"/>
      <c r="O3" s="141"/>
      <c r="P3" s="202"/>
      <c r="R3" s="8"/>
      <c r="S3" s="8"/>
      <c r="T3" s="8"/>
      <c r="U3" s="9"/>
      <c r="AE3" s="10"/>
    </row>
    <row r="4" spans="2:31" s="92" customFormat="1" ht="24" customHeight="1">
      <c r="B4" s="194"/>
      <c r="C4" s="182"/>
      <c r="D4" s="208" t="s">
        <v>127</v>
      </c>
      <c r="E4" s="209"/>
      <c r="F4" s="209"/>
      <c r="G4" s="209"/>
      <c r="H4" s="209"/>
      <c r="I4" s="209"/>
      <c r="J4" s="210"/>
      <c r="K4" s="21"/>
      <c r="L4" s="99"/>
      <c r="M4" s="141" t="str">
        <f>Proyecto!K4</f>
        <v>Version 001</v>
      </c>
      <c r="N4" s="141"/>
      <c r="O4" s="141"/>
      <c r="P4" s="202"/>
      <c r="R4" s="8"/>
      <c r="U4" s="9"/>
      <c r="AE4" s="10"/>
    </row>
    <row r="5" spans="2:31" s="92" customFormat="1" ht="22.5" customHeight="1" thickBot="1">
      <c r="B5" s="195"/>
      <c r="C5" s="196"/>
      <c r="D5" s="211" t="s">
        <v>129</v>
      </c>
      <c r="E5" s="212"/>
      <c r="F5" s="212"/>
      <c r="G5" s="212"/>
      <c r="H5" s="212"/>
      <c r="I5" s="212"/>
      <c r="J5" s="213"/>
      <c r="K5" s="71"/>
      <c r="L5" s="69"/>
      <c r="M5" s="203" t="s">
        <v>130</v>
      </c>
      <c r="N5" s="203"/>
      <c r="O5" s="203"/>
      <c r="P5" s="204"/>
      <c r="R5" s="8"/>
      <c r="U5" s="8"/>
      <c r="AE5" s="10"/>
    </row>
    <row r="6" spans="2:16" ht="5.25" customHeight="1">
      <c r="B6" s="35"/>
      <c r="C6" s="35"/>
      <c r="D6" s="35"/>
      <c r="E6" s="35"/>
      <c r="F6" s="35"/>
      <c r="G6" s="35"/>
      <c r="H6" s="35"/>
      <c r="I6" s="35"/>
      <c r="J6" s="35"/>
      <c r="K6" s="35"/>
      <c r="L6" s="35"/>
      <c r="M6" s="35"/>
      <c r="N6" s="35"/>
      <c r="O6" s="35"/>
      <c r="P6" s="35"/>
    </row>
    <row r="7" spans="2:31" ht="29.25" customHeight="1">
      <c r="B7" s="102" t="s">
        <v>0</v>
      </c>
      <c r="C7" s="102"/>
      <c r="D7" s="137" t="s">
        <v>145</v>
      </c>
      <c r="E7" s="138"/>
      <c r="F7" s="138"/>
      <c r="G7" s="138"/>
      <c r="H7" s="138"/>
      <c r="I7" s="138"/>
      <c r="J7" s="138"/>
      <c r="K7" s="138"/>
      <c r="L7" s="138"/>
      <c r="M7" s="138"/>
      <c r="N7" s="138"/>
      <c r="O7" s="138"/>
      <c r="P7" s="139"/>
      <c r="AE7" s="1"/>
    </row>
    <row r="8" spans="2:31" ht="6.75" customHeight="1">
      <c r="B8" s="5"/>
      <c r="C8" s="5"/>
      <c r="D8" s="6"/>
      <c r="E8" s="6"/>
      <c r="F8" s="6"/>
      <c r="G8" s="6"/>
      <c r="H8" s="6"/>
      <c r="I8" s="6"/>
      <c r="J8" s="6"/>
      <c r="K8" s="6"/>
      <c r="L8" s="6"/>
      <c r="M8" s="6"/>
      <c r="N8" s="6"/>
      <c r="O8" s="6"/>
      <c r="P8" s="6"/>
      <c r="AE8" s="1"/>
    </row>
    <row r="9" ht="12"/>
    <row r="10" spans="2:31" ht="63.75" customHeight="1">
      <c r="B10" s="102" t="s">
        <v>29</v>
      </c>
      <c r="C10" s="102"/>
      <c r="D10" s="137" t="s">
        <v>198</v>
      </c>
      <c r="E10" s="138"/>
      <c r="F10" s="138"/>
      <c r="G10" s="138"/>
      <c r="H10" s="138"/>
      <c r="I10" s="138"/>
      <c r="J10" s="138"/>
      <c r="K10" s="138"/>
      <c r="L10" s="138"/>
      <c r="M10" s="138"/>
      <c r="N10" s="138"/>
      <c r="O10" s="138"/>
      <c r="P10" s="139"/>
      <c r="AE10" s="1"/>
    </row>
    <row r="11" ht="12"/>
    <row r="12" spans="2:16" ht="30" customHeight="1">
      <c r="B12" s="102" t="s">
        <v>30</v>
      </c>
      <c r="C12" s="102"/>
      <c r="D12" s="133" t="s">
        <v>199</v>
      </c>
      <c r="E12" s="133"/>
      <c r="F12" s="133"/>
      <c r="G12" s="133"/>
      <c r="H12" s="133"/>
      <c r="I12" s="133"/>
      <c r="J12" s="133"/>
      <c r="K12" s="133"/>
      <c r="L12" s="133"/>
      <c r="M12" s="133"/>
      <c r="N12" s="133"/>
      <c r="O12" s="133"/>
      <c r="P12" s="133"/>
    </row>
    <row r="13" spans="2:31" ht="6.75" customHeight="1">
      <c r="B13" s="5"/>
      <c r="C13" s="5"/>
      <c r="D13" s="6"/>
      <c r="E13" s="6"/>
      <c r="F13" s="6"/>
      <c r="G13" s="6"/>
      <c r="H13" s="6"/>
      <c r="I13" s="6"/>
      <c r="J13" s="6"/>
      <c r="K13" s="6"/>
      <c r="L13" s="6"/>
      <c r="M13" s="6"/>
      <c r="N13" s="6"/>
      <c r="O13" s="6"/>
      <c r="P13" s="6"/>
      <c r="AE13" s="1"/>
    </row>
    <row r="14" spans="2:16" ht="30" customHeight="1">
      <c r="B14" s="102" t="s">
        <v>31</v>
      </c>
      <c r="C14" s="102"/>
      <c r="D14" s="133" t="s">
        <v>166</v>
      </c>
      <c r="E14" s="133"/>
      <c r="F14" s="133"/>
      <c r="G14" s="133"/>
      <c r="H14" s="133"/>
      <c r="I14" s="133"/>
      <c r="J14" s="133"/>
      <c r="K14" s="133"/>
      <c r="L14" s="133"/>
      <c r="M14" s="133"/>
      <c r="N14" s="133"/>
      <c r="O14" s="133"/>
      <c r="P14" s="133"/>
    </row>
    <row r="15" spans="2:31" ht="6.75" customHeight="1">
      <c r="B15" s="5"/>
      <c r="C15" s="5"/>
      <c r="D15" s="6"/>
      <c r="E15" s="6"/>
      <c r="F15" s="6"/>
      <c r="G15" s="6"/>
      <c r="H15" s="6"/>
      <c r="I15" s="6"/>
      <c r="J15" s="6"/>
      <c r="K15" s="6"/>
      <c r="L15" s="6"/>
      <c r="M15" s="6"/>
      <c r="N15" s="6"/>
      <c r="O15" s="6"/>
      <c r="P15" s="6"/>
      <c r="AE15" s="1"/>
    </row>
    <row r="16" spans="2:16" ht="60" customHeight="1">
      <c r="B16" s="102" t="s">
        <v>32</v>
      </c>
      <c r="C16" s="102"/>
      <c r="D16" s="133" t="s">
        <v>200</v>
      </c>
      <c r="E16" s="133"/>
      <c r="F16" s="133"/>
      <c r="G16" s="133"/>
      <c r="H16" s="133"/>
      <c r="I16" s="133"/>
      <c r="J16" s="133"/>
      <c r="K16" s="133"/>
      <c r="L16" s="133"/>
      <c r="M16" s="133"/>
      <c r="N16" s="133"/>
      <c r="O16" s="133"/>
      <c r="P16" s="133"/>
    </row>
    <row r="17" spans="2:31" ht="6.75" customHeight="1">
      <c r="B17" s="5"/>
      <c r="C17" s="5"/>
      <c r="D17" s="6"/>
      <c r="E17" s="6"/>
      <c r="F17" s="6"/>
      <c r="G17" s="6"/>
      <c r="H17" s="6"/>
      <c r="I17" s="6"/>
      <c r="J17" s="6"/>
      <c r="K17" s="6"/>
      <c r="L17" s="6"/>
      <c r="M17" s="6"/>
      <c r="N17" s="6"/>
      <c r="O17" s="6"/>
      <c r="P17" s="6"/>
      <c r="AE17" s="1"/>
    </row>
    <row r="18" spans="2:16" ht="50.25" customHeight="1">
      <c r="B18" s="102" t="s">
        <v>33</v>
      </c>
      <c r="C18" s="102"/>
      <c r="D18" s="133" t="s">
        <v>201</v>
      </c>
      <c r="E18" s="133"/>
      <c r="F18" s="133"/>
      <c r="G18" s="133"/>
      <c r="H18" s="133"/>
      <c r="I18" s="133"/>
      <c r="J18" s="133"/>
      <c r="K18" s="133"/>
      <c r="L18" s="133"/>
      <c r="M18" s="133"/>
      <c r="N18" s="133"/>
      <c r="O18" s="133"/>
      <c r="P18" s="133"/>
    </row>
    <row r="19" spans="2:31" ht="14.25" customHeight="1">
      <c r="B19" s="5"/>
      <c r="C19" s="5"/>
      <c r="D19" s="6"/>
      <c r="E19" s="6"/>
      <c r="F19" s="6"/>
      <c r="G19" s="6"/>
      <c r="H19" s="6"/>
      <c r="I19" s="6"/>
      <c r="J19" s="6"/>
      <c r="K19" s="6"/>
      <c r="L19" s="6"/>
      <c r="M19" s="6"/>
      <c r="N19" s="6"/>
      <c r="O19" s="6"/>
      <c r="P19" s="6"/>
      <c r="AE19" s="1"/>
    </row>
    <row r="20" spans="2:16" ht="27.75" customHeight="1">
      <c r="B20" s="102" t="s">
        <v>34</v>
      </c>
      <c r="C20" s="102"/>
      <c r="D20" s="133" t="s">
        <v>167</v>
      </c>
      <c r="E20" s="133"/>
      <c r="F20" s="133"/>
      <c r="G20" s="133"/>
      <c r="H20" s="133"/>
      <c r="I20" s="133"/>
      <c r="J20" s="133"/>
      <c r="K20" s="133"/>
      <c r="L20" s="133"/>
      <c r="M20" s="133"/>
      <c r="N20" s="133"/>
      <c r="O20" s="133"/>
      <c r="P20" s="133"/>
    </row>
    <row r="35" spans="3:15" ht="12">
      <c r="C35" s="82"/>
      <c r="D35" s="82"/>
      <c r="E35" s="82"/>
      <c r="F35" s="82"/>
      <c r="G35" s="82"/>
      <c r="H35" s="82"/>
      <c r="I35" s="82"/>
      <c r="J35" s="82"/>
      <c r="K35" s="82"/>
      <c r="L35" s="82"/>
      <c r="M35" s="82"/>
      <c r="N35" s="82"/>
      <c r="O35" s="82"/>
    </row>
    <row r="36" spans="3:15" ht="12">
      <c r="C36" s="82"/>
      <c r="D36" s="82"/>
      <c r="E36" s="82"/>
      <c r="F36" s="82"/>
      <c r="G36" s="82"/>
      <c r="H36" s="82"/>
      <c r="I36" s="82"/>
      <c r="J36" s="82"/>
      <c r="K36" s="82"/>
      <c r="L36" s="82"/>
      <c r="M36" s="82"/>
      <c r="N36" s="82"/>
      <c r="O36" s="82"/>
    </row>
    <row r="37" spans="3:16" ht="59.25" customHeight="1">
      <c r="C37" s="82"/>
      <c r="D37" s="83"/>
      <c r="E37" s="83"/>
      <c r="F37" s="83"/>
      <c r="G37" s="83"/>
      <c r="H37" s="83"/>
      <c r="I37" s="83"/>
      <c r="J37" s="83"/>
      <c r="K37" s="83"/>
      <c r="L37" s="83"/>
      <c r="M37" s="83"/>
      <c r="N37" s="83"/>
      <c r="O37" s="83"/>
      <c r="P37" s="81"/>
    </row>
  </sheetData>
  <sheetProtection sheet="1" objects="1" scenarios="1" formatCells="0" formatColumns="0" formatRows="0" insertColumns="0"/>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G38:M65492 O9:U9 G9:M9 W9:AC9 Q11:U12 O11:P11 G11:M11 W14:AC14 G14:M14 O14:U14 O16:U16 W16:AC16 G16:M16 G18:M18 O18:U18 W18:AC18 W20:AC65492 W11:AC12 G20:M36 Q20:U65492 O20:P36 O38:P6549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O15"/>
  <sheetViews>
    <sheetView showGridLines="0" tabSelected="1" zoomScale="80" zoomScaleNormal="80" zoomScalePageLayoutView="0" workbookViewId="0" topLeftCell="D7">
      <selection activeCell="N5" sqref="N5"/>
    </sheetView>
  </sheetViews>
  <sheetFormatPr defaultColWidth="11.421875" defaultRowHeight="12.75"/>
  <cols>
    <col min="1" max="1" width="2.421875" style="1" customWidth="1"/>
    <col min="2" max="2" width="38.00390625" style="1" customWidth="1"/>
    <col min="3" max="3" width="26.00390625" style="1" customWidth="1"/>
    <col min="4" max="4" width="12.28125" style="1" customWidth="1"/>
    <col min="5" max="5" width="13.421875" style="1" customWidth="1"/>
    <col min="6" max="6" width="28.8515625" style="1" customWidth="1"/>
    <col min="7" max="7" width="16.28125" style="1" customWidth="1"/>
    <col min="8" max="8" width="16.140625" style="1" customWidth="1"/>
    <col min="9" max="9" width="13.8515625" style="1" customWidth="1"/>
    <col min="10" max="10" width="28.7109375" style="1" customWidth="1"/>
    <col min="11" max="11" width="10.7109375" style="1" customWidth="1"/>
    <col min="12" max="12" width="20.7109375" style="1" customWidth="1"/>
    <col min="13" max="13" width="9.140625" style="2" customWidth="1"/>
    <col min="14" max="234" width="9.140625" style="1" customWidth="1"/>
    <col min="235" max="16384" width="11.421875" style="1" customWidth="1"/>
  </cols>
  <sheetData>
    <row r="1" ht="12.75" thickBot="1"/>
    <row r="2" spans="2:14" s="92" customFormat="1" ht="26.25" customHeight="1">
      <c r="B2" s="215"/>
      <c r="C2" s="214" t="s">
        <v>124</v>
      </c>
      <c r="D2" s="214"/>
      <c r="E2" s="214"/>
      <c r="F2" s="214"/>
      <c r="G2" s="214"/>
      <c r="H2" s="214"/>
      <c r="I2" s="214"/>
      <c r="J2" s="214"/>
      <c r="K2" s="220" t="str">
        <f>Proyecto!K2</f>
        <v>Codigo: GC-F-015</v>
      </c>
      <c r="L2" s="201"/>
      <c r="M2" s="62"/>
      <c r="N2" s="62"/>
    </row>
    <row r="3" spans="2:14" s="92" customFormat="1" ht="23.25" customHeight="1">
      <c r="B3" s="216"/>
      <c r="C3" s="218" t="s">
        <v>147</v>
      </c>
      <c r="D3" s="218"/>
      <c r="E3" s="218"/>
      <c r="F3" s="218"/>
      <c r="G3" s="218"/>
      <c r="H3" s="218"/>
      <c r="I3" s="218"/>
      <c r="J3" s="218"/>
      <c r="K3" s="221" t="str">
        <f>Proyecto!K3</f>
        <v>Fecha: 17 de septiembre de 2014</v>
      </c>
      <c r="L3" s="202"/>
      <c r="M3" s="62"/>
      <c r="N3" s="62"/>
    </row>
    <row r="4" spans="2:14" s="92" customFormat="1" ht="24" customHeight="1">
      <c r="B4" s="216"/>
      <c r="C4" s="218" t="s">
        <v>148</v>
      </c>
      <c r="D4" s="218"/>
      <c r="E4" s="218"/>
      <c r="F4" s="218"/>
      <c r="G4" s="218"/>
      <c r="H4" s="218"/>
      <c r="I4" s="218"/>
      <c r="J4" s="218"/>
      <c r="K4" s="221" t="str">
        <f>Proyecto!K4</f>
        <v>Version 001</v>
      </c>
      <c r="L4" s="202"/>
      <c r="M4" s="62"/>
      <c r="N4" s="62"/>
    </row>
    <row r="5" spans="2:14" s="92" customFormat="1" ht="22.5" customHeight="1" thickBot="1">
      <c r="B5" s="217"/>
      <c r="C5" s="219" t="s">
        <v>129</v>
      </c>
      <c r="D5" s="219"/>
      <c r="E5" s="219"/>
      <c r="F5" s="219"/>
      <c r="G5" s="219"/>
      <c r="H5" s="219"/>
      <c r="I5" s="219"/>
      <c r="J5" s="219"/>
      <c r="K5" s="222" t="s">
        <v>130</v>
      </c>
      <c r="L5" s="204"/>
      <c r="M5" s="62"/>
      <c r="N5" s="62"/>
    </row>
    <row r="6" spans="2:5" ht="5.25" customHeight="1">
      <c r="B6" s="35"/>
      <c r="C6" s="35"/>
      <c r="D6" s="35"/>
      <c r="E6" s="35"/>
    </row>
    <row r="7" spans="2:13" ht="33.75" customHeight="1">
      <c r="B7" s="102" t="s">
        <v>0</v>
      </c>
      <c r="C7" s="102"/>
      <c r="D7" s="137" t="s">
        <v>145</v>
      </c>
      <c r="E7" s="138"/>
      <c r="F7" s="138"/>
      <c r="G7" s="138"/>
      <c r="H7" s="138"/>
      <c r="I7" s="138"/>
      <c r="J7" s="138"/>
      <c r="K7" s="138"/>
      <c r="L7" s="139"/>
      <c r="M7" s="1"/>
    </row>
    <row r="9" spans="2:12" ht="51.75" customHeight="1">
      <c r="B9" s="31" t="s">
        <v>79</v>
      </c>
      <c r="C9" s="31" t="s">
        <v>80</v>
      </c>
      <c r="D9" s="31" t="s">
        <v>81</v>
      </c>
      <c r="E9" s="32" t="s">
        <v>82</v>
      </c>
      <c r="F9" s="31" t="s">
        <v>83</v>
      </c>
      <c r="G9" s="33" t="s">
        <v>92</v>
      </c>
      <c r="H9" s="33" t="s">
        <v>93</v>
      </c>
      <c r="I9" s="33" t="s">
        <v>94</v>
      </c>
      <c r="J9" s="32" t="s">
        <v>84</v>
      </c>
      <c r="K9" s="34" t="s">
        <v>85</v>
      </c>
      <c r="L9" s="34" t="s">
        <v>86</v>
      </c>
    </row>
    <row r="10" spans="1:12" ht="65.25" customHeight="1">
      <c r="A10" s="1">
        <v>1</v>
      </c>
      <c r="B10" s="72" t="s">
        <v>203</v>
      </c>
      <c r="C10" s="99" t="s">
        <v>141</v>
      </c>
      <c r="D10" s="99">
        <v>1</v>
      </c>
      <c r="E10" s="73">
        <v>0.1</v>
      </c>
      <c r="F10" s="99" t="s">
        <v>143</v>
      </c>
      <c r="G10" s="75">
        <v>43102</v>
      </c>
      <c r="H10" s="75">
        <v>43131</v>
      </c>
      <c r="I10" s="76">
        <v>4</v>
      </c>
      <c r="J10" s="72" t="s">
        <v>209</v>
      </c>
      <c r="K10" s="75">
        <v>43111</v>
      </c>
      <c r="L10" s="87">
        <v>0.1</v>
      </c>
    </row>
    <row r="11" spans="1:12" ht="72">
      <c r="A11" s="1">
        <v>2</v>
      </c>
      <c r="B11" s="72" t="s">
        <v>149</v>
      </c>
      <c r="C11" s="99" t="s">
        <v>204</v>
      </c>
      <c r="D11" s="99">
        <v>1</v>
      </c>
      <c r="E11" s="73">
        <v>0.1</v>
      </c>
      <c r="F11" s="99" t="s">
        <v>151</v>
      </c>
      <c r="G11" s="75">
        <v>43132</v>
      </c>
      <c r="H11" s="75">
        <v>43159</v>
      </c>
      <c r="I11" s="76">
        <v>4</v>
      </c>
      <c r="J11" s="72" t="s">
        <v>207</v>
      </c>
      <c r="K11" s="75">
        <v>43159</v>
      </c>
      <c r="L11" s="87">
        <v>0.1</v>
      </c>
    </row>
    <row r="12" spans="1:12" ht="92.25" customHeight="1">
      <c r="A12" s="1">
        <v>3</v>
      </c>
      <c r="B12" s="72" t="s">
        <v>205</v>
      </c>
      <c r="C12" s="99" t="s">
        <v>206</v>
      </c>
      <c r="D12" s="99">
        <v>1</v>
      </c>
      <c r="E12" s="73">
        <v>0.1</v>
      </c>
      <c r="F12" s="99" t="s">
        <v>152</v>
      </c>
      <c r="G12" s="75">
        <v>43132</v>
      </c>
      <c r="H12" s="75">
        <v>43159</v>
      </c>
      <c r="I12" s="76">
        <v>4</v>
      </c>
      <c r="J12" s="72" t="s">
        <v>208</v>
      </c>
      <c r="K12" s="75">
        <v>43159</v>
      </c>
      <c r="L12" s="87">
        <v>0.1</v>
      </c>
    </row>
    <row r="13" spans="1:15" ht="57" customHeight="1">
      <c r="A13" s="1">
        <v>4</v>
      </c>
      <c r="B13" s="72" t="s">
        <v>142</v>
      </c>
      <c r="C13" s="99" t="s">
        <v>141</v>
      </c>
      <c r="D13" s="99">
        <v>2</v>
      </c>
      <c r="E13" s="73">
        <v>0.4</v>
      </c>
      <c r="F13" s="99" t="s">
        <v>144</v>
      </c>
      <c r="G13" s="90">
        <v>43160</v>
      </c>
      <c r="H13" s="75">
        <v>43251</v>
      </c>
      <c r="I13" s="76">
        <v>12</v>
      </c>
      <c r="J13" s="72" t="s">
        <v>210</v>
      </c>
      <c r="K13" s="75">
        <v>43251</v>
      </c>
      <c r="L13" s="89">
        <v>0.4</v>
      </c>
      <c r="M13" s="85"/>
      <c r="N13" s="86"/>
      <c r="O13" s="86">
        <f>100%-N13</f>
        <v>1</v>
      </c>
    </row>
    <row r="14" spans="1:12" ht="79.5" customHeight="1">
      <c r="A14" s="1">
        <v>5</v>
      </c>
      <c r="B14" s="72" t="s">
        <v>150</v>
      </c>
      <c r="C14" s="99" t="s">
        <v>202</v>
      </c>
      <c r="D14" s="99">
        <v>1</v>
      </c>
      <c r="E14" s="73">
        <v>0.3</v>
      </c>
      <c r="F14" s="99" t="s">
        <v>153</v>
      </c>
      <c r="G14" s="75">
        <v>43252</v>
      </c>
      <c r="H14" s="75">
        <v>43343</v>
      </c>
      <c r="I14" s="76">
        <v>12</v>
      </c>
      <c r="J14" s="72" t="s">
        <v>211</v>
      </c>
      <c r="K14" s="75">
        <v>43343</v>
      </c>
      <c r="L14" s="89">
        <v>0.3</v>
      </c>
    </row>
    <row r="15" spans="5:12" ht="15.75">
      <c r="E15" s="88">
        <f>+SUM(E10:E14)</f>
        <v>1</v>
      </c>
      <c r="L15" s="88">
        <f>+SUM(L10:L14)</f>
        <v>1</v>
      </c>
    </row>
  </sheetData>
  <sheetProtection sheet="1" objects="1" scenarios="1" formatCells="0" formatColumns="0" formatRows="0"/>
  <mergeCells count="11">
    <mergeCell ref="B7:C7"/>
    <mergeCell ref="D7:L7"/>
    <mergeCell ref="C2:J2"/>
    <mergeCell ref="B2:B5"/>
    <mergeCell ref="C3:J3"/>
    <mergeCell ref="C4:J4"/>
    <mergeCell ref="C5:J5"/>
    <mergeCell ref="K2:L2"/>
    <mergeCell ref="K3:L3"/>
    <mergeCell ref="K4:L4"/>
    <mergeCell ref="K5:L5"/>
  </mergeCells>
  <dataValidations count="1">
    <dataValidation type="whole" allowBlank="1" showInputMessage="1" showErrorMessage="1" sqref="F8:K8 F15:K65450">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1">
      <selection activeCell="F12" sqref="F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4" customWidth="1"/>
    <col min="19" max="19" width="0.9921875" style="1" customWidth="1"/>
    <col min="20" max="20" width="1.57421875" style="1" customWidth="1"/>
    <col min="21" max="21" width="1.148437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92" customFormat="1" ht="26.25" customHeight="1">
      <c r="B2" s="230"/>
      <c r="C2" s="231"/>
      <c r="D2" s="227" t="s">
        <v>124</v>
      </c>
      <c r="E2" s="206"/>
      <c r="F2" s="206"/>
      <c r="G2" s="206"/>
      <c r="H2" s="206"/>
      <c r="I2" s="206"/>
      <c r="J2" s="206"/>
      <c r="K2" s="66"/>
      <c r="L2" s="66"/>
      <c r="M2" s="220" t="str">
        <f>Proyecto!K2</f>
        <v>Codigo: GC-F-015</v>
      </c>
      <c r="N2" s="200"/>
      <c r="O2" s="200"/>
      <c r="P2" s="201"/>
      <c r="R2" s="8"/>
      <c r="S2" s="8"/>
      <c r="T2" s="8" t="s">
        <v>136</v>
      </c>
      <c r="U2" s="9"/>
      <c r="AE2" s="10"/>
    </row>
    <row r="3" spans="2:31" s="92" customFormat="1" ht="23.25" customHeight="1">
      <c r="B3" s="232"/>
      <c r="C3" s="233"/>
      <c r="D3" s="228" t="s">
        <v>126</v>
      </c>
      <c r="E3" s="209"/>
      <c r="F3" s="209"/>
      <c r="G3" s="209"/>
      <c r="H3" s="209"/>
      <c r="I3" s="209"/>
      <c r="J3" s="209"/>
      <c r="K3" s="65"/>
      <c r="L3" s="65"/>
      <c r="M3" s="221" t="str">
        <f>Proyecto!K3</f>
        <v>Fecha: 17 de septiembre de 2014</v>
      </c>
      <c r="N3" s="141"/>
      <c r="O3" s="141"/>
      <c r="P3" s="202"/>
      <c r="R3" s="8"/>
      <c r="S3" s="8"/>
      <c r="T3" s="8" t="s">
        <v>137</v>
      </c>
      <c r="U3" s="9"/>
      <c r="AE3" s="10"/>
    </row>
    <row r="4" spans="2:31" s="92" customFormat="1" ht="24" customHeight="1">
      <c r="B4" s="232"/>
      <c r="C4" s="233"/>
      <c r="D4" s="228" t="s">
        <v>127</v>
      </c>
      <c r="E4" s="209"/>
      <c r="F4" s="209"/>
      <c r="G4" s="209"/>
      <c r="H4" s="209"/>
      <c r="I4" s="209"/>
      <c r="J4" s="209"/>
      <c r="K4" s="65"/>
      <c r="L4" s="65"/>
      <c r="M4" s="221" t="str">
        <f>Proyecto!K4</f>
        <v>Version 001</v>
      </c>
      <c r="N4" s="141"/>
      <c r="O4" s="141"/>
      <c r="P4" s="202"/>
      <c r="R4" s="8"/>
      <c r="T4" s="8" t="s">
        <v>138</v>
      </c>
      <c r="U4" s="9"/>
      <c r="AE4" s="10"/>
    </row>
    <row r="5" spans="2:31" s="92" customFormat="1" ht="22.5" customHeight="1" thickBot="1">
      <c r="B5" s="234"/>
      <c r="C5" s="235"/>
      <c r="D5" s="229" t="s">
        <v>129</v>
      </c>
      <c r="E5" s="212"/>
      <c r="F5" s="212"/>
      <c r="G5" s="212"/>
      <c r="H5" s="212"/>
      <c r="I5" s="212"/>
      <c r="J5" s="212"/>
      <c r="K5" s="67"/>
      <c r="L5" s="67"/>
      <c r="M5" s="222" t="s">
        <v>130</v>
      </c>
      <c r="N5" s="203"/>
      <c r="O5" s="203"/>
      <c r="P5" s="204"/>
      <c r="R5" s="8"/>
      <c r="T5" s="8" t="s">
        <v>139</v>
      </c>
      <c r="U5" s="8"/>
      <c r="AE5" s="10"/>
    </row>
    <row r="6" spans="2:20" ht="5.25" customHeight="1">
      <c r="B6" s="35"/>
      <c r="C6" s="35"/>
      <c r="D6" s="35"/>
      <c r="E6" s="35"/>
      <c r="F6" s="35"/>
      <c r="G6" s="35"/>
      <c r="H6" s="35"/>
      <c r="I6" s="35"/>
      <c r="J6" s="35"/>
      <c r="K6" s="35"/>
      <c r="L6" s="35"/>
      <c r="M6" s="35"/>
      <c r="N6" s="35"/>
      <c r="O6" s="35"/>
      <c r="P6" s="35"/>
      <c r="T6" s="4"/>
    </row>
    <row r="7" spans="2:31" ht="47.25" customHeight="1">
      <c r="B7" s="102" t="s">
        <v>0</v>
      </c>
      <c r="C7" s="102"/>
      <c r="D7" s="177" t="s">
        <v>145</v>
      </c>
      <c r="E7" s="178"/>
      <c r="F7" s="178"/>
      <c r="G7" s="178"/>
      <c r="H7" s="178"/>
      <c r="I7" s="178"/>
      <c r="J7" s="178"/>
      <c r="K7" s="178"/>
      <c r="L7" s="178"/>
      <c r="M7" s="178"/>
      <c r="N7" s="178"/>
      <c r="O7" s="178"/>
      <c r="P7" s="179"/>
      <c r="AE7" s="1"/>
    </row>
    <row r="8" spans="2:31" ht="6.75" customHeight="1">
      <c r="B8" s="5"/>
      <c r="C8" s="5"/>
      <c r="D8" s="6"/>
      <c r="E8" s="6"/>
      <c r="F8" s="6"/>
      <c r="G8" s="6"/>
      <c r="H8" s="6"/>
      <c r="I8" s="6"/>
      <c r="J8" s="6"/>
      <c r="K8" s="6"/>
      <c r="L8" s="6"/>
      <c r="M8" s="6"/>
      <c r="N8" s="6"/>
      <c r="O8" s="6"/>
      <c r="P8" s="6"/>
      <c r="AE8" s="1"/>
    </row>
    <row r="10" spans="2:16" ht="21.75" customHeight="1">
      <c r="B10" s="157" t="s">
        <v>22</v>
      </c>
      <c r="C10" s="157"/>
      <c r="D10" s="157"/>
      <c r="E10" s="157"/>
      <c r="F10" s="157"/>
      <c r="G10" s="157"/>
      <c r="H10" s="157"/>
      <c r="I10" s="157"/>
      <c r="J10" s="157"/>
      <c r="K10" s="157"/>
      <c r="L10" s="157"/>
      <c r="M10" s="157"/>
      <c r="N10" s="157"/>
      <c r="O10" s="157"/>
      <c r="P10" s="157"/>
    </row>
    <row r="11" spans="2:16" ht="21.75" customHeight="1">
      <c r="B11" s="154" t="s">
        <v>132</v>
      </c>
      <c r="C11" s="154"/>
      <c r="D11" s="154"/>
      <c r="E11" s="154"/>
      <c r="F11" s="95" t="s">
        <v>133</v>
      </c>
      <c r="G11" s="154" t="s">
        <v>134</v>
      </c>
      <c r="H11" s="154"/>
      <c r="I11" s="154"/>
      <c r="J11" s="154"/>
      <c r="K11" s="74"/>
      <c r="L11" s="74"/>
      <c r="M11" s="154" t="s">
        <v>135</v>
      </c>
      <c r="N11" s="154"/>
      <c r="O11" s="154"/>
      <c r="P11" s="154"/>
    </row>
    <row r="12" spans="2:16" ht="52.5" customHeight="1">
      <c r="B12" s="223" t="s">
        <v>168</v>
      </c>
      <c r="C12" s="224"/>
      <c r="D12" s="224"/>
      <c r="E12" s="225"/>
      <c r="F12" s="101" t="s">
        <v>138</v>
      </c>
      <c r="G12" s="223" t="s">
        <v>170</v>
      </c>
      <c r="H12" s="224"/>
      <c r="I12" s="224"/>
      <c r="J12" s="225"/>
      <c r="K12" s="84"/>
      <c r="L12" s="84"/>
      <c r="M12" s="226" t="s">
        <v>158</v>
      </c>
      <c r="N12" s="226"/>
      <c r="O12" s="226"/>
      <c r="P12" s="226"/>
    </row>
    <row r="13" spans="2:16" ht="43.5" customHeight="1">
      <c r="B13" s="223" t="s">
        <v>169</v>
      </c>
      <c r="C13" s="224"/>
      <c r="D13" s="224"/>
      <c r="E13" s="225"/>
      <c r="F13" s="101" t="s">
        <v>138</v>
      </c>
      <c r="G13" s="223" t="s">
        <v>171</v>
      </c>
      <c r="H13" s="224"/>
      <c r="I13" s="224"/>
      <c r="J13" s="225"/>
      <c r="K13" s="84"/>
      <c r="L13" s="84"/>
      <c r="M13" s="226" t="s">
        <v>158</v>
      </c>
      <c r="N13" s="226"/>
      <c r="O13" s="226"/>
      <c r="P13" s="226"/>
    </row>
    <row r="14" spans="2:16" ht="21.75" customHeight="1">
      <c r="B14" s="137"/>
      <c r="C14" s="138"/>
      <c r="D14" s="138"/>
      <c r="E14" s="139"/>
      <c r="F14" s="99"/>
      <c r="G14" s="159"/>
      <c r="H14" s="159"/>
      <c r="I14" s="159"/>
      <c r="J14" s="159"/>
      <c r="K14" s="14"/>
      <c r="L14" s="14"/>
      <c r="M14" s="159"/>
      <c r="N14" s="159"/>
      <c r="O14" s="159"/>
      <c r="P14" s="159"/>
    </row>
    <row r="15" spans="2:16" ht="21.75" customHeight="1">
      <c r="B15" s="159"/>
      <c r="C15" s="159"/>
      <c r="D15" s="159"/>
      <c r="E15" s="159"/>
      <c r="F15" s="99"/>
      <c r="G15" s="159"/>
      <c r="H15" s="159"/>
      <c r="I15" s="159"/>
      <c r="J15" s="159"/>
      <c r="K15" s="14"/>
      <c r="L15" s="14"/>
      <c r="M15" s="159"/>
      <c r="N15" s="159"/>
      <c r="O15" s="159"/>
      <c r="P15" s="159"/>
    </row>
    <row r="16" spans="2:16" ht="21.75" customHeight="1">
      <c r="B16" s="159"/>
      <c r="C16" s="159"/>
      <c r="D16" s="159"/>
      <c r="E16" s="159"/>
      <c r="F16" s="99"/>
      <c r="G16" s="159"/>
      <c r="H16" s="159"/>
      <c r="I16" s="159"/>
      <c r="J16" s="159"/>
      <c r="K16" s="14"/>
      <c r="L16" s="14"/>
      <c r="M16" s="159"/>
      <c r="N16" s="159"/>
      <c r="O16" s="159"/>
      <c r="P16" s="159"/>
    </row>
    <row r="18" spans="2:16" ht="21.75" customHeight="1">
      <c r="B18" s="157" t="s">
        <v>23</v>
      </c>
      <c r="C18" s="157"/>
      <c r="D18" s="157"/>
      <c r="E18" s="157"/>
      <c r="F18" s="157"/>
      <c r="G18" s="157"/>
      <c r="H18" s="157"/>
      <c r="I18" s="157"/>
      <c r="J18" s="157"/>
      <c r="K18" s="157"/>
      <c r="L18" s="157"/>
      <c r="M18" s="157"/>
      <c r="N18" s="157"/>
      <c r="O18" s="157"/>
      <c r="P18" s="157"/>
    </row>
    <row r="19" spans="2:16" ht="21.75" customHeight="1">
      <c r="B19" s="133" t="s">
        <v>24</v>
      </c>
      <c r="C19" s="133"/>
      <c r="D19" s="133"/>
      <c r="E19" s="133"/>
      <c r="F19" s="133"/>
      <c r="G19" s="133"/>
      <c r="H19" s="133"/>
      <c r="I19" s="133"/>
      <c r="J19" s="133"/>
      <c r="K19" s="133"/>
      <c r="L19" s="133"/>
      <c r="M19" s="133"/>
      <c r="N19" s="133"/>
      <c r="O19" s="133"/>
      <c r="P19" s="133"/>
    </row>
  </sheetData>
  <sheetProtection sheet="1" objects="1" scenarios="1" formatCells="0" formatColumns="0" formatRows="0"/>
  <mergeCells count="32">
    <mergeCell ref="D2:J2"/>
    <mergeCell ref="D3:J3"/>
    <mergeCell ref="D4:J4"/>
    <mergeCell ref="D5:J5"/>
    <mergeCell ref="B10:P10"/>
    <mergeCell ref="B2:C5"/>
    <mergeCell ref="M2:P2"/>
    <mergeCell ref="M3:P3"/>
    <mergeCell ref="M4:P4"/>
    <mergeCell ref="M5:P5"/>
    <mergeCell ref="B18:P18"/>
    <mergeCell ref="B19:P19"/>
    <mergeCell ref="B7:C7"/>
    <mergeCell ref="D7:P7"/>
    <mergeCell ref="B11:E11"/>
    <mergeCell ref="G11:J11"/>
    <mergeCell ref="M11:P11"/>
    <mergeCell ref="B15:E15"/>
    <mergeCell ref="G15:J15"/>
    <mergeCell ref="M15:P15"/>
    <mergeCell ref="B16:E16"/>
    <mergeCell ref="G16:J16"/>
    <mergeCell ref="M16:P16"/>
    <mergeCell ref="B12:E12"/>
    <mergeCell ref="G12:J12"/>
    <mergeCell ref="M12:P12"/>
    <mergeCell ref="B13:E13"/>
    <mergeCell ref="G13:J13"/>
    <mergeCell ref="M13:P13"/>
    <mergeCell ref="B14:E14"/>
    <mergeCell ref="G14:J14"/>
    <mergeCell ref="M14:P14"/>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0" t="s">
        <v>107</v>
      </c>
      <c r="C4" s="20" t="s">
        <v>57</v>
      </c>
      <c r="E4" s="20" t="s">
        <v>58</v>
      </c>
      <c r="G4" s="20" t="s">
        <v>59</v>
      </c>
      <c r="I4" s="20" t="s">
        <v>66</v>
      </c>
      <c r="K4" s="20" t="s">
        <v>67</v>
      </c>
      <c r="M4" s="20"/>
      <c r="O4" s="20" t="s">
        <v>99</v>
      </c>
      <c r="Q4" s="20" t="s">
        <v>110</v>
      </c>
    </row>
    <row r="5" spans="1:17" ht="12.75">
      <c r="A5" t="s">
        <v>108</v>
      </c>
      <c r="C5" s="19" t="s">
        <v>52</v>
      </c>
      <c r="E5" s="19" t="s">
        <v>53</v>
      </c>
      <c r="G5" s="19" t="s">
        <v>60</v>
      </c>
      <c r="I5" s="19" t="s">
        <v>96</v>
      </c>
      <c r="K5" s="19" t="s">
        <v>68</v>
      </c>
      <c r="M5" t="s">
        <v>87</v>
      </c>
      <c r="O5" s="19" t="s">
        <v>100</v>
      </c>
      <c r="Q5" t="s">
        <v>113</v>
      </c>
    </row>
    <row r="6" spans="1:17" ht="12.75">
      <c r="A6" t="s">
        <v>109</v>
      </c>
      <c r="C6" s="19" t="s">
        <v>55</v>
      </c>
      <c r="E6" s="19" t="s">
        <v>56</v>
      </c>
      <c r="G6" s="19" t="s">
        <v>61</v>
      </c>
      <c r="I6" s="19" t="s">
        <v>97</v>
      </c>
      <c r="K6" s="19" t="s">
        <v>69</v>
      </c>
      <c r="M6" t="s">
        <v>95</v>
      </c>
      <c r="O6" s="19" t="s">
        <v>101</v>
      </c>
      <c r="Q6" t="s">
        <v>114</v>
      </c>
    </row>
    <row r="7" spans="3:17" ht="12.75">
      <c r="C7" s="19" t="s">
        <v>54</v>
      </c>
      <c r="G7" s="19" t="s">
        <v>62</v>
      </c>
      <c r="K7" s="22" t="s">
        <v>70</v>
      </c>
      <c r="O7" s="22" t="s">
        <v>102</v>
      </c>
      <c r="Q7" t="s">
        <v>115</v>
      </c>
    </row>
    <row r="8" spans="15:17" ht="12.75">
      <c r="O8" s="22" t="s">
        <v>103</v>
      </c>
      <c r="Q8" t="s">
        <v>116</v>
      </c>
    </row>
    <row r="9" spans="15:17" ht="12.75">
      <c r="O9" s="22" t="s">
        <v>104</v>
      </c>
      <c r="Q9" t="s">
        <v>117</v>
      </c>
    </row>
    <row r="10" spans="15:17" ht="12.75">
      <c r="O10" s="22" t="s">
        <v>105</v>
      </c>
      <c r="Q10" t="s">
        <v>118</v>
      </c>
    </row>
    <row r="11" spans="15:17" ht="12.75">
      <c r="O11" s="22" t="s">
        <v>78</v>
      </c>
      <c r="Q11" t="s">
        <v>119</v>
      </c>
    </row>
    <row r="12" ht="12.75">
      <c r="Q12" t="s">
        <v>120</v>
      </c>
    </row>
    <row r="14" ht="12.75">
      <c r="Q14" s="20"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19"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7"/>
  <sheetViews>
    <sheetView showGridLines="0" zoomScalePageLayoutView="0" workbookViewId="0" topLeftCell="A1">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4" customWidth="1"/>
    <col min="19" max="19" width="0.9921875" style="1" customWidth="1"/>
    <col min="20" max="20" width="1.57421875" style="1" customWidth="1"/>
    <col min="21" max="21" width="1.1484375" style="4"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92" customFormat="1" ht="26.25" customHeight="1">
      <c r="B2" s="116"/>
      <c r="C2" s="117"/>
      <c r="D2" s="118" t="s">
        <v>124</v>
      </c>
      <c r="E2" s="119"/>
      <c r="F2" s="119"/>
      <c r="G2" s="119"/>
      <c r="H2" s="119"/>
      <c r="I2" s="119"/>
      <c r="J2" s="120"/>
      <c r="K2" s="106" t="s">
        <v>125</v>
      </c>
      <c r="L2" s="140"/>
      <c r="M2" s="106" t="str">
        <f>Proyecto!K2</f>
        <v>Codigo: GC-F-015</v>
      </c>
      <c r="N2" s="129"/>
      <c r="O2" s="129"/>
      <c r="P2" s="107"/>
      <c r="R2" s="8"/>
      <c r="S2" s="8"/>
      <c r="T2" s="8"/>
      <c r="U2" s="9"/>
      <c r="AE2" s="10"/>
    </row>
    <row r="3" spans="2:31" s="92" customFormat="1" ht="23.25" customHeight="1">
      <c r="B3" s="112"/>
      <c r="C3" s="113"/>
      <c r="D3" s="121" t="s">
        <v>126</v>
      </c>
      <c r="E3" s="122"/>
      <c r="F3" s="122"/>
      <c r="G3" s="122"/>
      <c r="H3" s="122"/>
      <c r="I3" s="122"/>
      <c r="J3" s="123"/>
      <c r="K3" s="108" t="s">
        <v>131</v>
      </c>
      <c r="L3" s="137"/>
      <c r="M3" s="130" t="str">
        <f>Proyecto!K3</f>
        <v>Fecha: 17 de septiembre de 2014</v>
      </c>
      <c r="N3" s="131"/>
      <c r="O3" s="131"/>
      <c r="P3" s="132"/>
      <c r="R3" s="8"/>
      <c r="S3" s="8"/>
      <c r="T3" s="8"/>
      <c r="U3" s="9"/>
      <c r="AE3" s="10"/>
    </row>
    <row r="4" spans="2:31" s="92" customFormat="1" ht="24" customHeight="1">
      <c r="B4" s="112"/>
      <c r="C4" s="113"/>
      <c r="D4" s="121" t="s">
        <v>127</v>
      </c>
      <c r="E4" s="122"/>
      <c r="F4" s="122"/>
      <c r="G4" s="122"/>
      <c r="H4" s="122"/>
      <c r="I4" s="122"/>
      <c r="J4" s="123"/>
      <c r="K4" s="108" t="s">
        <v>128</v>
      </c>
      <c r="L4" s="137"/>
      <c r="M4" s="108" t="str">
        <f>Proyecto!K4</f>
        <v>Version 001</v>
      </c>
      <c r="N4" s="133"/>
      <c r="O4" s="133"/>
      <c r="P4" s="109"/>
      <c r="R4" s="8"/>
      <c r="U4" s="9"/>
      <c r="AE4" s="10"/>
    </row>
    <row r="5" spans="2:31" s="92" customFormat="1" ht="22.5" customHeight="1" thickBot="1">
      <c r="B5" s="114"/>
      <c r="C5" s="115"/>
      <c r="D5" s="124" t="s">
        <v>129</v>
      </c>
      <c r="E5" s="125"/>
      <c r="F5" s="125"/>
      <c r="G5" s="125"/>
      <c r="H5" s="125"/>
      <c r="I5" s="125"/>
      <c r="J5" s="126"/>
      <c r="K5" s="110" t="s">
        <v>130</v>
      </c>
      <c r="L5" s="142"/>
      <c r="M5" s="134" t="s">
        <v>130</v>
      </c>
      <c r="N5" s="135"/>
      <c r="O5" s="135"/>
      <c r="P5" s="136"/>
      <c r="R5" s="8"/>
      <c r="U5" s="8"/>
      <c r="AE5" s="10"/>
    </row>
    <row r="6" spans="2:16" ht="5.25" customHeight="1">
      <c r="B6" s="35"/>
      <c r="C6" s="35"/>
      <c r="D6" s="35"/>
      <c r="E6" s="35"/>
      <c r="F6" s="35"/>
      <c r="G6" s="35"/>
      <c r="H6" s="35"/>
      <c r="I6" s="35"/>
      <c r="J6" s="35"/>
      <c r="K6" s="35"/>
      <c r="L6" s="35"/>
      <c r="M6" s="35"/>
      <c r="N6" s="35"/>
      <c r="O6" s="35"/>
      <c r="P6" s="35"/>
    </row>
    <row r="7" spans="2:31" ht="35.25" customHeight="1">
      <c r="B7" s="102" t="s">
        <v>0</v>
      </c>
      <c r="C7" s="102"/>
      <c r="D7" s="137" t="str">
        <f>+Proyecto!E7</f>
        <v>Memorando de entendimiento con la Superintendencia Financiera de Colombia para la aplicación de la Ley 1870 de 2017- "POR LA CUAL SE DICTAN NORMAS PARA FORTALECER LA REGULACIÓN Y SUPERVISIÓN DE LOS CONGLOMERADOS FINANCIEROS Y LOS MECANISMOS DE RESOLUCIÓN DE ENTIDADES FINANCIERAS"  </v>
      </c>
      <c r="E7" s="138"/>
      <c r="F7" s="138"/>
      <c r="G7" s="138"/>
      <c r="H7" s="138"/>
      <c r="I7" s="138"/>
      <c r="J7" s="138"/>
      <c r="K7" s="138"/>
      <c r="L7" s="138"/>
      <c r="M7" s="138"/>
      <c r="N7" s="138"/>
      <c r="O7" s="138"/>
      <c r="P7" s="139"/>
      <c r="AE7" s="1"/>
    </row>
    <row r="8" spans="2:31" ht="6.75" customHeight="1">
      <c r="B8" s="5"/>
      <c r="C8" s="5"/>
      <c r="D8" s="6"/>
      <c r="E8" s="6"/>
      <c r="F8" s="6"/>
      <c r="G8" s="6"/>
      <c r="H8" s="6"/>
      <c r="I8" s="6"/>
      <c r="J8" s="6"/>
      <c r="K8" s="6"/>
      <c r="L8" s="6"/>
      <c r="M8" s="6"/>
      <c r="N8" s="6"/>
      <c r="O8" s="6"/>
      <c r="P8" s="6"/>
      <c r="AE8" s="1"/>
    </row>
    <row r="9" spans="2:31" ht="39.75" customHeight="1">
      <c r="B9" s="146" t="s">
        <v>25</v>
      </c>
      <c r="C9" s="147"/>
      <c r="D9" s="143" t="s">
        <v>146</v>
      </c>
      <c r="E9" s="144"/>
      <c r="F9" s="144"/>
      <c r="G9" s="144"/>
      <c r="H9" s="144"/>
      <c r="I9" s="144"/>
      <c r="J9" s="144"/>
      <c r="K9" s="144"/>
      <c r="L9" s="144"/>
      <c r="M9" s="144"/>
      <c r="N9" s="144"/>
      <c r="O9" s="144"/>
      <c r="P9" s="145"/>
      <c r="AE9" s="1"/>
    </row>
    <row r="10" ht="7.5" customHeight="1"/>
    <row r="11" spans="2:31" ht="39.75" customHeight="1">
      <c r="B11" s="146" t="s">
        <v>26</v>
      </c>
      <c r="C11" s="147"/>
      <c r="D11" s="141" t="s">
        <v>172</v>
      </c>
      <c r="E11" s="141"/>
      <c r="F11" s="141"/>
      <c r="G11" s="141"/>
      <c r="H11" s="141"/>
      <c r="I11" s="141"/>
      <c r="J11" s="141"/>
      <c r="K11" s="141"/>
      <c r="L11" s="141"/>
      <c r="M11" s="141"/>
      <c r="N11" s="141"/>
      <c r="O11" s="141"/>
      <c r="P11" s="141"/>
      <c r="AE11" s="1"/>
    </row>
    <row r="12" spans="2:21" s="92" customFormat="1" ht="5.25" customHeight="1">
      <c r="B12" s="7"/>
      <c r="C12" s="7"/>
      <c r="D12" s="100"/>
      <c r="E12" s="100"/>
      <c r="F12" s="100"/>
      <c r="G12" s="100"/>
      <c r="H12" s="100"/>
      <c r="I12" s="100"/>
      <c r="J12" s="100"/>
      <c r="K12" s="100"/>
      <c r="L12" s="100"/>
      <c r="M12" s="100"/>
      <c r="N12" s="100"/>
      <c r="O12" s="100"/>
      <c r="P12" s="100"/>
      <c r="R12" s="8"/>
      <c r="U12" s="8"/>
    </row>
    <row r="13" spans="2:31" ht="22.5" customHeight="1">
      <c r="B13" s="127" t="s">
        <v>106</v>
      </c>
      <c r="C13" s="127"/>
      <c r="D13" s="95" t="s">
        <v>1</v>
      </c>
      <c r="E13" s="141" t="s">
        <v>140</v>
      </c>
      <c r="F13" s="141"/>
      <c r="G13" s="141"/>
      <c r="H13" s="141"/>
      <c r="I13" s="141"/>
      <c r="J13" s="141"/>
      <c r="K13" s="141"/>
      <c r="L13" s="141"/>
      <c r="M13" s="141"/>
      <c r="N13" s="141"/>
      <c r="O13" s="141"/>
      <c r="P13" s="141"/>
      <c r="AE13" s="1"/>
    </row>
    <row r="14" spans="2:21" s="92" customFormat="1" ht="21" customHeight="1">
      <c r="B14" s="128"/>
      <c r="C14" s="128"/>
      <c r="D14" s="96" t="s">
        <v>108</v>
      </c>
      <c r="E14" s="141"/>
      <c r="F14" s="141"/>
      <c r="G14" s="141"/>
      <c r="H14" s="141"/>
      <c r="I14" s="141"/>
      <c r="J14" s="141"/>
      <c r="K14" s="141"/>
      <c r="L14" s="141"/>
      <c r="M14" s="141"/>
      <c r="N14" s="141"/>
      <c r="O14" s="141"/>
      <c r="P14" s="141"/>
      <c r="R14" s="8"/>
      <c r="U14" s="8"/>
    </row>
    <row r="15" spans="2:21" s="92" customFormat="1" ht="5.25" customHeight="1">
      <c r="B15" s="7"/>
      <c r="C15" s="7"/>
      <c r="D15" s="100"/>
      <c r="E15" s="100"/>
      <c r="F15" s="100"/>
      <c r="G15" s="100"/>
      <c r="H15" s="100"/>
      <c r="I15" s="100"/>
      <c r="J15" s="100"/>
      <c r="K15" s="100"/>
      <c r="L15" s="100"/>
      <c r="M15" s="100"/>
      <c r="N15" s="100"/>
      <c r="O15" s="100"/>
      <c r="P15" s="100"/>
      <c r="R15" s="8"/>
      <c r="U15" s="8"/>
    </row>
    <row r="16" spans="2:31" ht="22.5" customHeight="1">
      <c r="B16" s="127" t="s">
        <v>106</v>
      </c>
      <c r="C16" s="127"/>
      <c r="D16" s="95" t="s">
        <v>1</v>
      </c>
      <c r="E16" s="141" t="s">
        <v>175</v>
      </c>
      <c r="F16" s="141"/>
      <c r="G16" s="141"/>
      <c r="H16" s="141"/>
      <c r="I16" s="141"/>
      <c r="J16" s="141"/>
      <c r="K16" s="141"/>
      <c r="L16" s="141"/>
      <c r="M16" s="141"/>
      <c r="N16" s="141"/>
      <c r="O16" s="141"/>
      <c r="P16" s="141"/>
      <c r="AE16" s="1"/>
    </row>
    <row r="17" spans="2:21" s="92" customFormat="1" ht="15" customHeight="1">
      <c r="B17" s="128"/>
      <c r="C17" s="128"/>
      <c r="D17" s="96" t="s">
        <v>109</v>
      </c>
      <c r="E17" s="141"/>
      <c r="F17" s="141"/>
      <c r="G17" s="141"/>
      <c r="H17" s="141"/>
      <c r="I17" s="141"/>
      <c r="J17" s="141"/>
      <c r="K17" s="141"/>
      <c r="L17" s="141"/>
      <c r="M17" s="141"/>
      <c r="N17" s="141"/>
      <c r="O17" s="141"/>
      <c r="P17" s="141"/>
      <c r="R17" s="8"/>
      <c r="U17" s="8"/>
    </row>
    <row r="18" spans="2:21" s="92" customFormat="1" ht="5.25" customHeight="1">
      <c r="B18" s="7"/>
      <c r="C18" s="7"/>
      <c r="D18" s="100"/>
      <c r="E18" s="100"/>
      <c r="F18" s="100"/>
      <c r="G18" s="100"/>
      <c r="H18" s="100"/>
      <c r="I18" s="100"/>
      <c r="J18" s="100"/>
      <c r="K18" s="100"/>
      <c r="L18" s="100"/>
      <c r="M18" s="100"/>
      <c r="N18" s="100"/>
      <c r="O18" s="100"/>
      <c r="P18" s="100"/>
      <c r="R18" s="8"/>
      <c r="U18" s="8"/>
    </row>
    <row r="19" spans="2:31" ht="22.5" customHeight="1">
      <c r="B19" s="127" t="s">
        <v>106</v>
      </c>
      <c r="C19" s="127"/>
      <c r="D19" s="95" t="s">
        <v>1</v>
      </c>
      <c r="E19" s="141" t="s">
        <v>176</v>
      </c>
      <c r="F19" s="141"/>
      <c r="G19" s="141"/>
      <c r="H19" s="141"/>
      <c r="I19" s="141"/>
      <c r="J19" s="141"/>
      <c r="K19" s="141"/>
      <c r="L19" s="141"/>
      <c r="M19" s="141"/>
      <c r="N19" s="141"/>
      <c r="O19" s="141"/>
      <c r="P19" s="141"/>
      <c r="AE19" s="1"/>
    </row>
    <row r="20" spans="2:21" s="92" customFormat="1" ht="21" customHeight="1">
      <c r="B20" s="128"/>
      <c r="C20" s="128"/>
      <c r="D20" s="96" t="s">
        <v>109</v>
      </c>
      <c r="E20" s="141"/>
      <c r="F20" s="141"/>
      <c r="G20" s="141"/>
      <c r="H20" s="141"/>
      <c r="I20" s="141"/>
      <c r="J20" s="141"/>
      <c r="K20" s="141"/>
      <c r="L20" s="141"/>
      <c r="M20" s="141"/>
      <c r="N20" s="141"/>
      <c r="O20" s="141"/>
      <c r="P20" s="141"/>
      <c r="R20" s="8"/>
      <c r="U20" s="8"/>
    </row>
    <row r="21" spans="2:21" s="92" customFormat="1" ht="5.25" customHeight="1">
      <c r="B21" s="7"/>
      <c r="C21" s="7"/>
      <c r="D21" s="100"/>
      <c r="E21" s="100"/>
      <c r="F21" s="100"/>
      <c r="G21" s="100"/>
      <c r="H21" s="100"/>
      <c r="I21" s="100"/>
      <c r="J21" s="100"/>
      <c r="K21" s="100"/>
      <c r="L21" s="100"/>
      <c r="M21" s="100"/>
      <c r="N21" s="100"/>
      <c r="O21" s="100"/>
      <c r="P21" s="100"/>
      <c r="R21" s="8"/>
      <c r="U21" s="8"/>
    </row>
    <row r="22" spans="2:31" ht="22.5" customHeight="1">
      <c r="B22" s="127" t="s">
        <v>106</v>
      </c>
      <c r="C22" s="127"/>
      <c r="D22" s="95" t="s">
        <v>1</v>
      </c>
      <c r="E22" s="141" t="s">
        <v>173</v>
      </c>
      <c r="F22" s="141"/>
      <c r="G22" s="141"/>
      <c r="H22" s="141"/>
      <c r="I22" s="141"/>
      <c r="J22" s="141"/>
      <c r="K22" s="141"/>
      <c r="L22" s="141"/>
      <c r="M22" s="141"/>
      <c r="N22" s="141"/>
      <c r="O22" s="141"/>
      <c r="P22" s="141"/>
      <c r="AE22" s="1"/>
    </row>
    <row r="23" spans="2:21" s="92" customFormat="1" ht="21" customHeight="1">
      <c r="B23" s="128"/>
      <c r="C23" s="128"/>
      <c r="D23" s="96" t="s">
        <v>109</v>
      </c>
      <c r="E23" s="141"/>
      <c r="F23" s="141"/>
      <c r="G23" s="141"/>
      <c r="H23" s="141"/>
      <c r="I23" s="141"/>
      <c r="J23" s="141"/>
      <c r="K23" s="141"/>
      <c r="L23" s="141"/>
      <c r="M23" s="141"/>
      <c r="N23" s="141"/>
      <c r="O23" s="141"/>
      <c r="P23" s="141"/>
      <c r="R23" s="8"/>
      <c r="U23" s="8"/>
    </row>
    <row r="24" ht="6.75" customHeight="1"/>
    <row r="25" spans="2:31" ht="22.5" customHeight="1">
      <c r="B25" s="127" t="s">
        <v>106</v>
      </c>
      <c r="C25" s="127"/>
      <c r="D25" s="95" t="s">
        <v>1</v>
      </c>
      <c r="E25" s="141" t="s">
        <v>174</v>
      </c>
      <c r="F25" s="141"/>
      <c r="G25" s="141"/>
      <c r="H25" s="141"/>
      <c r="I25" s="141"/>
      <c r="J25" s="141"/>
      <c r="K25" s="141"/>
      <c r="L25" s="141"/>
      <c r="M25" s="141"/>
      <c r="N25" s="141"/>
      <c r="O25" s="141"/>
      <c r="P25" s="141"/>
      <c r="AE25" s="1"/>
    </row>
    <row r="26" spans="2:21" s="92" customFormat="1" ht="21" customHeight="1">
      <c r="B26" s="128"/>
      <c r="C26" s="128"/>
      <c r="D26" s="96" t="s">
        <v>109</v>
      </c>
      <c r="E26" s="141"/>
      <c r="F26" s="141"/>
      <c r="G26" s="141"/>
      <c r="H26" s="141"/>
      <c r="I26" s="141"/>
      <c r="J26" s="141"/>
      <c r="K26" s="141"/>
      <c r="L26" s="141"/>
      <c r="M26" s="141"/>
      <c r="N26" s="141"/>
      <c r="O26" s="141"/>
      <c r="P26" s="141"/>
      <c r="R26" s="8"/>
      <c r="U26" s="8"/>
    </row>
    <row r="27" spans="2:21" s="92" customFormat="1" ht="5.25" customHeight="1">
      <c r="B27" s="7"/>
      <c r="C27" s="7"/>
      <c r="D27" s="100"/>
      <c r="E27" s="100"/>
      <c r="F27" s="100"/>
      <c r="G27" s="100"/>
      <c r="H27" s="100"/>
      <c r="I27" s="100"/>
      <c r="J27" s="100"/>
      <c r="K27" s="100"/>
      <c r="L27" s="100"/>
      <c r="M27" s="100"/>
      <c r="N27" s="100"/>
      <c r="O27" s="100"/>
      <c r="P27" s="100"/>
      <c r="R27" s="8"/>
      <c r="U27" s="8"/>
    </row>
    <row r="28" ht="12"/>
  </sheetData>
  <sheetProtection sheet="1" objects="1" scenarios="1" formatCells="0" formatColumns="0" formatRows="0"/>
  <mergeCells count="32">
    <mergeCell ref="B25:C26"/>
    <mergeCell ref="E25:P26"/>
    <mergeCell ref="D5:J5"/>
    <mergeCell ref="K5:L5"/>
    <mergeCell ref="D11:P11"/>
    <mergeCell ref="D9:P9"/>
    <mergeCell ref="B7:C7"/>
    <mergeCell ref="B11:C11"/>
    <mergeCell ref="B9:C9"/>
    <mergeCell ref="E22:P23"/>
    <mergeCell ref="E13:P14"/>
    <mergeCell ref="B16:C17"/>
    <mergeCell ref="E16:P17"/>
    <mergeCell ref="B19:C20"/>
    <mergeCell ref="E19:P20"/>
    <mergeCell ref="B13:C14"/>
    <mergeCell ref="B2:C2"/>
    <mergeCell ref="B3:C3"/>
    <mergeCell ref="B4:C4"/>
    <mergeCell ref="B22:C23"/>
    <mergeCell ref="M2:P2"/>
    <mergeCell ref="M3:P3"/>
    <mergeCell ref="M4:P4"/>
    <mergeCell ref="M5:P5"/>
    <mergeCell ref="D7:P7"/>
    <mergeCell ref="D2:J2"/>
    <mergeCell ref="K2:L2"/>
    <mergeCell ref="D3:J3"/>
    <mergeCell ref="K3:L3"/>
    <mergeCell ref="D4:J4"/>
    <mergeCell ref="K4:L4"/>
    <mergeCell ref="B5:C5"/>
  </mergeCells>
  <dataValidations count="1">
    <dataValidation type="whole" allowBlank="1" showInputMessage="1" showErrorMessage="1" sqref="O24:U24 G24:M24 W24:AC24 W28:AC65478 G28:M65478 O28:U65478">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1">
      <selection activeCell="G19" sqref="G19"/>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8"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92" customFormat="1" ht="26.25" customHeight="1" thickBot="1">
      <c r="B2" s="116"/>
      <c r="C2" s="117"/>
      <c r="D2" s="148" t="s">
        <v>124</v>
      </c>
      <c r="E2" s="149"/>
      <c r="F2" s="149"/>
      <c r="G2" s="149"/>
      <c r="H2" s="150"/>
      <c r="I2" s="45" t="str">
        <f>Proyecto!K2</f>
        <v>Codigo: GC-F-015</v>
      </c>
      <c r="J2" s="17"/>
      <c r="K2" s="17"/>
      <c r="L2" s="17"/>
      <c r="T2" s="10"/>
    </row>
    <row r="3" spans="2:20" s="92" customFormat="1" ht="23.25" customHeight="1" thickBot="1">
      <c r="B3" s="112"/>
      <c r="C3" s="113"/>
      <c r="D3" s="148" t="s">
        <v>126</v>
      </c>
      <c r="E3" s="149"/>
      <c r="F3" s="149"/>
      <c r="G3" s="149"/>
      <c r="H3" s="150"/>
      <c r="I3" s="46" t="str">
        <f>Proyecto!K3</f>
        <v>Fecha: 17 de septiembre de 2014</v>
      </c>
      <c r="J3" s="17"/>
      <c r="K3" s="17"/>
      <c r="L3" s="17"/>
      <c r="T3" s="10"/>
    </row>
    <row r="4" spans="2:20" s="92" customFormat="1" ht="24" customHeight="1" thickBot="1">
      <c r="B4" s="112"/>
      <c r="C4" s="113"/>
      <c r="D4" s="148" t="s">
        <v>127</v>
      </c>
      <c r="E4" s="149"/>
      <c r="F4" s="149"/>
      <c r="G4" s="149"/>
      <c r="H4" s="150"/>
      <c r="I4" s="46" t="str">
        <f>Proyecto!K4</f>
        <v>Version 001</v>
      </c>
      <c r="J4" s="17"/>
      <c r="K4" s="17"/>
      <c r="L4" s="17"/>
      <c r="T4" s="10"/>
    </row>
    <row r="5" spans="2:20" s="92" customFormat="1" ht="22.5" customHeight="1" thickBot="1">
      <c r="B5" s="114"/>
      <c r="C5" s="115"/>
      <c r="D5" s="151" t="s">
        <v>129</v>
      </c>
      <c r="E5" s="152"/>
      <c r="F5" s="152"/>
      <c r="G5" s="152"/>
      <c r="H5" s="153"/>
      <c r="I5" s="47" t="s">
        <v>130</v>
      </c>
      <c r="J5" s="17"/>
      <c r="K5" s="17"/>
      <c r="L5" s="17"/>
      <c r="T5" s="10"/>
    </row>
    <row r="6" spans="2:9" ht="5.25" customHeight="1">
      <c r="B6" s="35"/>
      <c r="C6" s="35"/>
      <c r="D6" s="35"/>
      <c r="E6" s="35"/>
      <c r="F6" s="35"/>
      <c r="G6" s="35"/>
      <c r="H6" s="35"/>
      <c r="I6" s="35"/>
    </row>
    <row r="7" spans="2:24" ht="60" customHeight="1">
      <c r="B7" s="102" t="s">
        <v>0</v>
      </c>
      <c r="C7" s="102"/>
      <c r="D7" s="103" t="s">
        <v>145</v>
      </c>
      <c r="E7" s="104"/>
      <c r="F7" s="104"/>
      <c r="G7" s="104"/>
      <c r="H7" s="104"/>
      <c r="I7" s="105"/>
      <c r="X7" s="1"/>
    </row>
    <row r="8" spans="2:14" s="92" customFormat="1" ht="10.5" customHeight="1">
      <c r="B8" s="7"/>
      <c r="C8" s="7"/>
      <c r="D8" s="3"/>
      <c r="E8" s="3"/>
      <c r="F8" s="3"/>
      <c r="G8" s="3"/>
      <c r="H8" s="3"/>
      <c r="I8" s="3"/>
      <c r="N8" s="17"/>
    </row>
    <row r="9" spans="2:24" ht="18.75" customHeight="1">
      <c r="B9" s="157" t="s">
        <v>112</v>
      </c>
      <c r="C9" s="157"/>
      <c r="D9" s="157"/>
      <c r="E9" s="157"/>
      <c r="F9" s="157"/>
      <c r="G9" s="157"/>
      <c r="H9" s="157"/>
      <c r="I9" s="157"/>
      <c r="X9" s="1"/>
    </row>
    <row r="10" spans="2:24" ht="43.5" customHeight="1">
      <c r="B10" s="154" t="s">
        <v>27</v>
      </c>
      <c r="C10" s="154"/>
      <c r="D10" s="158" t="s">
        <v>178</v>
      </c>
      <c r="E10" s="158"/>
      <c r="F10" s="158"/>
      <c r="G10" s="158"/>
      <c r="H10" s="158"/>
      <c r="I10" s="158"/>
      <c r="X10" s="1"/>
    </row>
    <row r="11" spans="2:24" ht="22.5" customHeight="1">
      <c r="B11" s="154" t="s">
        <v>1</v>
      </c>
      <c r="C11" s="154"/>
      <c r="D11" s="154" t="s">
        <v>2</v>
      </c>
      <c r="E11" s="154"/>
      <c r="F11" s="95" t="s">
        <v>3</v>
      </c>
      <c r="G11" s="95" t="s">
        <v>110</v>
      </c>
      <c r="H11" s="95" t="s">
        <v>4</v>
      </c>
      <c r="I11" s="95" t="s">
        <v>111</v>
      </c>
      <c r="X11" s="1"/>
    </row>
    <row r="12" spans="2:24" ht="51.75" customHeight="1">
      <c r="B12" s="156" t="s">
        <v>52</v>
      </c>
      <c r="C12" s="156"/>
      <c r="D12" s="156" t="s">
        <v>154</v>
      </c>
      <c r="E12" s="156"/>
      <c r="F12" s="97" t="s">
        <v>155</v>
      </c>
      <c r="G12" s="97" t="s">
        <v>116</v>
      </c>
      <c r="H12" s="97" t="s">
        <v>53</v>
      </c>
      <c r="I12" s="97" t="s">
        <v>177</v>
      </c>
      <c r="X12" s="1"/>
    </row>
    <row r="13" spans="2:24" ht="24.75" customHeight="1">
      <c r="B13" s="154" t="s">
        <v>5</v>
      </c>
      <c r="C13" s="154"/>
      <c r="D13" s="155" t="s">
        <v>156</v>
      </c>
      <c r="E13" s="155"/>
      <c r="F13" s="155"/>
      <c r="G13" s="155"/>
      <c r="H13" s="155"/>
      <c r="I13" s="155"/>
      <c r="X13" s="1"/>
    </row>
  </sheetData>
  <sheetProtection sheet="1" objects="1" scenarios="1" formatCells="0" formatColumns="0" formatRows="0"/>
  <mergeCells count="19">
    <mergeCell ref="B7:C7"/>
    <mergeCell ref="D7:I7"/>
    <mergeCell ref="B13:C13"/>
    <mergeCell ref="D13:I13"/>
    <mergeCell ref="B12:C12"/>
    <mergeCell ref="D12:E12"/>
    <mergeCell ref="B9:I9"/>
    <mergeCell ref="B11:C11"/>
    <mergeCell ref="D11:E11"/>
    <mergeCell ref="B10:C10"/>
    <mergeCell ref="D10:I10"/>
    <mergeCell ref="D2:H2"/>
    <mergeCell ref="D3:H3"/>
    <mergeCell ref="D4:H4"/>
    <mergeCell ref="D5:H5"/>
    <mergeCell ref="B2:C2"/>
    <mergeCell ref="B4:C4"/>
    <mergeCell ref="B5:C5"/>
    <mergeCell ref="B3:C3"/>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4">
      <selection activeCell="D13" sqref="D13"/>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4" customWidth="1"/>
    <col min="10" max="10" width="0.9921875" style="1" customWidth="1"/>
    <col min="11" max="11" width="1.57421875" style="1" customWidth="1"/>
    <col min="12" max="12" width="1.1484375" style="4"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92" customFormat="1" ht="26.25" customHeight="1" thickBot="1">
      <c r="B2" s="48"/>
      <c r="C2" s="151" t="s">
        <v>124</v>
      </c>
      <c r="D2" s="152"/>
      <c r="E2" s="152"/>
      <c r="F2" s="153"/>
      <c r="G2" s="45" t="str">
        <f>Proyecto!K2</f>
        <v>Codigo: GC-F-015</v>
      </c>
      <c r="H2" s="8"/>
      <c r="I2" s="8"/>
      <c r="J2" s="9"/>
      <c r="T2" s="10"/>
    </row>
    <row r="3" spans="2:20" s="92" customFormat="1" ht="23.25" customHeight="1" thickBot="1">
      <c r="B3" s="49"/>
      <c r="C3" s="151" t="s">
        <v>126</v>
      </c>
      <c r="D3" s="152"/>
      <c r="E3" s="152"/>
      <c r="F3" s="153"/>
      <c r="G3" s="46" t="str">
        <f>Proyecto!K3</f>
        <v>Fecha: 17 de septiembre de 2014</v>
      </c>
      <c r="H3" s="8"/>
      <c r="I3" s="8"/>
      <c r="J3" s="9"/>
      <c r="T3" s="10"/>
    </row>
    <row r="4" spans="2:20" s="92" customFormat="1" ht="24" customHeight="1" thickBot="1">
      <c r="B4" s="49"/>
      <c r="C4" s="151" t="s">
        <v>127</v>
      </c>
      <c r="D4" s="152"/>
      <c r="E4" s="152"/>
      <c r="F4" s="153"/>
      <c r="G4" s="46" t="str">
        <f>Proyecto!K4</f>
        <v>Version 001</v>
      </c>
      <c r="J4" s="9"/>
      <c r="T4" s="10"/>
    </row>
    <row r="5" spans="2:20" s="92" customFormat="1" ht="22.5" customHeight="1" thickBot="1">
      <c r="B5" s="50"/>
      <c r="C5" s="151" t="s">
        <v>129</v>
      </c>
      <c r="D5" s="152"/>
      <c r="E5" s="152"/>
      <c r="F5" s="153"/>
      <c r="G5" s="47" t="s">
        <v>130</v>
      </c>
      <c r="J5" s="8"/>
      <c r="T5" s="10"/>
    </row>
    <row r="6" spans="2:7" ht="5.25" customHeight="1">
      <c r="B6" s="35"/>
      <c r="C6" s="35"/>
      <c r="D6" s="35"/>
      <c r="E6" s="35"/>
      <c r="F6" s="35"/>
      <c r="G6" s="35"/>
    </row>
    <row r="7" spans="2:22" ht="29.25" customHeight="1">
      <c r="B7" s="91" t="s">
        <v>0</v>
      </c>
      <c r="C7" s="160" t="str">
        <f>Proyecto!$E$7</f>
        <v>Memorando de entendimiento con la Superintendencia Financiera de Colombia para la aplicación de la Ley 1870 de 2017- "POR LA CUAL SE DICTAN NORMAS PARA FORTALECER LA REGULACIÓN Y SUPERVISIÓN DE LOS CONGLOMERADOS FINANCIEROS Y LOS MECANISMOS DE RESOLUCIÓN DE ENTIDADES FINANCIERAS"  </v>
      </c>
      <c r="D7" s="160"/>
      <c r="E7" s="160"/>
      <c r="F7" s="160"/>
      <c r="G7" s="160"/>
      <c r="V7" s="1"/>
    </row>
    <row r="8" ht="12"/>
    <row r="9" spans="2:7" ht="18" customHeight="1">
      <c r="B9" s="157" t="s">
        <v>43</v>
      </c>
      <c r="C9" s="157"/>
      <c r="D9" s="157"/>
      <c r="E9" s="157"/>
      <c r="F9" s="157"/>
      <c r="G9" s="157"/>
    </row>
    <row r="10" ht="15" customHeight="1"/>
    <row r="11" spans="2:7" ht="20.25" customHeight="1">
      <c r="B11" s="95" t="s">
        <v>75</v>
      </c>
      <c r="C11" s="95" t="s">
        <v>6</v>
      </c>
      <c r="D11" s="95" t="s">
        <v>14</v>
      </c>
      <c r="E11" s="95" t="s">
        <v>42</v>
      </c>
      <c r="F11" s="157" t="s">
        <v>15</v>
      </c>
      <c r="G11" s="157"/>
    </row>
    <row r="12" spans="2:7" ht="72">
      <c r="B12" s="99" t="s">
        <v>60</v>
      </c>
      <c r="C12" s="99" t="s">
        <v>179</v>
      </c>
      <c r="D12" s="93" t="s">
        <v>63</v>
      </c>
      <c r="E12" s="14" t="s">
        <v>96</v>
      </c>
      <c r="F12" s="159"/>
      <c r="G12" s="159"/>
    </row>
    <row r="13" spans="2:7" ht="144">
      <c r="B13" s="99" t="s">
        <v>61</v>
      </c>
      <c r="C13" s="99" t="s">
        <v>180</v>
      </c>
      <c r="D13" s="93" t="s">
        <v>64</v>
      </c>
      <c r="E13" s="14" t="s">
        <v>96</v>
      </c>
      <c r="F13" s="159"/>
      <c r="G13" s="159"/>
    </row>
    <row r="14" spans="2:7" ht="84">
      <c r="B14" s="99" t="s">
        <v>62</v>
      </c>
      <c r="C14" s="99" t="s">
        <v>181</v>
      </c>
      <c r="D14" s="93" t="s">
        <v>65</v>
      </c>
      <c r="E14" s="14" t="s">
        <v>96</v>
      </c>
      <c r="F14" s="159"/>
      <c r="G14" s="159"/>
    </row>
    <row r="15" spans="2:7" ht="18" customHeight="1">
      <c r="B15" s="99"/>
      <c r="C15" s="99"/>
      <c r="D15" s="99"/>
      <c r="E15" s="14"/>
      <c r="F15" s="159"/>
      <c r="G15" s="159"/>
    </row>
    <row r="16" spans="2:7" ht="18" customHeight="1">
      <c r="B16" s="99"/>
      <c r="C16" s="99"/>
      <c r="D16" s="99"/>
      <c r="E16" s="14"/>
      <c r="F16" s="159"/>
      <c r="G16" s="159"/>
    </row>
    <row r="17" spans="2:7" ht="18" customHeight="1">
      <c r="B17" s="99"/>
      <c r="C17" s="99"/>
      <c r="D17" s="99"/>
      <c r="E17" s="14"/>
      <c r="F17" s="159"/>
      <c r="G17" s="159"/>
    </row>
    <row r="18" spans="2:7" ht="18" customHeight="1">
      <c r="B18" s="99"/>
      <c r="C18" s="99"/>
      <c r="D18" s="99"/>
      <c r="E18" s="14"/>
      <c r="F18" s="159"/>
      <c r="G18" s="159"/>
    </row>
    <row r="19" spans="2:7" ht="18" customHeight="1">
      <c r="B19" s="99"/>
      <c r="C19" s="99"/>
      <c r="D19" s="99"/>
      <c r="E19" s="14"/>
      <c r="F19" s="159"/>
      <c r="G19" s="159"/>
    </row>
    <row r="20" spans="2:7" ht="18" customHeight="1">
      <c r="B20" s="99"/>
      <c r="C20" s="99"/>
      <c r="D20" s="99"/>
      <c r="E20" s="14"/>
      <c r="F20" s="159"/>
      <c r="G20" s="159"/>
    </row>
    <row r="21" spans="2:7" ht="18" customHeight="1">
      <c r="B21" s="99"/>
      <c r="C21" s="99"/>
      <c r="D21" s="99"/>
      <c r="E21" s="14"/>
      <c r="F21" s="159"/>
      <c r="G21" s="159"/>
    </row>
    <row r="22" ht="12">
      <c r="B22" s="92"/>
    </row>
  </sheetData>
  <sheetProtection sheet="1" objects="1" scenarios="1" formatCells="0" formatColumns="0" formatRows="0"/>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2"/>
  <sheetViews>
    <sheetView zoomScale="80" zoomScaleNormal="80" zoomScalePageLayoutView="0" workbookViewId="0" topLeftCell="A1">
      <selection activeCell="E15" sqref="E15"/>
    </sheetView>
  </sheetViews>
  <sheetFormatPr defaultColWidth="11.421875" defaultRowHeight="12.75"/>
  <cols>
    <col min="1" max="1" width="5.00390625" style="51" customWidth="1"/>
    <col min="2" max="2" width="30.28125" style="51" customWidth="1"/>
    <col min="3" max="3" width="25.00390625" style="51" customWidth="1"/>
    <col min="4" max="4" width="11.421875" style="51" customWidth="1"/>
    <col min="5" max="5" width="33.00390625" style="51" customWidth="1"/>
    <col min="6" max="6" width="20.7109375" style="51" customWidth="1"/>
    <col min="7" max="7" width="25.57421875" style="51" customWidth="1"/>
    <col min="8" max="8" width="15.00390625" style="51" customWidth="1"/>
    <col min="9" max="16384" width="11.421875" style="51" customWidth="1"/>
  </cols>
  <sheetData>
    <row r="1" ht="13.5" thickBot="1"/>
    <row r="2" spans="2:8" ht="18" customHeight="1" thickBot="1">
      <c r="B2" s="56"/>
      <c r="C2" s="172" t="s">
        <v>124</v>
      </c>
      <c r="D2" s="173"/>
      <c r="E2" s="173"/>
      <c r="F2" s="173"/>
      <c r="G2" s="166" t="str">
        <f>Proyecto!K2</f>
        <v>Codigo: GC-F-015</v>
      </c>
      <c r="H2" s="167"/>
    </row>
    <row r="3" spans="2:8" ht="19.5" customHeight="1" thickBot="1">
      <c r="B3" s="58"/>
      <c r="C3" s="172" t="s">
        <v>126</v>
      </c>
      <c r="D3" s="173"/>
      <c r="E3" s="173"/>
      <c r="F3" s="173"/>
      <c r="G3" s="168" t="str">
        <f>Proyecto!K3</f>
        <v>Fecha: 17 de septiembre de 2014</v>
      </c>
      <c r="H3" s="169"/>
    </row>
    <row r="4" spans="2:8" ht="19.5" customHeight="1" thickBot="1">
      <c r="B4" s="58"/>
      <c r="C4" s="172" t="s">
        <v>127</v>
      </c>
      <c r="D4" s="173"/>
      <c r="E4" s="173"/>
      <c r="F4" s="173"/>
      <c r="G4" s="170" t="str">
        <f>Proyecto!K4</f>
        <v>Version 001</v>
      </c>
      <c r="H4" s="171"/>
    </row>
    <row r="5" spans="2:8" ht="21.75" customHeight="1" thickBot="1">
      <c r="B5" s="60"/>
      <c r="C5" s="172" t="s">
        <v>129</v>
      </c>
      <c r="D5" s="173"/>
      <c r="E5" s="173"/>
      <c r="F5" s="173"/>
      <c r="G5" s="168" t="s">
        <v>130</v>
      </c>
      <c r="H5" s="169"/>
    </row>
    <row r="6" ht="21" customHeight="1"/>
    <row r="7" spans="2:8" ht="22.5" customHeight="1">
      <c r="B7" s="161" t="s">
        <v>77</v>
      </c>
      <c r="C7" s="162"/>
      <c r="D7" s="162"/>
      <c r="E7" s="162"/>
      <c r="F7" s="162"/>
      <c r="G7" s="162"/>
      <c r="H7" s="162"/>
    </row>
    <row r="8" spans="2:8" ht="45" customHeight="1">
      <c r="B8" s="163"/>
      <c r="C8" s="163"/>
      <c r="D8" s="163"/>
      <c r="E8" s="163"/>
      <c r="F8" s="163"/>
      <c r="G8" s="163"/>
      <c r="H8" s="163"/>
    </row>
    <row r="9" ht="12.75">
      <c r="B9" s="52"/>
    </row>
    <row r="10" ht="12.75"/>
    <row r="11" spans="2:8" ht="22.5" customHeight="1">
      <c r="B11" s="164" t="s">
        <v>74</v>
      </c>
      <c r="C11" s="165"/>
      <c r="E11" s="161" t="s">
        <v>76</v>
      </c>
      <c r="F11" s="162"/>
      <c r="G11" s="162"/>
      <c r="H11" s="162"/>
    </row>
    <row r="12" ht="12.75"/>
    <row r="13" spans="2:8" ht="20.25" customHeight="1">
      <c r="B13" s="28" t="s">
        <v>6</v>
      </c>
      <c r="C13" s="28" t="s">
        <v>75</v>
      </c>
      <c r="D13" s="53"/>
      <c r="E13" s="28" t="s">
        <v>6</v>
      </c>
      <c r="F13" s="28" t="s">
        <v>75</v>
      </c>
      <c r="G13" s="28" t="s">
        <v>73</v>
      </c>
      <c r="H13" s="28" t="s">
        <v>91</v>
      </c>
    </row>
    <row r="14" spans="2:8" ht="21.75" customHeight="1">
      <c r="B14" s="77" t="s">
        <v>179</v>
      </c>
      <c r="C14" s="78" t="s">
        <v>60</v>
      </c>
      <c r="E14" s="79" t="s">
        <v>186</v>
      </c>
      <c r="F14" s="54"/>
      <c r="G14" s="54"/>
      <c r="H14" s="54"/>
    </row>
    <row r="15" spans="2:8" ht="21.75" customHeight="1">
      <c r="B15" s="77" t="s">
        <v>182</v>
      </c>
      <c r="C15" s="78" t="s">
        <v>61</v>
      </c>
      <c r="E15" s="54"/>
      <c r="F15" s="54"/>
      <c r="G15" s="54"/>
      <c r="H15" s="54"/>
    </row>
    <row r="16" spans="2:8" ht="21.75" customHeight="1">
      <c r="B16" s="77" t="s">
        <v>183</v>
      </c>
      <c r="C16" s="78" t="s">
        <v>184</v>
      </c>
      <c r="E16" s="54"/>
      <c r="F16" s="54"/>
      <c r="G16" s="54"/>
      <c r="H16" s="54"/>
    </row>
    <row r="17" spans="2:8" ht="21.75" customHeight="1">
      <c r="B17" s="77" t="s">
        <v>185</v>
      </c>
      <c r="C17" s="78" t="s">
        <v>184</v>
      </c>
      <c r="E17" s="54"/>
      <c r="F17" s="54"/>
      <c r="G17" s="54"/>
      <c r="H17" s="54"/>
    </row>
    <row r="18" spans="2:8" ht="21.75" customHeight="1">
      <c r="B18" s="54"/>
      <c r="C18" s="54"/>
      <c r="E18" s="54"/>
      <c r="F18" s="54"/>
      <c r="G18" s="54"/>
      <c r="H18" s="54"/>
    </row>
    <row r="19" spans="2:8" ht="21.75" customHeight="1">
      <c r="B19" s="54"/>
      <c r="C19" s="54"/>
      <c r="E19" s="54"/>
      <c r="F19" s="54"/>
      <c r="G19" s="54"/>
      <c r="H19" s="54"/>
    </row>
    <row r="20" spans="2:8" ht="21.75" customHeight="1">
      <c r="B20" s="54"/>
      <c r="C20" s="54"/>
      <c r="D20" s="55"/>
      <c r="E20" s="54"/>
      <c r="F20" s="54"/>
      <c r="G20" s="54"/>
      <c r="H20" s="54"/>
    </row>
    <row r="21" spans="2:8" ht="21.75" customHeight="1">
      <c r="B21" s="54"/>
      <c r="C21" s="54"/>
      <c r="E21" s="54"/>
      <c r="F21" s="54"/>
      <c r="G21" s="54"/>
      <c r="H21" s="54"/>
    </row>
    <row r="22" spans="2:8" ht="21.75" customHeight="1">
      <c r="B22" s="54"/>
      <c r="C22" s="54"/>
      <c r="E22" s="54"/>
      <c r="F22" s="54"/>
      <c r="G22" s="54"/>
      <c r="H22" s="54"/>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A7" sqref="A7:IV7"/>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4" customWidth="1"/>
    <col min="9" max="9" width="0.9921875" style="1" customWidth="1"/>
    <col min="10" max="10" width="1.57421875" style="1" customWidth="1"/>
    <col min="11" max="11" width="1.1484375" style="4"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2" customFormat="1" ht="26.25" customHeight="1" thickBot="1">
      <c r="B2" s="56"/>
      <c r="C2" s="172" t="s">
        <v>124</v>
      </c>
      <c r="D2" s="173"/>
      <c r="E2" s="173"/>
      <c r="F2" s="173"/>
      <c r="G2" s="166" t="str">
        <f>Proyecto!K2</f>
        <v>Codigo: GC-F-015</v>
      </c>
      <c r="H2" s="174"/>
      <c r="I2" s="174"/>
      <c r="J2" s="174"/>
      <c r="K2" s="174"/>
      <c r="L2" s="167"/>
      <c r="U2" s="10"/>
    </row>
    <row r="3" spans="2:21" s="12" customFormat="1" ht="23.25" customHeight="1" thickBot="1">
      <c r="B3" s="58"/>
      <c r="C3" s="172" t="s">
        <v>126</v>
      </c>
      <c r="D3" s="173"/>
      <c r="E3" s="173"/>
      <c r="F3" s="173"/>
      <c r="G3" s="168" t="str">
        <f>Proyecto!K3</f>
        <v>Fecha: 17 de septiembre de 2014</v>
      </c>
      <c r="H3" s="175"/>
      <c r="I3" s="175"/>
      <c r="J3" s="175"/>
      <c r="K3" s="175"/>
      <c r="L3" s="169"/>
      <c r="U3" s="10"/>
    </row>
    <row r="4" spans="2:21" s="12" customFormat="1" ht="24" customHeight="1" thickBot="1">
      <c r="B4" s="58"/>
      <c r="C4" s="172" t="s">
        <v>127</v>
      </c>
      <c r="D4" s="173"/>
      <c r="E4" s="173"/>
      <c r="F4" s="173"/>
      <c r="G4" s="170" t="str">
        <f>Proyecto!K4</f>
        <v>Version 001</v>
      </c>
      <c r="H4" s="176"/>
      <c r="I4" s="176"/>
      <c r="J4" s="176"/>
      <c r="K4" s="176"/>
      <c r="L4" s="171"/>
      <c r="U4" s="10"/>
    </row>
    <row r="5" spans="2:21" s="12" customFormat="1" ht="22.5" customHeight="1" thickBot="1">
      <c r="B5" s="60"/>
      <c r="C5" s="172" t="s">
        <v>129</v>
      </c>
      <c r="D5" s="173"/>
      <c r="E5" s="173"/>
      <c r="F5" s="173"/>
      <c r="G5" s="168" t="s">
        <v>130</v>
      </c>
      <c r="H5" s="175"/>
      <c r="I5" s="175"/>
      <c r="J5" s="175"/>
      <c r="K5" s="175"/>
      <c r="L5" s="169"/>
      <c r="U5" s="10"/>
    </row>
    <row r="6" spans="1:6" ht="5.25" customHeight="1">
      <c r="A6" s="4" t="str">
        <f>Proyecto!$E$7</f>
        <v>Memorando de entendimiento con la Superintendencia Financiera de Colombia para la aplicación de la Ley 1870 de 2017- "POR LA CUAL SE DICTAN NORMAS PARA FORTALECER LA REGULACIÓN Y SUPERVISIÓN DE LOS CONGLOMERADOS FINANCIEROS Y LOS MECANISMOS DE RESOLUCIÓN DE ENTIDADES FINANCIERAS"  </v>
      </c>
      <c r="B6" s="11"/>
      <c r="C6" s="11"/>
      <c r="D6" s="11"/>
      <c r="E6" s="11"/>
      <c r="F6" s="11"/>
    </row>
    <row r="7" spans="2:21" ht="75.75" customHeight="1">
      <c r="B7" s="27" t="s">
        <v>0</v>
      </c>
      <c r="C7" s="177" t="str">
        <f>Proyecto!$E$7</f>
        <v>Memorando de entendimiento con la Superintendencia Financiera de Colombia para la aplicación de la Ley 1870 de 2017- "POR LA CUAL SE DICTAN NORMAS PARA FORTALECER LA REGULACIÓN Y SUPERVISIÓN DE LOS CONGLOMERADOS FINANCIEROS Y LOS MECANISMOS DE RESOLUCIÓN DE ENTIDADES FINANCIERAS"  </v>
      </c>
      <c r="D7" s="178"/>
      <c r="E7" s="178"/>
      <c r="F7" s="179"/>
      <c r="U7" s="1"/>
    </row>
    <row r="8" ht="12">
      <c r="B8" s="12"/>
    </row>
    <row r="9" ht="12"/>
    <row r="10" spans="2:3" ht="18" customHeight="1">
      <c r="B10" s="27" t="s">
        <v>88</v>
      </c>
      <c r="C10" s="16" t="s">
        <v>87</v>
      </c>
    </row>
    <row r="11" ht="6" customHeight="1"/>
    <row r="12" spans="2:3" ht="18" customHeight="1">
      <c r="B12" s="27" t="s">
        <v>47</v>
      </c>
      <c r="C12" s="16"/>
    </row>
    <row r="13" ht="6" customHeight="1"/>
    <row r="14" spans="2:3" ht="18" customHeight="1">
      <c r="B14" s="27" t="s">
        <v>48</v>
      </c>
      <c r="C14" s="16"/>
    </row>
    <row r="15" ht="6" customHeight="1"/>
    <row r="16" spans="2:3" ht="18" customHeight="1">
      <c r="B16" s="27" t="s">
        <v>44</v>
      </c>
      <c r="C16" s="15">
        <v>0</v>
      </c>
    </row>
    <row r="17" ht="6" customHeight="1"/>
    <row r="18" spans="2:3" ht="18" customHeight="1">
      <c r="B18" s="27" t="s">
        <v>45</v>
      </c>
      <c r="C18" s="15">
        <v>0</v>
      </c>
    </row>
    <row r="19" ht="6" customHeight="1"/>
    <row r="20" spans="2:3" ht="18" customHeight="1">
      <c r="B20" s="27" t="s">
        <v>46</v>
      </c>
      <c r="C20" s="15">
        <v>0</v>
      </c>
    </row>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
      <selection activeCell="A1" sqref="A1:IV65536"/>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0.281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92" customFormat="1" ht="26.25" customHeight="1" thickBot="1">
      <c r="B2" s="192"/>
      <c r="C2" s="193"/>
      <c r="D2" s="183" t="s">
        <v>124</v>
      </c>
      <c r="E2" s="184"/>
      <c r="F2" s="184"/>
      <c r="G2" s="185"/>
      <c r="H2" s="57" t="str">
        <f>Proyecto!K2</f>
        <v>Codigo: GC-F-015</v>
      </c>
      <c r="P2" s="10"/>
    </row>
    <row r="3" spans="2:16" s="92" customFormat="1" ht="23.25" customHeight="1" thickBot="1">
      <c r="B3" s="194"/>
      <c r="C3" s="182"/>
      <c r="D3" s="186" t="s">
        <v>126</v>
      </c>
      <c r="E3" s="187"/>
      <c r="F3" s="187"/>
      <c r="G3" s="188"/>
      <c r="H3" s="61" t="str">
        <f>Proyecto!K3</f>
        <v>Fecha: 17 de septiembre de 2014</v>
      </c>
      <c r="P3" s="10"/>
    </row>
    <row r="4" spans="2:16" s="92" customFormat="1" ht="24" customHeight="1" thickBot="1">
      <c r="B4" s="194"/>
      <c r="C4" s="182"/>
      <c r="D4" s="189" t="s">
        <v>127</v>
      </c>
      <c r="E4" s="190"/>
      <c r="F4" s="190"/>
      <c r="G4" s="191"/>
      <c r="H4" s="59" t="str">
        <f>Proyecto!K4</f>
        <v>Version 001</v>
      </c>
      <c r="P4" s="10"/>
    </row>
    <row r="5" spans="2:16" s="92" customFormat="1" ht="22.5" customHeight="1" thickBot="1">
      <c r="B5" s="195"/>
      <c r="C5" s="196"/>
      <c r="D5" s="186" t="s">
        <v>129</v>
      </c>
      <c r="E5" s="187"/>
      <c r="F5" s="187"/>
      <c r="G5" s="188"/>
      <c r="H5" s="61" t="s">
        <v>130</v>
      </c>
      <c r="P5" s="10"/>
    </row>
    <row r="6" spans="2:8" ht="5.25" customHeight="1">
      <c r="B6" s="35"/>
      <c r="C6" s="35"/>
      <c r="D6" s="35"/>
      <c r="E6" s="35"/>
      <c r="F6" s="35"/>
      <c r="G6" s="35"/>
      <c r="H6" s="35"/>
    </row>
    <row r="7" spans="2:16" ht="54.75" customHeight="1">
      <c r="B7" s="102" t="s">
        <v>0</v>
      </c>
      <c r="C7" s="102"/>
      <c r="D7" s="177" t="str">
        <f>Proyecto!$E$7</f>
        <v>Memorando de entendimiento con la Superintendencia Financiera de Colombia para la aplicación de la Ley 1870 de 2017- "POR LA CUAL SE DICTAN NORMAS PARA FORTALECER LA REGULACIÓN Y SUPERVISIÓN DE LOS CONGLOMERADOS FINANCIEROS Y LOS MECANISMOS DE RESOLUCIÓN DE ENTIDADES FINANCIERAS"  </v>
      </c>
      <c r="E7" s="178"/>
      <c r="F7" s="178"/>
      <c r="G7" s="178"/>
      <c r="H7" s="179"/>
      <c r="P7" s="1"/>
    </row>
    <row r="8" ht="19.5" customHeight="1"/>
    <row r="9" spans="2:8" ht="30" customHeight="1">
      <c r="B9" s="180" t="s">
        <v>37</v>
      </c>
      <c r="C9" s="181"/>
      <c r="D9" s="181"/>
      <c r="E9" s="181"/>
      <c r="F9" s="181"/>
      <c r="G9" s="181"/>
      <c r="H9" s="181"/>
    </row>
    <row r="10" spans="2:16" ht="9.75" customHeight="1">
      <c r="B10" s="182"/>
      <c r="C10" s="182"/>
      <c r="D10" s="182"/>
      <c r="E10" s="182"/>
      <c r="F10" s="182"/>
      <c r="G10" s="182"/>
      <c r="H10" s="182"/>
      <c r="P10" s="1"/>
    </row>
    <row r="11" spans="2:16" ht="25.5" customHeight="1">
      <c r="B11" s="154" t="s">
        <v>6</v>
      </c>
      <c r="C11" s="154"/>
      <c r="D11" s="95" t="s">
        <v>7</v>
      </c>
      <c r="E11" s="98" t="s">
        <v>71</v>
      </c>
      <c r="F11" s="95" t="s">
        <v>11</v>
      </c>
      <c r="G11" s="95" t="s">
        <v>98</v>
      </c>
      <c r="H11" s="95" t="s">
        <v>8</v>
      </c>
      <c r="P11" s="1"/>
    </row>
    <row r="12" spans="2:16" ht="39.75" customHeight="1">
      <c r="B12" s="141" t="s">
        <v>187</v>
      </c>
      <c r="C12" s="141"/>
      <c r="D12" s="24" t="s">
        <v>188</v>
      </c>
      <c r="E12" s="25">
        <v>2201000</v>
      </c>
      <c r="F12" s="80" t="s">
        <v>189</v>
      </c>
      <c r="G12" s="96" t="s">
        <v>96</v>
      </c>
      <c r="H12" s="96" t="s">
        <v>68</v>
      </c>
      <c r="P12" s="1"/>
    </row>
    <row r="13" spans="2:16" ht="37.5" customHeight="1">
      <c r="B13" s="141" t="s">
        <v>190</v>
      </c>
      <c r="C13" s="141"/>
      <c r="D13" s="96" t="s">
        <v>191</v>
      </c>
      <c r="E13" s="25">
        <v>2201000</v>
      </c>
      <c r="F13" s="25" t="s">
        <v>192</v>
      </c>
      <c r="G13" s="96" t="s">
        <v>96</v>
      </c>
      <c r="H13" s="96" t="s">
        <v>68</v>
      </c>
      <c r="P13" s="1"/>
    </row>
    <row r="14" spans="2:16" ht="37.5" customHeight="1">
      <c r="B14" s="141" t="s">
        <v>183</v>
      </c>
      <c r="C14" s="141"/>
      <c r="D14" s="96" t="s">
        <v>193</v>
      </c>
      <c r="E14" s="25">
        <v>2201000</v>
      </c>
      <c r="F14" s="25" t="s">
        <v>194</v>
      </c>
      <c r="G14" s="96" t="s">
        <v>96</v>
      </c>
      <c r="H14" s="96" t="s">
        <v>68</v>
      </c>
      <c r="P14" s="1"/>
    </row>
    <row r="15" spans="2:16" ht="21.75" customHeight="1">
      <c r="B15" s="141" t="s">
        <v>195</v>
      </c>
      <c r="C15" s="141"/>
      <c r="D15" s="99" t="s">
        <v>196</v>
      </c>
      <c r="E15" s="99"/>
      <c r="F15" s="99"/>
      <c r="G15" s="96" t="s">
        <v>97</v>
      </c>
      <c r="H15" s="96" t="s">
        <v>68</v>
      </c>
      <c r="O15" s="2"/>
      <c r="P15" s="1"/>
    </row>
    <row r="16" spans="2:16" ht="21.75" customHeight="1">
      <c r="B16" s="141"/>
      <c r="C16" s="141"/>
      <c r="D16" s="96"/>
      <c r="E16" s="96"/>
      <c r="F16" s="96"/>
      <c r="G16" s="96"/>
      <c r="H16" s="96"/>
      <c r="P16" s="1"/>
    </row>
    <row r="17" spans="2:16" ht="21.75" customHeight="1">
      <c r="B17" s="141"/>
      <c r="C17" s="141"/>
      <c r="D17" s="96"/>
      <c r="E17" s="96"/>
      <c r="F17" s="96"/>
      <c r="G17" s="96"/>
      <c r="H17" s="96"/>
      <c r="O17" s="2"/>
      <c r="P17" s="1"/>
    </row>
    <row r="18" spans="2:16" ht="21.75" customHeight="1">
      <c r="B18" s="141"/>
      <c r="C18" s="141"/>
      <c r="D18" s="99"/>
      <c r="E18" s="99"/>
      <c r="F18" s="99"/>
      <c r="G18" s="96"/>
      <c r="H18" s="96"/>
      <c r="P18" s="1"/>
    </row>
    <row r="19" spans="2:16" ht="21.75" customHeight="1">
      <c r="B19" s="141"/>
      <c r="C19" s="141"/>
      <c r="D19" s="96"/>
      <c r="E19" s="96"/>
      <c r="F19" s="96"/>
      <c r="G19" s="96"/>
      <c r="H19" s="96"/>
      <c r="O19" s="2"/>
      <c r="P19" s="1"/>
    </row>
    <row r="20" spans="2:16" ht="21.75" customHeight="1">
      <c r="B20" s="141"/>
      <c r="C20" s="141"/>
      <c r="D20" s="96"/>
      <c r="E20" s="96"/>
      <c r="F20" s="96"/>
      <c r="G20" s="96"/>
      <c r="H20" s="96"/>
      <c r="P20" s="1"/>
    </row>
    <row r="21" spans="2:16" ht="21.75" customHeight="1">
      <c r="B21" s="141"/>
      <c r="C21" s="141"/>
      <c r="D21" s="96"/>
      <c r="E21" s="96"/>
      <c r="F21" s="96"/>
      <c r="G21" s="96"/>
      <c r="H21" s="96"/>
      <c r="O21" s="2"/>
      <c r="P21" s="1"/>
    </row>
    <row r="22" spans="2:16" ht="21.75" customHeight="1">
      <c r="B22" s="141"/>
      <c r="C22" s="141"/>
      <c r="D22" s="96"/>
      <c r="E22" s="96"/>
      <c r="F22" s="96"/>
      <c r="G22" s="96"/>
      <c r="H22" s="96"/>
      <c r="O22" s="2"/>
      <c r="P22" s="1"/>
    </row>
  </sheetData>
  <sheetProtection sheet="1" objects="1" scenarios="1" formatCells="0" formatColumns="0" formatRows="0"/>
  <mergeCells count="21">
    <mergeCell ref="D2:G2"/>
    <mergeCell ref="D3:G3"/>
    <mergeCell ref="D4:G4"/>
    <mergeCell ref="D5:G5"/>
    <mergeCell ref="B2:C5"/>
    <mergeCell ref="B7:C7"/>
    <mergeCell ref="D7:H7"/>
    <mergeCell ref="B9:H9"/>
    <mergeCell ref="B21:C21"/>
    <mergeCell ref="B22:C22"/>
    <mergeCell ref="B20:C20"/>
    <mergeCell ref="B14:C14"/>
    <mergeCell ref="B19:C19"/>
    <mergeCell ref="B17:C17"/>
    <mergeCell ref="B18:C18"/>
    <mergeCell ref="B11:C11"/>
    <mergeCell ref="B12:C12"/>
    <mergeCell ref="B10:H10"/>
    <mergeCell ref="B13:C13"/>
    <mergeCell ref="B16:C16"/>
    <mergeCell ref="B15:C15"/>
  </mergeCells>
  <conditionalFormatting sqref="D19:D22 D11">
    <cfRule type="cellIs" priority="19" dxfId="6" operator="equal" stopIfTrue="1">
      <formula>"Alto"</formula>
    </cfRule>
    <cfRule type="cellIs" priority="20" dxfId="5" operator="equal" stopIfTrue="1">
      <formula>"Medio"</formula>
    </cfRule>
    <cfRule type="cellIs" priority="21" dxfId="4" operator="equal" stopIfTrue="1">
      <formula>"Bajo"</formula>
    </cfRule>
  </conditionalFormatting>
  <conditionalFormatting sqref="D16:D17">
    <cfRule type="cellIs" priority="10" dxfId="6" operator="equal" stopIfTrue="1">
      <formula>"Alto"</formula>
    </cfRule>
    <cfRule type="cellIs" priority="11" dxfId="5" operator="equal" stopIfTrue="1">
      <formula>"Medio"</formula>
    </cfRule>
    <cfRule type="cellIs" priority="12" dxfId="4" operator="equal" stopIfTrue="1">
      <formula>"Bajo"</formula>
    </cfRule>
  </conditionalFormatting>
  <conditionalFormatting sqref="D13">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conditionalFormatting sqref="D12 D14">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dataValidations count="1">
    <dataValidation type="whole" allowBlank="1" showInputMessage="1" showErrorMessage="1" sqref="E22:F22 F23:N65500 I9:N9">
      <formula1>1</formula1>
      <formula2>5</formula2>
    </dataValidation>
  </dataValidations>
  <hyperlinks>
    <hyperlink ref="F12" r:id="rId1" display="aparias@supersociedades.gov.co"/>
    <hyperlink ref="F13" r:id="rId2" display="AngelaSR@supersociedades.gov.co"/>
    <hyperlink ref="F14" r:id="rId3" display="andresg@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7"/>
  <drawing r:id="rId6"/>
  <legacyDrawing r:id="rId5"/>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90" zoomScaleNormal="90" zoomScalePageLayoutView="0" workbookViewId="0" topLeftCell="A1">
      <selection activeCell="A1" sqref="A1:IV65536"/>
    </sheetView>
  </sheetViews>
  <sheetFormatPr defaultColWidth="11.42187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92" customFormat="1" ht="26.25" customHeight="1" thickBot="1">
      <c r="B2" s="56"/>
      <c r="C2" s="172" t="s">
        <v>124</v>
      </c>
      <c r="D2" s="173"/>
      <c r="E2" s="173"/>
      <c r="F2" s="173"/>
      <c r="G2" s="63" t="str">
        <f>Proyecto!K2</f>
        <v>Codigo: GC-F-015</v>
      </c>
      <c r="H2" s="62"/>
      <c r="P2" s="10"/>
    </row>
    <row r="3" spans="2:16" s="92" customFormat="1" ht="23.25" customHeight="1" thickBot="1">
      <c r="B3" s="58"/>
      <c r="C3" s="172" t="s">
        <v>126</v>
      </c>
      <c r="D3" s="173"/>
      <c r="E3" s="173"/>
      <c r="F3" s="173"/>
      <c r="G3" s="61" t="str">
        <f>Proyecto!K3</f>
        <v>Fecha: 17 de septiembre de 2014</v>
      </c>
      <c r="H3" s="62"/>
      <c r="P3" s="10"/>
    </row>
    <row r="4" spans="2:16" s="92" customFormat="1" ht="24" customHeight="1" thickBot="1">
      <c r="B4" s="58"/>
      <c r="C4" s="172" t="s">
        <v>127</v>
      </c>
      <c r="D4" s="173"/>
      <c r="E4" s="173"/>
      <c r="F4" s="173"/>
      <c r="G4" s="61" t="str">
        <f>Proyecto!K4</f>
        <v>Version 001</v>
      </c>
      <c r="H4" s="62"/>
      <c r="P4" s="10"/>
    </row>
    <row r="5" spans="2:16" s="92" customFormat="1" ht="22.5" customHeight="1" thickBot="1">
      <c r="B5" s="60"/>
      <c r="C5" s="172" t="s">
        <v>129</v>
      </c>
      <c r="D5" s="173"/>
      <c r="E5" s="173"/>
      <c r="F5" s="173"/>
      <c r="G5" s="64" t="s">
        <v>130</v>
      </c>
      <c r="H5" s="62"/>
      <c r="P5" s="10"/>
    </row>
    <row r="6" spans="2:6" ht="5.25" customHeight="1">
      <c r="B6" s="35"/>
      <c r="C6" s="35"/>
      <c r="D6" s="35"/>
      <c r="E6" s="35"/>
      <c r="F6" s="35"/>
    </row>
    <row r="7" spans="2:16" ht="44.25" customHeight="1">
      <c r="B7" s="91" t="s">
        <v>0</v>
      </c>
      <c r="C7" s="137" t="s">
        <v>145</v>
      </c>
      <c r="D7" s="138"/>
      <c r="E7" s="138"/>
      <c r="F7" s="138"/>
      <c r="G7" s="21"/>
      <c r="P7" s="1"/>
    </row>
    <row r="8" spans="2:16" ht="17.25" customHeight="1">
      <c r="B8" s="5"/>
      <c r="C8" s="6"/>
      <c r="D8" s="6"/>
      <c r="E8" s="6"/>
      <c r="F8" s="6"/>
      <c r="P8" s="1"/>
    </row>
    <row r="9" spans="2:3" ht="12">
      <c r="B9" s="113"/>
      <c r="C9" s="113"/>
    </row>
    <row r="10" spans="2:7" ht="20.25" customHeight="1">
      <c r="B10" s="197" t="s">
        <v>16</v>
      </c>
      <c r="C10" s="198"/>
      <c r="D10" s="198"/>
      <c r="E10" s="198"/>
      <c r="F10" s="198"/>
      <c r="G10" s="199"/>
    </row>
    <row r="11" ht="15" customHeight="1"/>
    <row r="12" spans="2:7" ht="24.75" customHeight="1">
      <c r="B12" s="23" t="s">
        <v>89</v>
      </c>
      <c r="C12" s="26" t="s">
        <v>17</v>
      </c>
      <c r="D12" s="26" t="s">
        <v>18</v>
      </c>
      <c r="E12" s="26" t="s">
        <v>19</v>
      </c>
      <c r="F12" s="26" t="s">
        <v>20</v>
      </c>
      <c r="G12" s="26" t="s">
        <v>21</v>
      </c>
    </row>
    <row r="13" spans="2:7" ht="33.75" customHeight="1">
      <c r="B13" s="99" t="s">
        <v>197</v>
      </c>
      <c r="C13" s="93" t="s">
        <v>100</v>
      </c>
      <c r="D13" s="93" t="s">
        <v>157</v>
      </c>
      <c r="E13" s="93" t="s">
        <v>116</v>
      </c>
      <c r="F13" s="99" t="s">
        <v>158</v>
      </c>
      <c r="G13" s="93" t="s">
        <v>159</v>
      </c>
    </row>
    <row r="14" spans="2:7" ht="38.25" customHeight="1">
      <c r="B14" s="99" t="s">
        <v>197</v>
      </c>
      <c r="C14" s="93" t="s">
        <v>100</v>
      </c>
      <c r="D14" s="93" t="s">
        <v>160</v>
      </c>
      <c r="E14" s="93" t="s">
        <v>118</v>
      </c>
      <c r="F14" s="99" t="s">
        <v>158</v>
      </c>
      <c r="G14" s="93" t="s">
        <v>159</v>
      </c>
    </row>
    <row r="15" spans="2:7" ht="41.25" customHeight="1">
      <c r="B15" s="99" t="s">
        <v>197</v>
      </c>
      <c r="C15" s="93" t="s">
        <v>100</v>
      </c>
      <c r="D15" s="93" t="s">
        <v>161</v>
      </c>
      <c r="E15" s="93" t="s">
        <v>118</v>
      </c>
      <c r="F15" s="99" t="s">
        <v>158</v>
      </c>
      <c r="G15" s="93" t="s">
        <v>159</v>
      </c>
    </row>
    <row r="16" spans="2:7" ht="21.75" customHeight="1">
      <c r="B16" s="99"/>
      <c r="C16" s="93"/>
      <c r="D16" s="93"/>
      <c r="E16" s="93"/>
      <c r="F16" s="99"/>
      <c r="G16" s="93"/>
    </row>
    <row r="17" spans="2:7" ht="21.75" customHeight="1">
      <c r="B17" s="99"/>
      <c r="C17" s="93"/>
      <c r="D17" s="93"/>
      <c r="E17" s="93"/>
      <c r="F17" s="99"/>
      <c r="G17" s="93"/>
    </row>
    <row r="18" spans="2:7" ht="21.75" customHeight="1">
      <c r="B18" s="99"/>
      <c r="C18" s="93"/>
      <c r="D18" s="99"/>
      <c r="E18" s="99"/>
      <c r="F18" s="99"/>
      <c r="G18" s="99"/>
    </row>
    <row r="19" spans="2:7" ht="21.75" customHeight="1">
      <c r="B19" s="99"/>
      <c r="C19" s="93"/>
      <c r="D19" s="99"/>
      <c r="E19" s="99"/>
      <c r="F19" s="99"/>
      <c r="G19" s="99"/>
    </row>
    <row r="21" ht="12.75">
      <c r="C21" s="19"/>
    </row>
    <row r="22" ht="12.75">
      <c r="C22" s="19"/>
    </row>
    <row r="23" ht="12.75">
      <c r="C23" s="22"/>
    </row>
    <row r="24" ht="12.75">
      <c r="C24" s="22"/>
    </row>
    <row r="25" ht="12.75">
      <c r="C25" s="22"/>
    </row>
    <row r="26" ht="12.75">
      <c r="C26" s="22"/>
    </row>
    <row r="27" ht="12.75">
      <c r="C27" s="22"/>
    </row>
  </sheetData>
  <sheetProtection sheet="1" objects="1" scenarios="1" formatCells="0" formatColumns="0" formatRows="0"/>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
      <selection activeCell="A1" sqref="A1:IV65536"/>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4" customWidth="1"/>
    <col min="11" max="11" width="0.9921875" style="1" customWidth="1"/>
    <col min="12" max="12" width="1.57421875" style="1" customWidth="1"/>
    <col min="13" max="13" width="1.1484375" style="4"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92" customFormat="1" ht="26.25" customHeight="1" thickBot="1">
      <c r="B2" s="56"/>
      <c r="C2" s="172" t="s">
        <v>124</v>
      </c>
      <c r="D2" s="173"/>
      <c r="E2" s="173"/>
      <c r="F2" s="173"/>
      <c r="G2" s="166" t="str">
        <f>Proyecto!K2</f>
        <v>Codigo: GC-F-015</v>
      </c>
      <c r="H2" s="167"/>
      <c r="J2" s="8"/>
      <c r="K2" s="8"/>
      <c r="L2" s="8"/>
      <c r="M2" s="9"/>
      <c r="W2" s="10"/>
    </row>
    <row r="3" spans="2:23" s="92" customFormat="1" ht="23.25" customHeight="1" thickBot="1">
      <c r="B3" s="58"/>
      <c r="C3" s="172" t="s">
        <v>126</v>
      </c>
      <c r="D3" s="173"/>
      <c r="E3" s="173"/>
      <c r="F3" s="173"/>
      <c r="G3" s="168" t="str">
        <f>Proyecto!K3</f>
        <v>Fecha: 17 de septiembre de 2014</v>
      </c>
      <c r="H3" s="169"/>
      <c r="J3" s="8"/>
      <c r="K3" s="8"/>
      <c r="L3" s="8"/>
      <c r="M3" s="9"/>
      <c r="W3" s="10"/>
    </row>
    <row r="4" spans="2:23" s="92" customFormat="1" ht="24" customHeight="1" thickBot="1">
      <c r="B4" s="58"/>
      <c r="C4" s="172" t="s">
        <v>127</v>
      </c>
      <c r="D4" s="173"/>
      <c r="E4" s="173"/>
      <c r="F4" s="173"/>
      <c r="G4" s="170" t="str">
        <f>Proyecto!K4</f>
        <v>Version 001</v>
      </c>
      <c r="H4" s="171"/>
      <c r="J4" s="8"/>
      <c r="M4" s="9"/>
      <c r="W4" s="10"/>
    </row>
    <row r="5" spans="2:23" s="92" customFormat="1" ht="22.5" customHeight="1" thickBot="1">
      <c r="B5" s="60"/>
      <c r="C5" s="172" t="s">
        <v>129</v>
      </c>
      <c r="D5" s="173"/>
      <c r="E5" s="173"/>
      <c r="F5" s="173"/>
      <c r="G5" s="168" t="s">
        <v>130</v>
      </c>
      <c r="H5" s="169"/>
      <c r="J5" s="8"/>
      <c r="M5" s="8"/>
      <c r="W5" s="10"/>
    </row>
    <row r="6" spans="2:8" ht="5.25" customHeight="1">
      <c r="B6" s="35"/>
      <c r="C6" s="35"/>
      <c r="D6" s="35"/>
      <c r="E6" s="35"/>
      <c r="F6" s="35"/>
      <c r="G6" s="35"/>
      <c r="H6" s="35"/>
    </row>
    <row r="7" spans="2:23" ht="29.25" customHeight="1">
      <c r="B7" s="30" t="s">
        <v>0</v>
      </c>
      <c r="C7" s="137" t="s">
        <v>145</v>
      </c>
      <c r="D7" s="138"/>
      <c r="E7" s="138"/>
      <c r="F7" s="138"/>
      <c r="G7" s="138"/>
      <c r="H7" s="139"/>
      <c r="W7" s="1"/>
    </row>
    <row r="8" ht="12"/>
    <row r="9" spans="2:8" ht="15" customHeight="1">
      <c r="B9" s="157" t="s">
        <v>9</v>
      </c>
      <c r="C9" s="157"/>
      <c r="D9" s="157"/>
      <c r="E9" s="157"/>
      <c r="F9" s="157"/>
      <c r="G9" s="157"/>
      <c r="H9" s="157"/>
    </row>
    <row r="10" ht="15" customHeight="1"/>
    <row r="11" spans="2:8" ht="33.75" customHeight="1">
      <c r="B11" s="154" t="s">
        <v>90</v>
      </c>
      <c r="C11" s="154"/>
      <c r="D11" s="95" t="s">
        <v>28</v>
      </c>
      <c r="E11" s="95" t="s">
        <v>10</v>
      </c>
      <c r="F11" s="95" t="s">
        <v>12</v>
      </c>
      <c r="G11" s="95" t="s">
        <v>13</v>
      </c>
      <c r="H11" s="95" t="s">
        <v>123</v>
      </c>
    </row>
    <row r="12" spans="2:8" ht="54.75" customHeight="1">
      <c r="B12" s="141" t="s">
        <v>162</v>
      </c>
      <c r="C12" s="141"/>
      <c r="D12" s="96">
        <v>125</v>
      </c>
      <c r="E12" s="94" t="s">
        <v>163</v>
      </c>
      <c r="F12" s="94" t="s">
        <v>164</v>
      </c>
      <c r="G12" s="29">
        <v>43343</v>
      </c>
      <c r="H12" s="94" t="s">
        <v>165</v>
      </c>
    </row>
    <row r="13" spans="2:8" ht="18" customHeight="1">
      <c r="B13" s="141"/>
      <c r="C13" s="141"/>
      <c r="D13" s="96"/>
      <c r="E13" s="96"/>
      <c r="F13" s="94"/>
      <c r="G13" s="29"/>
      <c r="H13" s="96"/>
    </row>
    <row r="14" spans="2:8" ht="18" customHeight="1">
      <c r="B14" s="141"/>
      <c r="C14" s="141"/>
      <c r="D14" s="96"/>
      <c r="E14" s="96"/>
      <c r="F14" s="94"/>
      <c r="G14" s="29"/>
      <c r="H14" s="96"/>
    </row>
    <row r="15" spans="2:8" ht="18" customHeight="1">
      <c r="B15" s="141"/>
      <c r="C15" s="141"/>
      <c r="D15" s="96"/>
      <c r="E15" s="96"/>
      <c r="F15" s="94"/>
      <c r="G15" s="29"/>
      <c r="H15" s="96"/>
    </row>
    <row r="16" spans="2:8" ht="18" customHeight="1">
      <c r="B16" s="141"/>
      <c r="C16" s="141"/>
      <c r="D16" s="96"/>
      <c r="E16" s="96"/>
      <c r="F16" s="94"/>
      <c r="G16" s="29"/>
      <c r="H16" s="96"/>
    </row>
    <row r="17" spans="2:8" ht="18" customHeight="1">
      <c r="B17" s="141"/>
      <c r="C17" s="141"/>
      <c r="D17" s="96"/>
      <c r="E17" s="96"/>
      <c r="F17" s="94"/>
      <c r="G17" s="29"/>
      <c r="H17" s="96"/>
    </row>
    <row r="18" spans="2:8" ht="18" customHeight="1">
      <c r="B18" s="141"/>
      <c r="C18" s="141"/>
      <c r="D18" s="96"/>
      <c r="E18" s="96"/>
      <c r="F18" s="94"/>
      <c r="G18" s="29"/>
      <c r="H18" s="96"/>
    </row>
    <row r="19" spans="2:8" ht="18" customHeight="1">
      <c r="B19" s="141"/>
      <c r="C19" s="141"/>
      <c r="D19" s="96"/>
      <c r="E19" s="96"/>
      <c r="F19" s="94"/>
      <c r="G19" s="29"/>
      <c r="H19" s="96"/>
    </row>
    <row r="20" spans="2:8" ht="18" customHeight="1">
      <c r="B20" s="141"/>
      <c r="C20" s="141"/>
      <c r="D20" s="96"/>
      <c r="E20" s="96"/>
      <c r="F20" s="94"/>
      <c r="G20" s="29"/>
      <c r="H20" s="96"/>
    </row>
    <row r="21" spans="2:8" ht="18" customHeight="1">
      <c r="B21" s="141"/>
      <c r="C21" s="141"/>
      <c r="D21" s="96"/>
      <c r="E21" s="96"/>
      <c r="F21" s="94"/>
      <c r="G21" s="29"/>
      <c r="H21" s="96"/>
    </row>
    <row r="22" spans="2:8" ht="18" customHeight="1">
      <c r="B22" s="141"/>
      <c r="C22" s="141"/>
      <c r="D22" s="96"/>
      <c r="E22" s="96"/>
      <c r="F22" s="94"/>
      <c r="G22" s="29"/>
      <c r="H22" s="96"/>
    </row>
  </sheetData>
  <sheetProtection sheet="1" objects="1" scenarios="1" formatCells="0" formatColumns="0" formatRows="0"/>
  <mergeCells count="22">
    <mergeCell ref="B22:C22"/>
    <mergeCell ref="B20:C20"/>
    <mergeCell ref="B21:C21"/>
    <mergeCell ref="B12:C12"/>
    <mergeCell ref="B19:C19"/>
    <mergeCell ref="B16:C16"/>
    <mergeCell ref="B17:C17"/>
    <mergeCell ref="B18:C18"/>
    <mergeCell ref="B13:C13"/>
    <mergeCell ref="B14:C14"/>
    <mergeCell ref="B15:C15"/>
    <mergeCell ref="B9:H9"/>
    <mergeCell ref="B11:C11"/>
    <mergeCell ref="C7:H7"/>
    <mergeCell ref="C2:F2"/>
    <mergeCell ref="G2:H2"/>
    <mergeCell ref="C3:F3"/>
    <mergeCell ref="G3:H3"/>
    <mergeCell ref="C4:F4"/>
    <mergeCell ref="G4:H4"/>
    <mergeCell ref="C5:F5"/>
    <mergeCell ref="G5:H5"/>
  </mergeCells>
  <conditionalFormatting sqref="E12 E19:E22">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E16:E18">
    <cfRule type="cellIs" priority="4" dxfId="6" operator="equal" stopIfTrue="1">
      <formula>"Alto"</formula>
    </cfRule>
    <cfRule type="cellIs" priority="5" dxfId="5" operator="equal" stopIfTrue="1">
      <formula>"Medio"</formula>
    </cfRule>
    <cfRule type="cellIs" priority="6" dxfId="4" operator="equal" stopIfTrue="1">
      <formula>"Bajo"</formula>
    </cfRule>
  </conditionalFormatting>
  <conditionalFormatting sqref="E13:E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2014-09-04T14:54:30Z</cp:lastPrinted>
  <dcterms:created xsi:type="dcterms:W3CDTF">2009-01-14T13:57:13Z</dcterms:created>
  <dcterms:modified xsi:type="dcterms:W3CDTF">2019-02-01T22:00:29Z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NV5X2DCNMZXR-706062453-2611</vt:lpwstr>
  </property>
  <property fmtid="{D5CDD505-2E9C-101B-9397-08002B2CF9AE}" pid="8" name="_dlc_DocIdItemGuid">
    <vt:lpwstr>bd2ba3b0-ed84-4520-9e0c-315092fd6656</vt:lpwstr>
  </property>
  <property fmtid="{D5CDD505-2E9C-101B-9397-08002B2CF9AE}" pid="9" name="_dlc_DocIdUrl">
    <vt:lpwstr>https://www.supersociedades.gov.co/nuestra_entidad/Planeacion/_layouts/15/DocIdRedir.aspx?ID=NV5X2DCNMZXR-706062453-2611, NV5X2DCNMZXR-706062453-2611</vt:lpwstr>
  </property>
</Properties>
</file>